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360" yWindow="270" windowWidth="18735" windowHeight="12210" activeTab="5"/>
  </bookViews>
  <sheets>
    <sheet name="Uchazeč" sheetId="5" r:id="rId1"/>
    <sheet name="Stavba" sheetId="1" r:id="rId2"/>
    <sheet name="VzorObjekt" sheetId="9" state="hidden" r:id="rId3"/>
    <sheet name="VzorPolozky" sheetId="10" state="hidden" r:id="rId4"/>
    <sheet name="Rekapitulace Objekt SO 01" sheetId="11" r:id="rId5"/>
    <sheet name="SO 01 SO 01.01 Pol" sheetId="12" r:id="rId6"/>
    <sheet name="SO 01 SO 01.02  Pol" sheetId="13" r:id="rId7"/>
    <sheet name="SO 01 SO 01.03  Pol" sheetId="14" r:id="rId8"/>
    <sheet name="SO 01 SO 01.04 Pol" sheetId="15" r:id="rId9"/>
    <sheet name="Rekapitulace Objekt SO 03 " sheetId="16" r:id="rId10"/>
    <sheet name="SO 03  SO 03.01 Pol" sheetId="17" r:id="rId11"/>
    <sheet name="SO 03  SO 03.02  Pol" sheetId="18" r:id="rId12"/>
    <sheet name="SO 03  SO 03.03 Pol" sheetId="19" r:id="rId13"/>
    <sheet name="Rekapitulace Objekt SO 04" sheetId="20" r:id="rId14"/>
    <sheet name="SO 04 SO 04.01  Pol" sheetId="21" r:id="rId15"/>
    <sheet name="SO 04 SO 04.02  Pol" sheetId="22" r:id="rId16"/>
    <sheet name="SO 04 SO 04.03  Pol" sheetId="23" r:id="rId17"/>
    <sheet name="SO 04 SO 04.04  Pol" sheetId="24" r:id="rId18"/>
    <sheet name="SO 04 SO 04.06  Pol" sheetId="25" r:id="rId19"/>
    <sheet name="SO 04 SO 04.07  Pol" sheetId="26" r:id="rId20"/>
    <sheet name="Rekapitulace Objekt SO 05" sheetId="27" r:id="rId21"/>
    <sheet name="SO 05 SO 05.01  Pol" sheetId="28" r:id="rId22"/>
    <sheet name="SO 05 SO 05.02 Pol" sheetId="29" r:id="rId23"/>
    <sheet name="SO 05 SO 05.03  Pol" sheetId="30" r:id="rId24"/>
    <sheet name="SO 05 SO 05.04  Pol" sheetId="31" r:id="rId25"/>
    <sheet name="SO 05 SO 05.05  Pol" sheetId="32" r:id="rId26"/>
    <sheet name="Rekapitulace Objekt SO 06" sheetId="33" r:id="rId27"/>
    <sheet name="SO 06 SO 06.01 Pol" sheetId="34" r:id="rId28"/>
    <sheet name="SO 06 SO 06.02 Pol" sheetId="35" r:id="rId29"/>
    <sheet name="Rekapitulace Objekt VN" sheetId="36" r:id="rId30"/>
    <sheet name="VN VN Pol" sheetId="37" r:id="rId31"/>
  </sheets>
  <externalReferences>
    <externalReference r:id="rId32"/>
  </externalReferences>
  <definedNames>
    <definedName name="CelkemObjekty" localSheetId="1">Stavba!$I$29</definedName>
    <definedName name="CenaStavby">Stavba!$D$8</definedName>
    <definedName name="cisloobjektu">'[1]Krycí list'!$A$5</definedName>
    <definedName name="CisloRozpoctu">'[1]Krycí list'!$C$2</definedName>
    <definedName name="CisloStavby" localSheetId="1">Stavba!$D$5</definedName>
    <definedName name="cislostavby">'[1]Krycí list'!$A$7</definedName>
    <definedName name="dadresa" localSheetId="1">Stavba!#REF!</definedName>
    <definedName name="DIČ" localSheetId="1">Stavba!#REF!</definedName>
    <definedName name="dmisto" localSheetId="1">Stavba!#REF!</definedName>
    <definedName name="dpsc" localSheetId="1">Stavba!#REF!</definedName>
    <definedName name="IČO" localSheetId="1">Stavba!#REF!</definedName>
    <definedName name="MenaStavby">Stavba!$E$8</definedName>
    <definedName name="MistoStavby">Stavba!$F$5</definedName>
    <definedName name="NazevObjektu" localSheetId="1">Stavba!#REF!</definedName>
    <definedName name="nazevobjektu">'[1]Krycí list'!$C$5</definedName>
    <definedName name="NazevRozpoctu">'[1]Krycí list'!$D$2</definedName>
    <definedName name="NazevStavby" localSheetId="1">Stavba!$D$6</definedName>
    <definedName name="nazevstavby">'[1]Krycí list'!$C$7</definedName>
    <definedName name="_xlnm.Print_Titles" localSheetId="5">'SO 01 SO 01.01 Pol'!$1:$8</definedName>
    <definedName name="_xlnm.Print_Titles" localSheetId="6">'SO 01 SO 01.02  Pol'!$1:$8</definedName>
    <definedName name="_xlnm.Print_Titles" localSheetId="7">'SO 01 SO 01.03  Pol'!$1:$8</definedName>
    <definedName name="_xlnm.Print_Titles" localSheetId="8">'SO 01 SO 01.04 Pol'!$1:$8</definedName>
    <definedName name="_xlnm.Print_Titles" localSheetId="10">'SO 03  SO 03.01 Pol'!$1:$8</definedName>
    <definedName name="_xlnm.Print_Titles" localSheetId="11">'SO 03  SO 03.02  Pol'!$1:$8</definedName>
    <definedName name="_xlnm.Print_Titles" localSheetId="12">'SO 03  SO 03.03 Pol'!$1:$8</definedName>
    <definedName name="_xlnm.Print_Titles" localSheetId="14">'SO 04 SO 04.01  Pol'!$1:$8</definedName>
    <definedName name="_xlnm.Print_Titles" localSheetId="15">'SO 04 SO 04.02  Pol'!$1:$8</definedName>
    <definedName name="_xlnm.Print_Titles" localSheetId="16">'SO 04 SO 04.03  Pol'!$1:$8</definedName>
    <definedName name="_xlnm.Print_Titles" localSheetId="17">'SO 04 SO 04.04  Pol'!$1:$8</definedName>
    <definedName name="_xlnm.Print_Titles" localSheetId="18">'SO 04 SO 04.06  Pol'!$1:$8</definedName>
    <definedName name="_xlnm.Print_Titles" localSheetId="19">'SO 04 SO 04.07  Pol'!$1:$8</definedName>
    <definedName name="_xlnm.Print_Titles" localSheetId="21">'SO 05 SO 05.01  Pol'!$1:$8</definedName>
    <definedName name="_xlnm.Print_Titles" localSheetId="22">'SO 05 SO 05.02 Pol'!$1:$8</definedName>
    <definedName name="_xlnm.Print_Titles" localSheetId="23">'SO 05 SO 05.03  Pol'!$1:$8</definedName>
    <definedName name="_xlnm.Print_Titles" localSheetId="24">'SO 05 SO 05.04  Pol'!$1:$8</definedName>
    <definedName name="_xlnm.Print_Titles" localSheetId="25">'SO 05 SO 05.05  Pol'!$1:$8</definedName>
    <definedName name="_xlnm.Print_Titles" localSheetId="27">'SO 06 SO 06.01 Pol'!$1:$8</definedName>
    <definedName name="_xlnm.Print_Titles" localSheetId="28">'SO 06 SO 06.02 Pol'!$1:$8</definedName>
    <definedName name="_xlnm.Print_Titles" localSheetId="30">'VN VN Pol'!$1:$8</definedName>
    <definedName name="Objednatel" localSheetId="1">Stavba!$D$11</definedName>
    <definedName name="Objekt" localSheetId="1">Stavba!#REF!</definedName>
    <definedName name="_xlnm.Print_Area" localSheetId="4">'Rekapitulace Objekt SO 01'!$A$1:$H$148</definedName>
    <definedName name="_xlnm.Print_Area" localSheetId="9">'Rekapitulace Objekt SO 03 '!$A$1:$H$48</definedName>
    <definedName name="_xlnm.Print_Area" localSheetId="13">'Rekapitulace Objekt SO 04'!$A$1:$H$81</definedName>
    <definedName name="_xlnm.Print_Area" localSheetId="20">'Rekapitulace Objekt SO 05'!$A$1:$H$72</definedName>
    <definedName name="_xlnm.Print_Area" localSheetId="26">'Rekapitulace Objekt SO 06'!$A$1:$H$50</definedName>
    <definedName name="_xlnm.Print_Area" localSheetId="29">'Rekapitulace Objekt VN'!$A$1:$H$21</definedName>
    <definedName name="_xlnm.Print_Area" localSheetId="5">'SO 01 SO 01.01 Pol'!$A$1:$I$1988</definedName>
    <definedName name="_xlnm.Print_Area" localSheetId="6">'SO 01 SO 01.02  Pol'!$A$1:$I$458</definedName>
    <definedName name="_xlnm.Print_Area" localSheetId="7">'SO 01 SO 01.03  Pol'!$A$1:$I$193</definedName>
    <definedName name="_xlnm.Print_Area" localSheetId="8">'SO 01 SO 01.04 Pol'!$A$1:$I$259</definedName>
    <definedName name="_xlnm.Print_Area" localSheetId="10">'SO 03  SO 03.01 Pol'!$A$1:$I$224</definedName>
    <definedName name="_xlnm.Print_Area" localSheetId="11">'SO 03  SO 03.02  Pol'!$A$1:$I$138</definedName>
    <definedName name="_xlnm.Print_Area" localSheetId="12">'SO 03  SO 03.03 Pol'!$A$1:$I$22</definedName>
    <definedName name="_xlnm.Print_Area" localSheetId="14">'SO 04 SO 04.01  Pol'!$A$1:$I$168</definedName>
    <definedName name="_xlnm.Print_Area" localSheetId="15">'SO 04 SO 04.02  Pol'!$A$1:$I$66</definedName>
    <definedName name="_xlnm.Print_Area" localSheetId="16">'SO 04 SO 04.03  Pol'!$A$1:$I$149</definedName>
    <definedName name="_xlnm.Print_Area" localSheetId="17">'SO 04 SO 04.04  Pol'!$A$1:$I$94</definedName>
    <definedName name="_xlnm.Print_Area" localSheetId="18">'SO 04 SO 04.06  Pol'!$A$1:$I$117</definedName>
    <definedName name="_xlnm.Print_Area" localSheetId="19">'SO 04 SO 04.07  Pol'!$A$1:$I$186</definedName>
    <definedName name="_xlnm.Print_Area" localSheetId="21">'SO 05 SO 05.01  Pol'!$A$1:$I$79</definedName>
    <definedName name="_xlnm.Print_Area" localSheetId="22">'SO 05 SO 05.02 Pol'!$A$1:$I$112</definedName>
    <definedName name="_xlnm.Print_Area" localSheetId="23">'SO 05 SO 05.03  Pol'!$A$1:$I$114</definedName>
    <definedName name="_xlnm.Print_Area" localSheetId="24">'SO 05 SO 05.04  Pol'!$A$1:$I$106</definedName>
    <definedName name="_xlnm.Print_Area" localSheetId="25">'SO 05 SO 05.05  Pol'!$A$1:$I$81</definedName>
    <definedName name="_xlnm.Print_Area" localSheetId="27">'SO 06 SO 06.01 Pol'!$A$1:$I$512</definedName>
    <definedName name="_xlnm.Print_Area" localSheetId="28">'SO 06 SO 06.02 Pol'!$A$1:$I$83</definedName>
    <definedName name="_xlnm.Print_Area" localSheetId="1">Stavba!$A$1:$J$181</definedName>
    <definedName name="_xlnm.Print_Area" localSheetId="30">'VN VN Pol'!$A$1:$I$44</definedName>
    <definedName name="odic" localSheetId="1">Stavba!#REF!</definedName>
    <definedName name="oico" localSheetId="1">Stavba!#REF!</definedName>
    <definedName name="omisto" localSheetId="1">Stavba!$D$13</definedName>
    <definedName name="onazev" localSheetId="1">Stavba!$D$12</definedName>
    <definedName name="opsc" localSheetId="1">Stavba!$C$13</definedName>
    <definedName name="padresa">Stavba!$D$16</definedName>
    <definedName name="pmisto">Stavba!$D$17</definedName>
    <definedName name="PocetMJ">#REF!</definedName>
    <definedName name="PoptavkaID" localSheetId="1">Stavba!$A$1</definedName>
    <definedName name="ppsc">Stavba!$C$17</definedName>
    <definedName name="Projektant">Stavba!$D$15</definedName>
    <definedName name="SazbaDPH1" localSheetId="1">Stavba!#REF!</definedName>
    <definedName name="SazbaDPH1">'[1]Krycí list'!$C$30</definedName>
    <definedName name="SazbaDPH2" localSheetId="1">Stavba!#REF!</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ucetDilu" localSheetId="1">Stavba!#REF!</definedName>
    <definedName name="StavbaCelkem" localSheetId="1">Stavba!#REF!</definedName>
    <definedName name="Z_0AEBBD8E_C796_45A2_B4B1_3E6FBD55C385_.wvu.Cols" localSheetId="1" hidden="1">Stavba!$A:$A</definedName>
    <definedName name="Z_0AEBBD8E_C796_45A2_B4B1_3E6FBD55C385_.wvu.PrintArea" localSheetId="1" hidden="1">Stavba!$B$1:$N$21</definedName>
    <definedName name="Zhotovitel" localSheetId="1">Stavba!#REF!</definedName>
  </definedNames>
  <calcPr calcId="125725"/>
  <customWorkbookViews>
    <customWorkbookView name="Radim" guid="{0AEBBD8E-C796-45A2-B4B1-3E6FBD55C385}" maximized="1" xWindow="1" yWindow="1" windowWidth="1280" windowHeight="832" activeSheetId="1"/>
  </customWorkbookViews>
</workbook>
</file>

<file path=xl/calcChain.xml><?xml version="1.0" encoding="utf-8"?>
<calcChain xmlns="http://schemas.openxmlformats.org/spreadsheetml/2006/main">
  <c r="J178" i="1"/>
  <c r="J177"/>
  <c r="J176"/>
  <c r="J174"/>
  <c r="J173"/>
  <c r="J172"/>
  <c r="J171"/>
  <c r="J170"/>
  <c r="J169"/>
  <c r="J168"/>
  <c r="J167"/>
  <c r="J166"/>
  <c r="J165"/>
  <c r="J164"/>
  <c r="J163"/>
  <c r="J162"/>
  <c r="J161"/>
  <c r="J158"/>
  <c r="J157"/>
  <c r="J156"/>
  <c r="J155"/>
  <c r="J154"/>
  <c r="J153"/>
  <c r="J152"/>
  <c r="J151"/>
  <c r="J150"/>
  <c r="J149"/>
  <c r="J148"/>
  <c r="J147"/>
  <c r="J146"/>
  <c r="J145"/>
  <c r="J180"/>
  <c r="J179"/>
  <c r="J142"/>
  <c r="J141"/>
  <c r="J140"/>
  <c r="J139"/>
  <c r="J138"/>
  <c r="J137"/>
  <c r="J136"/>
  <c r="J175"/>
  <c r="J134"/>
  <c r="J133"/>
  <c r="J132"/>
  <c r="J160"/>
  <c r="J130"/>
  <c r="J15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P14" i="36"/>
  <c r="O14"/>
  <c r="H14"/>
  <c r="H15" s="1"/>
  <c r="J28" i="1" s="1"/>
  <c r="H21" i="36"/>
  <c r="D21"/>
  <c r="H20"/>
  <c r="BC18"/>
  <c r="G44" i="37"/>
  <c r="AO6"/>
  <c r="AN6"/>
  <c r="G10"/>
  <c r="F9" s="1"/>
  <c r="G12"/>
  <c r="G14"/>
  <c r="G17"/>
  <c r="G20"/>
  <c r="G23"/>
  <c r="G26"/>
  <c r="G28"/>
  <c r="G30"/>
  <c r="G33"/>
  <c r="G36"/>
  <c r="G38"/>
  <c r="G40"/>
  <c r="D15" i="36"/>
  <c r="B7"/>
  <c r="B6"/>
  <c r="C1"/>
  <c r="B1"/>
  <c r="P15" i="33"/>
  <c r="O15"/>
  <c r="P14"/>
  <c r="O14"/>
  <c r="H15"/>
  <c r="H14"/>
  <c r="H16" s="1"/>
  <c r="J27" i="1" s="1"/>
  <c r="D50" i="33"/>
  <c r="H49"/>
  <c r="H48"/>
  <c r="H47"/>
  <c r="H46"/>
  <c r="H50" s="1"/>
  <c r="H45"/>
  <c r="BC43"/>
  <c r="G83" i="35"/>
  <c r="AO6"/>
  <c r="AN6"/>
  <c r="G10"/>
  <c r="F9" s="1"/>
  <c r="G13"/>
  <c r="G15"/>
  <c r="G18"/>
  <c r="G20"/>
  <c r="F17" s="1"/>
  <c r="G22"/>
  <c r="G24"/>
  <c r="G26"/>
  <c r="G28"/>
  <c r="G31"/>
  <c r="F30" s="1"/>
  <c r="G33"/>
  <c r="G35"/>
  <c r="G37"/>
  <c r="G39"/>
  <c r="G41"/>
  <c r="G43"/>
  <c r="G46"/>
  <c r="G49"/>
  <c r="G51"/>
  <c r="G55"/>
  <c r="G57"/>
  <c r="G59"/>
  <c r="G61"/>
  <c r="F54" s="1"/>
  <c r="G63"/>
  <c r="G65"/>
  <c r="G69"/>
  <c r="F68" s="1"/>
  <c r="G71"/>
  <c r="G73"/>
  <c r="G75"/>
  <c r="G77"/>
  <c r="G79"/>
  <c r="D40" i="33"/>
  <c r="H39"/>
  <c r="H38"/>
  <c r="H37"/>
  <c r="H36"/>
  <c r="H35"/>
  <c r="H34"/>
  <c r="H33"/>
  <c r="H32"/>
  <c r="H31"/>
  <c r="H30"/>
  <c r="H29"/>
  <c r="H28"/>
  <c r="H27"/>
  <c r="H26"/>
  <c r="H25"/>
  <c r="H24"/>
  <c r="H23"/>
  <c r="H22"/>
  <c r="H21"/>
  <c r="H40" s="1"/>
  <c r="BC19"/>
  <c r="G512" i="34"/>
  <c r="AO6"/>
  <c r="AN6"/>
  <c r="G10"/>
  <c r="F9" s="1"/>
  <c r="G12"/>
  <c r="F14"/>
  <c r="G15"/>
  <c r="G17"/>
  <c r="G19"/>
  <c r="F21"/>
  <c r="G22"/>
  <c r="G24"/>
  <c r="G27"/>
  <c r="F26" s="1"/>
  <c r="G29"/>
  <c r="G31"/>
  <c r="G35"/>
  <c r="F34" s="1"/>
  <c r="G37"/>
  <c r="G39"/>
  <c r="G42"/>
  <c r="G44"/>
  <c r="G46"/>
  <c r="G48"/>
  <c r="G50"/>
  <c r="G52"/>
  <c r="G55"/>
  <c r="F54" s="1"/>
  <c r="G57"/>
  <c r="F59"/>
  <c r="G60"/>
  <c r="G62"/>
  <c r="G65"/>
  <c r="G67"/>
  <c r="G69"/>
  <c r="G71"/>
  <c r="G73"/>
  <c r="G76"/>
  <c r="G79"/>
  <c r="G82"/>
  <c r="G85"/>
  <c r="G88"/>
  <c r="G91"/>
  <c r="G95"/>
  <c r="G98"/>
  <c r="F94" s="1"/>
  <c r="G101"/>
  <c r="G104"/>
  <c r="G106"/>
  <c r="G108"/>
  <c r="G110"/>
  <c r="G112"/>
  <c r="G114"/>
  <c r="G117"/>
  <c r="G120"/>
  <c r="G123"/>
  <c r="G124"/>
  <c r="F126"/>
  <c r="G127"/>
  <c r="G130"/>
  <c r="G133"/>
  <c r="G136"/>
  <c r="G139"/>
  <c r="G141"/>
  <c r="G143"/>
  <c r="G146"/>
  <c r="G149"/>
  <c r="G152"/>
  <c r="G154"/>
  <c r="G158"/>
  <c r="G162"/>
  <c r="G164"/>
  <c r="G167"/>
  <c r="F166" s="1"/>
  <c r="G169"/>
  <c r="G171"/>
  <c r="G173"/>
  <c r="G176"/>
  <c r="G178"/>
  <c r="G180"/>
  <c r="G182"/>
  <c r="G184"/>
  <c r="G186"/>
  <c r="G188"/>
  <c r="G190"/>
  <c r="G192"/>
  <c r="G194"/>
  <c r="G196"/>
  <c r="G198"/>
  <c r="G200"/>
  <c r="G202"/>
  <c r="G204"/>
  <c r="G206"/>
  <c r="G208"/>
  <c r="G210"/>
  <c r="G212"/>
  <c r="G214"/>
  <c r="G217"/>
  <c r="G219"/>
  <c r="G222"/>
  <c r="G223"/>
  <c r="G224"/>
  <c r="G225"/>
  <c r="F226"/>
  <c r="G227"/>
  <c r="F228"/>
  <c r="G229"/>
  <c r="G232"/>
  <c r="G234"/>
  <c r="G236"/>
  <c r="G238"/>
  <c r="G240"/>
  <c r="G242"/>
  <c r="G244"/>
  <c r="G246"/>
  <c r="G248"/>
  <c r="G250"/>
  <c r="G252"/>
  <c r="G254"/>
  <c r="G256"/>
  <c r="G258"/>
  <c r="G260"/>
  <c r="G262"/>
  <c r="G264"/>
  <c r="G266"/>
  <c r="G268"/>
  <c r="G270"/>
  <c r="G272"/>
  <c r="G275"/>
  <c r="G278"/>
  <c r="G281"/>
  <c r="G284"/>
  <c r="G286"/>
  <c r="G288"/>
  <c r="G291"/>
  <c r="G293"/>
  <c r="G294"/>
  <c r="G295"/>
  <c r="G297"/>
  <c r="G299"/>
  <c r="G302"/>
  <c r="F298" s="1"/>
  <c r="G304"/>
  <c r="G306"/>
  <c r="G308"/>
  <c r="G311"/>
  <c r="G314"/>
  <c r="G317"/>
  <c r="G319"/>
  <c r="G321"/>
  <c r="G325"/>
  <c r="F324" s="1"/>
  <c r="G327"/>
  <c r="G329"/>
  <c r="G331"/>
  <c r="G333"/>
  <c r="G335"/>
  <c r="G337"/>
  <c r="G339"/>
  <c r="G341"/>
  <c r="G343"/>
  <c r="G345"/>
  <c r="G347"/>
  <c r="G349"/>
  <c r="G353"/>
  <c r="F352" s="1"/>
  <c r="G355"/>
  <c r="G358"/>
  <c r="G360"/>
  <c r="G362"/>
  <c r="G364"/>
  <c r="G366"/>
  <c r="G368"/>
  <c r="G370"/>
  <c r="G372"/>
  <c r="G374"/>
  <c r="G376"/>
  <c r="G378"/>
  <c r="G380"/>
  <c r="G382"/>
  <c r="G384"/>
  <c r="G386"/>
  <c r="G388"/>
  <c r="G390"/>
  <c r="G391"/>
  <c r="G393"/>
  <c r="G397"/>
  <c r="F396" s="1"/>
  <c r="G399"/>
  <c r="G401"/>
  <c r="G403"/>
  <c r="G405"/>
  <c r="G407"/>
  <c r="G409"/>
  <c r="G411"/>
  <c r="G413"/>
  <c r="G415"/>
  <c r="G417"/>
  <c r="G419"/>
  <c r="G421"/>
  <c r="G424"/>
  <c r="G426"/>
  <c r="G428"/>
  <c r="G430"/>
  <c r="G434"/>
  <c r="F433" s="1"/>
  <c r="G437"/>
  <c r="G439"/>
  <c r="G441"/>
  <c r="G443"/>
  <c r="G445"/>
  <c r="G448"/>
  <c r="G450"/>
  <c r="F447" s="1"/>
  <c r="G452"/>
  <c r="G454"/>
  <c r="G456"/>
  <c r="G469"/>
  <c r="G471"/>
  <c r="G473"/>
  <c r="G477"/>
  <c r="F476" s="1"/>
  <c r="G485"/>
  <c r="G487"/>
  <c r="G495"/>
  <c r="G498"/>
  <c r="G500"/>
  <c r="G503"/>
  <c r="G505"/>
  <c r="D16" i="33"/>
  <c r="B7"/>
  <c r="B6"/>
  <c r="C1"/>
  <c r="B1"/>
  <c r="P18" i="27"/>
  <c r="O18"/>
  <c r="P17"/>
  <c r="O17"/>
  <c r="P16"/>
  <c r="O16"/>
  <c r="P15"/>
  <c r="O15"/>
  <c r="P14"/>
  <c r="O14"/>
  <c r="H18"/>
  <c r="H17"/>
  <c r="H16"/>
  <c r="H15"/>
  <c r="H14"/>
  <c r="D72"/>
  <c r="H70"/>
  <c r="H71"/>
  <c r="H69"/>
  <c r="H68"/>
  <c r="H67"/>
  <c r="H72" s="1"/>
  <c r="BC65"/>
  <c r="G81" i="32"/>
  <c r="AO6"/>
  <c r="AN6"/>
  <c r="G10"/>
  <c r="F9" s="1"/>
  <c r="G13"/>
  <c r="G17"/>
  <c r="G21"/>
  <c r="G24"/>
  <c r="G27"/>
  <c r="G30"/>
  <c r="G33"/>
  <c r="G37"/>
  <c r="F36" s="1"/>
  <c r="G41"/>
  <c r="F40" s="1"/>
  <c r="G44"/>
  <c r="G47"/>
  <c r="G50"/>
  <c r="G53"/>
  <c r="G56"/>
  <c r="G59"/>
  <c r="G62"/>
  <c r="G66"/>
  <c r="F65" s="1"/>
  <c r="G69"/>
  <c r="G73"/>
  <c r="F72" s="1"/>
  <c r="G76"/>
  <c r="D62" i="27"/>
  <c r="H61"/>
  <c r="H60"/>
  <c r="H59"/>
  <c r="H58"/>
  <c r="H57"/>
  <c r="H56"/>
  <c r="BC54"/>
  <c r="G106" i="31"/>
  <c r="AO6"/>
  <c r="AN6"/>
  <c r="G10"/>
  <c r="G13"/>
  <c r="F9" s="1"/>
  <c r="G16"/>
  <c r="G20"/>
  <c r="G24"/>
  <c r="G27"/>
  <c r="G30"/>
  <c r="G33"/>
  <c r="G36"/>
  <c r="G40"/>
  <c r="F39" s="1"/>
  <c r="G44"/>
  <c r="G47"/>
  <c r="F43" s="1"/>
  <c r="G50"/>
  <c r="G53"/>
  <c r="G56"/>
  <c r="G59"/>
  <c r="G62"/>
  <c r="G65"/>
  <c r="G68"/>
  <c r="G71"/>
  <c r="G74"/>
  <c r="G77"/>
  <c r="G81"/>
  <c r="F80" s="1"/>
  <c r="F84"/>
  <c r="G85"/>
  <c r="G88"/>
  <c r="G91"/>
  <c r="G94"/>
  <c r="G98"/>
  <c r="G101"/>
  <c r="F97" s="1"/>
  <c r="D51" i="27"/>
  <c r="H50"/>
  <c r="H49"/>
  <c r="H48"/>
  <c r="H47"/>
  <c r="H46"/>
  <c r="H45"/>
  <c r="BC43"/>
  <c r="G114" i="30"/>
  <c r="AO6"/>
  <c r="AN6"/>
  <c r="G10"/>
  <c r="F9" s="1"/>
  <c r="G13"/>
  <c r="G17"/>
  <c r="G21"/>
  <c r="G25"/>
  <c r="G29"/>
  <c r="G32"/>
  <c r="G35"/>
  <c r="G38"/>
  <c r="F41"/>
  <c r="G42"/>
  <c r="G46"/>
  <c r="G49"/>
  <c r="F45" s="1"/>
  <c r="G52"/>
  <c r="G55"/>
  <c r="G58"/>
  <c r="G61"/>
  <c r="G64"/>
  <c r="G67"/>
  <c r="G70"/>
  <c r="G73"/>
  <c r="G76"/>
  <c r="G79"/>
  <c r="G82"/>
  <c r="G85"/>
  <c r="G89"/>
  <c r="F88" s="1"/>
  <c r="G93"/>
  <c r="F92" s="1"/>
  <c r="G96"/>
  <c r="G99"/>
  <c r="G102"/>
  <c r="F105"/>
  <c r="G106"/>
  <c r="G109"/>
  <c r="D40" i="27"/>
  <c r="H39"/>
  <c r="H38"/>
  <c r="H37"/>
  <c r="H36"/>
  <c r="H35"/>
  <c r="BC33"/>
  <c r="G112" i="29"/>
  <c r="AO6"/>
  <c r="AN6"/>
  <c r="G10"/>
  <c r="F9" s="1"/>
  <c r="G13"/>
  <c r="G16"/>
  <c r="G20"/>
  <c r="G24"/>
  <c r="G28"/>
  <c r="G31"/>
  <c r="G34"/>
  <c r="G37"/>
  <c r="F40"/>
  <c r="G41"/>
  <c r="G45"/>
  <c r="F44" s="1"/>
  <c r="G48"/>
  <c r="G51"/>
  <c r="G54"/>
  <c r="G57"/>
  <c r="G60"/>
  <c r="G63"/>
  <c r="G66"/>
  <c r="G69"/>
  <c r="G72"/>
  <c r="G75"/>
  <c r="G78"/>
  <c r="G81"/>
  <c r="G84"/>
  <c r="G87"/>
  <c r="G91"/>
  <c r="F90" s="1"/>
  <c r="G94"/>
  <c r="G97"/>
  <c r="G100"/>
  <c r="F103"/>
  <c r="G104"/>
  <c r="G107"/>
  <c r="D30" i="27"/>
  <c r="H29"/>
  <c r="H28"/>
  <c r="H27"/>
  <c r="H26"/>
  <c r="H25"/>
  <c r="H24"/>
  <c r="BC22"/>
  <c r="G79" i="28"/>
  <c r="AO6"/>
  <c r="AN6"/>
  <c r="G10"/>
  <c r="F9" s="1"/>
  <c r="G12"/>
  <c r="G14"/>
  <c r="G16"/>
  <c r="G18"/>
  <c r="G21"/>
  <c r="G23"/>
  <c r="G25"/>
  <c r="G27"/>
  <c r="F20" s="1"/>
  <c r="G29"/>
  <c r="G31"/>
  <c r="G33"/>
  <c r="G35"/>
  <c r="G37"/>
  <c r="G39"/>
  <c r="G41"/>
  <c r="F43"/>
  <c r="G44"/>
  <c r="G46"/>
  <c r="G49"/>
  <c r="F48" s="1"/>
  <c r="G52"/>
  <c r="F51" s="1"/>
  <c r="G54"/>
  <c r="G57"/>
  <c r="G59"/>
  <c r="G61"/>
  <c r="G63"/>
  <c r="F56" s="1"/>
  <c r="G65"/>
  <c r="G67"/>
  <c r="G69"/>
  <c r="G71"/>
  <c r="G73"/>
  <c r="G75"/>
  <c r="D19" i="27"/>
  <c r="B7"/>
  <c r="B6"/>
  <c r="C1"/>
  <c r="B1"/>
  <c r="P19" i="20"/>
  <c r="O19"/>
  <c r="P18"/>
  <c r="O18"/>
  <c r="P17"/>
  <c r="O17"/>
  <c r="P16"/>
  <c r="O16"/>
  <c r="P15"/>
  <c r="O15"/>
  <c r="P14"/>
  <c r="O14"/>
  <c r="H19"/>
  <c r="H18"/>
  <c r="H17"/>
  <c r="H16"/>
  <c r="H15"/>
  <c r="H14"/>
  <c r="D81"/>
  <c r="H80"/>
  <c r="H79"/>
  <c r="H78"/>
  <c r="H77"/>
  <c r="BC75"/>
  <c r="G186" i="26"/>
  <c r="AO6"/>
  <c r="AN6"/>
  <c r="AZ107"/>
  <c r="AZ15"/>
  <c r="G10"/>
  <c r="F9" s="1"/>
  <c r="G12"/>
  <c r="G16"/>
  <c r="G18"/>
  <c r="G20"/>
  <c r="G22"/>
  <c r="G24"/>
  <c r="G26"/>
  <c r="G28"/>
  <c r="G30"/>
  <c r="G32"/>
  <c r="G42"/>
  <c r="G57"/>
  <c r="G60"/>
  <c r="G63"/>
  <c r="G66"/>
  <c r="G69"/>
  <c r="G72"/>
  <c r="G75"/>
  <c r="G81"/>
  <c r="G84"/>
  <c r="G95"/>
  <c r="G108"/>
  <c r="G111"/>
  <c r="G120"/>
  <c r="G127"/>
  <c r="G132"/>
  <c r="G143"/>
  <c r="G145"/>
  <c r="G148"/>
  <c r="G151"/>
  <c r="G154"/>
  <c r="G159"/>
  <c r="F147" s="1"/>
  <c r="G163"/>
  <c r="F162" s="1"/>
  <c r="G165"/>
  <c r="G167"/>
  <c r="G170"/>
  <c r="G172"/>
  <c r="G174"/>
  <c r="G177"/>
  <c r="F176" s="1"/>
  <c r="G179"/>
  <c r="G182"/>
  <c r="D72" i="20"/>
  <c r="H71"/>
  <c r="H70"/>
  <c r="H69"/>
  <c r="H68"/>
  <c r="H67"/>
  <c r="H66"/>
  <c r="H65"/>
  <c r="H64"/>
  <c r="BC62"/>
  <c r="G117" i="25"/>
  <c r="AO6"/>
  <c r="AN6"/>
  <c r="AZ38"/>
  <c r="G10"/>
  <c r="F9" s="1"/>
  <c r="G12"/>
  <c r="G14"/>
  <c r="G16"/>
  <c r="G18"/>
  <c r="G21"/>
  <c r="G23"/>
  <c r="G25"/>
  <c r="G29"/>
  <c r="G31"/>
  <c r="G33"/>
  <c r="G35"/>
  <c r="G39"/>
  <c r="G41"/>
  <c r="G44"/>
  <c r="F43" s="1"/>
  <c r="G49"/>
  <c r="F48" s="1"/>
  <c r="G51"/>
  <c r="G53"/>
  <c r="G56"/>
  <c r="F55" s="1"/>
  <c r="G58"/>
  <c r="G60"/>
  <c r="G63"/>
  <c r="G66"/>
  <c r="G70"/>
  <c r="F69" s="1"/>
  <c r="G72"/>
  <c r="G74"/>
  <c r="G77"/>
  <c r="F76" s="1"/>
  <c r="G79"/>
  <c r="G81"/>
  <c r="G83"/>
  <c r="G86"/>
  <c r="F85" s="1"/>
  <c r="G89"/>
  <c r="G92"/>
  <c r="G94"/>
  <c r="G96"/>
  <c r="G98"/>
  <c r="G100"/>
  <c r="G102"/>
  <c r="G105"/>
  <c r="F104" s="1"/>
  <c r="G107"/>
  <c r="G109"/>
  <c r="G111"/>
  <c r="G113"/>
  <c r="D59" i="20"/>
  <c r="H58"/>
  <c r="H57"/>
  <c r="H56"/>
  <c r="H55"/>
  <c r="H54"/>
  <c r="BC52"/>
  <c r="G94" i="24"/>
  <c r="AO6"/>
  <c r="AN6"/>
  <c r="AZ37"/>
  <c r="G10"/>
  <c r="F9" s="1"/>
  <c r="G12"/>
  <c r="G14"/>
  <c r="G16"/>
  <c r="G18"/>
  <c r="G20"/>
  <c r="G22"/>
  <c r="G24"/>
  <c r="G28"/>
  <c r="G30"/>
  <c r="G32"/>
  <c r="G34"/>
  <c r="G38"/>
  <c r="G40"/>
  <c r="G43"/>
  <c r="F42" s="1"/>
  <c r="G46"/>
  <c r="G49"/>
  <c r="G52"/>
  <c r="G55"/>
  <c r="G58"/>
  <c r="G61"/>
  <c r="G63"/>
  <c r="G65"/>
  <c r="F67"/>
  <c r="G68"/>
  <c r="G70"/>
  <c r="G73"/>
  <c r="F72" s="1"/>
  <c r="G75"/>
  <c r="G78"/>
  <c r="F77" s="1"/>
  <c r="G81"/>
  <c r="G83"/>
  <c r="G86"/>
  <c r="G88"/>
  <c r="G90"/>
  <c r="D49" i="20"/>
  <c r="H48"/>
  <c r="H47"/>
  <c r="H46"/>
  <c r="H45"/>
  <c r="H44"/>
  <c r="H43"/>
  <c r="BC41"/>
  <c r="G149" i="23"/>
  <c r="AO6"/>
  <c r="AN6"/>
  <c r="G10"/>
  <c r="F9" s="1"/>
  <c r="G19"/>
  <c r="G21"/>
  <c r="G30"/>
  <c r="G32"/>
  <c r="G34"/>
  <c r="G36"/>
  <c r="G38"/>
  <c r="G40"/>
  <c r="G42"/>
  <c r="G44"/>
  <c r="G50"/>
  <c r="F49" s="1"/>
  <c r="G53"/>
  <c r="G55"/>
  <c r="G57"/>
  <c r="G59"/>
  <c r="G61"/>
  <c r="G63"/>
  <c r="G65"/>
  <c r="G67"/>
  <c r="G70"/>
  <c r="F69" s="1"/>
  <c r="G82"/>
  <c r="G84"/>
  <c r="G87"/>
  <c r="G89"/>
  <c r="G92"/>
  <c r="G95"/>
  <c r="G99"/>
  <c r="F102"/>
  <c r="G103"/>
  <c r="G109"/>
  <c r="G112"/>
  <c r="F111" s="1"/>
  <c r="G114"/>
  <c r="G117"/>
  <c r="F116" s="1"/>
  <c r="G126"/>
  <c r="G128"/>
  <c r="G130"/>
  <c r="G132"/>
  <c r="G134"/>
  <c r="G137"/>
  <c r="G139"/>
  <c r="G141"/>
  <c r="G143"/>
  <c r="G145"/>
  <c r="D38" i="20"/>
  <c r="H37"/>
  <c r="H36"/>
  <c r="H35"/>
  <c r="BC33"/>
  <c r="G66" i="22"/>
  <c r="AO6"/>
  <c r="AN6"/>
  <c r="G10"/>
  <c r="F9" s="1"/>
  <c r="G13"/>
  <c r="G16"/>
  <c r="G19"/>
  <c r="G21"/>
  <c r="F12" s="1"/>
  <c r="G23"/>
  <c r="G25"/>
  <c r="G27"/>
  <c r="G29"/>
  <c r="G31"/>
  <c r="G33"/>
  <c r="G36"/>
  <c r="F35" s="1"/>
  <c r="G38"/>
  <c r="G40"/>
  <c r="G42"/>
  <c r="G44"/>
  <c r="G46"/>
  <c r="G48"/>
  <c r="G50"/>
  <c r="G52"/>
  <c r="G54"/>
  <c r="G56"/>
  <c r="G58"/>
  <c r="G60"/>
  <c r="G62"/>
  <c r="D30" i="20"/>
  <c r="H29"/>
  <c r="H28"/>
  <c r="H27"/>
  <c r="H26"/>
  <c r="H25"/>
  <c r="BC23"/>
  <c r="G168" i="21"/>
  <c r="AO6"/>
  <c r="AN6"/>
  <c r="AZ133"/>
  <c r="AZ129"/>
  <c r="AZ122"/>
  <c r="G10"/>
  <c r="G14"/>
  <c r="G16"/>
  <c r="G26"/>
  <c r="F9" s="1"/>
  <c r="G28"/>
  <c r="G31"/>
  <c r="G33"/>
  <c r="G35"/>
  <c r="G37"/>
  <c r="G39"/>
  <c r="G41"/>
  <c r="G47"/>
  <c r="G52"/>
  <c r="G55"/>
  <c r="G58"/>
  <c r="F46" s="1"/>
  <c r="G62"/>
  <c r="G65"/>
  <c r="G67"/>
  <c r="G76"/>
  <c r="G79"/>
  <c r="G81"/>
  <c r="G83"/>
  <c r="G93"/>
  <c r="G99"/>
  <c r="G105"/>
  <c r="G111"/>
  <c r="G123"/>
  <c r="G125"/>
  <c r="G130"/>
  <c r="F127" s="1"/>
  <c r="G135"/>
  <c r="G138"/>
  <c r="F137" s="1"/>
  <c r="G141"/>
  <c r="G143"/>
  <c r="G145"/>
  <c r="G147"/>
  <c r="G149"/>
  <c r="G151"/>
  <c r="G153"/>
  <c r="G158"/>
  <c r="F155" s="1"/>
  <c r="G160"/>
  <c r="G162"/>
  <c r="G164"/>
  <c r="D20" i="20"/>
  <c r="B7"/>
  <c r="B6"/>
  <c r="C1"/>
  <c r="B1"/>
  <c r="P16" i="16"/>
  <c r="O16"/>
  <c r="P15"/>
  <c r="O15"/>
  <c r="P14"/>
  <c r="O14"/>
  <c r="H16"/>
  <c r="H15"/>
  <c r="H14"/>
  <c r="D48"/>
  <c r="H47"/>
  <c r="H48" s="1"/>
  <c r="BC45"/>
  <c r="G22" i="19"/>
  <c r="AO6"/>
  <c r="AN6"/>
  <c r="G10"/>
  <c r="F9" s="1"/>
  <c r="G13"/>
  <c r="G18"/>
  <c r="D42" i="16"/>
  <c r="H41"/>
  <c r="H40"/>
  <c r="H39"/>
  <c r="H38"/>
  <c r="H37"/>
  <c r="H36"/>
  <c r="H35"/>
  <c r="BC33"/>
  <c r="G138" i="18"/>
  <c r="AO6"/>
  <c r="AN6"/>
  <c r="G10"/>
  <c r="F9" s="1"/>
  <c r="G12"/>
  <c r="G14"/>
  <c r="G16"/>
  <c r="G18"/>
  <c r="G20"/>
  <c r="G22"/>
  <c r="G24"/>
  <c r="G26"/>
  <c r="G28"/>
  <c r="G30"/>
  <c r="G32"/>
  <c r="G35"/>
  <c r="G38"/>
  <c r="G40"/>
  <c r="G42"/>
  <c r="G44"/>
  <c r="F46"/>
  <c r="G47"/>
  <c r="G51"/>
  <c r="F50" s="1"/>
  <c r="G53"/>
  <c r="G56"/>
  <c r="G59"/>
  <c r="G62"/>
  <c r="F61" s="1"/>
  <c r="G65"/>
  <c r="F64" s="1"/>
  <c r="G67"/>
  <c r="G70"/>
  <c r="G72"/>
  <c r="G74"/>
  <c r="G76"/>
  <c r="G79"/>
  <c r="G82"/>
  <c r="F81" s="1"/>
  <c r="G84"/>
  <c r="G87"/>
  <c r="G89"/>
  <c r="G91"/>
  <c r="G96"/>
  <c r="F86" s="1"/>
  <c r="G98"/>
  <c r="G101"/>
  <c r="G105"/>
  <c r="G111"/>
  <c r="G113"/>
  <c r="G115"/>
  <c r="G117"/>
  <c r="G119"/>
  <c r="G122"/>
  <c r="G124"/>
  <c r="G127"/>
  <c r="G130"/>
  <c r="G132"/>
  <c r="G134"/>
  <c r="D30" i="16"/>
  <c r="H29"/>
  <c r="H28"/>
  <c r="H27"/>
  <c r="H26"/>
  <c r="H25"/>
  <c r="H24"/>
  <c r="H23"/>
  <c r="H22"/>
  <c r="BC20"/>
  <c r="G224" i="17"/>
  <c r="AO6"/>
  <c r="AN6"/>
  <c r="AZ78"/>
  <c r="G10"/>
  <c r="F9" s="1"/>
  <c r="G12"/>
  <c r="G14"/>
  <c r="G16"/>
  <c r="G18"/>
  <c r="G20"/>
  <c r="G23"/>
  <c r="G25"/>
  <c r="G27"/>
  <c r="G29"/>
  <c r="G31"/>
  <c r="G33"/>
  <c r="G35"/>
  <c r="G37"/>
  <c r="G40"/>
  <c r="G43"/>
  <c r="G45"/>
  <c r="G47"/>
  <c r="G49"/>
  <c r="G52"/>
  <c r="F51" s="1"/>
  <c r="G55"/>
  <c r="G59"/>
  <c r="F58" s="1"/>
  <c r="G61"/>
  <c r="G64"/>
  <c r="G67"/>
  <c r="G69"/>
  <c r="G71"/>
  <c r="G73"/>
  <c r="G75"/>
  <c r="G79"/>
  <c r="G83"/>
  <c r="F82" s="1"/>
  <c r="G87"/>
  <c r="F86" s="1"/>
  <c r="G89"/>
  <c r="G93"/>
  <c r="G95"/>
  <c r="G98"/>
  <c r="G100"/>
  <c r="G103"/>
  <c r="G106"/>
  <c r="F105" s="1"/>
  <c r="G108"/>
  <c r="G111"/>
  <c r="G114"/>
  <c r="G116"/>
  <c r="G118"/>
  <c r="F110" s="1"/>
  <c r="G120"/>
  <c r="G122"/>
  <c r="G124"/>
  <c r="G128"/>
  <c r="G131"/>
  <c r="G133"/>
  <c r="G136"/>
  <c r="F126" s="1"/>
  <c r="G140"/>
  <c r="G145"/>
  <c r="G147"/>
  <c r="G150"/>
  <c r="G154"/>
  <c r="G162"/>
  <c r="G164"/>
  <c r="G166"/>
  <c r="G168"/>
  <c r="G176"/>
  <c r="G178"/>
  <c r="G180"/>
  <c r="G182"/>
  <c r="G184"/>
  <c r="G187"/>
  <c r="G190"/>
  <c r="G192"/>
  <c r="G194"/>
  <c r="G196"/>
  <c r="G198"/>
  <c r="G200"/>
  <c r="G214"/>
  <c r="G216"/>
  <c r="G218"/>
  <c r="G220"/>
  <c r="H17" i="16"/>
  <c r="J24" i="1" s="1"/>
  <c r="D17" i="16"/>
  <c r="B7"/>
  <c r="B6"/>
  <c r="C1"/>
  <c r="B1"/>
  <c r="P17" i="11"/>
  <c r="O17"/>
  <c r="P16"/>
  <c r="O16"/>
  <c r="P15"/>
  <c r="O15"/>
  <c r="P14"/>
  <c r="O14"/>
  <c r="H17"/>
  <c r="H16"/>
  <c r="H15"/>
  <c r="H18" s="1"/>
  <c r="J23" i="1" s="1"/>
  <c r="H14" i="11"/>
  <c r="D148"/>
  <c r="H147"/>
  <c r="H146"/>
  <c r="H145"/>
  <c r="H144"/>
  <c r="H143"/>
  <c r="H142"/>
  <c r="H141"/>
  <c r="H140"/>
  <c r="H139"/>
  <c r="H138"/>
  <c r="H137"/>
  <c r="H136"/>
  <c r="BC134"/>
  <c r="G259" i="15"/>
  <c r="AO6"/>
  <c r="AN6"/>
  <c r="G10"/>
  <c r="F9" s="1"/>
  <c r="G12"/>
  <c r="G14"/>
  <c r="G17"/>
  <c r="F16" s="1"/>
  <c r="G20"/>
  <c r="G23"/>
  <c r="G26"/>
  <c r="G29"/>
  <c r="G32"/>
  <c r="G35"/>
  <c r="G38"/>
  <c r="G41"/>
  <c r="G44"/>
  <c r="G47"/>
  <c r="G50"/>
  <c r="G53"/>
  <c r="G57"/>
  <c r="G60"/>
  <c r="F56" s="1"/>
  <c r="G63"/>
  <c r="G66"/>
  <c r="G69"/>
  <c r="G71"/>
  <c r="G73"/>
  <c r="G76"/>
  <c r="G79"/>
  <c r="F78" s="1"/>
  <c r="G81"/>
  <c r="G84"/>
  <c r="G87"/>
  <c r="G89"/>
  <c r="G92"/>
  <c r="G94"/>
  <c r="G96"/>
  <c r="G98"/>
  <c r="F91" s="1"/>
  <c r="G100"/>
  <c r="G102"/>
  <c r="G104"/>
  <c r="G106"/>
  <c r="G109"/>
  <c r="G111"/>
  <c r="F108" s="1"/>
  <c r="G113"/>
  <c r="G115"/>
  <c r="G117"/>
  <c r="G119"/>
  <c r="F122"/>
  <c r="G123"/>
  <c r="G125"/>
  <c r="G127"/>
  <c r="G130"/>
  <c r="G132"/>
  <c r="G134"/>
  <c r="G136"/>
  <c r="F129" s="1"/>
  <c r="G138"/>
  <c r="G140"/>
  <c r="G142"/>
  <c r="G144"/>
  <c r="G147"/>
  <c r="G149"/>
  <c r="F146" s="1"/>
  <c r="G151"/>
  <c r="G153"/>
  <c r="G155"/>
  <c r="G157"/>
  <c r="G159"/>
  <c r="G162"/>
  <c r="G164"/>
  <c r="F161" s="1"/>
  <c r="G166"/>
  <c r="G168"/>
  <c r="G170"/>
  <c r="G172"/>
  <c r="G174"/>
  <c r="G176"/>
  <c r="G178"/>
  <c r="G180"/>
  <c r="G183"/>
  <c r="G185"/>
  <c r="G188"/>
  <c r="F187" s="1"/>
  <c r="G190"/>
  <c r="G192"/>
  <c r="G194"/>
  <c r="G196"/>
  <c r="G198"/>
  <c r="G200"/>
  <c r="G202"/>
  <c r="G204"/>
  <c r="G206"/>
  <c r="G208"/>
  <c r="G210"/>
  <c r="G212"/>
  <c r="G214"/>
  <c r="G216"/>
  <c r="G218"/>
  <c r="G221"/>
  <c r="F220" s="1"/>
  <c r="G223"/>
  <c r="G225"/>
  <c r="G227"/>
  <c r="G231"/>
  <c r="G233"/>
  <c r="G235"/>
  <c r="G237"/>
  <c r="G239"/>
  <c r="G241"/>
  <c r="G243"/>
  <c r="G245"/>
  <c r="G247"/>
  <c r="G249"/>
  <c r="G251"/>
  <c r="G253"/>
  <c r="G255"/>
  <c r="D131" i="11"/>
  <c r="H130"/>
  <c r="H129"/>
  <c r="H128"/>
  <c r="H127"/>
  <c r="H126"/>
  <c r="BC124"/>
  <c r="G193" i="14"/>
  <c r="AO6"/>
  <c r="AN6"/>
  <c r="G10"/>
  <c r="F9" s="1"/>
  <c r="G13"/>
  <c r="G16"/>
  <c r="G19"/>
  <c r="G22"/>
  <c r="G25"/>
  <c r="G28"/>
  <c r="G31"/>
  <c r="G34"/>
  <c r="G38"/>
  <c r="G41"/>
  <c r="G44"/>
  <c r="G47"/>
  <c r="F37" s="1"/>
  <c r="G50"/>
  <c r="G54"/>
  <c r="F53" s="1"/>
  <c r="G57"/>
  <c r="G60"/>
  <c r="G63"/>
  <c r="G66"/>
  <c r="G69"/>
  <c r="G72"/>
  <c r="G75"/>
  <c r="G78"/>
  <c r="G81"/>
  <c r="G85"/>
  <c r="F84" s="1"/>
  <c r="G88"/>
  <c r="G91"/>
  <c r="G94"/>
  <c r="G97"/>
  <c r="G100"/>
  <c r="G103"/>
  <c r="G106"/>
  <c r="G109"/>
  <c r="G112"/>
  <c r="G115"/>
  <c r="G118"/>
  <c r="G121"/>
  <c r="G124"/>
  <c r="G127"/>
  <c r="G130"/>
  <c r="G133"/>
  <c r="G136"/>
  <c r="G140"/>
  <c r="G143"/>
  <c r="G146"/>
  <c r="G149"/>
  <c r="F139" s="1"/>
  <c r="G152"/>
  <c r="G155"/>
  <c r="G158"/>
  <c r="G161"/>
  <c r="G164"/>
  <c r="G167"/>
  <c r="G170"/>
  <c r="G173"/>
  <c r="G176"/>
  <c r="G179"/>
  <c r="G182"/>
  <c r="G185"/>
  <c r="G188"/>
  <c r="D121" i="11"/>
  <c r="H120"/>
  <c r="H119"/>
  <c r="H118"/>
  <c r="H117"/>
  <c r="H116"/>
  <c r="H115"/>
  <c r="H114"/>
  <c r="BC112"/>
  <c r="G458" i="13"/>
  <c r="AO6"/>
  <c r="AN6"/>
  <c r="G10"/>
  <c r="F9" s="1"/>
  <c r="G13"/>
  <c r="G16"/>
  <c r="G19"/>
  <c r="G23"/>
  <c r="G27"/>
  <c r="G30"/>
  <c r="G33"/>
  <c r="G36"/>
  <c r="G39"/>
  <c r="F42"/>
  <c r="G43"/>
  <c r="G47"/>
  <c r="G50"/>
  <c r="F46" s="1"/>
  <c r="G53"/>
  <c r="G56"/>
  <c r="G59"/>
  <c r="G62"/>
  <c r="G65"/>
  <c r="G68"/>
  <c r="G71"/>
  <c r="G74"/>
  <c r="G77"/>
  <c r="G80"/>
  <c r="G83"/>
  <c r="G86"/>
  <c r="G89"/>
  <c r="F88" s="1"/>
  <c r="G96"/>
  <c r="G102"/>
  <c r="G109"/>
  <c r="G113"/>
  <c r="G117"/>
  <c r="G121"/>
  <c r="G125"/>
  <c r="G132"/>
  <c r="G139"/>
  <c r="G143"/>
  <c r="G146"/>
  <c r="G149"/>
  <c r="G152"/>
  <c r="G155"/>
  <c r="G157"/>
  <c r="G160"/>
  <c r="G163"/>
  <c r="G166"/>
  <c r="G169"/>
  <c r="G172"/>
  <c r="G175"/>
  <c r="G178"/>
  <c r="G181"/>
  <c r="G185"/>
  <c r="G188"/>
  <c r="F184" s="1"/>
  <c r="G195"/>
  <c r="G202"/>
  <c r="G209"/>
  <c r="G213"/>
  <c r="G220"/>
  <c r="G224"/>
  <c r="G231"/>
  <c r="G235"/>
  <c r="G238"/>
  <c r="G241"/>
  <c r="G244"/>
  <c r="G247"/>
  <c r="G250"/>
  <c r="G253"/>
  <c r="G256"/>
  <c r="G259"/>
  <c r="G262"/>
  <c r="G265"/>
  <c r="G268"/>
  <c r="G271"/>
  <c r="G274"/>
  <c r="G277"/>
  <c r="G281"/>
  <c r="G284"/>
  <c r="G287"/>
  <c r="G289"/>
  <c r="G291"/>
  <c r="G294"/>
  <c r="G297"/>
  <c r="G301"/>
  <c r="G305"/>
  <c r="G308"/>
  <c r="G311"/>
  <c r="F310" s="1"/>
  <c r="G315"/>
  <c r="G319"/>
  <c r="G323"/>
  <c r="G327"/>
  <c r="G330"/>
  <c r="G333"/>
  <c r="G337"/>
  <c r="G341"/>
  <c r="G345"/>
  <c r="G348"/>
  <c r="G352"/>
  <c r="G356"/>
  <c r="G360"/>
  <c r="G364"/>
  <c r="G368"/>
  <c r="G372"/>
  <c r="G375"/>
  <c r="G378"/>
  <c r="G385"/>
  <c r="G389"/>
  <c r="G394"/>
  <c r="G398"/>
  <c r="G402"/>
  <c r="G406"/>
  <c r="G410"/>
  <c r="G414"/>
  <c r="G418"/>
  <c r="G425"/>
  <c r="G429"/>
  <c r="G433"/>
  <c r="G437"/>
  <c r="G442"/>
  <c r="G446"/>
  <c r="F441" s="1"/>
  <c r="G450"/>
  <c r="G453"/>
  <c r="D109" i="11"/>
  <c r="H106"/>
  <c r="H105"/>
  <c r="H104"/>
  <c r="H103"/>
  <c r="H102"/>
  <c r="H101"/>
  <c r="H100"/>
  <c r="H99"/>
  <c r="H98"/>
  <c r="H97"/>
  <c r="H96"/>
  <c r="H108"/>
  <c r="H107"/>
  <c r="H95"/>
  <c r="H94"/>
  <c r="H93"/>
  <c r="H92"/>
  <c r="H91"/>
  <c r="H90"/>
  <c r="H89"/>
  <c r="H88"/>
  <c r="H87"/>
  <c r="H86"/>
  <c r="H85"/>
  <c r="H84"/>
  <c r="H83"/>
  <c r="H82"/>
  <c r="H81"/>
  <c r="H80"/>
  <c r="H79"/>
  <c r="H78"/>
  <c r="H77"/>
  <c r="H76"/>
  <c r="H75"/>
  <c r="H74"/>
  <c r="H73"/>
  <c r="BC71"/>
  <c r="G1988" i="12"/>
  <c r="AO6"/>
  <c r="AN6"/>
  <c r="AZ1939"/>
  <c r="AZ909"/>
  <c r="AZ843"/>
  <c r="AZ595"/>
  <c r="AZ551"/>
  <c r="AZ390"/>
  <c r="AZ285"/>
  <c r="AZ270"/>
  <c r="AZ255"/>
  <c r="AZ175"/>
  <c r="AZ167"/>
  <c r="AZ141"/>
  <c r="AZ113"/>
  <c r="AZ107"/>
  <c r="AZ93"/>
  <c r="AZ71"/>
  <c r="G12"/>
  <c r="F9" s="1"/>
  <c r="G15"/>
  <c r="G17"/>
  <c r="G19"/>
  <c r="G21"/>
  <c r="G23"/>
  <c r="G25"/>
  <c r="G28"/>
  <c r="G30"/>
  <c r="G38"/>
  <c r="G40"/>
  <c r="G46"/>
  <c r="G48"/>
  <c r="G53"/>
  <c r="G55"/>
  <c r="G58"/>
  <c r="G60"/>
  <c r="G62"/>
  <c r="G64"/>
  <c r="G66"/>
  <c r="G72"/>
  <c r="G74"/>
  <c r="G76"/>
  <c r="G81"/>
  <c r="G94"/>
  <c r="F78" s="1"/>
  <c r="G100"/>
  <c r="G104"/>
  <c r="G110"/>
  <c r="G116"/>
  <c r="G120"/>
  <c r="G125"/>
  <c r="G128"/>
  <c r="G132"/>
  <c r="G137"/>
  <c r="G142"/>
  <c r="G144"/>
  <c r="G148"/>
  <c r="G152"/>
  <c r="G156"/>
  <c r="G160"/>
  <c r="G164"/>
  <c r="F150" s="1"/>
  <c r="G169"/>
  <c r="G177"/>
  <c r="G183"/>
  <c r="G187"/>
  <c r="G191"/>
  <c r="G195"/>
  <c r="G199"/>
  <c r="G203"/>
  <c r="G207"/>
  <c r="G211"/>
  <c r="G215"/>
  <c r="G219"/>
  <c r="G224"/>
  <c r="G226"/>
  <c r="F221" s="1"/>
  <c r="G228"/>
  <c r="G231"/>
  <c r="G234"/>
  <c r="G244"/>
  <c r="G251"/>
  <c r="G257"/>
  <c r="G262"/>
  <c r="G266"/>
  <c r="G271"/>
  <c r="G277"/>
  <c r="G282"/>
  <c r="G287"/>
  <c r="G291"/>
  <c r="G293"/>
  <c r="G296"/>
  <c r="G309"/>
  <c r="G329"/>
  <c r="G333"/>
  <c r="G365"/>
  <c r="G368"/>
  <c r="G371"/>
  <c r="G375"/>
  <c r="G384"/>
  <c r="G392"/>
  <c r="F388" s="1"/>
  <c r="G396"/>
  <c r="G399"/>
  <c r="F398" s="1"/>
  <c r="G446"/>
  <c r="G450"/>
  <c r="G452"/>
  <c r="G455"/>
  <c r="G457"/>
  <c r="G461"/>
  <c r="G513"/>
  <c r="G515"/>
  <c r="G517"/>
  <c r="G522"/>
  <c r="G524"/>
  <c r="G531"/>
  <c r="F533"/>
  <c r="G536"/>
  <c r="G539"/>
  <c r="G547"/>
  <c r="G552"/>
  <c r="G559"/>
  <c r="G561"/>
  <c r="F556" s="1"/>
  <c r="G567"/>
  <c r="G585"/>
  <c r="G588"/>
  <c r="G590"/>
  <c r="G596"/>
  <c r="G604"/>
  <c r="G611"/>
  <c r="F600" s="1"/>
  <c r="G616"/>
  <c r="G620"/>
  <c r="G629"/>
  <c r="G633"/>
  <c r="G636"/>
  <c r="G640"/>
  <c r="G646"/>
  <c r="G651"/>
  <c r="G656"/>
  <c r="G662"/>
  <c r="G667"/>
  <c r="G672"/>
  <c r="G714"/>
  <c r="G719"/>
  <c r="G722"/>
  <c r="G725"/>
  <c r="G743"/>
  <c r="G746"/>
  <c r="G764"/>
  <c r="G768"/>
  <c r="F767" s="1"/>
  <c r="G773"/>
  <c r="G778"/>
  <c r="G782"/>
  <c r="G787"/>
  <c r="G792"/>
  <c r="G797"/>
  <c r="G802"/>
  <c r="G806"/>
  <c r="G808"/>
  <c r="G813"/>
  <c r="G817"/>
  <c r="G821"/>
  <c r="G825"/>
  <c r="G827"/>
  <c r="G831"/>
  <c r="G835"/>
  <c r="G839"/>
  <c r="G844"/>
  <c r="G846"/>
  <c r="G848"/>
  <c r="G850"/>
  <c r="G852"/>
  <c r="G854"/>
  <c r="G856"/>
  <c r="G858"/>
  <c r="G860"/>
  <c r="G862"/>
  <c r="G865"/>
  <c r="G867"/>
  <c r="G869"/>
  <c r="G871"/>
  <c r="F864" s="1"/>
  <c r="G873"/>
  <c r="G875"/>
  <c r="G879"/>
  <c r="G882"/>
  <c r="G884"/>
  <c r="G886"/>
  <c r="G889"/>
  <c r="F888" s="1"/>
  <c r="G892"/>
  <c r="G896"/>
  <c r="G900"/>
  <c r="G902"/>
  <c r="G906"/>
  <c r="G910"/>
  <c r="G914"/>
  <c r="G916"/>
  <c r="G919"/>
  <c r="G921"/>
  <c r="G925"/>
  <c r="G927"/>
  <c r="G929"/>
  <c r="G932"/>
  <c r="F931" s="1"/>
  <c r="G943"/>
  <c r="G948"/>
  <c r="G952"/>
  <c r="G954"/>
  <c r="G957"/>
  <c r="G959"/>
  <c r="G964"/>
  <c r="G966"/>
  <c r="G975"/>
  <c r="G977"/>
  <c r="G999"/>
  <c r="G1024"/>
  <c r="G1027"/>
  <c r="G1029"/>
  <c r="G1032"/>
  <c r="G1034"/>
  <c r="G1037"/>
  <c r="G1039"/>
  <c r="G1042"/>
  <c r="G1045"/>
  <c r="G1047"/>
  <c r="G1050"/>
  <c r="G1053"/>
  <c r="G1056"/>
  <c r="G1058"/>
  <c r="G1060"/>
  <c r="G1062"/>
  <c r="G1064"/>
  <c r="G1067"/>
  <c r="G1080"/>
  <c r="G1082"/>
  <c r="G1085"/>
  <c r="F1066" s="1"/>
  <c r="G1088"/>
  <c r="G1091"/>
  <c r="G1094"/>
  <c r="G1096"/>
  <c r="G1098"/>
  <c r="G1100"/>
  <c r="G1102"/>
  <c r="G1105"/>
  <c r="G1108"/>
  <c r="G1111"/>
  <c r="G1114"/>
  <c r="F1104" s="1"/>
  <c r="G1117"/>
  <c r="G1119"/>
  <c r="G1121"/>
  <c r="G1123"/>
  <c r="G1125"/>
  <c r="G1128"/>
  <c r="G1131"/>
  <c r="G1134"/>
  <c r="G1137"/>
  <c r="G1139"/>
  <c r="G1142"/>
  <c r="G1144"/>
  <c r="G1148"/>
  <c r="G1156"/>
  <c r="G1158"/>
  <c r="G1161"/>
  <c r="G1163"/>
  <c r="G1165"/>
  <c r="G1168"/>
  <c r="F1167" s="1"/>
  <c r="G1170"/>
  <c r="G1172"/>
  <c r="G1174"/>
  <c r="G1176"/>
  <c r="G1178"/>
  <c r="G1180"/>
  <c r="G1182"/>
  <c r="G1186"/>
  <c r="G1190"/>
  <c r="G1194"/>
  <c r="G1198"/>
  <c r="G1202"/>
  <c r="G1206"/>
  <c r="G1210"/>
  <c r="G1214"/>
  <c r="G1218"/>
  <c r="G1222"/>
  <c r="G1226"/>
  <c r="G1230"/>
  <c r="G1234"/>
  <c r="G1236"/>
  <c r="G1240"/>
  <c r="G1242"/>
  <c r="G1246"/>
  <c r="G1250"/>
  <c r="G1252"/>
  <c r="G1256"/>
  <c r="G1258"/>
  <c r="G1262"/>
  <c r="G1264"/>
  <c r="G1268"/>
  <c r="G1270"/>
  <c r="G1273"/>
  <c r="G1276"/>
  <c r="G1278"/>
  <c r="G1281"/>
  <c r="G1283"/>
  <c r="G1285"/>
  <c r="G1288"/>
  <c r="F1287" s="1"/>
  <c r="G1290"/>
  <c r="G1292"/>
  <c r="G1295"/>
  <c r="G1297"/>
  <c r="G1299"/>
  <c r="G1301"/>
  <c r="G1304"/>
  <c r="G1306"/>
  <c r="G1308"/>
  <c r="G1312"/>
  <c r="F1310" s="1"/>
  <c r="G1315"/>
  <c r="G1319"/>
  <c r="G1323"/>
  <c r="G1326"/>
  <c r="G1331"/>
  <c r="G1335"/>
  <c r="G1342"/>
  <c r="F1333" s="1"/>
  <c r="G1344"/>
  <c r="G1346"/>
  <c r="G1348"/>
  <c r="G1350"/>
  <c r="G1352"/>
  <c r="G1355"/>
  <c r="G1357"/>
  <c r="G1361"/>
  <c r="G1363"/>
  <c r="G1365"/>
  <c r="G1368"/>
  <c r="G1373"/>
  <c r="G1375"/>
  <c r="G1378"/>
  <c r="G1381"/>
  <c r="G1383"/>
  <c r="G1387"/>
  <c r="G1390"/>
  <c r="G1395"/>
  <c r="G1399"/>
  <c r="F1397" s="1"/>
  <c r="G1408"/>
  <c r="G1410"/>
  <c r="G1412"/>
  <c r="G1414"/>
  <c r="G1416"/>
  <c r="G1418"/>
  <c r="G1420"/>
  <c r="G1422"/>
  <c r="G1424"/>
  <c r="G1428"/>
  <c r="G1431"/>
  <c r="G1434"/>
  <c r="G1437"/>
  <c r="G1440"/>
  <c r="G1442"/>
  <c r="G1445"/>
  <c r="G1449"/>
  <c r="G1451"/>
  <c r="G1454"/>
  <c r="G1456"/>
  <c r="G1458"/>
  <c r="G1460"/>
  <c r="G1463"/>
  <c r="G1465"/>
  <c r="G1469"/>
  <c r="G1472"/>
  <c r="G1477"/>
  <c r="G1481"/>
  <c r="G1488"/>
  <c r="G1490"/>
  <c r="G1492"/>
  <c r="F1479" s="1"/>
  <c r="G1494"/>
  <c r="G1496"/>
  <c r="G1498"/>
  <c r="G1500"/>
  <c r="G1503"/>
  <c r="G1505"/>
  <c r="G1508"/>
  <c r="G1510"/>
  <c r="G1515"/>
  <c r="G1518"/>
  <c r="G1523"/>
  <c r="F1525"/>
  <c r="G1526"/>
  <c r="G1532"/>
  <c r="G1537"/>
  <c r="G1543"/>
  <c r="G1548"/>
  <c r="G1553"/>
  <c r="G1558"/>
  <c r="F1542" s="1"/>
  <c r="G1566"/>
  <c r="G1592"/>
  <c r="F1564" s="1"/>
  <c r="G1625"/>
  <c r="G1628"/>
  <c r="G1630"/>
  <c r="G1633"/>
  <c r="G1636"/>
  <c r="G1668"/>
  <c r="G1671"/>
  <c r="G1676"/>
  <c r="G1681"/>
  <c r="G1685"/>
  <c r="G1689"/>
  <c r="G1694"/>
  <c r="F1678" s="1"/>
  <c r="G1700"/>
  <c r="G1703"/>
  <c r="G1708"/>
  <c r="F1710"/>
  <c r="G1713"/>
  <c r="G1730"/>
  <c r="F1728" s="1"/>
  <c r="G1735"/>
  <c r="G1739"/>
  <c r="G1744"/>
  <c r="F1741" s="1"/>
  <c r="G1752"/>
  <c r="G1755"/>
  <c r="G1762"/>
  <c r="G1769"/>
  <c r="G1773"/>
  <c r="G1777"/>
  <c r="G1781"/>
  <c r="F1775" s="1"/>
  <c r="G1787"/>
  <c r="G1791"/>
  <c r="G1797"/>
  <c r="G1800"/>
  <c r="G1805"/>
  <c r="G1809"/>
  <c r="G1820"/>
  <c r="F1807" s="1"/>
  <c r="G1827"/>
  <c r="G1830"/>
  <c r="G1834"/>
  <c r="G1838"/>
  <c r="G1840"/>
  <c r="G1843"/>
  <c r="G1848"/>
  <c r="G1851"/>
  <c r="F1853"/>
  <c r="G1854"/>
  <c r="G1883"/>
  <c r="G1885"/>
  <c r="G1887"/>
  <c r="G1889"/>
  <c r="G1891"/>
  <c r="G1895"/>
  <c r="G1899"/>
  <c r="G1901"/>
  <c r="G1904"/>
  <c r="F1903" s="1"/>
  <c r="G1910"/>
  <c r="G1913"/>
  <c r="G1915"/>
  <c r="G1917"/>
  <c r="F1909" s="1"/>
  <c r="G1919"/>
  <c r="G1923"/>
  <c r="G1925"/>
  <c r="G1927"/>
  <c r="G1929"/>
  <c r="G1931"/>
  <c r="G1933"/>
  <c r="G1935"/>
  <c r="G1940"/>
  <c r="G1943"/>
  <c r="F1937" s="1"/>
  <c r="F1945"/>
  <c r="G1947"/>
  <c r="G1949"/>
  <c r="G1953"/>
  <c r="G1956"/>
  <c r="G1960"/>
  <c r="G1962"/>
  <c r="G1966"/>
  <c r="G1970"/>
  <c r="G1972"/>
  <c r="G1977"/>
  <c r="F1976" s="1"/>
  <c r="G1980"/>
  <c r="G1984"/>
  <c r="D18" i="11"/>
  <c r="B7"/>
  <c r="B6"/>
  <c r="C1"/>
  <c r="B1"/>
  <c r="AZ81" i="1"/>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2"/>
  <c r="AZ31"/>
  <c r="H62" i="27" l="1"/>
  <c r="H30"/>
  <c r="H40"/>
  <c r="H51"/>
  <c r="H38" i="20"/>
  <c r="H49"/>
  <c r="H72"/>
  <c r="H20"/>
  <c r="J25" i="1" s="1"/>
  <c r="H30" i="20"/>
  <c r="H81"/>
  <c r="H59"/>
  <c r="H30" i="16"/>
  <c r="H42"/>
  <c r="H109" i="11"/>
  <c r="H131"/>
  <c r="H121"/>
  <c r="H148"/>
  <c r="J181" i="1"/>
  <c r="H19" i="27"/>
  <c r="J26" i="1" s="1"/>
  <c r="B1" i="9"/>
  <c r="C1"/>
  <c r="B7"/>
  <c r="B6"/>
  <c r="J29" i="1" l="1"/>
</calcChain>
</file>

<file path=xl/sharedStrings.xml><?xml version="1.0" encoding="utf-8"?>
<sst xmlns="http://schemas.openxmlformats.org/spreadsheetml/2006/main" count="16464" uniqueCount="4477">
  <si>
    <t xml:space="preserve"> </t>
  </si>
  <si>
    <t>Stavba :</t>
  </si>
  <si>
    <t>IČO :</t>
  </si>
  <si>
    <t>DIČ :</t>
  </si>
  <si>
    <t>Vyplňte  následující údaje o Vaší společnosti</t>
  </si>
  <si>
    <t>Obchodní název</t>
  </si>
  <si>
    <t xml:space="preserve">Ulice a č.p. </t>
  </si>
  <si>
    <t xml:space="preserve">Místo </t>
  </si>
  <si>
    <t xml:space="preserve">PSČ </t>
  </si>
  <si>
    <t>IČO</t>
  </si>
  <si>
    <t>DIČ</t>
  </si>
  <si>
    <t xml:space="preserve">Kontaktní osoba </t>
  </si>
  <si>
    <t xml:space="preserve">                telefon, fax</t>
  </si>
  <si>
    <t xml:space="preserve">                e-mail </t>
  </si>
  <si>
    <t>Poznámka :</t>
  </si>
  <si>
    <t>JKSO :</t>
  </si>
  <si>
    <t>Rekapitulace stavebního objektu</t>
  </si>
  <si>
    <t xml:space="preserve">Projektant : </t>
  </si>
  <si>
    <t>Rekapitulace stavebních objektů a provozních souborů</t>
  </si>
  <si>
    <t>Číslo a název objektu / provozního souboru</t>
  </si>
  <si>
    <t>JKSO</t>
  </si>
  <si>
    <t>Počet</t>
  </si>
  <si>
    <t>Cena</t>
  </si>
  <si>
    <t xml:space="preserve">Zadavatel : </t>
  </si>
  <si>
    <t>Zákl. údaje</t>
  </si>
  <si>
    <t>Soupis stavebních prací, dodávek a služeb</t>
  </si>
  <si>
    <t>Třídník stavebních objektů:</t>
  </si>
  <si>
    <t>Objekt :</t>
  </si>
  <si>
    <t xml:space="preserve">Položkový rozpočet </t>
  </si>
  <si>
    <t>S:</t>
  </si>
  <si>
    <t>O:</t>
  </si>
  <si>
    <t>R:</t>
  </si>
  <si>
    <t>P.č.</t>
  </si>
  <si>
    <t>Číslo položky</t>
  </si>
  <si>
    <t>Název položky</t>
  </si>
  <si>
    <t>MJ</t>
  </si>
  <si>
    <t>množství</t>
  </si>
  <si>
    <t>cena / MJ</t>
  </si>
  <si>
    <t>celkem</t>
  </si>
  <si>
    <t>Ve všech listech tohoto souboru můžete měnit pouze buňky s modrým pozadím. Jedná se o tyto údaje : 
- údaje o firmě
- jednotkové ceny položek zadané na maximálně dvě desetinná místa</t>
  </si>
  <si>
    <t>06</t>
  </si>
  <si>
    <t>Stavební úpravy Matařské školy Lánecká V - Novostavba pavilonu pro 48 dětí</t>
  </si>
  <si>
    <t>Město Světlá nad Sázavou</t>
  </si>
  <si>
    <t>náměstí Trčků z Lípy 18</t>
  </si>
  <si>
    <t>Světlá nad Sázavou</t>
  </si>
  <si>
    <t>58291</t>
  </si>
  <si>
    <t>QATROSYSTEM, spol. s r.o.</t>
  </si>
  <si>
    <t>Kyjovská 3578</t>
  </si>
  <si>
    <t>Havlíčkův Brod</t>
  </si>
  <si>
    <t>58001</t>
  </si>
  <si>
    <t>15058654</t>
  </si>
  <si>
    <t>CZ15058654</t>
  </si>
  <si>
    <t>00268321</t>
  </si>
  <si>
    <t>CZ00268321</t>
  </si>
  <si>
    <t>Stavební objekt</t>
  </si>
  <si>
    <t>SO 01</t>
  </si>
  <si>
    <t>Pavilón</t>
  </si>
  <si>
    <t xml:space="preserve">SO 03 </t>
  </si>
  <si>
    <t xml:space="preserve">Oplocení  </t>
  </si>
  <si>
    <t>SO 04</t>
  </si>
  <si>
    <t>Parter</t>
  </si>
  <si>
    <t>SO 05</t>
  </si>
  <si>
    <t>Přípojky</t>
  </si>
  <si>
    <t>SO 06</t>
  </si>
  <si>
    <t>Kotelna</t>
  </si>
  <si>
    <t>VN</t>
  </si>
  <si>
    <t>Vedlejší a ostatní náklady</t>
  </si>
  <si>
    <t>Celkem za stavbu</t>
  </si>
  <si>
    <t>Popis rozpočtu:  -</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</si>
  <si>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</si>
  <si>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Zpracováno dle metodiky ÚRS s maximálním zatříděním položek (popisu činností) dle Třídníku stavebních konstrukcí a prací. Položky, které databáze neobsahuje, oceněny dle brutto ceníků příslušných dodavatelů-ozn.R.</t>
  </si>
  <si>
    <t>Odkaz na cenovou soustavu ÚRS: http://www.pro-rozpocty.cz/software-a-data/cenova-soustava-urs-cs-urs-/</t>
  </si>
  <si>
    <t>POKYNY PRO PRÁCI SE SOUPISEM PRACÍ:</t>
  </si>
  <si>
    <t>1) Součástí  ceny  jednotlivých  stavebních  prací je i spotřeba  energií v průběhu výstavby včetně zajištění</t>
  </si>
  <si>
    <t>povolení jejich odběru.</t>
  </si>
  <si>
    <t>2) Součástí  uložení  výkopku a  skládku  je  i  Protokol  o  vyluhovatelnosti odpadů a třídy vychovatelnosti</t>
  </si>
  <si>
    <t>podle   přílohy 2   vyhlášky   č.294/2005 Sb.   Náklad  na  tento  protokol  musí  uchazeč  započítat  do</t>
  </si>
  <si>
    <t>položky skládkovného.</t>
  </si>
  <si>
    <t>3) Součástí   dodávky  jednotlivých  prvků  stavby  (např. prvky  PSV)  je  i  výrobní  dokumentace  těchto</t>
  </si>
  <si>
    <t>jednotlivých prvků.</t>
  </si>
  <si>
    <t>4) Nedílnou přílohou soupisu prací je mimo jiné projektová dokumentace stavby.</t>
  </si>
  <si>
    <t>5) U položek,kde není samostatnými položkami  uvedena zvlášť montáž a zvlášť dodávka,  je  dodávka a</t>
  </si>
  <si>
    <t>montáž součástí jedné položky a takto musí být uchazečem o veřejnou zakázku oceněna.</t>
  </si>
  <si>
    <t>6) V případě, že uchazeč  činící nabídku nebude schopen určit rozsah či věcnou náplň některé z položek</t>
  </si>
  <si>
    <t>z  výkazu  výměr, je  povinen  v  rámci  zadávacího  řízení učinit dotaz za účelem zjištění náplně položky,</t>
  </si>
  <si>
    <t>jestliže tak neučiní, bere se, že je mu obsah všech položek znám a v průběhu stavby nebude brán zřetel</t>
  </si>
  <si>
    <t>na   případná   nedorozumění  a  požadavky  na  vícepráce  vzniklé   nepochopením  rozsahu  a   obsahu</t>
  </si>
  <si>
    <t>jednotlivých položek.</t>
  </si>
  <si>
    <t>7) Je-li  uvedeno  v názvu  položky D+M, jedná se o dodávku včetně montáže, součástí takové položky je</t>
  </si>
  <si>
    <t>kromě hlavního materiálu i pomocný materiál nutný k montáži (lepidla, hmoždinky, šrouby, apod.)</t>
  </si>
  <si>
    <t>8) U veškerých položek (pokud není u položky uvedeno jinak) je množství uvedeno bez prořezu, prořez je</t>
  </si>
  <si>
    <t>nutné započítat  do  cen položek dle zvyklostí dodavatele, požadavky na vícepráce z titulu vzniku prořezu</t>
  </si>
  <si>
    <t>nebudou v rámci stavby uznány jako oprávněné.</t>
  </si>
  <si>
    <t>9) Položky   převzaté  z  cenové  soustavy  RTS.  Rozsah  těchto  položek  může  být  textem  a  těmito</t>
  </si>
  <si>
    <t>podmínkami  rozšířen  nad  rámec  specifikace  cenové  soustavy  RTS (v  takovém  případě  platí rozsah</t>
  </si>
  <si>
    <t>položky  dle  uvedené  cenové  soustavy  a  navíc  ještě  se  tento rozsah rozšiřuje o požadavky uvedené</t>
  </si>
  <si>
    <t>v těchto podmínkách nebo v popisu položky).</t>
  </si>
  <si>
    <t>10) Tyto pokyny platí pro všechny jednotlivé soupisy prací.</t>
  </si>
  <si>
    <t>11) U žádné z položek soupisu prací nesmí být jako nabídková cena uvedeno 0,-Kč.</t>
  </si>
  <si>
    <t>12) Jednotlivé  dílčí  soupisy  obsahují  pro  snazší  výpočet a ulehčení práce potencionálního dodavatele</t>
  </si>
  <si>
    <t>činícího  nabídku  vzorce  pro  výpočet  celkových  cen  za položku a celé oddíly, tyto vzorce a vzájemné</t>
  </si>
  <si>
    <t>provázání  celých  souborů  musí však potencionální dodavatel zkontrolovat a případně provést opravu jím</t>
  </si>
  <si>
    <t>zjištěných nesprávných vzorců a jednotlivých návazností. Pokud tak dodavatel neučiní, či učiní nesprávně</t>
  </si>
  <si>
    <t>a bude tento fakt mít vliv na neúplnost či nesprávnost nabídky, může zadavatel  tuto  nabídku bez dalšího</t>
  </si>
  <si>
    <t>hodnocení vyřadit z hodnocení.</t>
  </si>
  <si>
    <t>13) Součástí dodávky stavby jsou veškeré náklady zhotovitele, související s prováděním zkoušek a revizí</t>
  </si>
  <si>
    <t>předepsaných technickými normami nebo objednatelem a které jsou pro provedení díla nezbytné :</t>
  </si>
  <si>
    <t>1) Revize:</t>
  </si>
  <si>
    <t>Do této položky patří náklady spojené s provedením všech technickými normami předepsaných zkoušek a</t>
  </si>
  <si>
    <t>revizí stavebních konstrukcí, inženýrských sítí nebo stavebních prací.</t>
  </si>
  <si>
    <t>2) Individuální a komplexní vyzkoušení:</t>
  </si>
  <si>
    <t>Do této položky patří nákladyna individuální zkoušky dodaných a smontovaných  technologických zařízení</t>
  </si>
  <si>
    <t>včetně komplexního vyzkoušení.</t>
  </si>
  <si>
    <t>3)Zkušební provoz:</t>
  </si>
  <si>
    <t>Do této položky patří náklady zhotovitele na účast na zkušebním provozu včetně všech rizik vyplývajících z</t>
  </si>
  <si>
    <t>nutnosti zásahu či úprav zkoušeného zařízení.</t>
  </si>
  <si>
    <t>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</si>
  <si>
    <t>Rekapitulace dílů</t>
  </si>
  <si>
    <t>Číslo</t>
  </si>
  <si>
    <t>Název</t>
  </si>
  <si>
    <t>Celkem</t>
  </si>
  <si>
    <t>1</t>
  </si>
  <si>
    <t>Zemní práce</t>
  </si>
  <si>
    <t>100</t>
  </si>
  <si>
    <t>Demontáž</t>
  </si>
  <si>
    <t>Rozvaděče</t>
  </si>
  <si>
    <t>Rozvaděče - Silnoproud</t>
  </si>
  <si>
    <t>Videotelefon</t>
  </si>
  <si>
    <t>110</t>
  </si>
  <si>
    <t>Osvětlovací tělesa - Silnoproud</t>
  </si>
  <si>
    <t>120</t>
  </si>
  <si>
    <t xml:space="preserve">Koncové elementy - Silnoproud </t>
  </si>
  <si>
    <t>130</t>
  </si>
  <si>
    <t>Kabelové trasy, montážní materiál - Silnoproud</t>
  </si>
  <si>
    <t>140</t>
  </si>
  <si>
    <t>Kabelové rozvody - Silnoproud</t>
  </si>
  <si>
    <t>150</t>
  </si>
  <si>
    <t>Hromosvod - Silnoproud</t>
  </si>
  <si>
    <t>160</t>
  </si>
  <si>
    <t>Zemnění - Silnoproud</t>
  </si>
  <si>
    <t>2</t>
  </si>
  <si>
    <t>Montáž</t>
  </si>
  <si>
    <t>Základy,zvláštní zakládání</t>
  </si>
  <si>
    <t>200</t>
  </si>
  <si>
    <t>Materiál</t>
  </si>
  <si>
    <t>Osvětlovací tělesa - Slaboproud</t>
  </si>
  <si>
    <t>Osvětlovací tělesa, vč. zdrojů a příslušenství, ko</t>
  </si>
  <si>
    <t>210</t>
  </si>
  <si>
    <t>Strukturovaná kabeláž - Slaboproud</t>
  </si>
  <si>
    <t>220</t>
  </si>
  <si>
    <t>Videotelefon - Slaboproud</t>
  </si>
  <si>
    <t>230</t>
  </si>
  <si>
    <t>STA - Slaboproud</t>
  </si>
  <si>
    <t>240</t>
  </si>
  <si>
    <t>Poplachový zabezpečovací systém (EZS) - Slaboproud</t>
  </si>
  <si>
    <t>3</t>
  </si>
  <si>
    <t>Geodetické práce realizace</t>
  </si>
  <si>
    <t>Svislé a kompletní konstrukce</t>
  </si>
  <si>
    <t>300</t>
  </si>
  <si>
    <t>Koncové elementy, vč. příp. kotvícího materiálu</t>
  </si>
  <si>
    <t>Zemní práce, materiál</t>
  </si>
  <si>
    <t>4</t>
  </si>
  <si>
    <t>Věcná břemena - příprava</t>
  </si>
  <si>
    <t>Vodorovné konstrukce</t>
  </si>
  <si>
    <t>400</t>
  </si>
  <si>
    <t>Kabelové trasy, montážní materiál</t>
  </si>
  <si>
    <t>5</t>
  </si>
  <si>
    <t>Komunikace</t>
  </si>
  <si>
    <t>Provozní práce</t>
  </si>
  <si>
    <t>500</t>
  </si>
  <si>
    <t>Kabelové rozvody</t>
  </si>
  <si>
    <t>6</t>
  </si>
  <si>
    <t>Materiál zhotovitele - vykazovaný</t>
  </si>
  <si>
    <t>60</t>
  </si>
  <si>
    <t>Úpravy povrchů, omítky</t>
  </si>
  <si>
    <t>61</t>
  </si>
  <si>
    <t>Upravy povrchů vnitřní</t>
  </si>
  <si>
    <t>Úpravy povrchů vnitřní</t>
  </si>
  <si>
    <t>62</t>
  </si>
  <si>
    <t>Úpravy povrchů vnější</t>
  </si>
  <si>
    <t>63</t>
  </si>
  <si>
    <t>Podlahy a podlahové konstrukce</t>
  </si>
  <si>
    <t>64</t>
  </si>
  <si>
    <t>Výplně otvorů</t>
  </si>
  <si>
    <t>711</t>
  </si>
  <si>
    <t>Izolace proti vodě</t>
  </si>
  <si>
    <t>712</t>
  </si>
  <si>
    <t>Živičné krytiny</t>
  </si>
  <si>
    <t>713</t>
  </si>
  <si>
    <t>Izolace tepelné</t>
  </si>
  <si>
    <t>762</t>
  </si>
  <si>
    <t>Konstrukce tesařské</t>
  </si>
  <si>
    <t>764</t>
  </si>
  <si>
    <t>Konstrukce klempířské</t>
  </si>
  <si>
    <t>766</t>
  </si>
  <si>
    <t>Konstrukce truhlářské</t>
  </si>
  <si>
    <t>767</t>
  </si>
  <si>
    <t>Konstrukce zámečnické</t>
  </si>
  <si>
    <t>767a</t>
  </si>
  <si>
    <t>Konstrukce zámečnické-zábradlí franc.okna</t>
  </si>
  <si>
    <t>767b</t>
  </si>
  <si>
    <t>Konstrukce zámečnické-zábradlí vnitřního schodiště</t>
  </si>
  <si>
    <t>767c</t>
  </si>
  <si>
    <t>Konstrukce zámečnické-venkovní schodiště</t>
  </si>
  <si>
    <t>767d</t>
  </si>
  <si>
    <t>Konstrukce zámečnické-markýza</t>
  </si>
  <si>
    <t>768</t>
  </si>
  <si>
    <t>Kuchyně</t>
  </si>
  <si>
    <t>768a</t>
  </si>
  <si>
    <t>WC a umyvárny</t>
  </si>
  <si>
    <t>781</t>
  </si>
  <si>
    <t>Obklady keramické</t>
  </si>
  <si>
    <t>783</t>
  </si>
  <si>
    <t>Nátěry</t>
  </si>
  <si>
    <t>784</t>
  </si>
  <si>
    <t>Malby</t>
  </si>
  <si>
    <t>787</t>
  </si>
  <si>
    <t>Zasklívání</t>
  </si>
  <si>
    <t>8</t>
  </si>
  <si>
    <t>Trubní vedení</t>
  </si>
  <si>
    <t>9</t>
  </si>
  <si>
    <t>Ostatní konstrukce, bourání</t>
  </si>
  <si>
    <t>91</t>
  </si>
  <si>
    <t>Doplňující práce na komunikaci</t>
  </si>
  <si>
    <t>94</t>
  </si>
  <si>
    <t>Lešení a stavební výtahy</t>
  </si>
  <si>
    <t>95</t>
  </si>
  <si>
    <t>Dokončovací kce na pozem.stav.</t>
  </si>
  <si>
    <t>96</t>
  </si>
  <si>
    <t>Bourání konstrukcí</t>
  </si>
  <si>
    <t>97</t>
  </si>
  <si>
    <t>Prorážení otvorů</t>
  </si>
  <si>
    <t>99</t>
  </si>
  <si>
    <t>Staveništní přesun hmot</t>
  </si>
  <si>
    <t>997</t>
  </si>
  <si>
    <t>Přesun sutě</t>
  </si>
  <si>
    <t>998</t>
  </si>
  <si>
    <t>Přesun hmot</t>
  </si>
  <si>
    <t>M24</t>
  </si>
  <si>
    <t>Montáže vzduchotechnických zař</t>
  </si>
  <si>
    <t>M33</t>
  </si>
  <si>
    <t>Montáže dopravních zař. a vah</t>
  </si>
  <si>
    <t>Vedlejší náklady</t>
  </si>
  <si>
    <t>721</t>
  </si>
  <si>
    <t>Vnitřní kanalizace</t>
  </si>
  <si>
    <t>722</t>
  </si>
  <si>
    <t>Vnitřní vodovod</t>
  </si>
  <si>
    <t>723</t>
  </si>
  <si>
    <t>Vnitřní plynovod</t>
  </si>
  <si>
    <t>725</t>
  </si>
  <si>
    <t>Zařizovací předměty</t>
  </si>
  <si>
    <t>726</t>
  </si>
  <si>
    <t>Instalační prefabrikáty</t>
  </si>
  <si>
    <t>728</t>
  </si>
  <si>
    <t>Přípojka kanalizační</t>
  </si>
  <si>
    <t>731</t>
  </si>
  <si>
    <t>Kotelny</t>
  </si>
  <si>
    <t>732</t>
  </si>
  <si>
    <t>Strojovny</t>
  </si>
  <si>
    <t>Ústřední vytápění - strojovny</t>
  </si>
  <si>
    <t>733</t>
  </si>
  <si>
    <t>Rozvod potrubí</t>
  </si>
  <si>
    <t>Ústřední vytápění - Rozvod potrubí</t>
  </si>
  <si>
    <t>734</t>
  </si>
  <si>
    <t>Armatury</t>
  </si>
  <si>
    <t>Ústřední vytápění - armatury</t>
  </si>
  <si>
    <t>735</t>
  </si>
  <si>
    <t>Ústřední vytápění - otopná tělesa</t>
  </si>
  <si>
    <t>771</t>
  </si>
  <si>
    <t>Podlahy z dlaždic a obklady</t>
  </si>
  <si>
    <t>775</t>
  </si>
  <si>
    <t>Podlahy vlysové a parketové</t>
  </si>
  <si>
    <t>777</t>
  </si>
  <si>
    <t>Podlahy ze syntetických hmot</t>
  </si>
  <si>
    <t>Cena celkem</t>
  </si>
  <si>
    <t>STA</t>
  </si>
  <si>
    <t>Rekapitulace soupisů náležejících k objektu</t>
  </si>
  <si>
    <t>Soupis</t>
  </si>
  <si>
    <t>Cena (Kč)</t>
  </si>
  <si>
    <t>SO 01.01</t>
  </si>
  <si>
    <t xml:space="preserve">Pavilón - Novostavba </t>
  </si>
  <si>
    <t xml:space="preserve">SO 01.02 </t>
  </si>
  <si>
    <t>Pavilón - zdravotechnika vnitřní</t>
  </si>
  <si>
    <t xml:space="preserve">SO 01.03 </t>
  </si>
  <si>
    <t>Pavilón - vytápění</t>
  </si>
  <si>
    <t>SO 01.04</t>
  </si>
  <si>
    <t>Pavilón - elektroinstalace vnitřní</t>
  </si>
  <si>
    <t>Celkem objekt</t>
  </si>
  <si>
    <t>Položkový soupis prací a dodávek</t>
  </si>
  <si>
    <t>Ceník</t>
  </si>
  <si>
    <t>Cen. soustava</t>
  </si>
  <si>
    <t>#LevelZatrideniCeniku#</t>
  </si>
  <si>
    <t>Ceník, kapitola</t>
  </si>
  <si>
    <t>Poznámka uchazeče</t>
  </si>
  <si>
    <t>Díl:</t>
  </si>
  <si>
    <t>DIL</t>
  </si>
  <si>
    <t>121 10-11 Sejmutí ornice</t>
  </si>
  <si>
    <t>SPK</t>
  </si>
  <si>
    <t>nebo lesní půdy, s vodorovným přemístěním na hromady v místě upotřebení nebo na dočasné či trvalé skládky se složením</t>
  </si>
  <si>
    <t>SPX</t>
  </si>
  <si>
    <t>121101100R00</t>
  </si>
  <si>
    <t>s přemístěním na vzdálenost do 50 m</t>
  </si>
  <si>
    <t>m3</t>
  </si>
  <si>
    <t>800-1</t>
  </si>
  <si>
    <t>RTS 17/ I</t>
  </si>
  <si>
    <t>POL1_1</t>
  </si>
  <si>
    <t>Výkaz výměr: (4,2*10,65)+(7,1*2,1)+(2,7*3,95)+(7,2*2,55)+(20,95*6,4)=222,75m2*0,15=33,41m3</t>
  </si>
  <si>
    <t>POP</t>
  </si>
  <si>
    <t>33,41</t>
  </si>
  <si>
    <t>VV</t>
  </si>
  <si>
    <t>171201201R00</t>
  </si>
  <si>
    <t>Uložení sypaniny na skl.-sypanina na výšku přes 2m</t>
  </si>
  <si>
    <t>919735112R00</t>
  </si>
  <si>
    <t>Řezání stávajícího živičného krytu tl. 5 - 10 cm</t>
  </si>
  <si>
    <t>m</t>
  </si>
  <si>
    <t>7,8</t>
  </si>
  <si>
    <t>113108407R00</t>
  </si>
  <si>
    <t>Odstranění podkladu pl. nad 50 m2, živice tl.7 cm</t>
  </si>
  <si>
    <t>m2</t>
  </si>
  <si>
    <t>(7,8*2,55)+(3,25*12,55)+(2,1*2,1)/2+(3,2*3,2)/2</t>
  </si>
  <si>
    <t>113111215R00</t>
  </si>
  <si>
    <t>Odstranění podkl.pl.nad 50 m2,kam.zpev.cem.tl.15cm</t>
  </si>
  <si>
    <t>68,0025</t>
  </si>
  <si>
    <t>113202111R00</t>
  </si>
  <si>
    <t>Vytrhání obrub obrubníků silničních, včetně podkladů</t>
  </si>
  <si>
    <t>11,9+5+13+3,3</t>
  </si>
  <si>
    <t>131201110R00</t>
  </si>
  <si>
    <t>Hloubení nezapaž. jam hor.3 do 50 m3, STROJNĚ</t>
  </si>
  <si>
    <t>(13,5*4,2*0,25)+(2,75*1,9*1,5)+(1,75*1,8*0,3)+(1,3*1,5*1,1)</t>
  </si>
  <si>
    <t>odpočet bourání základů: : : -(1,75*0,5*0,3)</t>
  </si>
  <si>
    <t>131201119R00</t>
  </si>
  <si>
    <t>Příplatek za lepivost - hloubení nezap.jam v hor.3</t>
  </si>
  <si>
    <t>24,84</t>
  </si>
  <si>
    <t>132201111R00</t>
  </si>
  <si>
    <t>Hloubení rýh š.do 60 cm v hor.3 do 100 m3, STROJNĚ</t>
  </si>
  <si>
    <t>Výkaz výměr: (2,15*0,3*1,1)+(1,2*0,5*1,35)+(4,6*0,5*1,65)+(0,65*0,5*1,05)+(4,2*0,5*1,65)+(1,45*0,5*0,35)+</t>
  </si>
  <si>
    <t>(2,4*0,5*0,3)+(0,65*0,5*0,9)+(0,65*0,5*1)+(4,2*0,5*1,3)+(1,5*0,5*1,35)+(1,4*0,5*1,3)+(2,25*0,5*1,7)+</t>
  </si>
  <si>
    <t>(4,45*0,5*1,5)+(2,25*0,5*1,3)+(5,3*0,5*1,5)+(5,35*0,5*1,5)+(0,65*0,5*1,3)+(4,2*0,5*1,5)+</t>
  </si>
  <si>
    <t>(0,65*0,5*1,15)=33,69m3</t>
  </si>
  <si>
    <t>odpočet bourání základů (0,5*0,5*1)*2+(1,45*0,5*0,35)+(0,5*0,5*0,3)=0,83m3</t>
  </si>
  <si>
    <t>33,69-0,83=32,86m3</t>
  </si>
  <si>
    <t>32,86</t>
  </si>
  <si>
    <t>132201119R00</t>
  </si>
  <si>
    <t>Příplatek za lepivost - hloubení rýh 60 cm v hor.3</t>
  </si>
  <si>
    <t>132201211R00</t>
  </si>
  <si>
    <t>Hloubení rýh š.do 200 cm hor.3 do 100 m3,STROJNĚ</t>
  </si>
  <si>
    <t>Výkaz výměr:</t>
  </si>
  <si>
    <t>(7,95*1,2*1,15)+(2,95*0,85*1,45)+(18,85*1,2*1,5)-(1,3*0,35*1,5)+(19,3*1,2*1,3)=77,97m3</t>
  </si>
  <si>
    <t>odpočet bourání základů (1,2*3)*0,5*1=1,80m3</t>
  </si>
  <si>
    <t>77,97-1,8=76,17m3</t>
  </si>
  <si>
    <t>76,17</t>
  </si>
  <si>
    <t>132201219R00</t>
  </si>
  <si>
    <t>Příplatek za lepivost - hloubení rýh 200cm v hor.3</t>
  </si>
  <si>
    <t>139601102R00</t>
  </si>
  <si>
    <t>Ruční výkop jam, rýh a šachet v hornině tř. 3</t>
  </si>
  <si>
    <t>Výkaz výměr: (2*1,2*1,15)+(9,4*0,785*1)+(2,5*0,785*0,95)=12m3</t>
  </si>
  <si>
    <t>odpočet bourání základů (0,75*0,5*1)*2=0,75m3</t>
  </si>
  <si>
    <t>12-0,75=11,25m3</t>
  </si>
  <si>
    <t>11,25</t>
  </si>
  <si>
    <t>161101101R00</t>
  </si>
  <si>
    <t>Svislé přemístění výkopku z hor.1-4 do 2,5 m</t>
  </si>
  <si>
    <t>32,86+76,17+11,25</t>
  </si>
  <si>
    <t>162201102R00</t>
  </si>
  <si>
    <t>Vodorovné přemístění výkopku z hor.1-4 do 50 m</t>
  </si>
  <si>
    <t>24,84+32,86+76,17+11,25</t>
  </si>
  <si>
    <t>zpevněné kamenivo z komunikace: : : 68,0025*0,15</t>
  </si>
  <si>
    <t>171101103R00</t>
  </si>
  <si>
    <t>Uložení sypaniny do násypů zhutněných na 100% PS</t>
  </si>
  <si>
    <t>155,3204</t>
  </si>
  <si>
    <t>167101102R00</t>
  </si>
  <si>
    <t>Nakládání výkopku z hor.1-4 v množství nad 100 m3</t>
  </si>
  <si>
    <t>175101201R00</t>
  </si>
  <si>
    <t>Obsyp objektu bez prohození sypaniny</t>
  </si>
  <si>
    <t>(9,85+5,95+0,45+9,65+2*2+7,65+19,4+7,2+2,95+8,65)*1*0,3</t>
  </si>
  <si>
    <t>175101209R00</t>
  </si>
  <si>
    <t>Příplatek za prohození sypaniny pro obsyp objektu</t>
  </si>
  <si>
    <t>22,75</t>
  </si>
  <si>
    <t>Násypy pod podkladní betony.</t>
  </si>
  <si>
    <t>(15,5*5,65)*0,3+(4,55*2,2)*0,9+(4,85*3,4)*0,4+(18,5*6,8)*0,7</t>
  </si>
  <si>
    <t>-(1,75*1,2)*0,3-(2,75*2,25)*0,3-(1,3*1,6)*0,3</t>
  </si>
  <si>
    <t>181 30 Rozprostření ornice v rovině nebo svahu do 1 : 5 a osetí travou</t>
  </si>
  <si>
    <t>vč. urovnání ornice, naložení na skládce, vodorovným přemístěním ornice na místo rozprostření, založení trávníku osetím a dodávky travního semene.</t>
  </si>
  <si>
    <t>181300010RAA</t>
  </si>
  <si>
    <t>Rozprostření ornice v rovině tloušťka 15 cm, dovoz ornice ze vzdálenosti 500 m, osetí trávou</t>
  </si>
  <si>
    <t>AP-HSV</t>
  </si>
  <si>
    <t>POL2_1</t>
  </si>
  <si>
    <t>222,75</t>
  </si>
  <si>
    <t>162701105R00</t>
  </si>
  <si>
    <t>Vodorovné přemístění výkopku z hor.1-4 do 10000 m</t>
  </si>
  <si>
    <t>155,3204-126,8272-22,75</t>
  </si>
  <si>
    <t>199000002R00</t>
  </si>
  <si>
    <t>Poplatek za skládku horniny 1- 4</t>
  </si>
  <si>
    <t>5,7432</t>
  </si>
  <si>
    <t>274 31 Beton základových pasů</t>
  </si>
  <si>
    <t>274 31-3 prostý</t>
  </si>
  <si>
    <t>274313511R00</t>
  </si>
  <si>
    <t>třídy C 12/15</t>
  </si>
  <si>
    <t>801-1</t>
  </si>
  <si>
    <t>Výkaz výměr: (9,935*1,2*0,65)+(9,935*0,5*0,5)+(9,365*0,785*0,65)+(2,5*0,785*0,95)+</t>
  </si>
  <si>
    <t>(9,365+2,5)*0,435*0,95+(0,35*0,5*0,5)+(4,2*0,5*1,75)+(0,35*0,3*0,5)+(2,15*0,3*1,15)+</t>
  </si>
  <si>
    <t>(1,2*0,5*1,45)+(3,8*0,5*1,75)+(0,8*0,375*1,75)+(0,35*0,5*0,95)+(0,65*0,5*1,9)+(1,1*0,5*2,2)+</t>
  </si>
  <si>
    <t>(3,1*0,5*1,75)+(2,95*0,85*0,65)+(0,35+2,95)*0,5*1,1+(4,75+4,975+5,075)*1,2*0,65+</t>
  </si>
  <si>
    <t>(0,35+4,75+4,975+0,35+4,575+1+1,4)*0,5*1,1+(2,75*1,2*0,3)+(1,5*0,5*1)+(0,65*0,5*1,75)+(5,35+5,30)*0,5*2,15+</t>
  </si>
  <si>
    <t>(2,25*2+4,45)*0,5*1,05+(19,3*1,2*0,65)+(0,35+19,3+0,35)*0,5*1,5=116,26m3</t>
  </si>
  <si>
    <t xml:space="preserve">60% uloženo přímo do výkopu = 69,76m3  </t>
  </si>
  <si>
    <t>3,5% z 70m3=2,44m3</t>
  </si>
  <si>
    <t>116,26+2,44=118,70m3</t>
  </si>
  <si>
    <t>118,7</t>
  </si>
  <si>
    <t>274 35 Bednění stěn základových pasů</t>
  </si>
  <si>
    <t>svislé nebo šikmé (odkloněné), půdorysně přímé nebo zalomené, stěn základových pasů ve volných nebo zapažených jámách, rýhách, šachtách, včetně případných vzpěr,</t>
  </si>
  <si>
    <t>274351215R00</t>
  </si>
  <si>
    <t>zřízení</t>
  </si>
  <si>
    <t>Výkaz výměr: (9,935+9,135+6,065+0,35*7)*0,5+(2,3*2+2,5+2+0,8+0,35*3)*0,95+</t>
  </si>
  <si>
    <t>(0,65+4,2+1,2*2+0,5+4,6*2+0,5+0,125+4,5+3+1,55+2,8)*1+(1,5+1,3+0,35)*1,25+</t>
  </si>
  <si>
    <t>(1,45*2+1,25+2,4*2+1,3+1,75+1,8)*0,45+(5,35+0,45+7,2+19,3+7,55)*1,5+</t>
  </si>
  <si>
    <t>(0,85+0,35+7,2+2,95+4,25+4,5+4,55+11,3+0,15+6,7+18,36,55)*1,10=197,97m2</t>
  </si>
  <si>
    <t>197,97</t>
  </si>
  <si>
    <t>274351216R00</t>
  </si>
  <si>
    <t>odstranění</t>
  </si>
  <si>
    <t>274 35-4 Bednění prostupu základy</t>
  </si>
  <si>
    <t>úprava trouby na potřebný rozměr, uložení a  ukotvení trouby v bednění. Včetně dodávky trouby.</t>
  </si>
  <si>
    <t>274354032R00</t>
  </si>
  <si>
    <t>průřezu do 0,05 m2, délky prostupu do 0,5 m</t>
  </si>
  <si>
    <t>kus</t>
  </si>
  <si>
    <t>274354042R00</t>
  </si>
  <si>
    <t>průřezu do 0,1 m2, délky prostupu do 0,5 m</t>
  </si>
  <si>
    <t>274354043R00</t>
  </si>
  <si>
    <t>průřezu do 0,1 m2, délky prostupu do 1,0m</t>
  </si>
  <si>
    <t>971 04-2 Vybourání otvorů v betonových příčkách a zdech</t>
  </si>
  <si>
    <t>základových nebo nadzákladových,</t>
  </si>
  <si>
    <t>971042461R00</t>
  </si>
  <si>
    <t>plochy do 0,25 m2, tloušťky do 600 mm</t>
  </si>
  <si>
    <t>801-3</t>
  </si>
  <si>
    <t>Položka použita pro pro vybourání prostupu pro vytápění.</t>
  </si>
  <si>
    <t>274 27-21 Zdivo základové z bednicích tvárnic</t>
  </si>
  <si>
    <t>s výplní betonem, bez výztuže,</t>
  </si>
  <si>
    <t>274272110RT2</t>
  </si>
  <si>
    <t>tloušťky 150 mm, výplň betonem C 12/15</t>
  </si>
  <si>
    <t>(1,8*0,3)+(1,1+1,3)*2*1,25</t>
  </si>
  <si>
    <t>(1,1+1)*2*1</t>
  </si>
  <si>
    <t>274272120RT2</t>
  </si>
  <si>
    <t>tloušťky 200 mm, výplň betonem C 12/15</t>
  </si>
  <si>
    <t>(2,2*0,7)+(1,4+3,15)*0,3+(1,3*2*1,05)+(2,75+2,65)*2*1,25</t>
  </si>
  <si>
    <t>274 36 Výztuž základových pasů</t>
  </si>
  <si>
    <t>274 36-1 z betonářské oceli</t>
  </si>
  <si>
    <t>274361821R00</t>
  </si>
  <si>
    <t>10 505(R)</t>
  </si>
  <si>
    <t>t</t>
  </si>
  <si>
    <t>Vložení betonářské oceli pr.12mm do zdiva z bednících tvárnic.</t>
  </si>
  <si>
    <t>0,0303</t>
  </si>
  <si>
    <t>279 32 Beton základových zdí železový</t>
  </si>
  <si>
    <t>bez výztuže</t>
  </si>
  <si>
    <t>279321311R00</t>
  </si>
  <si>
    <t>třídy C 16/20</t>
  </si>
  <si>
    <t>Stěny šachty osobního výtahu.</t>
  </si>
  <si>
    <t>(2,15+1,75*2)*0,3*1,1+(2,15*0,4*1,1)+(1,14*0,15)</t>
  </si>
  <si>
    <t>279 35 Bednění základových zdí</t>
  </si>
  <si>
    <t>bednění svislé nebo šikmé (odkloněné), půdorysně přímé nebo zalomené základových zdí ve volných nebo zapažených jámách, rýhách, šachtách, včetně případných vzpěr,</t>
  </si>
  <si>
    <t>279351101R00</t>
  </si>
  <si>
    <t>jednostranné, zřízení</t>
  </si>
  <si>
    <t>(1,55+1,75)*2*1,1+(1,14*0,15)</t>
  </si>
  <si>
    <t>279351102R00</t>
  </si>
  <si>
    <t>jednostranné, odstranění</t>
  </si>
  <si>
    <t>7,431</t>
  </si>
  <si>
    <t>279 36 Výztuž základových zdí</t>
  </si>
  <si>
    <t>279 36-1 z betonářské oceli</t>
  </si>
  <si>
    <t>279361821R00</t>
  </si>
  <si>
    <t>0,09</t>
  </si>
  <si>
    <t>311 23 Zdivo nosné z cihel a tvarovek pálených</t>
  </si>
  <si>
    <t>311238607R00</t>
  </si>
  <si>
    <t xml:space="preserve">tloušťky 440 mm,  , charakteristická pevnost v tlaku fk = 3,50 MPa, součinitel prostupu tepla U=0,17 W/m2.K,  </t>
  </si>
  <si>
    <t>(9,85+6,5+7,65+18,5+7,2+3,4+5,75)*3*2+(12,1*1,6)</t>
  </si>
  <si>
    <t>odpočet otvory : : -(1,5*2)*4-(3,14*0,625*0,625)*4-(1*1,5)*2-(3,5*2,25)*2-(5,5*2,25)*2</t>
  </si>
  <si>
    <t>-(1,45*3)*2-(1,35*1,5)-(5*2,25)*2-(1,125*3)*2</t>
  </si>
  <si>
    <t>311238144R00</t>
  </si>
  <si>
    <t xml:space="preserve">tloušťky 300 mm,  , charakteristická pevnost v tlaku fk = 3,88 MPa, součinitel prostupu tepla U=0,5 W/m2.K,  </t>
  </si>
  <si>
    <t>(6,8*3)+(4,85*2,5)+(18,05*3)*2+(1,05*1,8)+(12,1*1,4)+(36,8*0,5)</t>
  </si>
  <si>
    <t>(18,8*0,75)+(18,8*1,4)+(7,65*0,9)*2+(7,65*0,95)+(1,05*0,85)</t>
  </si>
  <si>
    <t>odpočet otvory : : -(1,25+1,3)*2,55-(1,25*2,75)*4-(0,9*2,75)-(1,25*2,5)*4-(0,9*2,7)</t>
  </si>
  <si>
    <t>311238143R00</t>
  </si>
  <si>
    <t xml:space="preserve">tloušťky 240 mm, výpočtová pevnost Rd 1,5 MPa, charakteristická pevnost v tlaku fk = 3,91 MPa, součinitel prostupu tepla U=0,9 W/m2.K,  </t>
  </si>
  <si>
    <t>(2,75+1,8+1,75+4,65+5,75+5,2+2,05)*3+(2,75+1,8+1,75+4,65+5,75+5,2)*3</t>
  </si>
  <si>
    <t>(5,4*1,25)+(3,4*0,45)</t>
  </si>
  <si>
    <t>odpočet otvory : : -(1,14*2,6)-(0,9*1,45)-(1,14*2,5)-(0,9*1,35)</t>
  </si>
  <si>
    <t>311238142R00</t>
  </si>
  <si>
    <t xml:space="preserve">tloušťky 175 mm, výpočtová pevnost Rd 1,7 MPa, charakteristická pevnost v tlaku fk = 4,21 MPa, součinitel prostupu tepla U=1,15 W/m2.K,  </t>
  </si>
  <si>
    <t>(4,7+3,4*2+4,2)*3,25</t>
  </si>
  <si>
    <t>342 24 Příčky z tvárnic pálených</t>
  </si>
  <si>
    <t>jednoduché nebo příčky zděné do svislé dřevěné, cihelné, betonové nebo ocelové konstrukce na jakoukoliv maltu vápenocementovou (MVC) nebo cementovou (MC),</t>
  </si>
  <si>
    <t>342 24-1 Příčky z tvárnic pálených</t>
  </si>
  <si>
    <t>342248141R00</t>
  </si>
  <si>
    <t>tloušťky 115 mm, z děrovaných příčkovek, P 10, zděných na tenkovrstvou maltu</t>
  </si>
  <si>
    <t>(0,9+5,75+3+3,9+1,6+3+0,9+2,15+3,15+1,3+1,5)*3,25+(2,2*2,55)</t>
  </si>
  <si>
    <t>(1,25*3,25)+(2,5+1,1)*1,85+(2,5*1,4)/2</t>
  </si>
  <si>
    <t>(1,4+5,75+3+1,5+3+2,15+3,15+1,3+1,5)*3,25</t>
  </si>
  <si>
    <t>-(0,9*2,25)*2-(1*2,2)*4-(0,7*2,25)-(0,9*2,15)*2-(1*2,15)*3</t>
  </si>
  <si>
    <t>342248140R00</t>
  </si>
  <si>
    <t>tloušťky 80 mm, z děrovaných příčkovek, P 10, zděných na tenkovrstvou maltu</t>
  </si>
  <si>
    <t>(1,25+1,3)*2,3+(0,85*3,25)+(1,25*4+0,9)*2,5+(3+1,5*2+1,25+0,85)*3,25</t>
  </si>
  <si>
    <t>(1,25*3+1+0,9)*2,25+(0,8*3,1)</t>
  </si>
  <si>
    <t>odpočet otvory : : -(1*2)*9-(0,9*2)*2-(0,7*2)*4</t>
  </si>
  <si>
    <t>317 16 Překlady keramické</t>
  </si>
  <si>
    <t>317 16-1 montáž a dodávka</t>
  </si>
  <si>
    <t>317168111R00</t>
  </si>
  <si>
    <t>Překlad plochý 115x71x1000 mm, překlad nosný keramobetonový; l = 100,0 cm; š = 11,5 cm; h = 7,1 cm</t>
  </si>
  <si>
    <t>317168112R00</t>
  </si>
  <si>
    <t>Překlad plochý 115x71x1250 mm, překlad nosný keramobetonový; l = 125,0 cm; š = 11,5 cm; h = 7,1 cm</t>
  </si>
  <si>
    <t>11</t>
  </si>
  <si>
    <t>317168121R00</t>
  </si>
  <si>
    <t>Překlad plochý 145x71x1000 mm, překlad nosný keramobetonový; l = 100,0 cm; š = 14,5 cm; h = 7,1 cm</t>
  </si>
  <si>
    <t>317168122R00</t>
  </si>
  <si>
    <t>Překlad plochý 145x71x1250 mm, překlad nosný keramobetonový; l = 125,0 cm; š = 14,5 cm; h = 7,1 cm</t>
  </si>
  <si>
    <t>317168131R00</t>
  </si>
  <si>
    <t>Cihelný překlad vysoký 70x235x1250 mm, překlad nosný keramobetonový; l = 125,0 cm; š = 23,8 cm; h = 7,0 cm</t>
  </si>
  <si>
    <t>25</t>
  </si>
  <si>
    <t>317168132R00</t>
  </si>
  <si>
    <t>Cihelný překlad vysoký 70x235x1500 mm, překlad nosný keramobetonový; l = 150,0 cm; š = 23,8 cm; h = 7,0 cm</t>
  </si>
  <si>
    <t>45</t>
  </si>
  <si>
    <t>317168133R00</t>
  </si>
  <si>
    <t>Cihelný překlad vysoký 70x235x1750 mm, překlad nosný keramobetonový; l = 175,0 cm; š = 23,8 cm; h = 7,0 cm</t>
  </si>
  <si>
    <t>317168134R00</t>
  </si>
  <si>
    <t>Cihelný překlad vysoký 70x235x2000 mm, překlad nosný keramobetonový; l = 200,0 cm; š = 23,8 cm; h = 7,0 cm</t>
  </si>
  <si>
    <t>416 02 Podhledy na kovové konstrukci opláštěné deskami sádrokartonovými</t>
  </si>
  <si>
    <t>416 02-1 nosná konstrukce z profilů CD s přímým uchycením</t>
  </si>
  <si>
    <t>342264051RT3</t>
  </si>
  <si>
    <t>1x deska, tloušťky 12,5 mm, impregnovaná</t>
  </si>
  <si>
    <t>1.NP : : (3,9*1,25)+(1,6*0,35)+(2,15*1,6)+(0,9*2,65)</t>
  </si>
  <si>
    <t>2.NP : : (1,7*3)+(1,5*0,9)+(1,5*1,7)</t>
  </si>
  <si>
    <t>416 09 Příplatky k podhledům sádrokartonovým</t>
  </si>
  <si>
    <t>342264098R00</t>
  </si>
  <si>
    <t>příplatek k podhledu sádrokartonovému za plochu do 2 m2</t>
  </si>
  <si>
    <t>20,26</t>
  </si>
  <si>
    <t>411 13 Montáž stropních panelů z předpjatého betonu</t>
  </si>
  <si>
    <t>bez závěsných háků</t>
  </si>
  <si>
    <t>411133901R00</t>
  </si>
  <si>
    <t>hladkých, hmotnosti do 1,5 t, ve výšce do 18 m</t>
  </si>
  <si>
    <t>801-2</t>
  </si>
  <si>
    <t>411133902R00</t>
  </si>
  <si>
    <t>hladkých, hmotnosti do 3,0 t, ve výšce do 18 m</t>
  </si>
  <si>
    <t>54</t>
  </si>
  <si>
    <t>59346806R</t>
  </si>
  <si>
    <t>panel stropní železobetonový; vylehčený; předpjatý; PPS; délka do 600 cm; š = 119,0 cm; h = 25,0 cm; lana 8 + 2; stálé zatížení 1,5 kN/m</t>
  </si>
  <si>
    <t>SPCM</t>
  </si>
  <si>
    <t>POL3_0</t>
  </si>
  <si>
    <t>1.NP : : (4,05+(3,24*3)+2,39+3,54+(2,47*2))*1,01</t>
  </si>
  <si>
    <t>2.NP : : 4,05*1,01</t>
  </si>
  <si>
    <t>59346807R</t>
  </si>
  <si>
    <t>panel stropní železobetonový; vylehčený; předpjatý; PPS; délka od 601 cm; š = 119,0 cm; h = 25,0 cm; lana 8 + 2; stálé zatížení 1,5 kN/m</t>
  </si>
  <si>
    <t>1.NP : : ((7,17*15)+(6,02*9))*1,01</t>
  </si>
  <si>
    <t>2.NP : : ((7,17*15)+(6,02*15))*1,01</t>
  </si>
  <si>
    <t>411 R1</t>
  </si>
  <si>
    <t>Atyp stropní dílce - dodávka + montáž</t>
  </si>
  <si>
    <t>Vlastní</t>
  </si>
  <si>
    <t xml:space="preserve">stropní dílce PPD Spiroll tl.250mm </t>
  </si>
  <si>
    <t xml:space="preserve">A2     š.600mm, dl.7170mm              2 ks </t>
  </si>
  <si>
    <t xml:space="preserve">A4     š.600mm, dl.6020mm              3 ks </t>
  </si>
  <si>
    <t xml:space="preserve">A7     š.1000mm, dl.2900mm           1 ks </t>
  </si>
  <si>
    <t xml:space="preserve">A12   š.600mm, dl.4050mm             1 ks </t>
  </si>
  <si>
    <t xml:space="preserve">podesta PDS tl.75mm </t>
  </si>
  <si>
    <t xml:space="preserve">B1     š.1350mm, dl.6020mm           1 ks </t>
  </si>
  <si>
    <t>B2     š.1460mm, dl.2770mm           1 ks</t>
  </si>
  <si>
    <t>32</t>
  </si>
  <si>
    <t>411 R2</t>
  </si>
  <si>
    <t>Atyp dílce - schodiště - dodávka + montáž</t>
  </si>
  <si>
    <t xml:space="preserve">schodišťové rameno </t>
  </si>
  <si>
    <t xml:space="preserve">C1     11x154,5/300mm                     1 ks </t>
  </si>
  <si>
    <t>C2     11x154,5/300mm                     1 ks</t>
  </si>
  <si>
    <t>389 38-10 Dobetonování prefabrikovaných konstrukcí</t>
  </si>
  <si>
    <t>se zřízením a odstraněním bednění</t>
  </si>
  <si>
    <t>389381001RT2</t>
  </si>
  <si>
    <t>betonem třídy C 16/20</t>
  </si>
  <si>
    <t>Dobetonávky stropu.</t>
  </si>
  <si>
    <t>(6,02+0,62)*0,1*0,25</t>
  </si>
  <si>
    <t>413 36 Výztuž nosníků</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</si>
  <si>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t>
  </si>
  <si>
    <t>413 36-1 z betonářské oceli</t>
  </si>
  <si>
    <t>413361821R00</t>
  </si>
  <si>
    <t>Výztuž dobetonávek stropu.</t>
  </si>
  <si>
    <t>(6,02+0,62)*0,0076</t>
  </si>
  <si>
    <t>389 94-10 Kovové stavební doplňkové konstrukce</t>
  </si>
  <si>
    <t>Kovové stavební doplňkové konstrukce pro montáž prefabrikovaných dílců</t>
  </si>
  <si>
    <t>389941013R00</t>
  </si>
  <si>
    <t>Kovové doplň.konstrukce pro montáž dílců,nad 10 kg</t>
  </si>
  <si>
    <t>kg</t>
  </si>
  <si>
    <t>Ocelová výměna jednostranná.</t>
  </si>
  <si>
    <t>1*35</t>
  </si>
  <si>
    <t>389 36-10 Doplňující výztuž prefabrikovaných konstrukcí</t>
  </si>
  <si>
    <t>389361001RT1</t>
  </si>
  <si>
    <t>z oceli BSt 500 S</t>
  </si>
  <si>
    <t>Zálivková výztuž pr.8mm.</t>
  </si>
  <si>
    <t>((19*6,02)+(17*7,17))*0,0004*2*1,1</t>
  </si>
  <si>
    <t>411 32 Beton stropů železový</t>
  </si>
  <si>
    <t>411 32-1 stropů deskových, desek plochých střech, desek balkónových, desek hřibových stropů včetně hlavic hřibových sloupů, železový (bez výztuže)</t>
  </si>
  <si>
    <t>411321313R00</t>
  </si>
  <si>
    <t>Položka použita pro nabetonávku stropních desek PDS.</t>
  </si>
  <si>
    <t>((1,35*4,05)+(0,6*1,97)+(1,46*2,77))*0,175</t>
  </si>
  <si>
    <t>411 35-1 Bednění stropů</t>
  </si>
  <si>
    <t>s pomocným lešením</t>
  </si>
  <si>
    <t>411 35-11 deskových, balkonových nebo plošných konzol plné, rovné, popř. s náběhy</t>
  </si>
  <si>
    <t>411351101RT1</t>
  </si>
  <si>
    <t>bednící materiál prkna, bez podepření, - zřízení</t>
  </si>
  <si>
    <t>2,77*0,2*2</t>
  </si>
  <si>
    <t>411351102R00</t>
  </si>
  <si>
    <t xml:space="preserve"> , - odstranění</t>
  </si>
  <si>
    <t>1,108</t>
  </si>
  <si>
    <t>411 36-1 Výztuž stropů</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</si>
  <si>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t>
  </si>
  <si>
    <t>411 36-12 ze svařovaných sítí</t>
  </si>
  <si>
    <t>411361921RT9</t>
  </si>
  <si>
    <t>průměr drátu 8 mm, velikost oka 150/150 mm</t>
  </si>
  <si>
    <t>((1,35*4,05)+(0,6*1,97)+(1,46*2,77))*0,0054*1,15</t>
  </si>
  <si>
    <t>411 12 Stropy montované z desek, panelů a dílců</t>
  </si>
  <si>
    <t>do maltového lože, včetně dodávky dílce (ztratné započteno ve výši 1 %) a případné dobetonování.</t>
  </si>
  <si>
    <t>411120012RAI</t>
  </si>
  <si>
    <t>z desek PZD, tloušťky 90 mm, bez dodávky desky PZD - deska ve specifikaci</t>
  </si>
  <si>
    <t>2,1*1,8</t>
  </si>
  <si>
    <t>59341227R</t>
  </si>
  <si>
    <t>deska stropní plná železobetonová; PZD; l = 209,0 cm; š = 29,0 cm; h = 9,0 cm; q dov 2,01 kN/m</t>
  </si>
  <si>
    <t>417 32 Železobeton ztužujících pásů a věnců</t>
  </si>
  <si>
    <t>417321313R00</t>
  </si>
  <si>
    <t>((9,7+4+0,45+7,31+18,5+7,2+2,95+5,75)*0,28*0,25)*2+(5,3*0,3*0,25)+(3,4*0,55*0,25)+(3*0,3*0,3)+</t>
  </si>
  <si>
    <t>(2,5*0,28*0,3)+(11,93*0,3*0,25)+(2,2*0,28*0,25)=10,21m3</t>
  </si>
  <si>
    <t>(18,05*0,3*0,25)*4=5,42m3</t>
  </si>
  <si>
    <t>((2,75+1,8+1,75+4,65+5,75+5,2)*0,25*0,25)*2+(2,05*0,25*0,25)=2,87m3</t>
  </si>
  <si>
    <t>((21,56+6,20+0,45+7,31+18,5+7,2+2,95+5,75)*0,28*0,25)*2=9,79m3</t>
  </si>
  <si>
    <t>(19,4+2,3*2)*0,15*0,275=0,91m3</t>
  </si>
  <si>
    <t>(7,1+5,2)*0,25*0,2*2=0,62m3</t>
  </si>
  <si>
    <t>pro kotvení vodících lišt osob.výtahu (2,55*0,25*0,25)*5=0,80m3</t>
  </si>
  <si>
    <t>10,21+5,42+2,87+9,79+0,91+0,8+0,62=30,62m3</t>
  </si>
  <si>
    <t>30,62</t>
  </si>
  <si>
    <t>417 35-11 Bednění bočnic ztužujících pásů a věnců včetně vzpěr</t>
  </si>
  <si>
    <t>417351115R00</t>
  </si>
  <si>
    <t xml:space="preserve">Výkaz výměr: </t>
  </si>
  <si>
    <t>(16,15+4+0,45+6,75+18,5+7,2+2,95+5,75)*0,25=15,44m2</t>
  </si>
  <si>
    <t>(4,85+2,2)*0,3=2,12m2</t>
  </si>
  <si>
    <t>3,4*0,25=0,85m2</t>
  </si>
  <si>
    <t>(21+6,2+0,45+6,75+18,5+7,2+2,95+5,75)*0,25=17,2m2</t>
  </si>
  <si>
    <t>(18,05*0,25)*6=27,08m2</t>
  </si>
  <si>
    <t>(2,75+1,8+1,75+4,65+5,75+5,2)*0,25*2*2+(2,05*2+0,25)*0,25*2=24,08m2</t>
  </si>
  <si>
    <t>(5,95*0,25)*5=7,44m2</t>
  </si>
  <si>
    <t>15,44+2,12+0,85+17,2+27,08+24,08+7,44=94,21m2</t>
  </si>
  <si>
    <t>K zakotvení čela:</t>
  </si>
  <si>
    <t>(21+6,2+0,45+6,75+18,5+7,2+2,95+5,75)*0,25=17,2m2*2=34,40m2</t>
  </si>
  <si>
    <t>(9,85+3,4+6,05+0,45+7,65+19,4+7,2+2,95+6,65)*0,25=15,90m2*2=31,80m2</t>
  </si>
  <si>
    <t>(21,9+6,2+0,45+7,65+19,4+7,2+2,95+6,65)*0,25=18,10m2*2=36,20m2</t>
  </si>
  <si>
    <t>34,4+31,8+36,2+27,08+24,08+7,44=161m2</t>
  </si>
  <si>
    <t>94,21+161=255,21m2</t>
  </si>
  <si>
    <t>255,21</t>
  </si>
  <si>
    <t>417351116R00</t>
  </si>
  <si>
    <t>417 36 Výztuž ztužujících pásů a věnců</t>
  </si>
  <si>
    <t>417 36-1 z betonářské oceli</t>
  </si>
  <si>
    <t>417361821R00</t>
  </si>
  <si>
    <t>ŽB překlady (1,85*6)+(2,1*7)+(1,6*2)=29m</t>
  </si>
  <si>
    <t>výztuž na 1bm překladu:  4*pr.12=4*0,89kg=3,56kg</t>
  </si>
  <si>
    <t xml:space="preserve">                                         pr.6 a' 160=1*6,25*0,22=1,38kg</t>
  </si>
  <si>
    <t xml:space="preserve">                                                                 ---------------------------</t>
  </si>
  <si>
    <t xml:space="preserve">                                                                         4,94kg</t>
  </si>
  <si>
    <t>29m*4,94=143,26kg</t>
  </si>
  <si>
    <t/>
  </si>
  <si>
    <t>výztuž na 1bm překladu nad ocel.nosníky:  1*pr.12=0,89kg</t>
  </si>
  <si>
    <t xml:space="preserve">                                         pr.12 a' 250=4*0,35*0,89=1,25kg</t>
  </si>
  <si>
    <t xml:space="preserve">                                                                                     2,14kg</t>
  </si>
  <si>
    <t>(6,3+5,8)*2=24,20m*=51,79kg</t>
  </si>
  <si>
    <t>ŽB věnce s výztuží</t>
  </si>
  <si>
    <t>(21,56+6,20+0,45+7,31+18,5+7,2+2,95+5,75)*0,28*0,25)*4=279,68m</t>
  </si>
  <si>
    <t>18,05*4=72,20m</t>
  </si>
  <si>
    <t>(2,75+1,8+1,75+4,65+5,75+5,2)*2+2,05=45,85m</t>
  </si>
  <si>
    <t>(7,1+5,2)*2=24,6m</t>
  </si>
  <si>
    <t>19,4+2,3*2=24m</t>
  </si>
  <si>
    <t>279,68+72,2+45,85+24,6+24=446,33m-29-35,8=381,53m</t>
  </si>
  <si>
    <t>výztuž na 1bm věnce: 4*pr.12=4*0,89kg=3,56kg</t>
  </si>
  <si>
    <t xml:space="preserve">                                    pr.6 a' 200=1*5*0,22=1,1kg</t>
  </si>
  <si>
    <t xml:space="preserve">                                                        ---------------------------</t>
  </si>
  <si>
    <t xml:space="preserve">                                                                  4,66kg</t>
  </si>
  <si>
    <t>381,53m*4,66=1777,93kg</t>
  </si>
  <si>
    <t>Celkem 143,26+51,79+1777,93=1972,98+2%prořez=2012,44kg</t>
  </si>
  <si>
    <t>2,0124</t>
  </si>
  <si>
    <t>413 94 Osazení ocelových válcovaných nosníků ve stropech</t>
  </si>
  <si>
    <t>I , IE, U , UE nebo L</t>
  </si>
  <si>
    <t>413941123RT5</t>
  </si>
  <si>
    <t>profil I, 200 mm</t>
  </si>
  <si>
    <t>Překlad nad dveřmi do hospodářského pavilonu.</t>
  </si>
  <si>
    <t>3,35*2*0,0263</t>
  </si>
  <si>
    <t>413941125RT2</t>
  </si>
  <si>
    <t>profil I, 240 mm</t>
  </si>
  <si>
    <t>Překlad nad okny.</t>
  </si>
  <si>
    <t>((4,1*2)*2+(6,3+5,8)*3*2)*0,0362</t>
  </si>
  <si>
    <t>413941123RT3</t>
  </si>
  <si>
    <t>profil I, 160 mm</t>
  </si>
  <si>
    <t>Ve výtahové šachtě.</t>
  </si>
  <si>
    <t>1,95*0,0179</t>
  </si>
  <si>
    <t>417 35-121 Bednění věnců věncovkou pálenou bez izolace</t>
  </si>
  <si>
    <t>417351215RT2</t>
  </si>
  <si>
    <t>výšky 238 mm</t>
  </si>
  <si>
    <t>ŽB překlady (1,25*2)+(1,5*7)+(1,75*4)+(2*2)=24m</t>
  </si>
  <si>
    <t>Ocelové překlady (4,1*2)+(6,3+5,8)*2*2=56,6m</t>
  </si>
  <si>
    <t xml:space="preserve">ŽB věnce </t>
  </si>
  <si>
    <t>(9,85+6,05+0,45+7,65+19,4+7,2+2,95+6,65)*2=120,4m</t>
  </si>
  <si>
    <t>(21,9+6,2+0,45+7,65+19,4+7,2+2,95+6,65)*2=144,8m</t>
  </si>
  <si>
    <t>120,4+144,8-24-56,6=184,6m</t>
  </si>
  <si>
    <t>184,6</t>
  </si>
  <si>
    <t>417351215RT3</t>
  </si>
  <si>
    <t>výšky 275 mm</t>
  </si>
  <si>
    <t>19,4+2,3*2+18,8+2*2=46,80m</t>
  </si>
  <si>
    <t>46,8</t>
  </si>
  <si>
    <t>596 8 Kladení dlažby z betonových nebo kameninových dlaždic</t>
  </si>
  <si>
    <t>komunikací pro pěší do velikosti dlaždic 0,25 m2 s provedením lože do tl. 30 mm, s vyplněním spár a se smetením přebytečného materiálu na vzdálenost do 3 m</t>
  </si>
  <si>
    <t>596 81 včetně dodávky dlaždic</t>
  </si>
  <si>
    <t>596841111RT4</t>
  </si>
  <si>
    <t>betonových, rozměru 50/50 mm, tloušťky 50 mm, do lože z cementové malty</t>
  </si>
  <si>
    <t>822-1</t>
  </si>
  <si>
    <t>(5,95+0,45+7,65+19,9+4,6+2,95)*0,5</t>
  </si>
  <si>
    <t>564 2.-11 Podklad nebo podsyp ze štěrkopísku</t>
  </si>
  <si>
    <t>s rozprostřením, vlhčením a zhutněním</t>
  </si>
  <si>
    <t>564231111R00</t>
  </si>
  <si>
    <t>tloušťka po zhutnění 100 mm</t>
  </si>
  <si>
    <t>601011102R00</t>
  </si>
  <si>
    <t>Postřik stropů cementový,ručně</t>
  </si>
  <si>
    <t>POL12_1</t>
  </si>
  <si>
    <t xml:space="preserve">Místnost 1.01: : </t>
  </si>
  <si>
    <t>(2,5*2,5)+(2,35*0,25)+(3,5*1)+(1,45*0,3)+(1,14*0,25)</t>
  </si>
  <si>
    <t xml:space="preserve">Místnost 1.04: : </t>
  </si>
  <si>
    <t>(3*5,75)+(1,5*0,3)+(1,25*0,2)</t>
  </si>
  <si>
    <t xml:space="preserve">Místnost 1.06: : </t>
  </si>
  <si>
    <t>(4,3*5,75)+(0,2*1,05)-(3,4*0,2)+(1*0,3)+(1,25*0,2)</t>
  </si>
  <si>
    <t xml:space="preserve">Místnost 1.07: : </t>
  </si>
  <si>
    <t>(12*6,9)+(1,85*1,4)+(5,4+1,25)*0,1+(5,5+3,5)*0,3</t>
  </si>
  <si>
    <t xml:space="preserve">Místnost 1.08: : </t>
  </si>
  <si>
    <t>(4,45*1,65)-(1,65*1,3)+(6,25*5,25)+(1,1+5,25)*0,1+(1,125+5)*0,3</t>
  </si>
  <si>
    <t xml:space="preserve">Místnost 1.09: : </t>
  </si>
  <si>
    <t>0,9*2,65</t>
  </si>
  <si>
    <t xml:space="preserve">Místnost 1.10: : </t>
  </si>
  <si>
    <t>(1,6*0,35)+(3,9*1,25)+(1,25*0,2)</t>
  </si>
  <si>
    <t xml:space="preserve">Místnost 1.11: : </t>
  </si>
  <si>
    <t>2,15*1,6</t>
  </si>
  <si>
    <t xml:space="preserve">Místnost 1.12: : </t>
  </si>
  <si>
    <t>1,25*6,4</t>
  </si>
  <si>
    <t xml:space="preserve">Místnost 1.13: : </t>
  </si>
  <si>
    <t>(4,7*3,4)-(0,35*0,6)-(1,55*1,25)+(0,9*0,25)+(0,9*0,2)+(1,5*0,3)</t>
  </si>
  <si>
    <t xml:space="preserve">Místnost 1.15: : </t>
  </si>
  <si>
    <t xml:space="preserve">(1,5*1,1_x0002_   0,45*0,15): : </t>
  </si>
  <si>
    <t xml:space="preserve">Místnost 2.01: : </t>
  </si>
  <si>
    <t>(6,85*2,5)+(2,35*0,25)+(3,4*1)+(1,45*0,3)+(1,14*0,25)</t>
  </si>
  <si>
    <t xml:space="preserve">Místnost 2.02: : </t>
  </si>
  <si>
    <t>1,5*1,85</t>
  </si>
  <si>
    <t xml:space="preserve">Místnost 2.04: : </t>
  </si>
  <si>
    <t xml:space="preserve">Místnost 2.05: : </t>
  </si>
  <si>
    <t>(6,1*2,2)+(1,5*0,3)</t>
  </si>
  <si>
    <t xml:space="preserve">Místnost 2.06: : </t>
  </si>
  <si>
    <t>(4,3*5,75)+(1,55*0,2)-(3,4*0,2)+(1,25*0,2)+(1*0,3)</t>
  </si>
  <si>
    <t xml:space="preserve">Místnost 2.07: : </t>
  </si>
  <si>
    <t>(18,5*6,9)-(1,65*1,3)+(1,25+5+5,5+3,5)*0,3</t>
  </si>
  <si>
    <t xml:space="preserve">(místnost 2.08: : </t>
  </si>
  <si>
    <t>(1,5*1,15)-(0,45*0,15)</t>
  </si>
  <si>
    <t xml:space="preserve">Místnost 2.09: : </t>
  </si>
  <si>
    <t>1,5*1,7</t>
  </si>
  <si>
    <t xml:space="preserve">Místnost 2.10: : </t>
  </si>
  <si>
    <t>1,5*0,9</t>
  </si>
  <si>
    <t xml:space="preserve">Místnost 2.11: : </t>
  </si>
  <si>
    <t>(1,7*3)+(1*0,2)</t>
  </si>
  <si>
    <t xml:space="preserve">Místnost 2.12: : </t>
  </si>
  <si>
    <t>1,25*3,65</t>
  </si>
  <si>
    <t xml:space="preserve">Místnost 2.13: : </t>
  </si>
  <si>
    <t>(4,7*3,4)-(0,35*0,6)-(1,55*1,25)+(0,9*0,25)+(1,5*0,3)+(0,9*0,2)</t>
  </si>
  <si>
    <t>601011112RT3</t>
  </si>
  <si>
    <t>Omítka stropů jádrová, ručně, tloušťka vrstvy 15 mm</t>
  </si>
  <si>
    <t>458,7675</t>
  </si>
  <si>
    <t>601 01 Omítky stropů a podhledů z hotových směsí</t>
  </si>
  <si>
    <t>po jednotlivých vrstvách</t>
  </si>
  <si>
    <t>601011181RT7</t>
  </si>
  <si>
    <t>vrchní tenkovrstvá, akrylátová, zatíraná, tloušťka vrstvy 2 mm, bílá</t>
  </si>
  <si>
    <t>POL1_</t>
  </si>
  <si>
    <t xml:space="preserve">Schodiště: : </t>
  </si>
  <si>
    <t>3,6*1,25</t>
  </si>
  <si>
    <t>4,5</t>
  </si>
  <si>
    <t>601011141R00</t>
  </si>
  <si>
    <t>Štuk na stropech, ručně</t>
  </si>
  <si>
    <t>602 01 Omítky stěn z hotových směsí</t>
  </si>
  <si>
    <t>602011102R00</t>
  </si>
  <si>
    <t xml:space="preserve">postřik, báze, cementová,  ,  ,  </t>
  </si>
  <si>
    <t>(6,85+4+1,3)*2*3+(1,25*2,8)+(2,5*1,4)-(1,45*2,75)-(0,9*2)*2-(1*2)*2</t>
  </si>
  <si>
    <t>-(1,14*2,12)+(2,75*0,3)*2+(2,12*0,25)*2</t>
  </si>
  <si>
    <t xml:space="preserve">Místnost 1.02: : </t>
  </si>
  <si>
    <t>(1,1*2,8)+(2,35*2,15)+(1,1*1,45)-(0,9*2)</t>
  </si>
  <si>
    <t>(3+5,75)*2*3-(1,5*2)-(1*2)*3+(2*0,3)*2+(2,25*0,2)*2</t>
  </si>
  <si>
    <t xml:space="preserve">Místnost 1.05: : </t>
  </si>
  <si>
    <t>(4,7+2,2)*2*3-(1*2)+(2,3*0,45)*2</t>
  </si>
  <si>
    <t>(4,5+5,75+3,4+0,7)*2*1-(0,9*0,3)*3-(3,14*0,625*0,625)/2*2</t>
  </si>
  <si>
    <t>-(1*0,75)+(3,14*1,25*0,3)/2*2+(0,25*0,2)*2+(1,5*0,3)*2</t>
  </si>
  <si>
    <t>(13,85+1,4+0,6+12+6,9)*3+(1,25+5,5-1,125)*1,25-(1*2)*3-(5,5+3,5)*2,25</t>
  </si>
  <si>
    <t>-(0,9*2)+(2,25*0,3)*4</t>
  </si>
  <si>
    <t>(2,8+1,3+1,65+5,6+6,25+0,85+1,65)*3+(5,25+1-1,125)*1,25-(5*2,25)</t>
  </si>
  <si>
    <t>-(1,125*2,75)+(2,75*0,3)*2+(2,25*0,3)*2</t>
  </si>
  <si>
    <t>(3,9+1,6)*2*2,55-(0,9*2)*2-(0,7*2)+(2,25*0,2)*2</t>
  </si>
  <si>
    <t>(1,25+5,75)*2*3-(1*2)*2+(2,3*0,45)*2+(2,25*0,2)*2</t>
  </si>
  <si>
    <t>(4,7+3,4)*2*1-(0,6+2,8)*1+(0,6+2,8)*2,4-(1,5*0,75)</t>
  </si>
  <si>
    <t>(2*0,3)*2+(0,25*0,2)*2</t>
  </si>
  <si>
    <t>(1,5+1,15)*2*1</t>
  </si>
  <si>
    <t>(6,85+3,75+1,2)*2*3,1-(1,45*2,85)-(0,9*2)*2-(1,14*2,12)-(1*2)</t>
  </si>
  <si>
    <t>(2,85*0,3)*2+(2,12*0,25)*2</t>
  </si>
  <si>
    <t>(1,5+1,85)*2*3,1-(0,9*2)</t>
  </si>
  <si>
    <t>(3+5,75)*2*3,1-(1,5*2)-(1*2)*3+(2*0,3)*2+(2,1*0,2)*2</t>
  </si>
  <si>
    <t>(6,1+2,2)*2*3,1-(1,5*1,5)-(1*2)+(1,5*0,3)*2</t>
  </si>
  <si>
    <t>(4,5+5,75+3,4+1,2)*2*1,1-(3,14*0,625*0,625)/2*2</t>
  </si>
  <si>
    <t>-(1*0,25)+(3,14*1,25*0,3)/2*2+(0,25*0,2)*2+(1,5*0,3)*2</t>
  </si>
  <si>
    <t>(18,5+6,9+0,8)*2*3,1-(1*2)*3-(0,9*2)-(1,125*2,85)-(5+5,5+3,5)*2,25</t>
  </si>
  <si>
    <t>(2,85*0,3)*2+(2,25*0,3)*6</t>
  </si>
  <si>
    <t xml:space="preserve">Místnost 2.08: : </t>
  </si>
  <si>
    <t>(1,5+1,15)*2*1,1</t>
  </si>
  <si>
    <t>(1,7+3)*2*2,55-(0,7*2)-(0,9*2)*2+(2,1*0,2)*2</t>
  </si>
  <si>
    <t>(1,25+3,45)*2*3,1-(1*2)*3+(2,1*0,2)*2</t>
  </si>
  <si>
    <t>(4,7+3,4)*2*1,1-(0,6+2,8)*1,1+(0,6+2,8)*2,5-(1,5*0,85)</t>
  </si>
  <si>
    <t>(2*0,3)*2+(0,3*0,2)*2</t>
  </si>
  <si>
    <t>602011112RT3</t>
  </si>
  <si>
    <t xml:space="preserve">vrstva jádrová, vápenocementová,  , tloušťka vrstvy 15 mm,  </t>
  </si>
  <si>
    <t>833,8032</t>
  </si>
  <si>
    <t>602011141R00</t>
  </si>
  <si>
    <t xml:space="preserve">vrstva štuková, vápenná,  , tloušťka vrstvy 2 mm,  </t>
  </si>
  <si>
    <t xml:space="preserve">Šachta osobního výtahu: : </t>
  </si>
  <si>
    <t>1,55*1,75</t>
  </si>
  <si>
    <t xml:space="preserve">Šachta nákladního výtahu: : </t>
  </si>
  <si>
    <t>1,2*0,9</t>
  </si>
  <si>
    <t>601011112RT5</t>
  </si>
  <si>
    <t>Omítka stropů jádrová, ručně, tloušťka vrstvy 20 mm</t>
  </si>
  <si>
    <t>3,7925</t>
  </si>
  <si>
    <t>Postřik cementový, ručně</t>
  </si>
  <si>
    <t>(1,55+1,75)*2*8,1-(1,14*2,12)*2</t>
  </si>
  <si>
    <t>(1,2+0,9)*2*6,8-(0,9*0,95)*2</t>
  </si>
  <si>
    <t>602011112RT5</t>
  </si>
  <si>
    <t xml:space="preserve">vrstva jádrová, vápenocementová,  , tloušťka vrstvy 20 mm,  </t>
  </si>
  <si>
    <t>75,4764</t>
  </si>
  <si>
    <t>611 42-1 Oprava vnitřních vápenných omítek stropů</t>
  </si>
  <si>
    <t>611 42-11 železobetonových rovných tvárnicových a kleneb v množství opravované plochy</t>
  </si>
  <si>
    <t>611421331RT2</t>
  </si>
  <si>
    <t>v množství opravované plochy přes 10 do 30 %, štukových</t>
  </si>
  <si>
    <t>801-4</t>
  </si>
  <si>
    <t>4,9*4,9</t>
  </si>
  <si>
    <t>612 42-1 Oprava vnitřních vápenných omítek stěn</t>
  </si>
  <si>
    <t>612421331RT2</t>
  </si>
  <si>
    <t>v množství opravované plochy přes 10 do 30 %,  štukových</t>
  </si>
  <si>
    <t>(4,9*4)*3</t>
  </si>
  <si>
    <t xml:space="preserve">odpočet otvorů: : </t>
  </si>
  <si>
    <t>-(1,55*2,2)-(0,55*0,85)*2</t>
  </si>
  <si>
    <t xml:space="preserve">ostění a nadpraží: : </t>
  </si>
  <si>
    <t>(1,55+2,2*2)*0,15+(0,55+0,85*2)*2*0,15</t>
  </si>
  <si>
    <t>612 40-1 Omítky malých ploch vnitřních stěn</t>
  </si>
  <si>
    <t>jakoukoliv maltou, z pomocného pracovního lešení o výšce podlahy do 1900 mm a pro zatížení do 1,5 kPa,</t>
  </si>
  <si>
    <t>612401391RT2</t>
  </si>
  <si>
    <t>přes 0,25 do 1 m2, vápennou štukovou omítkou</t>
  </si>
  <si>
    <t>Položka použita pro opravu omítek v chodbě hospodářského pavilonu.</t>
  </si>
  <si>
    <t>610 99 Zakrývání výplní vnitřních otvorů, předmětů apod.</t>
  </si>
  <si>
    <t>které se zřizují před úpravami povrchu, a obalení osazených dveřních zárubní před znečištěním při úpravách povrchu nástřikem plastických maltovin včetně pozdějšího odkrytí,</t>
  </si>
  <si>
    <t>610991111R00</t>
  </si>
  <si>
    <t>fólií Pe 0,05-0,2 mm</t>
  </si>
  <si>
    <t>(1,5*2)*4+(3,14*0,625*0,625)*4+(1*1,5)*2+(3,5*2,25)*2(5,5*2,25)*2</t>
  </si>
  <si>
    <t>(1,45*2,85)+(1,35*1,5)+(5*2,25)*2+(1,45*2,75)</t>
  </si>
  <si>
    <t>(1,125*2,75)+(1,125*2,85)+(1,55*2,2)</t>
  </si>
  <si>
    <t>622 31-1 Zateplení suterénu</t>
  </si>
  <si>
    <t>nanesení lepicího tmelu na izolační desky, nalepení desek a zajištění talířovými hmoždinkami (6 ks/m2). Bez povrchové úpravy desek.</t>
  </si>
  <si>
    <t>622311510R00</t>
  </si>
  <si>
    <t>extrudovaným polysterenem, tloušťky 50 mm</t>
  </si>
  <si>
    <t>(9,85+6,05+0,45+7,65+19,4+7,2+2,95+6,65)*0,5</t>
  </si>
  <si>
    <t>622311519RU1</t>
  </si>
  <si>
    <t>Zateplovací systém soklu, XPS tl. 50 mm, s mozaikovou omítkou 5,5 kg/m2</t>
  </si>
  <si>
    <t>Položka použita pro dekorativní omítku z vícebarevného mramorového granulátu zrnitosti 2mm - odstín tmavě šedá.</t>
  </si>
  <si>
    <t>(8,35+0,05)*0,3+(6,05*0,75)+(0,45*0,85)+(7,65*1,1)+(19,4*1,2)</t>
  </si>
  <si>
    <t>(7,2*0,8)+(2,95*0,5)+(6,65*0,65)</t>
  </si>
  <si>
    <t>622 47-2 Omítka vnější stěn z hotových maltových směsí</t>
  </si>
  <si>
    <t>622 47-26 silikonová z pastovité směsi</t>
  </si>
  <si>
    <t>622472162R00</t>
  </si>
  <si>
    <t>stupeň složitosti 1÷2, ručně</t>
  </si>
  <si>
    <t xml:space="preserve">Pohled severní: : </t>
  </si>
  <si>
    <t>(21,9*2,65)+(9,85*4,4)+(18,5*0,3)+(0,45*0,4)*2</t>
  </si>
  <si>
    <t xml:space="preserve">Pohled východní: : </t>
  </si>
  <si>
    <t>(13,85*2,65)+(13,7*4,9)+(7,65*0,4)+(7,65*0,95)/2</t>
  </si>
  <si>
    <t xml:space="preserve">Pohled jižní: : </t>
  </si>
  <si>
    <t>(19,4*8,65)+(0,45*0,25)*2+(2,95*7,55)</t>
  </si>
  <si>
    <t xml:space="preserve">Pohled západní: : </t>
  </si>
  <si>
    <t>(6,65*7,05)+(7,2*8)+(0,45*0,45)+(7,2*0,9)/2</t>
  </si>
  <si>
    <t xml:space="preserve">odpočet otvory: : </t>
  </si>
  <si>
    <t>-(1,5*2)*4-(3,14*0,625*0,625)*4-(1*1,5)*2-(3,5*2,25)*2-(5,5*2,25)*2</t>
  </si>
  <si>
    <t>(1,45*2,85)-(1,35*1,5)-(5*2,25)*2-(1,45*2,5)-(1,125*2,75)-(1,125*2,85)</t>
  </si>
  <si>
    <t>((1,5+2*2)*4+(3,14*1,25)*4+(1+1,5*2)*2+(3,5+2,25*2)*2)*0,2</t>
  </si>
  <si>
    <t>((5+2,25*2)*2+(1,45+2,85*2)+(1,35+1,5*2)+(5+2,25*2)*2)*0,2</t>
  </si>
  <si>
    <t>((1,45+2,75*2)+(1,125+2,75*2)+(1,125+2,85*2))*0,2</t>
  </si>
  <si>
    <t>622 47-29 příplatky za tloušťku jádra 20 mm</t>
  </si>
  <si>
    <t>622472192R00</t>
  </si>
  <si>
    <t>451,64</t>
  </si>
  <si>
    <t>622 47-3 Příplatek</t>
  </si>
  <si>
    <t>622473186R00</t>
  </si>
  <si>
    <t>za rohovník - dodávka materiálu</t>
  </si>
  <si>
    <t>2,65+7,45+10,15+8,85+8,45+9,95+8*2+0,4</t>
  </si>
  <si>
    <t>622473187RT2</t>
  </si>
  <si>
    <t>Příplatek za okenní lištu - montáž, včetně dodávky lišty</t>
  </si>
  <si>
    <t>(1,5+2)*2*4+(3,14*1,25)*4+(1+1,5)*2*2+(3,5+2,25)*2*2</t>
  </si>
  <si>
    <t>(5+2,25)*2*2+(1,45+2,85)*2+(1,35+1,5)*2+(5+2,25)*2*2</t>
  </si>
  <si>
    <t>(1,45+2,75*2)+(1,125+2,75)*2+(1,125+2,85)*2</t>
  </si>
  <si>
    <t>620 99-2 Zakrývání výplní vnějších otvorů</t>
  </si>
  <si>
    <t>s rámy a zárubněmi, zábradlí, předmětů oplechování apod., které se zřizují ještě před úpravami povrchu, před jejich znečištěním při úpravách povrchu nástřikem plastických (lepivých) maltovin</t>
  </si>
  <si>
    <t>620991121R00</t>
  </si>
  <si>
    <t>z postaveného lešení</t>
  </si>
  <si>
    <t>(1,125*2,75)+(1,125*2,85)</t>
  </si>
  <si>
    <t>631 31 Mazanina z betonu prostého</t>
  </si>
  <si>
    <t>(z kameniva) hlazená dřevěným hladítkem</t>
  </si>
  <si>
    <t>631 31-5 tl. přes 120 do 240 mm</t>
  </si>
  <si>
    <t>631315511R00</t>
  </si>
  <si>
    <t xml:space="preserve">třídy C -/12,5 </t>
  </si>
  <si>
    <t>Podkladní beton.</t>
  </si>
  <si>
    <t>((9,935*6,55)+(11,865*6,5)+(0,45*0,35)+(19,3*7,2))*0,15</t>
  </si>
  <si>
    <t>((1,8*0,15)+(4,55*0,2))*0,15</t>
  </si>
  <si>
    <t>-(2,35*2,65*0,15)-(1,1*1,3*0,15)</t>
  </si>
  <si>
    <t>((2,75*3,1)+(1,3*1,5))*0,2</t>
  </si>
  <si>
    <t>631 35 Bednění stěn, rýh a otvorů v podlahách</t>
  </si>
  <si>
    <t>631351101R00</t>
  </si>
  <si>
    <t>Bednění pro podkladní beton.</t>
  </si>
  <si>
    <t>(9,935+6,135+0,45+7,55+19,3+7,2+2,95+6,55)*0,15</t>
  </si>
  <si>
    <t>((2,35+2,65)*2+(1,1+1,3)*2)*0,15</t>
  </si>
  <si>
    <t>((2,75+1,9)*2+1,3+1,5)*0,2</t>
  </si>
  <si>
    <t>631351102R00</t>
  </si>
  <si>
    <t>13,6505</t>
  </si>
  <si>
    <t>631 36 Výztuž mazanin z betonů a z lehkých betonů</t>
  </si>
  <si>
    <t>631 36-2 ze svařovaných sítí</t>
  </si>
  <si>
    <t>631361921RT9</t>
  </si>
  <si>
    <t>Výztuž pro podkladní beton: 5,40kg/m2.</t>
  </si>
  <si>
    <t>((9,935*6,55)+(11,865*6,5)+(0,45*0,35)+(19,3*7,2))*0,0054*1,15</t>
  </si>
  <si>
    <t>((1,8*0,15)+(4,55*0,2))*0,0054*1,15</t>
  </si>
  <si>
    <t>-((2,35*2,65)+(1,1*1,3))*0,0054*1,15</t>
  </si>
  <si>
    <t>((2,75*3,1)+(1,3*1,5))*0,0054*1,15</t>
  </si>
  <si>
    <t>631315611R00</t>
  </si>
  <si>
    <t xml:space="preserve">třídy C 16/20 </t>
  </si>
  <si>
    <t>Podlaha rampy.</t>
  </si>
  <si>
    <t>(1,25*4)*0,09+(1,25*4)*0,45/2</t>
  </si>
  <si>
    <t>Bednění pro zřízení rampy.</t>
  </si>
  <si>
    <t>(1,25*0,09)+(1,25*0,45)</t>
  </si>
  <si>
    <t>0,675</t>
  </si>
  <si>
    <t>631361921RT4</t>
  </si>
  <si>
    <t>průměr drátu 6 mm, velikost oka 100/100 mm</t>
  </si>
  <si>
    <t>Výztuž pro rampu: 4,44kg/m2.</t>
  </si>
  <si>
    <t>(1,25*4)*0,00444*1,15</t>
  </si>
  <si>
    <t>Podlaha šachty osobního výtahu.</t>
  </si>
  <si>
    <t>(2,15*2,45)*0,3-(1,4*1,2)*0,1</t>
  </si>
  <si>
    <t>631 31-916 Příplatek za přehlazení povrchu</t>
  </si>
  <si>
    <t>betonové mazaniny min. B 10 ocelovým hladítkem s poprášením cementem pro konečnou úpravu mazaniny</t>
  </si>
  <si>
    <t>631319165R00</t>
  </si>
  <si>
    <t>tloušťka mazaniny od 120 mm do 240 mm</t>
  </si>
  <si>
    <t>631 31-3 tl. přes 80 do 120 mm</t>
  </si>
  <si>
    <t>631313611R00</t>
  </si>
  <si>
    <t>Podlaha šachty nákladního výtahu a podlaha vodovodní šachty.</t>
  </si>
  <si>
    <t>(1,2*0,9)*0,1</t>
  </si>
  <si>
    <t>(0,8*1)*0,1</t>
  </si>
  <si>
    <t>631319163R00</t>
  </si>
  <si>
    <t>tloušťka mazaniny od 80 mm do 120 mm</t>
  </si>
  <si>
    <t>(1,1*1,3)*0,1</t>
  </si>
  <si>
    <t>0,8*1</t>
  </si>
  <si>
    <t>Výztuž šachet: 5,40kg/m2.</t>
  </si>
  <si>
    <t>((2,15*2,45)+(1,1*1,3)+(0,8*1))*0,0054*1,15</t>
  </si>
  <si>
    <t>632 41-1 Potěr ze suchých směsí</t>
  </si>
  <si>
    <t>s rozprostřením a uhlazením</t>
  </si>
  <si>
    <t>632411150RT1</t>
  </si>
  <si>
    <t>cementový, tloušťky 50 mm, ruční zpracování, potěr cementový; zrnitost do 4,00 mm; pevnost v tlaku 25,0 MPa; pevnost v tahu za ohybu 5,00 MPa; tl. vrstvy do 50,0 mm</t>
  </si>
  <si>
    <t xml:space="preserve">Místnost 1.01+1.02: : </t>
  </si>
  <si>
    <t>(6,85*2,5)-(1,25*0,3)+(1,45*0,30)+(1,5*0,15)+(2,35*0,25)</t>
  </si>
  <si>
    <t>(3,5*1)+(1,6*0,25)+(1,14*0,25)</t>
  </si>
  <si>
    <t>(3*5,75)+(1*0,15)+(1,25*0,2)</t>
  </si>
  <si>
    <t>(4,7*2,2)+(1,3*0,55)</t>
  </si>
  <si>
    <t>(4,5*5,75)-(4,7+3,4)*0,2+(1*0,15)+(1,25*0,2)</t>
  </si>
  <si>
    <t>(12*6,9)+(1,85*1,4)+(1,25*0,1)*4+(1,125*0,1)</t>
  </si>
  <si>
    <t>(4,45*1,65)-(1,65*1,3)+(6,25*5,25)+(1,125*0,15)+(1,125*0,45)</t>
  </si>
  <si>
    <t xml:space="preserve">Místnost 1.09+1.10+1.11: : </t>
  </si>
  <si>
    <t>(3,35*1,25)+(4,95*1,75)+(1,25*0,2)</t>
  </si>
  <si>
    <t>(1,25*1,55)-(0,8*1)+(1,25*0,2)+(1,25*0,75)</t>
  </si>
  <si>
    <t xml:space="preserve">(4,7*3,4)-(1,55*1,25)+(0,9*0,25)+(0,9*: : </t>
  </si>
  <si>
    <t>(1,65*1,3)+(0,9*0,1)-(0,45*0,15)</t>
  </si>
  <si>
    <t>(2,5*2,5)+(2,35*0,25)+(3,4*1)+(1,14*0,25)+(1,45*0,45)</t>
  </si>
  <si>
    <t>(1,5*2)</t>
  </si>
  <si>
    <t>(6,1*2,2)+(1,25*0,1)</t>
  </si>
  <si>
    <t>(4,5*5,75)-(4,2+3,4)*0,2+(1*0,15)+(1,25*0,2)</t>
  </si>
  <si>
    <t>(18,5*6,9)-(1,65*1,3)+(1,25*0,1)*3+(1*0,1)+(1,125*0,45)</t>
  </si>
  <si>
    <t xml:space="preserve">Místnost 2.09+2.10+2.11: : </t>
  </si>
  <si>
    <t>(3,45*3)+(1*0,2)-(0,9*0,2)</t>
  </si>
  <si>
    <t>(1,25*3,75)</t>
  </si>
  <si>
    <t>(4,7*3,4)-(1,55*1,25)-(0,25*0,5)+(0,9*0,25)+(0,9*0,2)</t>
  </si>
  <si>
    <t>632411125R00</t>
  </si>
  <si>
    <t>samonivelační anhydritový, tloušťky 25 mm, ruční zpracování</t>
  </si>
  <si>
    <t>632411130R00</t>
  </si>
  <si>
    <t>samonivelační anhydritový, tloušťky 30 mm, ruční zpracování</t>
  </si>
  <si>
    <t>632411135R00</t>
  </si>
  <si>
    <t>samonivelační anhydritový, tloušťky 35 mm, ruční zpracování</t>
  </si>
  <si>
    <t>632411140R00</t>
  </si>
  <si>
    <t>samonivelační anhydritový, tloušťky 40 mm, ruční zpracování</t>
  </si>
  <si>
    <t>(4,7*3,4)-(1,55*1,25)+(0,9*0,25)+(0,9*0,2)</t>
  </si>
  <si>
    <t>632411145R00</t>
  </si>
  <si>
    <t>samonivelační anhydritový, tloušťky 45 mm, ruční zpracování</t>
  </si>
  <si>
    <t>(1,5*1,85)+(0,9*0,15)</t>
  </si>
  <si>
    <t>631 31 Doplnění mazanin betonem prostým</t>
  </si>
  <si>
    <t>prostým betonem (s dodáním hmot) bez potěru,</t>
  </si>
  <si>
    <t>631 31-2 o ploše jednotlivě přes 1 do 4 m2</t>
  </si>
  <si>
    <t>631312121R00</t>
  </si>
  <si>
    <t>tloušťky do 80 mm</t>
  </si>
  <si>
    <t xml:space="preserve">chodba hospodářského pavilonu: : </t>
  </si>
  <si>
    <t>2,9*1*0,05</t>
  </si>
  <si>
    <t>Specifikace O1</t>
  </si>
  <si>
    <t>Okno plastové bílé 1500x2000mm</t>
  </si>
  <si>
    <t>Tříkřídlé, otevíravé, sklopné okno. Izolační trojsklo U=0,9, profil tepelně izolační,</t>
  </si>
  <si>
    <t>podkladový profil 30mm, klika bílá, vnitřní parapet š.320mm.</t>
  </si>
  <si>
    <t>Podrobný popis viz Tabulka výplní otvorů ozn.O1.</t>
  </si>
  <si>
    <t>1+1</t>
  </si>
  <si>
    <t>POL3_</t>
  </si>
  <si>
    <t>podkladový profil 30mm, klika bílá, vnitřní parapet š.320mm, 3x síť proti hmyzu.</t>
  </si>
  <si>
    <t>Specifikace O2</t>
  </si>
  <si>
    <t>Okno plastové bílé kruhové pr.1250mm</t>
  </si>
  <si>
    <t>Dvoudílné okno, 1 část otevíravá, 1 část fixní. Izolační trojsklo U=0,9, profil tepelně izolační, pákový otevírač.</t>
  </si>
  <si>
    <t>Podrobný popis viz Tabulka výplní otvorů ozn.O2.</t>
  </si>
  <si>
    <t>1*4</t>
  </si>
  <si>
    <t>Specifikace O3</t>
  </si>
  <si>
    <t>Okno plastové bílé 1000x1500mm</t>
  </si>
  <si>
    <t>Dvoukřídlé, otevíravé, sklopné okno. Izolační trojsklo U=0,9, profil tepelně izolační,</t>
  </si>
  <si>
    <t>Podrobný popis viz Tabulka výplní otvorů ozn.O3.</t>
  </si>
  <si>
    <t>Specifikace O4</t>
  </si>
  <si>
    <t>Sestava plastová bílá 3500x2250mm</t>
  </si>
  <si>
    <t>Šestikřídlé, otevíravé, sklopné okno. Izolační trojsklo U=0,9, profil tepelně izolační,</t>
  </si>
  <si>
    <t>podkladový profil 30mm, klika bílá, vnitřní parapet š.320mm, 6x žaluzie vnitřní horizontální lamelová.</t>
  </si>
  <si>
    <t>Podrobný popis viz Tabulka výplní otvorů ozn.O4.</t>
  </si>
  <si>
    <t>Specifikace O5</t>
  </si>
  <si>
    <t>Sestava plastová bílá 5500x2250mm</t>
  </si>
  <si>
    <t>Osmikřídlé, otevíravé, sklopné okno. Izolační trojsklo U=0,9, podkladový profil 30mm, klika bílá, vnitřní parapet š.320mm,</t>
  </si>
  <si>
    <t>8x žaluzie vnitřní horizontální lamelová.</t>
  </si>
  <si>
    <t>Podrobný popis viz Tabulka výplní otvorů ozn.O5</t>
  </si>
  <si>
    <t>Specifikace O6</t>
  </si>
  <si>
    <t>Okno plastové bílé 1450x2850mm</t>
  </si>
  <si>
    <t>Tříkřídlé okno, 1 otevíravé, 2 fixní. Izolační trojsklo U=0,9, profil tepelně izolační,</t>
  </si>
  <si>
    <t>podkladový profil 30mm, klika bílá, u spodních 2 křídel bezpečnostní fólie, kontrastní značení.</t>
  </si>
  <si>
    <t>Podrobný popis viz Tabulka výplní otvorů ozn.O6.</t>
  </si>
  <si>
    <t>Specifikace O7</t>
  </si>
  <si>
    <t>Okno plastové bílé 1350x1500mm</t>
  </si>
  <si>
    <t>Jednokřídlé, otevíravé, sklopné okno. Izolační trojsklo U=0,9, podkladový profil 30mm, klika bílá, vnitřní parapet š.320mm.</t>
  </si>
  <si>
    <t>Podrobný popis viz Tabulka výplní otvorů ozn.O7.</t>
  </si>
  <si>
    <t>5533300421R</t>
  </si>
  <si>
    <t>zárubeň kovová pro klasické zdění; š profilu 160 mm; š průchodu 800 mm; h průchodu 1 970 mm; L, P; závěsy pevné; požární odolnost</t>
  </si>
  <si>
    <t>Specifikace O8</t>
  </si>
  <si>
    <t>Sestava plastová bílá 5000x2250mm</t>
  </si>
  <si>
    <t>Osmikřídlé, otevíravé, sklopné okno. Izolační trojsklo U=0,9, profil tepelně izolační,</t>
  </si>
  <si>
    <t>podkladový profil 30mm, klika bílá, vnitřní parapet š.320mm, 8x žaluzie vnitřní horizontální lamelová.</t>
  </si>
  <si>
    <t>Podrobný popis viz Tabulka výplní otvorů ozn.O8.</t>
  </si>
  <si>
    <t>Specifikace D3</t>
  </si>
  <si>
    <t>Dveře plastové vchodové bílé 1125x2850mm</t>
  </si>
  <si>
    <t>Jednokřídlé, otevíravé, sklopné dveře, s nadsvětlíkem fix. Izolační trojsklo U=1,2 od výšky 800mm, do výšky 800mm výplň sedvičem s PUR, profil tepelně izolační, klika/koule, padací prah, kování FAB se systémem generálního klíče, 2x žaluzie vnitřní horizontální lamelová.</t>
  </si>
  <si>
    <t>Podrobný popis viz Tabulka výplní otvorů ozn.D3.</t>
  </si>
  <si>
    <t>641-R1</t>
  </si>
  <si>
    <t>Montáž plastových oken a dveří, včetně dopravy</t>
  </si>
  <si>
    <t>(1,5+2,03)*2*4+(3,14*1,25)*4+(1+1,53)*2*2+(3,5*2+2,28*4)*2</t>
  </si>
  <si>
    <t>(5,5*2+2,28*5)*2+(1,45*3+2,88*2)+(1,35+1,53)*2+(5*2+2,28*5)*2</t>
  </si>
  <si>
    <t>(1,125+2,85)*2</t>
  </si>
  <si>
    <t>641-R2</t>
  </si>
  <si>
    <t>Montáž parotěsnící uzávěry do vnitřní spáry, včetně dodávky materiálu</t>
  </si>
  <si>
    <t>(1,5+2,03)*2*4+(3,14*1,25)*4+(1+1,53)*2*2+(3,5+2,28)*2*2</t>
  </si>
  <si>
    <t>(5,5+2,28)*2*2+(1,45+2,88)*2+(1,35+1,53)*2+(5+2,28)*2*2</t>
  </si>
  <si>
    <t>641-R3</t>
  </si>
  <si>
    <t>Montáž vnitřních žaluzií, horizontální lamelové , včetně dopravy</t>
  </si>
  <si>
    <t>6*2+8*2+8*2+2</t>
  </si>
  <si>
    <t>NH160005AL-D1</t>
  </si>
  <si>
    <t>Hliníkové vchodové dveře dvoukřídlé s nadsvětlíkem, bílé, 1450x2750mm</t>
  </si>
  <si>
    <t>Dvoukřídlé ven otevíravé dveře, nadsvětlík fix.  Izolační dvojsklo, od výšky 800mm, do výšky 800mm výplň z hliníkových desek a XPS, profil tepelně izolační, paniková klika/koule + samozavírač, vodorovné madlo, padací prah, kování FAB se systémem generálního klíče.</t>
  </si>
  <si>
    <t>Podrobný popis viz Tabulka výplní otvorů ozn.D1</t>
  </si>
  <si>
    <t>NH160005AL-D2</t>
  </si>
  <si>
    <t>Hliníkové vchod. jednokřídlé dveře s nadsvětlíkem,, protipožární EW30, 1125x2750mm</t>
  </si>
  <si>
    <t>Jednokřídlé ven otevíravé dveře, nadsvětlík fix. Izolační protipožární dvojsklo, profil tepelně izolační, klika/koule + samozavírač, padací prah, kování FAB se systémem generálního klíče.</t>
  </si>
  <si>
    <t>Podrobný popis viz Tabulka výplní otvorů ozn.D2.</t>
  </si>
  <si>
    <t>NH160005AL-D20</t>
  </si>
  <si>
    <t>Hliníkové vchodové dveře dvoukřídlé plné, bílé, 1550x2200mm</t>
  </si>
  <si>
    <t>Dvoukřídlé ven otevíravé.  Výplň z hliníkových desek a XPS, klika/koule + samozavírač, padací prah, kování FAB se systémem generálního klíče.</t>
  </si>
  <si>
    <t>Podrobný popis viz Tabulka výplní otvorů ozn.D20.</t>
  </si>
  <si>
    <t>NH160005AL</t>
  </si>
  <si>
    <t>Montáž Al dveří včetně dopravy</t>
  </si>
  <si>
    <t>Výkaz výměr: (2,75+1,45)*2+(1,125+2,75)*2+(1,55+2,2)*2=23,65m</t>
  </si>
  <si>
    <t>642 94-2 Osazení zárubní dveřních ocelových</t>
  </si>
  <si>
    <t>642 94-21 bez dveřních křídel, do zdiva včetně kotvení, na jakoukoliv cementovou maltu, s vybetonováním prahu v zárubni a s osazením špalíků nebo latí pro dřevěný práh</t>
  </si>
  <si>
    <t>642942111R00</t>
  </si>
  <si>
    <t>plocha do 2,5 m2</t>
  </si>
  <si>
    <t>27</t>
  </si>
  <si>
    <t>55330315R</t>
  </si>
  <si>
    <t>zárubeň kovová hranatá; pro klasické zdění; š profilu 110 mm; š průchodu 600 mm; h průchodu 1 970 mm; L; závěsy pevné</t>
  </si>
  <si>
    <t>55330316R</t>
  </si>
  <si>
    <t>zárubeň kovová hranatá; pro klasické zdění; š profilu 110 mm; š průchodu 600 mm; h průchodu 1 970 mm; P; závěsy pevné</t>
  </si>
  <si>
    <t>55330334R</t>
  </si>
  <si>
    <t>Zárubeň ocelová H 160   800x1970x160 L, pro klasické zdění, bez drážky, pevně přivařené závěsy</t>
  </si>
  <si>
    <t>POL12_0</t>
  </si>
  <si>
    <t>55330321R</t>
  </si>
  <si>
    <t>Zárubeň ocelová H 110   900x1970x110 L, pro klasické zdění, bez drážky, pevně přivařené závěsy</t>
  </si>
  <si>
    <t>55330322R</t>
  </si>
  <si>
    <t>Zárubeň ocelová H 110   900x1970x110 P, ZAKO pro klasické zdění, bez drážky, pevně přivařené závěsy</t>
  </si>
  <si>
    <t>55330336R</t>
  </si>
  <si>
    <t>Zárubeň ocelová H 160   900x1970x160 L, pro klasické zdění, bez drážky, pevně přivařené závěsy</t>
  </si>
  <si>
    <t>5533300121R</t>
  </si>
  <si>
    <t>Zárubeň ocelová ZH 110/1970/800 L, P, EI, EW 30, pro cihelné zdivo, s pevnými závěsy</t>
  </si>
  <si>
    <t>5533300131R</t>
  </si>
  <si>
    <t>Zárubeň ocelová ZH 110/1970/900 L, P, EI, EW 30, pro cihelné zdivo, s pevnými závěsy</t>
  </si>
  <si>
    <t>5533300431R</t>
  </si>
  <si>
    <t>Zárubeň ocelová ZH 160/1970/900 L, P, EI, EW 30, pro cihelné zdivo, s pevnými závěsy</t>
  </si>
  <si>
    <t>711111001RZ1</t>
  </si>
  <si>
    <t>Izolace proti vlhkosti vodor. nátěr ALP za studena, 1x nátěr - včetně dodávky penetračního laku ALP</t>
  </si>
  <si>
    <t>POL1_7</t>
  </si>
  <si>
    <t>(21,9*6,65)-(11,95-2,85)*0,25+(0,45*0,45)+(19,4*7,2)+(2,85*0,5)</t>
  </si>
  <si>
    <t>711112001RT1</t>
  </si>
  <si>
    <t>Izolace proti vlhkosti svis. nátěr ALP, za studena, 1x nátěr - asfaltový lak ALP ve specifikaci</t>
  </si>
  <si>
    <t>(2,2+4,7)*0,45+(2,35+2,65)*2*1,4+(2,85*0,1)</t>
  </si>
  <si>
    <t>711141559RT2</t>
  </si>
  <si>
    <t>Izolace proti vlhk. vodorovná pásy přitavením, 2 vrstvy - materiál ve specifikaci</t>
  </si>
  <si>
    <t>711142559RT2</t>
  </si>
  <si>
    <t>Izolace proti vlhkosti svislá pásy přitavením, 2 vrstvy - materiál ve specifikaci</t>
  </si>
  <si>
    <t>62843011R</t>
  </si>
  <si>
    <t>Pás asfaltový natavitelný hydroizolační s vložkou ze skelné tkaniny, horní strana jemný písek</t>
  </si>
  <si>
    <t>284,6675*1,15+17,39*1,20</t>
  </si>
  <si>
    <t>62843012R</t>
  </si>
  <si>
    <t>Asfaltový pás s vložkou ze skelné rohože a hliníkové folie, natavitelný</t>
  </si>
  <si>
    <t>711 21 Izolace proti netlakové vodě - nátěry a stěrky</t>
  </si>
  <si>
    <t>711 21-3 stěrka hydroizolační</t>
  </si>
  <si>
    <t>711212002RT1</t>
  </si>
  <si>
    <t>Flexibilní minerální hydroizolační  povlak - nátěr nebo stěrka, proti vlhkosti, tl. 2mm</t>
  </si>
  <si>
    <t>800-711</t>
  </si>
  <si>
    <t>Hydroizolační nátěr podlah pod sprchovými vaničkami.</t>
  </si>
  <si>
    <t>(0,9*0,9)*2</t>
  </si>
  <si>
    <t>998711102R00</t>
  </si>
  <si>
    <t>Přesun hmot pro izolace proti vodě, výšky do 12 m</t>
  </si>
  <si>
    <t>3,27869</t>
  </si>
  <si>
    <t>998711194R00</t>
  </si>
  <si>
    <t>Příplatek zvětš. přesun, izol. proti vodě do 1 km</t>
  </si>
  <si>
    <t>998711199R00</t>
  </si>
  <si>
    <t>Přípl. zvětš. přesun, izol. proti vodě další 1 km</t>
  </si>
  <si>
    <t>3,27869*4</t>
  </si>
  <si>
    <t>711170101R00</t>
  </si>
  <si>
    <t>Odstr.izolace proti vlhkosti vodorovná fólie,volně</t>
  </si>
  <si>
    <t>Položka použita pro demontáž hydroizolační fólie střešní mPVC z atiky hospodářského pavilonu pro nadezdění dětského pavilonu.</t>
  </si>
  <si>
    <t>12,1*0,4</t>
  </si>
  <si>
    <t>712311101RZ1</t>
  </si>
  <si>
    <t>Povlaková krytina střech do 10°, za studena ALP, 1 x nátěr - včetně dodávky ALP</t>
  </si>
  <si>
    <t>Jednoplášťová střecha.</t>
  </si>
  <si>
    <t>(21,3*5,9)+(2,65*0,15)</t>
  </si>
  <si>
    <t>(21,3+6,05)*2*0,55</t>
  </si>
  <si>
    <t>712341559R00</t>
  </si>
  <si>
    <t>Povlaková krytina střech do 10°, NAIP přitavením</t>
  </si>
  <si>
    <t>156,1525*1,15</t>
  </si>
  <si>
    <t>712391172RT1</t>
  </si>
  <si>
    <t>Povlaková krytina střech do 10°, ochran. textilie, 1 vrstva - materiál ve specifikaci</t>
  </si>
  <si>
    <t>(21,3+6,05)*2*0,25+(21,9+5,9+2,65+6,35)*0,3</t>
  </si>
  <si>
    <t>69366202R</t>
  </si>
  <si>
    <t>Geotextilie  300 g/m2 š. 200 cm PES</t>
  </si>
  <si>
    <t>150,7825*1,15</t>
  </si>
  <si>
    <t>712 37 Povlak. krytina střech, sklon do 10°, termoplasty</t>
  </si>
  <si>
    <t>z volně položené fólie, spoje slepeny přitavením a překryty pásem fólie šířky 500 mm. Vytažení izolace na stěny a přikotvení na stěně lištou.</t>
  </si>
  <si>
    <t>712370010RAB</t>
  </si>
  <si>
    <t>Povlaková krytina střech do 10°, termoplasty, fólie  tl. 1,5 mm</t>
  </si>
  <si>
    <t>AP-PSV</t>
  </si>
  <si>
    <t>POL2_7</t>
  </si>
  <si>
    <t>oprava hosp.pavilonu: : : (12,1+2*1)*1</t>
  </si>
  <si>
    <t>712378003R00</t>
  </si>
  <si>
    <t>Atiková okapnice  RŠ 250 mm</t>
  </si>
  <si>
    <t>21,9+2,95+6,65</t>
  </si>
  <si>
    <t>712378102RT3</t>
  </si>
  <si>
    <t>Komínek odvětrání střechy s manžetou z PVC, DN 110 mm</t>
  </si>
  <si>
    <t>Odvětrání výtahových šachet.</t>
  </si>
  <si>
    <t>712378105RT2</t>
  </si>
  <si>
    <t>Prostup parozábranou s manžetou PVC, průměr prostupu 75 mm</t>
  </si>
  <si>
    <t>712378105RT3</t>
  </si>
  <si>
    <t>Prostup parozábranou s manžetou PVC, průměr prostupu 110 mm</t>
  </si>
  <si>
    <t>998 71-2 Přesun hmot pro povlakové krytiny</t>
  </si>
  <si>
    <t>50 m vodorovně</t>
  </si>
  <si>
    <t>998712102R00</t>
  </si>
  <si>
    <t>Přesun hmot pro povlakové krytiny, výšky do 12 m</t>
  </si>
  <si>
    <t>1,49424</t>
  </si>
  <si>
    <t>998712194R00</t>
  </si>
  <si>
    <t>Příplatek zvětš. přesun, povlak. krytiny do 1 km</t>
  </si>
  <si>
    <t>998712199R00</t>
  </si>
  <si>
    <t>Příplatek zvětš. přesun, povlak. krytiny další 1km</t>
  </si>
  <si>
    <t>1,49424*4</t>
  </si>
  <si>
    <t>713121111RT1</t>
  </si>
  <si>
    <t>Izolace tepelná podlah na sucho, jednovrstvá, materiál ve specifikaci</t>
  </si>
  <si>
    <t>Tepelná izolace podlah polystyren EPS 150S tl.150mm.</t>
  </si>
  <si>
    <t>Místnost 1.01+1.02: : : (6,85*2,5)-(1,25*0,3)+(1,45*0,30)+(1,5*0,15)+(2,35*0,25)</t>
  </si>
  <si>
    <t>Místnost 1.05: : : (4,7*2,2)+(1,3*0,55)</t>
  </si>
  <si>
    <t>Místnost 1.08: : : (4,45*1,65)-(1,65*1,3)+(6,25*5,25)+(1,125*0,15)+(1,125*0,45)</t>
  </si>
  <si>
    <t>Místnost 1.09+1.10+1.11: : : (3,35*1,25)+(4,95*1,75)+(1,25*0,2)</t>
  </si>
  <si>
    <t>Místnost 1.12: : : 1,25*(0,75+4+1,55+0,2)-(1,1*1,3)</t>
  </si>
  <si>
    <t>Místnost 1.13: : : (4,7*3,4)-(1,55*1,25)+(0,9*0,25)+(0,9*0,2)</t>
  </si>
  <si>
    <t>Místnost 1.14: : : (0,9*1,2)</t>
  </si>
  <si>
    <t>Místnost 1,15: : : (1,65*1,3)+(0,9*0,1)-(0,45*0,15)</t>
  </si>
  <si>
    <t>Tepelná izolace podlah polystyren EPS 150S tl.140mm.</t>
  </si>
  <si>
    <t>Místnost 1.04: : : (3*5,75)+(1*0,15)+(1,25*0,2)</t>
  </si>
  <si>
    <t>Místnost 1.06: : : (4,5*5,75)-(4,7+3,4)*0,2+(1*0,15)+(1,25*0,2)</t>
  </si>
  <si>
    <t>Místnost 1.07: : : (12*6,9)+(1,85*1,4)+(1,25*0,1)*4+(1,125*0,1)</t>
  </si>
  <si>
    <t>Tepelná izolace podlah polystyren EPS 150S tl.100mm.</t>
  </si>
  <si>
    <t>Šachta 1.03: : : 1,4*1,2</t>
  </si>
  <si>
    <t>Místnost 1.12: : : 1,3*1,1</t>
  </si>
  <si>
    <t>28375705R</t>
  </si>
  <si>
    <t>Deska izolační stabilizov. EPS 150S  1000 x 500 mm</t>
  </si>
  <si>
    <t>((109,41*0,15)+(128,31*0,14)+(3,11*0,1))*1,02</t>
  </si>
  <si>
    <t>713131131R00</t>
  </si>
  <si>
    <t>Izolace tepelná stěn lepením</t>
  </si>
  <si>
    <t>Stěny osobního výtahu: : : (2,15+2,45)*2*1,4</t>
  </si>
  <si>
    <t>Stěny vyvýšené části: : : (4,7+2,2)*0,45</t>
  </si>
  <si>
    <t>15,99*0,1*1,02</t>
  </si>
  <si>
    <t>Kročejová izolace tl.25mm.</t>
  </si>
  <si>
    <t>Místnost 2.04: : : (3*5,75)+(1*0,15)+(1,25*0,2)</t>
  </si>
  <si>
    <t>Místnost 2.06: : : (4,5*5,75)-(4,2+3,4)*0,2+(1*0,15)+(1,25*0,2)</t>
  </si>
  <si>
    <t>Místnost 2.07: : : (18,5*6,9)-(1,65*1,3)+(1,25*0,1)*3+(1*0,1)+(1,125*0,45)</t>
  </si>
  <si>
    <t>63151441R</t>
  </si>
  <si>
    <t>Deska z minerální plsti  tl. 25 mm</t>
  </si>
  <si>
    <t>168,89*1,02</t>
  </si>
  <si>
    <t>Kročejová izolace tl.40mm.</t>
  </si>
  <si>
    <t>Místnost 2.01: : : (2,5*2,5)+(2,35*0,25)+(3,4*1)+(1,14*0,25)+(1,45*0,45)+(1,35*2,5)</t>
  </si>
  <si>
    <t>Místnost 2.02: : : 1,5*2</t>
  </si>
  <si>
    <t>Místnost 2.05: : : (6,1*2,2)+(1,25*0,1)</t>
  </si>
  <si>
    <t>Místnost 2.08: : : (1,65*1,3)+(0,9*0,1)-(0,45*0,15)</t>
  </si>
  <si>
    <t>Místnost 2.09+2.10+2.11: : : (3,45*3)+(1*0,2)-(0,9*0,2)</t>
  </si>
  <si>
    <t>Místnost 2.12: : : 1,25*3,75</t>
  </si>
  <si>
    <t>Místnost 2.13: : : (4,7*3,4)-(1,55*1,25)-(0,25*0,5)+(0,9*0,25)+(0,9*0,2)</t>
  </si>
  <si>
    <t>63151443R</t>
  </si>
  <si>
    <t>Deska z minerální plsti  tl. 40 mm</t>
  </si>
  <si>
    <t>62,64*1,02</t>
  </si>
  <si>
    <t>713191100RT9</t>
  </si>
  <si>
    <t>Položení separační fólie, včetně dodávky fólie</t>
  </si>
  <si>
    <t>Místnost 1.12: : : (1,25*1,55)-(0,8*1)+(1,25*0,2)+(1,25*0,75)</t>
  </si>
  <si>
    <t>Místnost 1.15: : : (1,65*1,3)+(0,9*0,1)-(0,45*0,15)</t>
  </si>
  <si>
    <t>Místnost 2.01: : : (2,5*2,5)+(2,35*0,25)+(3,4*1)+(1,14*0,25)+(1,45*0,45)</t>
  </si>
  <si>
    <t>Místnost 2.02: : : (1,5*2)</t>
  </si>
  <si>
    <t>Místnost 2.12: : : (1,25*3,75)</t>
  </si>
  <si>
    <t>713121118RU1</t>
  </si>
  <si>
    <t>Montáž dilatačního pásku podél stěn, včetně dodávky 15x100x1000 mm</t>
  </si>
  <si>
    <t>Místnost 1.01: : : (6,85+4+1,3)*2+0,45*2+1,25*2+0,15*2+0,25*2-1,45-0,8*2-0,9*2-1,14</t>
  </si>
  <si>
    <t>Místnost 1.02: : : (2,35+1,1)*2-0,8+0,15*2</t>
  </si>
  <si>
    <t>Místnost 1.04: : : (5,75+3)*2-0,9*2-1,25+0,15*2+0,3*2</t>
  </si>
  <si>
    <t>Místnost 1.05: : : (4,7+2,2)*2-1,3+0,55*2</t>
  </si>
  <si>
    <t>Místnost 1.06: : : (4,5+5,75+3,4)*2-0,9-1,25+0,15*2+0,3*2</t>
  </si>
  <si>
    <t>Místnost 1.07: : : (12+6,9)-1,25*4-1,125+0,25*2</t>
  </si>
  <si>
    <t>Místnost 1.08: : : (6,25+6,9)*2+0,45-1,125*2</t>
  </si>
  <si>
    <t>Místnost 1.09: : : (0,9+2,65)*2-0,6+0,15*2</t>
  </si>
  <si>
    <t>Místnost 1.10: : : (3,9+1,6)*2-0,6-1,25-0,8+0,3*2</t>
  </si>
  <si>
    <t>Místnost 1.11: : : (2,15+1,6)*2-0,9+0,15*2</t>
  </si>
  <si>
    <t>Místnost 1.12: : : 6,6*2-0,9+0,15*2</t>
  </si>
  <si>
    <t>Místnost 1.13: : : (4,7+3,4)*2-0,9*3+0,25*2+0,3*2</t>
  </si>
  <si>
    <t>Místnost 1.15: : : (1,5+1,15)*2-0,9</t>
  </si>
  <si>
    <t>Místnost 2.01: : : (6,85+3,75+1,2)*2+0,45*2+0,25*2-1,45-0,8*2-1,14-0,9</t>
  </si>
  <si>
    <t>Místnost 2.02: : : (1,5+1,85)*2-0,8+0,15*2</t>
  </si>
  <si>
    <t>Místnost 2.04: : : (3+5,75)*2-0,9*2-1,25+0,15*2+0,3*2</t>
  </si>
  <si>
    <t>Místnost 2.05: : : (6,1+2,2)*2-0,9+0,15*2</t>
  </si>
  <si>
    <t>Místnost 2.06: : : (4,5+5,75+3,4)*2+0,15*2+0,3*2-0,9-1,25</t>
  </si>
  <si>
    <t>Místnost 2.07: : : (18,5+6,9)*2-1,25*3-1-1,125+0,45*2</t>
  </si>
  <si>
    <t>Místnost 2.08: : : (1,5+1,15)*2-0,9</t>
  </si>
  <si>
    <t>Místnost 2.09+2.10+2.11: : : (3,3+3)*2-0,8-1,25+0,3*2</t>
  </si>
  <si>
    <t>Místnost 2.12: : : 3,85*2-0,9+0,15*2</t>
  </si>
  <si>
    <t>Místnost 2.13: : : (4,7+3,4)*2-(0,9*3)+0,25*2+0,3*2</t>
  </si>
  <si>
    <t>713131130R00</t>
  </si>
  <si>
    <t>Izolace tepelná stěn vložením do konstrukce</t>
  </si>
  <si>
    <t>(5,75+2,75+1,8+1,75+(1,4+1,2)*2)*0,25</t>
  </si>
  <si>
    <t>18,05*0,3</t>
  </si>
  <si>
    <t>9,7275*0,02*1,05</t>
  </si>
  <si>
    <t>713141221R00</t>
  </si>
  <si>
    <t>Montáž parozábrany, ploché střechy, přelep. spojů</t>
  </si>
  <si>
    <t>Dvouplášťová střecha.</t>
  </si>
  <si>
    <t>(18,8*7,05)+(18,8+7,05)*2*0,4</t>
  </si>
  <si>
    <t>673522293R</t>
  </si>
  <si>
    <t>Vysoce parotěsná fólie tvořená reflexní metalickou vrstvou, výztužnou mřížkou a polyetylenovou fólií 1,5x50 m</t>
  </si>
  <si>
    <t>153,22*1,12</t>
  </si>
  <si>
    <t>712391172R00</t>
  </si>
  <si>
    <t>Povlaková krytina střech do 10°, ochran. textilie</t>
  </si>
  <si>
    <t>69366204R</t>
  </si>
  <si>
    <t>Geotextilie 500 g/m2 š. 200 cm PES</t>
  </si>
  <si>
    <t>713111111RV4</t>
  </si>
  <si>
    <t>Izolace tepelné stropů vrchem kladené volně, 1 vrstva - včetně dodávky tl. 160 mm</t>
  </si>
  <si>
    <t>(18,8*7,05)*2</t>
  </si>
  <si>
    <t>18,8*7,05</t>
  </si>
  <si>
    <t>67352317.AR</t>
  </si>
  <si>
    <t>Fólie Jutafol D140 speciál  podstřešní difúzní</t>
  </si>
  <si>
    <t>132,54*1,12</t>
  </si>
  <si>
    <t>762521104RT2</t>
  </si>
  <si>
    <t>Položení podlah nehoblovaných na sraz, hrubá prkna, včetně dodávky řeziva, prkna tl. 18 mm</t>
  </si>
  <si>
    <t>Položka použita pro fixování fólie prkny</t>
  </si>
  <si>
    <t>20% z celkové plochy 132,54m2: : : 132,54/100*20</t>
  </si>
  <si>
    <t>713141151R00</t>
  </si>
  <si>
    <t>Izolace tepelná střech kladená na sucho 1vrstvá, jednoplášťová střecha</t>
  </si>
  <si>
    <t>Jednoplášťová střecha - 3 vrstvy.</t>
  </si>
  <si>
    <t>((21,3*5,9)+(2,65*0,15))*3</t>
  </si>
  <si>
    <t>((21,3*5,9)+(2,65*0,15))*0,32</t>
  </si>
  <si>
    <t>spádový klín 80/100mm: : : (21,3+6,05)*2*0,08*0,1</t>
  </si>
  <si>
    <t>713131152R00</t>
  </si>
  <si>
    <t>Montáž izolace na tmel a hmožd.6 ks/m2, cihla plná</t>
  </si>
  <si>
    <t>(9,85+6,05+0,45+7,65+19,4+7,2+2,95+6,65)*0,25*4+(12,1*0,25)*2</t>
  </si>
  <si>
    <t>28375460R</t>
  </si>
  <si>
    <t>Polystyren extrudovaný XPS</t>
  </si>
  <si>
    <t>66,25*0,1*1,1</t>
  </si>
  <si>
    <t>998713102R00</t>
  </si>
  <si>
    <t>Přesun hmot pro izolace tepelné, výšky do 12 m</t>
  </si>
  <si>
    <t>5,51237</t>
  </si>
  <si>
    <t>998713194R00</t>
  </si>
  <si>
    <t>Příplatek zvětš. přesun, izolace tepelné do 1 km</t>
  </si>
  <si>
    <t>998713199R00</t>
  </si>
  <si>
    <t>Příplatek zvětš. přesun, izolace tepelné další 1km</t>
  </si>
  <si>
    <t>5,51237*4</t>
  </si>
  <si>
    <t>762332120R00</t>
  </si>
  <si>
    <t>Montáž vázaných krovů pravidelných do 224 cm2</t>
  </si>
  <si>
    <t xml:space="preserve">pozednice 160/140mm: : </t>
  </si>
  <si>
    <t>21*4*0,16*0,14</t>
  </si>
  <si>
    <t xml:space="preserve">krokev 120/160mm: : </t>
  </si>
  <si>
    <t>8,95*21*0,12*0,16</t>
  </si>
  <si>
    <t xml:space="preserve">sloupek 120/120mm: : </t>
  </si>
  <si>
    <t>(1,35+1,07+0,8+0,52)*6*0,12*0,12</t>
  </si>
  <si>
    <t xml:space="preserve">vzpěra 120/140mm: : </t>
  </si>
  <si>
    <t>(2,6+2,3)*6*0,12*0,14</t>
  </si>
  <si>
    <t xml:space="preserve">vzpěra 120/120mm: : </t>
  </si>
  <si>
    <t>(1,65+1,26+0,87+0,48)*2*0,12*0,12</t>
  </si>
  <si>
    <t xml:space="preserve">vaznice 120/160mm: : </t>
  </si>
  <si>
    <t>21*4*0,12*0,16</t>
  </si>
  <si>
    <t>60512121R</t>
  </si>
  <si>
    <t>Řezivo jehličnaté - hranoly - jak. I L=4-6 m</t>
  </si>
  <si>
    <t>8,0427*1,08</t>
  </si>
  <si>
    <t>762341220R00</t>
  </si>
  <si>
    <t>M. bedn.střech rovn. z aglomer.desek šroubováním</t>
  </si>
  <si>
    <t>8,95*21</t>
  </si>
  <si>
    <t>60726123R</t>
  </si>
  <si>
    <t>Deska dřevoštěpková OSB 3 B - 4PD tl. 25 mm</t>
  </si>
  <si>
    <t>Desky do vlhkého prostředí.</t>
  </si>
  <si>
    <t>187,95*1,1</t>
  </si>
  <si>
    <t>765799312RK8</t>
  </si>
  <si>
    <t>Montáž fólie na bednění přibitím, podstřešní difúzní fólie</t>
  </si>
  <si>
    <t>762591100RT3</t>
  </si>
  <si>
    <t>Zakrytí kanálů fošnami tl. do 6 cm, včetně dodávky řeziva, fošny tl. 50 mm</t>
  </si>
  <si>
    <t>Položka použita pro osazení fošny na atiku.</t>
  </si>
  <si>
    <t>(21,9+5,9+2,65+6,35)*0,3</t>
  </si>
  <si>
    <t>762911121R00</t>
  </si>
  <si>
    <t xml:space="preserve">Impregnace řeziva tlakovakuová </t>
  </si>
  <si>
    <t>11,02*0,05</t>
  </si>
  <si>
    <t>762595000R00</t>
  </si>
  <si>
    <t>Spojovací a ochranné prostředky k položení podlah</t>
  </si>
  <si>
    <t>998762102R00</t>
  </si>
  <si>
    <t>Přesun hmot pro tesařské konstrukce, výšky do 12 m</t>
  </si>
  <si>
    <t>8,2925</t>
  </si>
  <si>
    <t>998762194R00</t>
  </si>
  <si>
    <t>Příplatek zvětšený přesun, tesařské konstr. do 1km</t>
  </si>
  <si>
    <t>998762199R00</t>
  </si>
  <si>
    <t>Příplatek zvětš. přesun, tesařské konstr.další 1km</t>
  </si>
  <si>
    <t>8,2925*4</t>
  </si>
  <si>
    <t>764311321R00</t>
  </si>
  <si>
    <t>Krytina hladká z Al, svitky š. 670 mm, do 30°</t>
  </si>
  <si>
    <t>Al krytina falcovaná s oboustrannou povrchovou úpravou - dvouplášťová střecha - barva tmavě šedá.</t>
  </si>
  <si>
    <t>9,05*21,1</t>
  </si>
  <si>
    <t>764352301R00</t>
  </si>
  <si>
    <t>Žlaby z Al plechu podokapní půlkruhové,rš 250 mm</t>
  </si>
  <si>
    <t>Montáž a dodávka pod.žlabu Al s povrchovou úpravou v barvě tmavá šedá včetně příslušenství - dvouplášťová střecha.</t>
  </si>
  <si>
    <t>764359312R00</t>
  </si>
  <si>
    <t>Kotlík kónický z Al plechu pro trouby,D do 125 mm</t>
  </si>
  <si>
    <t>Montáž a dodávka kotlíku Al s povrchovou úpravou v barvě tmavá šedá včetně příslušenství - dvouplášťová střecha.</t>
  </si>
  <si>
    <t>764454391R00</t>
  </si>
  <si>
    <t>Montáž trub Al odpadních kruhových</t>
  </si>
  <si>
    <t>Montáž odpadních trub Al s povrchovou úpravou v barvě tmavá šedá včetně příslušenství - dvouplášťová střecha.</t>
  </si>
  <si>
    <t>1,5</t>
  </si>
  <si>
    <t>5535304200R</t>
  </si>
  <si>
    <t>Svod kruhový d 80 mm, tmavě hnědá, antracitová, světle šedá</t>
  </si>
  <si>
    <t>55353044000R</t>
  </si>
  <si>
    <t>Objímka d 80 mm, tmavě hnědá, antracitová, světle šedá</t>
  </si>
  <si>
    <t>5535304455R</t>
  </si>
  <si>
    <t>Trn 140 mm, pozinkovaná ocel</t>
  </si>
  <si>
    <t>5535304500R</t>
  </si>
  <si>
    <t>Koleno 72° d 80 mm, tmavě hnědá, antracitová, světle šedá</t>
  </si>
  <si>
    <t>764391340R00</t>
  </si>
  <si>
    <t>Závětrná lišta z Al plechu, rš 500 mm</t>
  </si>
  <si>
    <t>Montáž a dodávka závětrné lišty Al s povrchovou úpravou v barvě tmavá šedá včetně příslušenství - dvouplášťová střecha.</t>
  </si>
  <si>
    <t>21,1+(9,05*2)</t>
  </si>
  <si>
    <t>764391840R00</t>
  </si>
  <si>
    <t>Demontáž závětrné lišty, rš 400 a 500 mm, do 30°</t>
  </si>
  <si>
    <t>Demontáž atikové okapnice z hospodářského pavilonu.</t>
  </si>
  <si>
    <t>12,5</t>
  </si>
  <si>
    <t>764928302R1</t>
  </si>
  <si>
    <t>Oplechování zdí z poplast. plechu, rš 330 mm</t>
  </si>
  <si>
    <t>Ocelový plech s povrchovou úpravou - krycí lišta - jednoplášťová střecha. Dodávka+montáž.</t>
  </si>
  <si>
    <t>12,1+18,95+0,45</t>
  </si>
  <si>
    <t>764928302R00</t>
  </si>
  <si>
    <t>Z+M oplechování zdí z poplast. plechu, rš 330 mm</t>
  </si>
  <si>
    <t>Položka použita pro krycí lištu k oplechování zdí - jenoplášťová střecha.</t>
  </si>
  <si>
    <t>13851067R</t>
  </si>
  <si>
    <t>Tabule plechová FOP/DS tl.0,6mm 1250x2000</t>
  </si>
  <si>
    <t>1,25*2*5</t>
  </si>
  <si>
    <t>764928303R00</t>
  </si>
  <si>
    <t>Z+M oplechování zdí z poplast. plechu, rš 400 mm</t>
  </si>
  <si>
    <t>Položka použita pro oplechování zdí - jenoplášťová střecha.</t>
  </si>
  <si>
    <t>1,25*2*6</t>
  </si>
  <si>
    <t>764410350R00</t>
  </si>
  <si>
    <t>Oplechování parapetů včetně rohů Al, rš 330 mm</t>
  </si>
  <si>
    <t>Montáž a dodávka oplech.parapetů Al s povrchovou úpravou v barvě tmavá šedá včetně příslušenství.</t>
  </si>
  <si>
    <t>(1,05*2)+1,4+1,5+(1,55*4)+(2,05*4)+(3,55*2)+(5,05*2)+(5,55*2)</t>
  </si>
  <si>
    <t>9 Hodinové zúčtovací sazby</t>
  </si>
  <si>
    <t>900      RT4</t>
  </si>
  <si>
    <t>HZS, Práce v tarifní třídě 7</t>
  </si>
  <si>
    <t>h</t>
  </si>
  <si>
    <t>Prav.M</t>
  </si>
  <si>
    <t>POL10_</t>
  </si>
  <si>
    <t>Výroba a montáž atyp. žlabu -  průřez obdélníkový, šířky 80mm, výšky 150mm - 5m.</t>
  </si>
  <si>
    <t>1m=0,8 Nh</t>
  </si>
  <si>
    <t>Výroba a montáž odpadní truby 80x80mm - 3,20m.</t>
  </si>
  <si>
    <t>1m=0,7 Nh</t>
  </si>
  <si>
    <t>Výroba a montáž atyp.kotlíku.</t>
  </si>
  <si>
    <t>1ks=0,65 Nh</t>
  </si>
  <si>
    <t>(0,8*5)+(0,75*3,2)+0,65</t>
  </si>
  <si>
    <t>1,25*2*2</t>
  </si>
  <si>
    <t>764904011RT4</t>
  </si>
  <si>
    <t>Zastřešení hladkými plechy, nad 30°, FOP/PO tl. 0,6 mm, povrch.úpr.Classic, perforovaný</t>
  </si>
  <si>
    <t>Položka použita pro krytí větrací otvorů u dvouplášťové střechy.</t>
  </si>
  <si>
    <t>(18,6*0,25)*2</t>
  </si>
  <si>
    <t>998764102R00</t>
  </si>
  <si>
    <t>Přesun hmot pro klempířské konstr., výšky do 12 m</t>
  </si>
  <si>
    <t>3,52839</t>
  </si>
  <si>
    <t>998764194R00</t>
  </si>
  <si>
    <t>Příplatek zvětš. přesun, klempíř. konstr. do 1 km</t>
  </si>
  <si>
    <t>998764199R00</t>
  </si>
  <si>
    <t>Příplatek zvětš. přesun, klempíř. konstr.další 1km</t>
  </si>
  <si>
    <t>3,52839*4</t>
  </si>
  <si>
    <t>766661112R00</t>
  </si>
  <si>
    <t>Montáž dveří do zárubně,otevíravých 1kř.do 0,8 m</t>
  </si>
  <si>
    <t>4+1+1</t>
  </si>
  <si>
    <t>766661122R00</t>
  </si>
  <si>
    <t>Montáž dveří do zárubně,otevíravých 1kř.nad 0,8 m</t>
  </si>
  <si>
    <t>2+1+1+1</t>
  </si>
  <si>
    <t>766661413R00</t>
  </si>
  <si>
    <t>Montáž dveří protipožár.1kř.do 80 cm, bez kukátka</t>
  </si>
  <si>
    <t>3+1+1</t>
  </si>
  <si>
    <t>766661422R00</t>
  </si>
  <si>
    <t>Montáž dveří protipožárních 1kříd. nad 80 cm</t>
  </si>
  <si>
    <t>2+3+1</t>
  </si>
  <si>
    <t>767649191R00</t>
  </si>
  <si>
    <t>Montáž doplňků dveří, samozavírače hydraulického</t>
  </si>
  <si>
    <t>3+1+1+2+3+1</t>
  </si>
  <si>
    <t>766669117R00</t>
  </si>
  <si>
    <t>Dokování samozavírače na ocelovou zárubeň</t>
  </si>
  <si>
    <t>5+6</t>
  </si>
  <si>
    <t>766R1</t>
  </si>
  <si>
    <t>Montáž doplňků dveří - vodorovného madla</t>
  </si>
  <si>
    <t>Specifikace D4</t>
  </si>
  <si>
    <t>Dveře vnitřní z 1/3 zasklené,otevíravé, 900/1970mm, levé</t>
  </si>
  <si>
    <t>Otevírání klika/klika, kování FAB, vodorovné madlo, HPL laminát buk.</t>
  </si>
  <si>
    <t>Podrobný popis viz Tabulka otvorů ozn.D4.</t>
  </si>
  <si>
    <t>Specifikace D5</t>
  </si>
  <si>
    <t>Dveře vnitřní plné, otevíravé, 800/1970mm, levé, protipožární EW 30/DP3-C</t>
  </si>
  <si>
    <t>Otevírání klika/klika + samozavírač, kování FAB, HPL laminát buk.</t>
  </si>
  <si>
    <t>Podrobný popis viz Tabulka otvorů ozn.D5.</t>
  </si>
  <si>
    <t>Specifikace D6</t>
  </si>
  <si>
    <t>Dveře vnitřní plné, otevíravé, 900/1970mm, pravé, protipožární EW 30/DP3-C</t>
  </si>
  <si>
    <t>Podrobný popis viz Tabulka otvorů ozn.D6.</t>
  </si>
  <si>
    <t>Specifikace D7</t>
  </si>
  <si>
    <t>Dveře vnitřní z 1/3 zasklené,otevíravé, 800/1970mm, levé, protipožární EW 30/DP3-C</t>
  </si>
  <si>
    <t>Podrobný popis viz Tabulka otvorů ozn.D7.</t>
  </si>
  <si>
    <t>Specifikace D8</t>
  </si>
  <si>
    <t>Dveře vnitřní plné, otevíravé, 600/1970mm, levé</t>
  </si>
  <si>
    <t>Otevírání klika/klika, kování FAB, HPL laminát buk.</t>
  </si>
  <si>
    <t>Podrobný popis viz Tabulka otvorů ozn.D8.</t>
  </si>
  <si>
    <t>Specifikace D9</t>
  </si>
  <si>
    <t>Dveře vnitřní plné, otevíravé, 900/1970mm, levé</t>
  </si>
  <si>
    <t>Podrobný popis viz Tabulka otvorů ozn.D9.</t>
  </si>
  <si>
    <t>Otevírání klika/klika, zámek WC, vodorovné madlo, HPL laminát buk.</t>
  </si>
  <si>
    <t>Specifikace D12</t>
  </si>
  <si>
    <t>Dveře vnitřní plné, otevíravé, 800/1970mm, levé</t>
  </si>
  <si>
    <t>Podrobný popis viz Tabulka otvorů ozn.D12.</t>
  </si>
  <si>
    <t>Specifikace D13</t>
  </si>
  <si>
    <t>Dveře vnitřní z 1/3 zasklené,otevíravé, 800/1970mm, pravé, protipožární EW 30/DP3-C</t>
  </si>
  <si>
    <t>Podrobný popis viz Tabulka otvorů ozn.D13.</t>
  </si>
  <si>
    <t>Specifikace D14</t>
  </si>
  <si>
    <t>Dveře vnitřní plné, otevíravé, 600/1970mm, pravé</t>
  </si>
  <si>
    <t>Otevírání klika/klika, zámek WC, HPL laminát buk.</t>
  </si>
  <si>
    <t>Podrobný popis viz Tabulka otvorů ozn.D14.</t>
  </si>
  <si>
    <t>Specifikace D15</t>
  </si>
  <si>
    <t>Dveře vnitřní plné, otevíravé, 900/1970mm, levé, protipožární EW 30/DP3-C</t>
  </si>
  <si>
    <t>Podrobný popis viz Tabulka otvorů ozn.D15.</t>
  </si>
  <si>
    <t>Specifikace D16</t>
  </si>
  <si>
    <t>Dveře vnitřní z 1/3 zasklené,otevíravé, 900/1970mm, pravé</t>
  </si>
  <si>
    <t>Podrobný popis viz Tabulka otvorů ozn.D16.</t>
  </si>
  <si>
    <t>Specifikace D17</t>
  </si>
  <si>
    <t>Dveře vnitřní z 1/3 zaskl.,oteví., 900/1970mm,levé, +nadsvětlík dřevěný jednoduchý 900/1030mm fix</t>
  </si>
  <si>
    <t>Podrobný popis viz Tabulka otvorů ozn.D17.</t>
  </si>
  <si>
    <t>766R2</t>
  </si>
  <si>
    <t>Montáž dveří s nadsvětlíkem ozn.D17</t>
  </si>
  <si>
    <t>Specifikace D18</t>
  </si>
  <si>
    <t>Dveře vnitřní z 1/3 zaskl.,otev., 900/1970mm,levé, +nadsvětlík dřevěný jednoduchý 900/1130mm fix</t>
  </si>
  <si>
    <t>Podrobný popis viz Tabulka otvorů ozn.D18.</t>
  </si>
  <si>
    <t>766R3</t>
  </si>
  <si>
    <t>Montáž dveří s nadsvětlíkem ozn.D18</t>
  </si>
  <si>
    <t>Specifikace D19</t>
  </si>
  <si>
    <t>Dveře vnitřní z 1/3 zasklené,otevíravé, 900/1970mm, pravé, protipožární EW 30/DP3-C</t>
  </si>
  <si>
    <t>Podrobný popis viz Tabulka otvorů ozn.D19.</t>
  </si>
  <si>
    <t>766R4</t>
  </si>
  <si>
    <t xml:space="preserve">Dělící stěna T1 6500x1750mm </t>
  </si>
  <si>
    <t>Dělící příčka, masivní, rámová, zalištovaná, dýhovaná - buk, povrchová úprava transparentní lak. Izolační dvojsklo 4-16-4, horizontální žaluzie - barva hliník. Falcové dveře jednokřídlé, otočné dveře, 900/2050mm, zárubeň obložková.</t>
  </si>
  <si>
    <t>Podrobný popis viz truhlářské výrobky ozn.T1.</t>
  </si>
  <si>
    <t>766R5</t>
  </si>
  <si>
    <t>Montáž dělící stěny T1</t>
  </si>
  <si>
    <t>766R6</t>
  </si>
  <si>
    <t xml:space="preserve">Vestavěná skříň T2 1400x3000*600 </t>
  </si>
  <si>
    <t>Zalištovaná, police stavitelné-podpěra s trnem. Zalištování a dveře skládané z MDF v barvě RAL, uchytky - hliníková madla. Korpus z laminované dřevotřísky - buk, hrany ABS min.1mm.</t>
  </si>
  <si>
    <t>Podrobný popis viz truhlářské výrobky ozn.T2.</t>
  </si>
  <si>
    <t>766R7</t>
  </si>
  <si>
    <t>Montáž vestavěné skříně T2</t>
  </si>
  <si>
    <t>766R8</t>
  </si>
  <si>
    <t xml:space="preserve">Vestavěná skříň T3 4150x3100x700mm </t>
  </si>
  <si>
    <t>Zalištovaná, korpus z laminované dřevotřísky - buk, hrany ABS min.1mm. Posuvné dveře s hliníkovým rámečkem. Výplň deska MDFtl.8mm, kombinace v barvách RAL. Systém pro posuvné dveře s horním vedením s tlumiči a výškovým nastavením.</t>
  </si>
  <si>
    <t>Podrobný popis viz truhlářské výrobky ozn.T3.</t>
  </si>
  <si>
    <t>766R9</t>
  </si>
  <si>
    <t>Montáž vestvěné skříně T3</t>
  </si>
  <si>
    <t>766R10</t>
  </si>
  <si>
    <t xml:space="preserve">Vestavěná skříň T4 2800x3000x650mm </t>
  </si>
  <si>
    <t>Zalištovaná, ve střední části prostor pro přebalovací pult, ve spodní části 6x zásuvka. Střední a horní část policová, dvířka skládaná. Korpus zásuvek překližka 16mm, lak nebo olej, pohledová čílka MDF lakovaná (červená+RAL), úchytky hliníková madla. Korpus z laminované dřevotřísky - buk, hrany ABS min.1mm.</t>
  </si>
  <si>
    <t>Podrobný popis viz truhlářské výrobky ozn.T4.</t>
  </si>
  <si>
    <t>766R11</t>
  </si>
  <si>
    <t>Montáž vestavěné skříně T4</t>
  </si>
  <si>
    <t>766121210R00</t>
  </si>
  <si>
    <t>Stěny komplet. plné s výplní, H do 2,75 m</t>
  </si>
  <si>
    <t>Montáž sanitárních dělících příček.</t>
  </si>
  <si>
    <t>(0,7*1,3)*4+(0,7*1,35)*4</t>
  </si>
  <si>
    <t>74910121R</t>
  </si>
  <si>
    <t>Výplň čekárny TUBO vysokotlaký sklolaminát HPL 8mm, 1500/1400x2040 mm</t>
  </si>
  <si>
    <t>Položka použita pro sanitární dělící příčky.</t>
  </si>
  <si>
    <t>Specifikace R1</t>
  </si>
  <si>
    <t>Hliníková tyč Al 20x20x2</t>
  </si>
  <si>
    <t>((1,3*3+0,7*2)*4*2+(1,35*3+0,7*2)*4*2)*0,22*1,2</t>
  </si>
  <si>
    <t>55399994R</t>
  </si>
  <si>
    <t>Kotvy, úhelníky apod.atypické výrobky</t>
  </si>
  <si>
    <t>Položka použita pro hliníkový nosný rám.</t>
  </si>
  <si>
    <t>((1,3*3+0,7*2)*4*2+(1,35*3+0,7*2)*4*2)*0,33*1,2</t>
  </si>
  <si>
    <t>998766102R00</t>
  </si>
  <si>
    <t>Přesun hmot pro truhlářské konstr., výšky do 12 m</t>
  </si>
  <si>
    <t>2,2646</t>
  </si>
  <si>
    <t>998766194R00</t>
  </si>
  <si>
    <t>Příplatek zvětš. přesun, truhlář. konstr. do 1km</t>
  </si>
  <si>
    <t>998766199R00</t>
  </si>
  <si>
    <t>Příplatek zvětš. přesun, truhl. konstr. další 1 km</t>
  </si>
  <si>
    <t>2,2646*4</t>
  </si>
  <si>
    <t>767646510R00</t>
  </si>
  <si>
    <t>Montáž dveří protipožárních jednokřídlových</t>
  </si>
  <si>
    <t>767649192R00</t>
  </si>
  <si>
    <t>Montáž doplňků dveří, samozavírače podlahového</t>
  </si>
  <si>
    <t>55341454.AR</t>
  </si>
  <si>
    <t>Dveře kovové 90/197  PB 30</t>
  </si>
  <si>
    <t>Otevírání klika/klika + samozavírač, kování FAB.</t>
  </si>
  <si>
    <t>767590120R00</t>
  </si>
  <si>
    <t>Montáž podlahových roštů - šroubováním</t>
  </si>
  <si>
    <t>35,8</t>
  </si>
  <si>
    <t>55347148R</t>
  </si>
  <si>
    <t>Rošt podlahový 30/3 svařovaný "SP" 1200x1000 mm</t>
  </si>
  <si>
    <t>767R1</t>
  </si>
  <si>
    <t>Montáž požárního žebříku vč. zdvihacích mechanismů</t>
  </si>
  <si>
    <t>Požární žebřík</t>
  </si>
  <si>
    <t>Dodávka a doprava požárního žebříku - pozinkované provedení se suchovodem a DIN nášlapy, vč. výlezové plošiny z pororoštů a jeklového zábradlí.</t>
  </si>
  <si>
    <t>998767102R00</t>
  </si>
  <si>
    <t>Přesun hmot pro zámečnické konstr., výšky do 12 m</t>
  </si>
  <si>
    <t>0,27281</t>
  </si>
  <si>
    <t>998767194R00</t>
  </si>
  <si>
    <t>Příplatek zvětš. přesun, zámeč. konstr. do 1 km</t>
  </si>
  <si>
    <t>998767199R00</t>
  </si>
  <si>
    <t>Příplatek zvětš. přesun, zámeč. konstr. další 1 km</t>
  </si>
  <si>
    <t>0,27281*4</t>
  </si>
  <si>
    <t>900 Hodinové zúčtovací sazby</t>
  </si>
  <si>
    <t>900      R04</t>
  </si>
  <si>
    <t>stavební dělník, tarifní třída 7</t>
  </si>
  <si>
    <t>Kotvení pomocí nerez držáků přes závitovou tyč M10, hloubka kotvení min.120mm.</t>
  </si>
  <si>
    <t>Kotvení celoskleněného zábradlí do zdiva: : : 4*1,25</t>
  </si>
  <si>
    <t>Specifikace R2</t>
  </si>
  <si>
    <t>Nerezový držák pr.50mm, brus</t>
  </si>
  <si>
    <t>POL3_1</t>
  </si>
  <si>
    <t>Nerezový držák skleněného zábradlí rozměr 50 mm, brus. Určený pro kotvení celoskleněného zábradlí přes závitovou tyč M10. Vzdálenost skla od stěny je 30 mm. Sada obsahuje nerezový držák, gumový distanc, šroub M10, gumové podložky. Držák je určen pro kotvení přímo na betonový povrch, hloubka kotvení 125 mm. Na požádání připravíme také držák pro montáž skrz zateplenou fasádu.</t>
  </si>
  <si>
    <t>953 98 Chemické kotvy do betonu, do cihelného zdiva</t>
  </si>
  <si>
    <t>953981204R00</t>
  </si>
  <si>
    <t>do betonu, hloubky 125 mm, M 16, malta pro chemick kotvy dvousložková do plných materiálů</t>
  </si>
  <si>
    <t>998 76-7 Přesun hmot pro kovové stavební doplňk. konstrukce</t>
  </si>
  <si>
    <t>v objektech výšky do 12 m</t>
  </si>
  <si>
    <t>800-767</t>
  </si>
  <si>
    <t>0,002</t>
  </si>
  <si>
    <t>998 76-719 příplatek k ceně za zvětšený přesun přes vymezenou největší dopravní vzdálenost</t>
  </si>
  <si>
    <t>do 1000 m</t>
  </si>
  <si>
    <t>za každých dalších i započatých 1000 m přes 1000 m</t>
  </si>
  <si>
    <t>0,002*4</t>
  </si>
  <si>
    <t>767 99 Montáž ostatních atypických kovov. doplňků staveb</t>
  </si>
  <si>
    <t>767995104R00</t>
  </si>
  <si>
    <t>atypických konstrukcí o hmotnosti přes 20 do 50 kg</t>
  </si>
  <si>
    <t>Rám jekl 50/20/2mm: : : 3,5*2*2*2,1</t>
  </si>
  <si>
    <t>Sloupky jekl 50/20/2mm: : : 1,1*4*2*2,1</t>
  </si>
  <si>
    <t>Výztuha jekl 30/20/2mm: : : 3,5*2*2*1,48</t>
  </si>
  <si>
    <t>Držáky: : : 16*0,5</t>
  </si>
  <si>
    <t>Spoj.materiál: : : 12</t>
  </si>
  <si>
    <t>Platle P10: : : (0,1*0,2)*4*2*80</t>
  </si>
  <si>
    <t>((3,5*2)*2+(1,1*4)*2)*2,1*1,2</t>
  </si>
  <si>
    <t>3,5*2*2*1,48*1,2</t>
  </si>
  <si>
    <t>13611228R</t>
  </si>
  <si>
    <t>plech ocelový válcovaný za tepla 11375 (S235JR); povrch hladký; tl.  10,00 mm</t>
  </si>
  <si>
    <t>0,0154</t>
  </si>
  <si>
    <t>Specifikace R3</t>
  </si>
  <si>
    <t>Nastavitelný držák madla - nerez (A14/4718-042)</t>
  </si>
  <si>
    <t>4*2*2</t>
  </si>
  <si>
    <t>101,4-8</t>
  </si>
  <si>
    <t>767R2</t>
  </si>
  <si>
    <t>Dopravné do zinkovny a zpět</t>
  </si>
  <si>
    <t>Vzdálenost 101km - 101,4 kg: : : 1</t>
  </si>
  <si>
    <t>767 89 Montáž ostatních kovových doplňků staveb</t>
  </si>
  <si>
    <t>767896115R00</t>
  </si>
  <si>
    <t>lišt nýtováním</t>
  </si>
  <si>
    <t>4*3*2</t>
  </si>
  <si>
    <t>Specifikace R4</t>
  </si>
  <si>
    <t>Lemov.profil 20/30 tl.1,5mm, drážka 1,7mm, nerez</t>
  </si>
  <si>
    <t>4*3*2/3</t>
  </si>
  <si>
    <t>767 13 Montáž stěn a příček z plechu</t>
  </si>
  <si>
    <t>767 13-5 Obložení stěn a příček plechem tvarovaným</t>
  </si>
  <si>
    <t>767137511R00</t>
  </si>
  <si>
    <t>nýtováním</t>
  </si>
  <si>
    <t>3*1*2</t>
  </si>
  <si>
    <t>Specifikace R5</t>
  </si>
  <si>
    <t>Válcovaný plech tahokov tl.1mm nerez TR 22-12, kosočtvercová oka 22x12mm (1x2m)</t>
  </si>
  <si>
    <t>31179107R</t>
  </si>
  <si>
    <t>tyč závitová M12; l = 1 000 mm; mat. ocel 4,8 - DIN 975; povrch bez úpravy</t>
  </si>
  <si>
    <t>0,2*4*2*2*1,3</t>
  </si>
  <si>
    <t>953981203R00</t>
  </si>
  <si>
    <t>do betonu, hloubky 110 mm, M 12, malta pro chemick kotvy dvousložková do plných materiálů</t>
  </si>
  <si>
    <t>4*2*4</t>
  </si>
  <si>
    <t>953 94 Doplňující konstrukce</t>
  </si>
  <si>
    <t>953 94-1 Drobné kovové předměty se zalitím maltou cementovou</t>
  </si>
  <si>
    <t>953 94-11 osazování drobných kovových předmětů, náklady na dodání kovových předmětů se oceńují ve specifikaci</t>
  </si>
  <si>
    <t>953941211R00</t>
  </si>
  <si>
    <t>konzol nebo kotev do vynechaných nebo vysekaných kapes pro schodišťová madla do zdi, pro kotvení konstrukcí ze sklobetonu, radiátorové konzoly apod.</t>
  </si>
  <si>
    <t>Specifikace R6</t>
  </si>
  <si>
    <t>Nerezové držáky s přírubou (A/0111-042)</t>
  </si>
  <si>
    <t>Nerezový držák madla D42,4mm na zeď, bxh 75x57 příruba D60mm, materiál AISI 304, brus K320. Vnitřní závit M8.</t>
  </si>
  <si>
    <t>31179105R</t>
  </si>
  <si>
    <t>tyč závitová M8; l = 1 000 mm; mat. ocel 4,8 - DIN 975; povrch bez úpravy</t>
  </si>
  <si>
    <t>0,2*16*1,2</t>
  </si>
  <si>
    <t>766 21 Montáž madel schodišťových</t>
  </si>
  <si>
    <t>766211200R00</t>
  </si>
  <si>
    <t xml:space="preserve">dřevěných nebo verzalitových, průběžných,  </t>
  </si>
  <si>
    <t>800-766</t>
  </si>
  <si>
    <t>3,5*2*4</t>
  </si>
  <si>
    <t>61191425R</t>
  </si>
  <si>
    <t>madlo schodišťové; buk; š = 50 mm; l = 3 000,0 mm; tl = 50,0 mm</t>
  </si>
  <si>
    <t>0,3117</t>
  </si>
  <si>
    <t>0,3117*4</t>
  </si>
  <si>
    <t>767995105R00</t>
  </si>
  <si>
    <t>atypických konstrukcí o hmotnosti přes 50 do 100 kg</t>
  </si>
  <si>
    <t>Sloupky jekl 100/100/5mm: : : (2,6*2+4,5*2)*14,7</t>
  </si>
  <si>
    <t>Podesty L 60/40/6mm: : : 19,2*4,47</t>
  </si>
  <si>
    <t>Podesty plech P15: : : 19,2*0,2*120</t>
  </si>
  <si>
    <t>Schodnice plech P15: : : 17*0,2*120</t>
  </si>
  <si>
    <t>Platle P10: : : (0,25*0,25)*14*80</t>
  </si>
  <si>
    <t>Zábradlí+branka jekl 40/40/3mm: : : (22,5*3+25*1+0,3*24+3*2)*3,41</t>
  </si>
  <si>
    <t>Držáky: : : 22*0,5</t>
  </si>
  <si>
    <t>Spojovací materiál: : : 120</t>
  </si>
  <si>
    <t>(2,6*2+4,5*2)*14,7*1,2</t>
  </si>
  <si>
    <t>13335512R</t>
  </si>
  <si>
    <t>tyč ocelová  L (úhelník) válcovaná za tepla 11375 (S 235JR); tl = 6,00 mm; a = 60,0 mm; b = 40,0 mm</t>
  </si>
  <si>
    <t>0,103</t>
  </si>
  <si>
    <t>13611238R</t>
  </si>
  <si>
    <t>plech ocelový válcovaný za tepla 11375 (S235JR); povrch hladký; tl.  15,00 mm</t>
  </si>
  <si>
    <t>1,0426</t>
  </si>
  <si>
    <t>(0,25*0,25)*14*0,080*1,2</t>
  </si>
  <si>
    <t>(22,5*3+25*1+0,3*24+3*2)*3,41*1,2</t>
  </si>
  <si>
    <t>22</t>
  </si>
  <si>
    <t>1724,8010-11</t>
  </si>
  <si>
    <t>Vzdálenost 101km - 1000 kg: : : 1</t>
  </si>
  <si>
    <t>767R3</t>
  </si>
  <si>
    <t>Vzdálenost 101km - 724,801 kg: : : 1</t>
  </si>
  <si>
    <t>767 21 Montáž schodů ocelových</t>
  </si>
  <si>
    <t>767 21-1 rovných a podest</t>
  </si>
  <si>
    <t>767211112R00</t>
  </si>
  <si>
    <t>osazených na ocelovou konstrukci svařováním</t>
  </si>
  <si>
    <t>Stupnice rošt (pozinkovaný) 33x33/30x2mm: : : 24*8,1</t>
  </si>
  <si>
    <t>Spojovací materiál: : : 20</t>
  </si>
  <si>
    <t>24</t>
  </si>
  <si>
    <t>767 25 Montáž podest</t>
  </si>
  <si>
    <t>767251111R00</t>
  </si>
  <si>
    <t>z ocelového rýhovaného plechu</t>
  </si>
  <si>
    <t>podesty rošt(pozinkovaný) 33*33/30x2: : : ((1,5*2)*2+(2*1))*21,7</t>
  </si>
  <si>
    <t>Spojovací materiál: : : 15</t>
  </si>
  <si>
    <t>1m2=1kus: : : (1,5*2)*2+(2*1)</t>
  </si>
  <si>
    <t>767 22 Montáž zábradlí schodišťových</t>
  </si>
  <si>
    <t>767222230R00</t>
  </si>
  <si>
    <t>z profilové oceli na ocelovou konstrukci, o hmotnosti 1 m zábradlí přes 40 kg</t>
  </si>
  <si>
    <t>1,1+(1,6*2)+2+(3*2)+1,05+2,1+3+1,65+1,1</t>
  </si>
  <si>
    <t>767221120R00</t>
  </si>
  <si>
    <t>z trubek nebo tenkostěnných profilů do zdiva, o hmotnosti 1 m zábradlí přes 15 do 25 kg</t>
  </si>
  <si>
    <t>767 92 Montáž vrat a vrátek k oplocení</t>
  </si>
  <si>
    <t>767920210R00</t>
  </si>
  <si>
    <t>osazovaných na sloupky ocelové, o ploše jednotlivě do 2 m2</t>
  </si>
  <si>
    <t>767137512R00</t>
  </si>
  <si>
    <t>šroubováním</t>
  </si>
  <si>
    <t>22,25*1</t>
  </si>
  <si>
    <t>12</t>
  </si>
  <si>
    <t>17*4+3*5</t>
  </si>
  <si>
    <t>Specifikace</t>
  </si>
  <si>
    <t>Lemov.profil 30/30 tl.1,5mm, drážka 5,7mm pozink.</t>
  </si>
  <si>
    <t>(17*4+3*5)*1,085/3</t>
  </si>
  <si>
    <t>0,3*16*1,3</t>
  </si>
  <si>
    <t>31179109R</t>
  </si>
  <si>
    <t>tyč závitová M16; l = 1 000 mm; mat. ocel 4,8 - DIN 975; povrch bez úpravy</t>
  </si>
  <si>
    <t>0,3*14*1,3</t>
  </si>
  <si>
    <t>16</t>
  </si>
  <si>
    <t>14</t>
  </si>
  <si>
    <t>2,5177</t>
  </si>
  <si>
    <t>2,5177*4</t>
  </si>
  <si>
    <t>Konzola P15: : : (1,43*0,19)*6*120</t>
  </si>
  <si>
    <t>Konzola P5: : : (1,26*0,05)*6*40</t>
  </si>
  <si>
    <t>Platle P10: : : (0,13*0,3)*6*80</t>
  </si>
  <si>
    <t>Zavětrování pr.5mm: : : 1,55*4*0,16</t>
  </si>
  <si>
    <t>Ztužení pr.10mm: : : 4,7*2*0,62</t>
  </si>
  <si>
    <t>Stavěcí šroub pr.5mm: : : 4*0,001</t>
  </si>
  <si>
    <t>0,25431</t>
  </si>
  <si>
    <t>13611218R</t>
  </si>
  <si>
    <t>plech ocelový válcovaný za tepla 11375 (S235JR); povrch hladký; tl.  5,00 mm</t>
  </si>
  <si>
    <t>0,01813</t>
  </si>
  <si>
    <t>0,0225</t>
  </si>
  <si>
    <t>15514210R</t>
  </si>
  <si>
    <t>tyč ocelová tažená kruhová 11600; d = 5,0 mm</t>
  </si>
  <si>
    <t>RTS 16/ I</t>
  </si>
  <si>
    <t>1,55*4*0,00016*1,2</t>
  </si>
  <si>
    <t>15514216R</t>
  </si>
  <si>
    <t>tyč ocelová tažená kruhová 11600; d = 10,0 mm</t>
  </si>
  <si>
    <t>4,7*2*0,00062*1,2</t>
  </si>
  <si>
    <t>236,288</t>
  </si>
  <si>
    <t>Vzdálenost 101km - 236,288 kg: : : 1</t>
  </si>
  <si>
    <t>6*4</t>
  </si>
  <si>
    <t>0,3*6*4*1,3</t>
  </si>
  <si>
    <t>Řezání atyp. tvaru konzole OK leaserem.: : : 2,65*6</t>
  </si>
  <si>
    <t>900      R03</t>
  </si>
  <si>
    <t>stavební dělník, tarifní třída 6</t>
  </si>
  <si>
    <t>vysekání kapsy: : : 6*0,5</t>
  </si>
  <si>
    <t>vyvrtání otvorů pro kotvení: : : 4*6*0,2</t>
  </si>
  <si>
    <t>0,32165</t>
  </si>
  <si>
    <t>0,32165*4</t>
  </si>
  <si>
    <t>768R1</t>
  </si>
  <si>
    <t>Pracovní deska</t>
  </si>
  <si>
    <t>Kuchyňský nábytek a zařízení</t>
  </si>
  <si>
    <t>Nerezová pracovní deska se zvýšeným zadním lemem o 40 mm.</t>
  </si>
  <si>
    <t>Materiál: nerezová deska podlepena dřevotřískou a opatřena ochranným nátěrem.</t>
  </si>
  <si>
    <t>Rozměry: 1800x600x40 mm</t>
  </si>
  <si>
    <t>768R2</t>
  </si>
  <si>
    <t>Vevařený dřez</t>
  </si>
  <si>
    <t>Kuchyňský nábytek a zařízení - vevařený dřez:</t>
  </si>
  <si>
    <t>Materiál: Nerez.</t>
  </si>
  <si>
    <t>Rozměry: 450x450x250 mm</t>
  </si>
  <si>
    <t>768R3</t>
  </si>
  <si>
    <t>Konzole pod pracovní desky a police</t>
  </si>
  <si>
    <t>Kuchyňský nábytek a zařízení - konzole pod pracovní desky a police:</t>
  </si>
  <si>
    <t>Nerezová konzole sloužící pro podepření pracovní desky.</t>
  </si>
  <si>
    <t>Rozměry: výška 250 mm, délka 600 mm.</t>
  </si>
  <si>
    <t>768a R1</t>
  </si>
  <si>
    <t>Zrcadlo</t>
  </si>
  <si>
    <t>Zrcadlo:</t>
  </si>
  <si>
    <t>Sklopné nerezové zrcadlo na toalety pro tělesně postižené zrcadlo je uchyceno k montážní liště pomocí samosvorných šroubů a matek, čímž je zajištěna možnost plynulého zajištění zrcadla, povrch vysoce lesklý</t>
  </si>
  <si>
    <t>Rozměr zrcadla 400 x 600 mm.</t>
  </si>
  <si>
    <t>768a R2</t>
  </si>
  <si>
    <t>Zásobník na role toaletního papíru</t>
  </si>
  <si>
    <t>Zásobník na role toaletního papíru:</t>
  </si>
  <si>
    <t>Nerezový zásobník velkých rolí toaletního papíru, povrch lesklý.</t>
  </si>
  <si>
    <t>Maximální rozměr náplně o 290 x 100 mm.</t>
  </si>
  <si>
    <t>768a R3</t>
  </si>
  <si>
    <t>Držák toaletního papíru</t>
  </si>
  <si>
    <t>Držák toaletního papíru:</t>
  </si>
  <si>
    <t>Nerezový držák toaletního papíru, povrch lesklý.</t>
  </si>
  <si>
    <t>Rozměr 110 x 130 mm.</t>
  </si>
  <si>
    <t>768a R4</t>
  </si>
  <si>
    <t>Stojánek na mýdlo</t>
  </si>
  <si>
    <t>Stojánek na mýdlo:</t>
  </si>
  <si>
    <t>Nerezový dávkovač tekutého mýdla, povrch lesklý.</t>
  </si>
  <si>
    <t>Objem 0,85 l.</t>
  </si>
  <si>
    <t>Rozměr 110 x 60 x 180 mm.</t>
  </si>
  <si>
    <t>771 57 Dlažba z dlaždic keramických</t>
  </si>
  <si>
    <t>771575022RAB</t>
  </si>
  <si>
    <t>Dlažba s izolací  20 x 20 cm, izolace, Flexibilní lepidlo, mrazuvzdorné</t>
  </si>
  <si>
    <t>Keramické dlaždice min. ve dvou barevných pastelových odstínech, odolnost proti oděru min.třídy PEI 4 a součinitel smykového tření min.0,5.</t>
  </si>
  <si>
    <t>(4,5*5,75)-(4,7+3,4)*0,2-(0,9*0,15)+(0,9*0,15)+(1,25*0,2)</t>
  </si>
  <si>
    <t>(1,125*0,2)</t>
  </si>
  <si>
    <t>(0,9*1,75)+(0,6*0,15)</t>
  </si>
  <si>
    <t>(2,15*1,6)+(0,9*0,15)</t>
  </si>
  <si>
    <t>(4,7*3,4)-(0,35*0,6)-(1,55*1,25)+(0,9*0,25)+(0,9*0,2)</t>
  </si>
  <si>
    <t>(1,5*1,15)+(0,6*0,1)</t>
  </si>
  <si>
    <t>(4,5*5,75)-(4,2+1,4+3,4)*0,2+(0,9*0,15)+(1,25*0,2)+(1,4*0,02)</t>
  </si>
  <si>
    <t>1,125*0,2</t>
  </si>
  <si>
    <t>(1,5*1,7)+(0,6*0,1)</t>
  </si>
  <si>
    <t>(4,7*3,4)-(0,35*0,6)-(1,55*1,25)+(0,9*0,2)</t>
  </si>
  <si>
    <t>771575012RAB</t>
  </si>
  <si>
    <t>Dlažba do tmele Schömburg 20 x 20 cm, do flexibilního lepidla, mrazuvzdorného</t>
  </si>
  <si>
    <t>(3*1,25)+(2,5*1,25)+(2,35*0,25)+(3,5*1)+(1,14*0,25)+(1,6*0,25)</t>
  </si>
  <si>
    <t>(1,45*0,3)+(0,8*0,15)</t>
  </si>
  <si>
    <t>(2,35*1,1)+(0,8*0,15)</t>
  </si>
  <si>
    <t>(3*5,75)+(0,9*0,15)+(1,25*0,2)</t>
  </si>
  <si>
    <t>(4,7*2,2)+(1,3*0,45)+(0,9*0,1)</t>
  </si>
  <si>
    <t>(1,25*6,4)+(0,9*0,1)+(0,9*0,15)</t>
  </si>
  <si>
    <t>(2,5*2,5)+(2,35*0,25)+(1,45*0,35)+(1,35*2,5)+(1,14*0,25)+(3,4*1)</t>
  </si>
  <si>
    <t>(1,5*1,85)+(0,8*0,1)</t>
  </si>
  <si>
    <t>(6,1*2,2)+(0,9*0,1)</t>
  </si>
  <si>
    <t>(1,7*3)+(0,8*0,15)+(0,6*0,1)+(1*0,2)</t>
  </si>
  <si>
    <t>(1,25*3,45)+(1,25*0,2)+(0,9*0,15)</t>
  </si>
  <si>
    <t xml:space="preserve">Kočárkárna: : </t>
  </si>
  <si>
    <t>(4,9*4,9)+(1,55*0,15)</t>
  </si>
  <si>
    <t xml:space="preserve">Chodba hospod.pavilonu: : </t>
  </si>
  <si>
    <t>2,9*1</t>
  </si>
  <si>
    <t>771 27 Obklad schodišťových stupňů</t>
  </si>
  <si>
    <t>z dlaždic keramických včetně soklíku výšky 20 cm.</t>
  </si>
  <si>
    <t>771270010RAC</t>
  </si>
  <si>
    <t xml:space="preserve">Obklad schodišťových stupňů včetně soklíku, do flexibilního tmele </t>
  </si>
  <si>
    <t>Keramické dlaždice v pastelových odstínech, odolnost proti oděru min.třídy PEI 4 a součinitel smykového tření min.0,5.</t>
  </si>
  <si>
    <t>1,25*11*2</t>
  </si>
  <si>
    <t>771101210R00</t>
  </si>
  <si>
    <t>Penetrace podkladu pod dlažby</t>
  </si>
  <si>
    <t>90,463+140,2925+(1,25*0,4545)*22</t>
  </si>
  <si>
    <t>900R44</t>
  </si>
  <si>
    <t>HZS, podlahář v tarifní třídě 7</t>
  </si>
  <si>
    <t>Vytvoření schůdku výšky 20mm a spádování ve sprchovém koutu (1400x1400mm) v místnosti 2.06.</t>
  </si>
  <si>
    <t>Celoplošné obroušení a očištění tlakovou vodou betonové podlahy v kočárkárně.</t>
  </si>
  <si>
    <t>((4,9*4,9)+(1,55*0,15))*0,5*2</t>
  </si>
  <si>
    <t>771475014RV4</t>
  </si>
  <si>
    <t>Obklad soklíků keram.rovných, tmel,výška 10 cm, flexibilní lepidlo, Spárovací, rychle tuhnoucí, plastem modifikovaná malta</t>
  </si>
  <si>
    <t>3-1,45+0,3*2+1,25-0,9+0,3+0,3+1,3+1,25-1+1,6-0,9+0,25+1,8-1,14</t>
  </si>
  <si>
    <t>0,25*2+0,75+0,1+3-1</t>
  </si>
  <si>
    <t>(2,35+1,1)*2-0,9</t>
  </si>
  <si>
    <t>(5,75+3)*2-(1*3)+(0,2*2)</t>
  </si>
  <si>
    <t>(4,7+2,2)*2-1+0,55*2</t>
  </si>
  <si>
    <t>(3,9+1,6)*2-(0,9*2)-0,7+(0,2*2)</t>
  </si>
  <si>
    <t>(6,4+1,25)*2-(1*2)</t>
  </si>
  <si>
    <t>0,6+2,8</t>
  </si>
  <si>
    <t>(3,85+3,75+1,2)*2+0,3*2+0,25*2-1,45-0,9*2-1,14-1</t>
  </si>
  <si>
    <t>(1,5+1,85)*2-0,9</t>
  </si>
  <si>
    <t>(3+5,75)*2-1*3+0,2*2</t>
  </si>
  <si>
    <t>(6,1+2,2)*2-1</t>
  </si>
  <si>
    <t>(1,7+3)*2-0,7-0,9*2</t>
  </si>
  <si>
    <t>(1,25+3,65)*2-1*3</t>
  </si>
  <si>
    <t>998 77-1 Přesun hmot pro podlahy z dlaždic</t>
  </si>
  <si>
    <t>998771102R00</t>
  </si>
  <si>
    <t>800-771</t>
  </si>
  <si>
    <t>5,0198</t>
  </si>
  <si>
    <t>998 77-119 příplatek k ceně za zvětšený přesun přes vymezenou největší dopravní vzdálenost</t>
  </si>
  <si>
    <t>998771194R00</t>
  </si>
  <si>
    <t>998771199R00</t>
  </si>
  <si>
    <t>20,0793</t>
  </si>
  <si>
    <t>775 54 Podlahy lamelové</t>
  </si>
  <si>
    <t>775 54-2 montáž (položení) - lamely ve specifikaci</t>
  </si>
  <si>
    <t>775541100R00</t>
  </si>
  <si>
    <t>položení podlah lamelových bez podložky, slepení</t>
  </si>
  <si>
    <t>800-775</t>
  </si>
  <si>
    <t>Místnost 1.08: : : (4,45*1,65)-(1,65*1,3)+(6,25*5,25)+(1,125*0,15)+(1,125*0,3)</t>
  </si>
  <si>
    <t>Místnost 2.07: : : (18,5*6,9)-(1,65*1,3)+(1,25*0,1)*3+(1*0,1)+(1,125*0,3)</t>
  </si>
  <si>
    <t>61151423R</t>
  </si>
  <si>
    <t>dílec podlahový 3-lamela; š = 200,0 mm; l = 2 423,0 mm; tl. 15,0 mm; dub; typ siena; třída town; spoj zámkový; nášlap dřevo; tl. 3,60 mm; povrch. úprava olej; pokládka plovoucí způsob</t>
  </si>
  <si>
    <t>250,8363*1,05</t>
  </si>
  <si>
    <t>775 54-9 přirážka k ceně</t>
  </si>
  <si>
    <t>775541600R00</t>
  </si>
  <si>
    <t>za plošné lepení k podkladu</t>
  </si>
  <si>
    <t>250,8363</t>
  </si>
  <si>
    <t>775 41 Podlahové soklíky nebo lišty</t>
  </si>
  <si>
    <t>bez základního nátěru</t>
  </si>
  <si>
    <t>775 41-1 dodávka včetně montáže</t>
  </si>
  <si>
    <t>775413122R00</t>
  </si>
  <si>
    <t>připevněné vruty, dubové, 80/15 mm</t>
  </si>
  <si>
    <t>Místnost 1.07: : : (13,85+6,9)*2-(1*3)-0,9-1,125+0,1*2</t>
  </si>
  <si>
    <t>Místnost 1.08: : : (6,25+6,9)*2-(1,125*2)+0,3*2+0,1*2</t>
  </si>
  <si>
    <t>Místnost 2.07: : : (18,5+6,9)*2-(1*3)-0,9-1,125+0,3*2</t>
  </si>
  <si>
    <t>998 77-5 Přesun hmot pro podlahy vlysové a parketové</t>
  </si>
  <si>
    <t>998775102R00</t>
  </si>
  <si>
    <t>2,22673</t>
  </si>
  <si>
    <t>998 77-519 příplatek k ceně za zvětšený přesun přes vymezenou největší dopravní vzdálenost</t>
  </si>
  <si>
    <t>998775194R00</t>
  </si>
  <si>
    <t>998775199R00</t>
  </si>
  <si>
    <t>2,22673*4</t>
  </si>
  <si>
    <t>781 41 Obklad vnitřní pórovinový</t>
  </si>
  <si>
    <t>dodávka a montáž obkladů vnitřních stěn z obkladaček porovinových, včetně spárování a podílu práce v omezeném prostoru a na malých plochách.</t>
  </si>
  <si>
    <t>781415014RAB</t>
  </si>
  <si>
    <t xml:space="preserve">200 x 150 mm, do flexibilního, mrazuvzdorného a vodonepropustného tmelu,  ,  </t>
  </si>
  <si>
    <t>Místnost 1.06: : : (4,5+5,75+3,4+0,7)*2*2+(0,9*0,3)*3-(3,14*0,625*0,625)/2*2-(1*2)*2</t>
  </si>
  <si>
    <t>-(1*0,25)+(3,14*1,25*0,3)/2*2+(2*0,2)*2</t>
  </si>
  <si>
    <t>Místnost 1.09: : : (0,9+2,65)*2*2,55-(0,7*2)</t>
  </si>
  <si>
    <t>Místnost 1.11: : : (2,15+1,6)*2*2,55-(1*2)</t>
  </si>
  <si>
    <t>Místnost 1.13: : : (4,7+3,4)*2*2-(0,6+2,8)*2+(0,6+2,8)*0,6-(1,5*1,25)-(1*2)</t>
  </si>
  <si>
    <t>-(0,9*0,95)+(2*0,2)*2</t>
  </si>
  <si>
    <t>Místnost 1.15: : : (1,5+1,15)*2*2-(0,7*2)</t>
  </si>
  <si>
    <t>Místnost 2.06: : : (4,5+5,75+3,4+1,2)*2*2-(3,14*0,625*0,625)/2*2-(1*2)*2</t>
  </si>
  <si>
    <t>Místnost 2.08: : : (1,5+1,15)*2*2-(0,7*2)</t>
  </si>
  <si>
    <t>Místnost 2.09: : : (1,5+1,7)*2*2,55-(0,7*2)*2</t>
  </si>
  <si>
    <t>Místnost 2.10: : : (1,5+0,9)*2*2,55-(0,7*2)</t>
  </si>
  <si>
    <t>Místnost 2.13: : : (4,7+3,4)*2*2-(0,6+2,8)*2+(0,6+2,8)*0,6-(1,5*1,15)</t>
  </si>
  <si>
    <t>(2*0,3)*2-(0,9*0,95)-(1*2)</t>
  </si>
  <si>
    <t>783 85 Nátěry omítek a betonů epoxidové, epoxidehtové a epoxiesterové</t>
  </si>
  <si>
    <t>783852312R00</t>
  </si>
  <si>
    <t>epoxidehtové, jímky, dvojnásobné</t>
  </si>
  <si>
    <t>800-783</t>
  </si>
  <si>
    <t>Položka použita pro nátěr dna šachty osobního výtahu.</t>
  </si>
  <si>
    <t>(1,55*1,75)+(1,55+1,75)*2*0,5</t>
  </si>
  <si>
    <t>783 12 Nátěry ocelových konstrukcí syntetické</t>
  </si>
  <si>
    <t>na vzduchu schnoucí</t>
  </si>
  <si>
    <t>783122710R00</t>
  </si>
  <si>
    <t>A - ocelová konstrukce těžká, základní</t>
  </si>
  <si>
    <t>zábradlí vnitřní: : : (0,05+0,02)*2*36,8+(0,1*0,2)*8*2</t>
  </si>
  <si>
    <t>markýza: : : (1,45*0,2)*6*2+(1,3*0,05)*6*2+(0,17*0,34)*6*2</t>
  </si>
  <si>
    <t>(1,55*4)*0,02+(4,7*2)*0,035</t>
  </si>
  <si>
    <t>783122610R00</t>
  </si>
  <si>
    <t>A - ocelová konstrukce těžká, 3x email</t>
  </si>
  <si>
    <t>10,8786</t>
  </si>
  <si>
    <t>784 41 Příprava povrchu</t>
  </si>
  <si>
    <t>784 41-2 Penetrace (napouštění) podkladu</t>
  </si>
  <si>
    <t>784121101R00</t>
  </si>
  <si>
    <t>akrylát, jednonásobná</t>
  </si>
  <si>
    <t>800-784</t>
  </si>
  <si>
    <t>pol.č.81 601 01-1102.R00 stropy: : : 458,7675</t>
  </si>
  <si>
    <t>pol.č.84 601 01-1102.R00 podhled schodiště: : : 4,50</t>
  </si>
  <si>
    <t>pol.č.87 602 01-1102.R00 stěny: : : 833,8032</t>
  </si>
  <si>
    <t>pol.č.90 601 01-1102.R00 stropy šachet: : : 3,7925</t>
  </si>
  <si>
    <t>pol.č.92 602 01-1102.R00 stěny šachet: : : 75,4764</t>
  </si>
  <si>
    <t>pol.č.52 342 26-4051.RT3 sádrokart.podhledy: : : 20,26</t>
  </si>
  <si>
    <t>784 45 Malby z malířských směsí</t>
  </si>
  <si>
    <t>784125322R00</t>
  </si>
  <si>
    <t>protiplísňové,  , barevné, dvojnásobné</t>
  </si>
  <si>
    <t>1396,5996</t>
  </si>
  <si>
    <t>784 40 Odstranění maleb</t>
  </si>
  <si>
    <t>784401801R00</t>
  </si>
  <si>
    <t>obroušením s oprášením, v místnostech do 3,8 m</t>
  </si>
  <si>
    <t>Kočárkárna: : : ((4,9*4,9)+(4,9*4)*3)/100*70</t>
  </si>
  <si>
    <t>odpočet otvorů: : : -(1,55*2,2)/100*70-(0,55*0,85)*2/100*70</t>
  </si>
  <si>
    <t>ostění a nadpraží: : : ((1,55+2,2*2)*0,15+(0,55+0,85*2)*2*0,15)/100*70</t>
  </si>
  <si>
    <t>chodba v hosp.pavilonu: : : (2,7*2,9)+(2,7+2,9)*2*3</t>
  </si>
  <si>
    <t>784 41-5 Vyhlazení povrchu stěrkou nebo tmelem</t>
  </si>
  <si>
    <t>784127202R00</t>
  </si>
  <si>
    <t xml:space="preserve"> , disperzní, dvojnásobné</t>
  </si>
  <si>
    <t>Kočárkárna: : : (4,9*4,9)+(4,9*4)*3</t>
  </si>
  <si>
    <t>odpočet otvorů: : : -(1,55*2,2)-(0,55*0,85)*2</t>
  </si>
  <si>
    <t>ostění a nadpraží: : : (1,55+2,2*2)*0,15+(0,55+0,85*2)*2*0,15</t>
  </si>
  <si>
    <t>Kočárkárna: : : 80,0325</t>
  </si>
  <si>
    <t>chodba: : : (2,7*2,9)+(2,7+2,9)*2*3</t>
  </si>
  <si>
    <t>784125312R00</t>
  </si>
  <si>
    <t>protiplísňové,  , bílé, dvojnásobné</t>
  </si>
  <si>
    <t>121,4625</t>
  </si>
  <si>
    <t>787 89-2 Zasklení podhledů sklem bezpečnostním</t>
  </si>
  <si>
    <t>787892311R00</t>
  </si>
  <si>
    <t>tloušťky do 4 mm, s podtmelením</t>
  </si>
  <si>
    <t>800-787</t>
  </si>
  <si>
    <t>Položka použita pro zaslení zastřešení a stěny markýzy.</t>
  </si>
  <si>
    <t>střecha: : : 4,9*1,4</t>
  </si>
  <si>
    <t>stěna: : : 1,4*3,12</t>
  </si>
  <si>
    <t>Lepené kalené sklo ESG tl.2x8mm, slepení provedeno PVB fólií tl.0,76mm na stěnu a krytinu markýzy.</t>
  </si>
  <si>
    <t>stěna: : : 1,4*3,12*1,25</t>
  </si>
  <si>
    <t>střecha: : : 4,9*1,4*1,25</t>
  </si>
  <si>
    <t>787 29 Zasklení schodišť. zábradlí sklem bezpečnostním</t>
  </si>
  <si>
    <t>včetně pomocného lešení.</t>
  </si>
  <si>
    <t>787292511R00</t>
  </si>
  <si>
    <t>tloušťky 8 mm, do profilového těsnění</t>
  </si>
  <si>
    <t>Položka použita pro zábradlí franc.okna vč.dodávky skla.</t>
  </si>
  <si>
    <t>1,1*1,6</t>
  </si>
  <si>
    <t>výroba zasklení střechy markýzy: : : 5*4</t>
  </si>
  <si>
    <t>výroba zasklení stěny: : : 6</t>
  </si>
  <si>
    <t>výroba zábradlí franc.okna: : : 4</t>
  </si>
  <si>
    <t>998 78-7 Přesun hmot pro zasklívání</t>
  </si>
  <si>
    <t>998787102R00</t>
  </si>
  <si>
    <t>0,3294</t>
  </si>
  <si>
    <t>998 78-719 příplatek k ceně za zvětšený přesun přes vymezenou největší dopravní vzdálenost</t>
  </si>
  <si>
    <t>998787194R00</t>
  </si>
  <si>
    <t>998787199R00</t>
  </si>
  <si>
    <t>0,3294*4</t>
  </si>
  <si>
    <t>941 94-1 Montáž lešení lehkého pracovního řadového s podlahami</t>
  </si>
  <si>
    <t>941941041R00</t>
  </si>
  <si>
    <t>šířky od 1,00 do 1,20 m, výšky do 10 m</t>
  </si>
  <si>
    <t>800-3</t>
  </si>
  <si>
    <t>Pohled severní (9,85+1 roh*7,3)+(12,1+1 roh*2,6)=115,19m2</t>
  </si>
  <si>
    <t>Pohled východní (7,65+1roh*pr.9,2)+(0,45*8,35)+(6,05*pr.8,2)=134,79m2</t>
  </si>
  <si>
    <t>Pohled jižní 19,4+2rohy*pr.9,9=215,82m2</t>
  </si>
  <si>
    <t>Pohled západní (6,65*pr.7,65)+(2,95+1roh*7,9)+(7,2*pr.8,9)=147,74m2</t>
  </si>
  <si>
    <t>115,19+134,79+215,82+147,74=613,54m2</t>
  </si>
  <si>
    <t>pro schody (6,6+2rohy*pr.5,5)+(2*pr.5,5)*2=71,50m2</t>
  </si>
  <si>
    <t>613,54+71,5=685,04m2</t>
  </si>
  <si>
    <t>685,04</t>
  </si>
  <si>
    <t>941 94-19 příplatek za každý další i započatý měsíc použití lešení</t>
  </si>
  <si>
    <t>941941291R00</t>
  </si>
  <si>
    <t>šířky od 1,00 do 1,20 m a výšky do 10 m</t>
  </si>
  <si>
    <t xml:space="preserve">předpoklad 3měsíce: : </t>
  </si>
  <si>
    <t>613,54*3</t>
  </si>
  <si>
    <t xml:space="preserve">předpoklad 1měsíc: : </t>
  </si>
  <si>
    <t>71,5*1</t>
  </si>
  <si>
    <t>941 94-11 dovoz včetně odvozu lešení</t>
  </si>
  <si>
    <t>941941501R00</t>
  </si>
  <si>
    <t>1 m2 lehkého řadového lešení</t>
  </si>
  <si>
    <t>km</t>
  </si>
  <si>
    <t xml:space="preserve">15km*2jízdy*2=60km: : </t>
  </si>
  <si>
    <t>685,04*60</t>
  </si>
  <si>
    <t>944944011R00</t>
  </si>
  <si>
    <t>Montáž ochranné sítě z umělých vláken</t>
  </si>
  <si>
    <t>613,54</t>
  </si>
  <si>
    <t>944 94-40 Montáž ochranné sítě</t>
  </si>
  <si>
    <t>944 94-409 příplatek k ceně za každý další i započatý měsíc použití ochranných sítí</t>
  </si>
  <si>
    <t>944944031R00</t>
  </si>
  <si>
    <t>z umělých vláken</t>
  </si>
  <si>
    <t>941 94-18 Demontáž lešení lehkého řadového s podlahami</t>
  </si>
  <si>
    <t>941941841R00</t>
  </si>
  <si>
    <t>šířky přes 1 do 1,2 m, výšky do 10 m</t>
  </si>
  <si>
    <t>944944081R00</t>
  </si>
  <si>
    <t>Demontáž ochranné sítě z umělých vláken</t>
  </si>
  <si>
    <t>941 95-5 Lešení lehké pracovní pomocné</t>
  </si>
  <si>
    <t>941955002R00</t>
  </si>
  <si>
    <t>pomocné, o výšce lešeňové podlahy přes 1,2 do 1,9 m</t>
  </si>
  <si>
    <t xml:space="preserve">pol.č.115632 41-1150 místnosti: : </t>
  </si>
  <si>
    <t>445,9813</t>
  </si>
  <si>
    <t xml:space="preserve">rampa: : </t>
  </si>
  <si>
    <t>1,25*4</t>
  </si>
  <si>
    <t>941955003R00</t>
  </si>
  <si>
    <t>pomocné, o výšce lešeňové podlahy přes 1,9 do 2,5 m</t>
  </si>
  <si>
    <t xml:space="preserve">šachty: : </t>
  </si>
  <si>
    <t>(1,55*1,75)*2+(1,2*0,9)*2</t>
  </si>
  <si>
    <t>941955102R00</t>
  </si>
  <si>
    <t>ve schodišti, o výšce lešeňové podlahy přes 1,5 do 3,5 m</t>
  </si>
  <si>
    <t>4,35*2,5</t>
  </si>
  <si>
    <t>952901111R00</t>
  </si>
  <si>
    <t>Vyčištění budov o výšce podlaží do 4 m</t>
  </si>
  <si>
    <t>Místnost 1.01: : : (3*1,25)+(2,5*1,25)+(2,35*0,25)+(3,5*1)+(1,14*0,25)+(1,6*0,25)</t>
  </si>
  <si>
    <t>Místnost 1.02: : : (2,35*1,1)+(0,8*0,15)</t>
  </si>
  <si>
    <t>Místnost 1.03: : : 1,55*1,75</t>
  </si>
  <si>
    <t>Místnost 1.04: : : (3*5,75)+(0,9*0,15)+(1,25*0,2)</t>
  </si>
  <si>
    <t>Místnost 1.05: : : (4,7*2,2)+(1,3*0,45)+(0,9*0,1)</t>
  </si>
  <si>
    <t>Místnost 1.06: : : (4,5*5,75)-(4,7+3,4)*0,2-(0,9*0,15)+(0,9*0,15)+(1,25*0,2)</t>
  </si>
  <si>
    <t>Místnost 1.09: : : (0,9*1,75)+(0,6*0,15)</t>
  </si>
  <si>
    <t>Místnost 1.10: : : (1,6*0,35)+(3,9*1,25)+(1,25*0,2)</t>
  </si>
  <si>
    <t>Místnost 1.11: : : (2,15*1,6)+(0,9*0,15)</t>
  </si>
  <si>
    <t>Místnost 1.12: : : (1,25*6,4)+(0,9*0,1)+(0,9*0,15)</t>
  </si>
  <si>
    <t>Místnost 1.13: : : (4,7*3,4)-(0,35*0,6)-(1,55*1,25)+(0,9*0,25)+(0,9*0,2)</t>
  </si>
  <si>
    <t>Místnost 1.14: : : 0,9*1,2</t>
  </si>
  <si>
    <t>Místnost 1.15: : : (1,5*1,15)+(0,6*0,1)</t>
  </si>
  <si>
    <t>Místnost 2.01: : : (6,85*2,5)+(2,35*0,25)+(1,45*0,35)+(1,14*0,25)+(3,4*1)</t>
  </si>
  <si>
    <t>Místnost 2.02: : : (1,5*1,85)+(0,8*0,1)</t>
  </si>
  <si>
    <t>Místnost 2.04: : : (3*5,75)+(0,9*0,15)+(1,25*0,2)</t>
  </si>
  <si>
    <t>Místnost 2.05: : : (6,1*2,2)+(0,9*0,1)</t>
  </si>
  <si>
    <t>Místnost 2.06: : : (4,5*5,75)-(4,2+1,4+3,4)*0,2+(0,9*0,15)+(1,25*0,2)+(1,4*0,02)</t>
  </si>
  <si>
    <t>Místnost 2.08: : : (1,5*1,15)+(0,6*0,1)</t>
  </si>
  <si>
    <t>Místnost 2.09: : : (1,5*1,7)+(0,6*0,1)</t>
  </si>
  <si>
    <t>Místnost 2.10: : : 1,5*0,9</t>
  </si>
  <si>
    <t>Místnost 2.11: : : (1,7*3)+(0,8*0,15)+(0,6*0,1)+(1*0,2)</t>
  </si>
  <si>
    <t>Místnost 2.12: : : (1,25*3,45)+(1,25*0,2)+(0,9*0,15)</t>
  </si>
  <si>
    <t>Místnost 2.13: : : (4,7*3,4)-(0,35*0,6)-(1,55*1,25)+(0,9*0,2)</t>
  </si>
  <si>
    <t>953761131R00</t>
  </si>
  <si>
    <t>Odvětrání troubami PVC kruhovými 140x2,8 mm</t>
  </si>
  <si>
    <t>0,45*3</t>
  </si>
  <si>
    <t>953761133R00</t>
  </si>
  <si>
    <t>Odvětrání troubami PVC kruhovými 160x3,2 mm</t>
  </si>
  <si>
    <t>0,45*2</t>
  </si>
  <si>
    <t>953761161R00</t>
  </si>
  <si>
    <t>Odvětrání troubami z PVC, svislé, Js 100 mm</t>
  </si>
  <si>
    <t>1,2+1</t>
  </si>
  <si>
    <t>953946111R00</t>
  </si>
  <si>
    <t xml:space="preserve">Osazení ventilačních mřížek </t>
  </si>
  <si>
    <t>3+2</t>
  </si>
  <si>
    <t>Větrací mřížka nerezová 150x150</t>
  </si>
  <si>
    <t>Kombinovaná mřížka pro kombinaci větrání a nasávání. Ventilační mřížka s pevnými skloněnými horizontálními žaluziemi. Pro průmyslové, obchodní, domácí větrání, vytápění a klimatizaci. Pro vnitřní a vnější montáž. Stabilní vůči nepříznivým atmosférickým vlivům a teplotě, jednoduchost a pohodlí instalace, snadné čištění. Nerezová mřížka je vybavena síťkou proti hmyzu. Včetně šroubů a hmoždinek.</t>
  </si>
  <si>
    <t>Rozměr 155x155mm</t>
  </si>
  <si>
    <t>Větrací mřížka nerezová 200x200</t>
  </si>
  <si>
    <t>Rozměr 205x205mm</t>
  </si>
  <si>
    <t>953941210R00</t>
  </si>
  <si>
    <t>Osazení kovových poklopů s rámy plochy do 1 m2</t>
  </si>
  <si>
    <t>28697435R</t>
  </si>
  <si>
    <t>Poklop šachtový PE k zadláždění</t>
  </si>
  <si>
    <t>961043111R00</t>
  </si>
  <si>
    <t>Bourání základů z betonu proloženého kamenem</t>
  </si>
  <si>
    <t>Bourání základů po demolici bytové jednotky.</t>
  </si>
  <si>
    <t>Výkaz výměr: (0,5*0,5*1)*2+(0,75*0,5*1)*2+(1,45*0,5*0,35)+(1,75*0,5*0,3)+(0,5*0,5*0,3)+</t>
  </si>
  <si>
    <t>(1,2*0,5*1)*3=3,64m3</t>
  </si>
  <si>
    <t>3,64</t>
  </si>
  <si>
    <t>971042451R00</t>
  </si>
  <si>
    <t>Vybourání otvorů zdi betonové pl. 0,25 m2, tl.45cm</t>
  </si>
  <si>
    <t>Vybourání prostupu pro vytápění.</t>
  </si>
  <si>
    <t>970251250R00</t>
  </si>
  <si>
    <t>Řezání železobetonu hl. řezu 250 mm</t>
  </si>
  <si>
    <t>(2,55*4)+1,25+1,3</t>
  </si>
  <si>
    <t>971042651R00</t>
  </si>
  <si>
    <t>Vybourání otvorů zdi betonové pl. do 4 m2 všech tl</t>
  </si>
  <si>
    <t>(1,25*2,55*0,25)+(1,3*2,55*0,25)</t>
  </si>
  <si>
    <t>978011141R00</t>
  </si>
  <si>
    <t>Otlučení omítek vnitřních vápenných stropů do 30 %</t>
  </si>
  <si>
    <t>978013141R00</t>
  </si>
  <si>
    <t>Otlučení omítek vnitřních stěn v rozsahu do 30 %</t>
  </si>
  <si>
    <t>978041114R00</t>
  </si>
  <si>
    <t>Odstranění KZS EPS F tl. 140 mm s omítkou</t>
  </si>
  <si>
    <t>12,1*5,4</t>
  </si>
  <si>
    <t>979082212R00</t>
  </si>
  <si>
    <t>Vodorovná doprava suti po suchu do 50 m</t>
  </si>
  <si>
    <t>10,47238+8,964+0,33+8,008+5,52141+0,03125</t>
  </si>
  <si>
    <t>979082213R00</t>
  </si>
  <si>
    <t>Vodorovná doprava suti po suchu do 1 km</t>
  </si>
  <si>
    <t>979082219R00</t>
  </si>
  <si>
    <t>Příplatek za dopravu suti po suchu za další 1 km</t>
  </si>
  <si>
    <t>předpoklad 15km: : : 33,327*15</t>
  </si>
  <si>
    <t>979087212R00</t>
  </si>
  <si>
    <t>Nakládání suti na dopravní prostředky</t>
  </si>
  <si>
    <t>979990113R00</t>
  </si>
  <si>
    <t>Poplatek za skládku suti - obalované kam. - asfalt</t>
  </si>
  <si>
    <t>10,47238</t>
  </si>
  <si>
    <t>979990104R00</t>
  </si>
  <si>
    <t>Poplatek za skládku suti - beton</t>
  </si>
  <si>
    <t>8,964+0,33+8,008+5,52141</t>
  </si>
  <si>
    <t>998 01-100 Přesun hmot pro budovy s nosnou konstrukcí zděnou</t>
  </si>
  <si>
    <t>přesun hmot pro budovy občanské výstavby (JKSO 801), budovy pro bydlení (JKSO 803) budovy pro výrobu a služby (JKSO 812) s nosnou svislou konstrukcí zděnou z cihel nebo tvárnic nebo kovovou</t>
  </si>
  <si>
    <t>998011002R00</t>
  </si>
  <si>
    <t>Přesun hmot pro budovy zděné výšky do 12 m</t>
  </si>
  <si>
    <t>329,4881+200,3329+292,8509-0,10962+9,95917+48,23199</t>
  </si>
  <si>
    <t>1,0835+20,89798+194,6308+0,84817+15,26698+0,11018+0,00429</t>
  </si>
  <si>
    <t>998011018R00</t>
  </si>
  <si>
    <t>Přesun hmot, budovy zděné, příplatek do 5 km</t>
  </si>
  <si>
    <t>1113,5953</t>
  </si>
  <si>
    <t>728 64 Ventilátory axiální nízkotlaké</t>
  </si>
  <si>
    <t>728614613R00</t>
  </si>
  <si>
    <t>montáž axiálního nízkotlakého nástěnného ventilátoru , do průměru d 300 mm</t>
  </si>
  <si>
    <t>800-728</t>
  </si>
  <si>
    <t>240R1</t>
  </si>
  <si>
    <t>Axiální ventilátor</t>
  </si>
  <si>
    <t>450 m3/hod při 5 Pa</t>
  </si>
  <si>
    <t>Axiální ventilátor, ABS - bílá; montáž na stěnu, IP x4; integrovaná žaluziová zpětná klapka - elektricky ovládaná, součástí je venkovní mřížka; ovládání otočným a kolébkovým přepínačem (min. dva výkonnostní režimy + režim přirozeného větrání - pouze otevřená klapka)</t>
  </si>
  <si>
    <t>240R2</t>
  </si>
  <si>
    <t>Příslušenství k ventilátoru ozn.240 R1</t>
  </si>
  <si>
    <t>MS-HV montážní sada k HV - montáž na stěnu.</t>
  </si>
  <si>
    <t>240R3</t>
  </si>
  <si>
    <t>CR 300 přepínač otáček.</t>
  </si>
  <si>
    <t>728614612R00</t>
  </si>
  <si>
    <t>montáž axiálního nízkotlakého nástěnného ventilátoru , do průměru d 200 mm</t>
  </si>
  <si>
    <t>240R4</t>
  </si>
  <si>
    <t>HEF 150 IP44 malý axiální ventilátor</t>
  </si>
  <si>
    <t>200 m3/hod při 30 Pa</t>
  </si>
  <si>
    <t>Axiální ventilátor, ABS - bílá; montáž na stěnu, IP 44; s integrovanou mechanickou zpětnou klapkou.</t>
  </si>
  <si>
    <t>240R5</t>
  </si>
  <si>
    <t>Příslušenství k ventilátoru ozn.240 R4</t>
  </si>
  <si>
    <t>DT 3 nastavitelný doběhový spínač.</t>
  </si>
  <si>
    <t>240R6</t>
  </si>
  <si>
    <t>Malý axiální ventilátor</t>
  </si>
  <si>
    <t>90 m3/hod při 20 Pa</t>
  </si>
  <si>
    <t>Axiální ventilátor, ABS - bílá, montáž na stěnu, IP 44, nastavitelná doba doběhu 2-20 minut, elektricky ovládaná žaluziová zpětná klapka.</t>
  </si>
  <si>
    <t>330 R1</t>
  </si>
  <si>
    <t>Dodávka a montáž osobního hydraulického výtahu, pro dopravu imobilních osob</t>
  </si>
  <si>
    <t>Podrobný popis viz Technická zpráva.</t>
  </si>
  <si>
    <t>330 R2</t>
  </si>
  <si>
    <t>Dodávka a montáž malého nákladního výtahu, bez dopravy a vstupu osob</t>
  </si>
  <si>
    <t>904      R03</t>
  </si>
  <si>
    <t>Hzs-zkousky v ramci montaz.praci, Revize výtahu a komplexní zkouška</t>
  </si>
  <si>
    <t>8+4</t>
  </si>
  <si>
    <t>Celkem za objekt</t>
  </si>
  <si>
    <t>Rekapitulace soupisu</t>
  </si>
  <si>
    <t>Pavilón - Novostavba</t>
  </si>
  <si>
    <t>Stavební díl</t>
  </si>
  <si>
    <t>Celkem soupis</t>
  </si>
  <si>
    <t>Hloubení rýh š do 600 mm v hornině tř. 3 objemu do, 100 m3</t>
  </si>
  <si>
    <t>Hloubení zapažených i nezapažených rýh šířky do 600 mm s urovnáním dna do předepsaného profilu a spádu v hornině tř. 3 do 100 m3</t>
  </si>
  <si>
    <t>86</t>
  </si>
  <si>
    <t>151101102R00</t>
  </si>
  <si>
    <t>Zřízení příložného pažení a rozepření stěn rýh ,  hl do 4 m</t>
  </si>
  <si>
    <t>Zřízení pažení a rozepření stěn rýh pro podzemní vedení pro všechny šířky rýhy příložné pro jakoukoliv mezerovitost, hloubky do 4 m</t>
  </si>
  <si>
    <t>151101112R00</t>
  </si>
  <si>
    <t>Odstranění příložného pažení a rozepření stěn rýh , hl do 4 m</t>
  </si>
  <si>
    <t>Odstranění pažení a rozepření stěn rýh pro podzemní vedení s uložením materiálu na vzdálenost do 3 m od kraje výkopu příložné, hloubky přes 2 do 4 m</t>
  </si>
  <si>
    <t>Vodorovné přemístění do 50 m výkopku/sypaniny, z horniny tř. 1 až 4</t>
  </si>
  <si>
    <t>Vodorovné přemístění výkopku nebo sypaniny po suchu na obvyklém dopravním prostředku, bez naložení výkopku, avšak se složením bez rozhrnutí z horniny tř. 1 až 4 na vzdálenost přes 20 do 50 m</t>
  </si>
  <si>
    <t xml:space="preserve">vytěžená zemina: : </t>
  </si>
  <si>
    <t>Vodorovné přemístění do 10000 m výkopku/sypaniny ,  z horniny tř. 1 až 4</t>
  </si>
  <si>
    <t>Vodorovné přemístění výkopku nebo sypaniny po suchu na obvyklém dopravním prostředku, bez naložení výkopku, avšak se složením bez rozhrnutí z horniny tř. 1 až 4 na vzdálenost přes 9 000 do 10 000 m</t>
  </si>
  <si>
    <t xml:space="preserve">odvezená zemina (za podsyp a obsyp): : </t>
  </si>
  <si>
    <t>46</t>
  </si>
  <si>
    <t>Uložení sypaniny na skládky</t>
  </si>
  <si>
    <t>171201211</t>
  </si>
  <si>
    <t>Poplatek za uložení odpadu ze sypaniny na skládce , (skládkovné)</t>
  </si>
  <si>
    <t>Uložení sypaniny poplatek za uložení sypaniny na skládce ( skládkovné )</t>
  </si>
  <si>
    <t>46*2,054</t>
  </si>
  <si>
    <t>174101101R00</t>
  </si>
  <si>
    <t>Zásyp jam, šachet rýh nebo kolem objektů sypaninou, se zhutněním</t>
  </si>
  <si>
    <t>Zásyp sypaninou z jakékoliv horniny s uložením výkopku ve vrstvách se zhutněním jam, šachet, rýh nebo kolem objektů v těchto vykopávkách</t>
  </si>
  <si>
    <t>40</t>
  </si>
  <si>
    <t>Obsypání potrubí sypaninou z vhodných hornin tř. 1 až 4 nebo materiálem připraveným podél výkopu ve vzdálenosti do 3 m od jeho kraje, pro jakoukoliv hloubku výkopu a míru zhutnění bez prohození sypaniny</t>
  </si>
  <si>
    <t>21</t>
  </si>
  <si>
    <t>583373020</t>
  </si>
  <si>
    <t>štěrkopísek (Bratčice) frakce 0-16</t>
  </si>
  <si>
    <t>kamenivo přírodní těžené pro stavební účely  PTK  (drobné, hrubé, štěrkopísky) štěrkopísky ČSN 72  1511-2 frakce   0-16</t>
  </si>
  <si>
    <t>21*2,054</t>
  </si>
  <si>
    <t>451573111R00</t>
  </si>
  <si>
    <t>Lože pod potrubí otevřený výkop ze štěrkopísku</t>
  </si>
  <si>
    <t>Lože pod potrubí, stoky a drobné objekty v otevřeném výkopu z písku a štěrkopísku do 63 mm</t>
  </si>
  <si>
    <t>7</t>
  </si>
  <si>
    <t>713463131</t>
  </si>
  <si>
    <t>Montáž izolace tepelné potrubí potrubními pouzdry, bez úpravy slepenými 1x tl izolace do 25 mm</t>
  </si>
  <si>
    <t>Montáž izolace tepelné potrubí a ohybů tvarovkami nebo deskami potrubními pouzdry bez povrchové úpravy (izolační materiál ve specifikaci) přilepenými v příčných a podélných spojích izolace potrubí jednovrstvá, tloušťky izolace do 25 mm</t>
  </si>
  <si>
    <t>8+13+22+64+15+10+25+20+23+103+9+6+4+24</t>
  </si>
  <si>
    <t>Přesun hmot tonážní pro izolace tepelné v , objektech v do 12 m</t>
  </si>
  <si>
    <t>Přesun hmot pro izolace tepelné stanovený z hmotnosti přesunovaného materiálu vodorovná dopravní vzdálenost do 50 m v objektech výšky přes 6 m do 12 m</t>
  </si>
  <si>
    <t>0,052</t>
  </si>
  <si>
    <t>283771030R</t>
  </si>
  <si>
    <t>izolace potrubí 22 x 9 mm</t>
  </si>
  <si>
    <t>tvarovky z lehčených plastů izolace potrubí vnitřní průměr x tl. izolace [mm] 20 x  9</t>
  </si>
  <si>
    <t>283771040</t>
  </si>
  <si>
    <t>izolace potrubí 22 x 13 mm</t>
  </si>
  <si>
    <t>tvarovky z lehčených plastů izolace potrubí vnitřní průměr x tl. izolace [mm] 20 x 13</t>
  </si>
  <si>
    <t>103</t>
  </si>
  <si>
    <t>283770460</t>
  </si>
  <si>
    <t>izolace potrubí 22 x 25 mm</t>
  </si>
  <si>
    <t>tvarovky z lehčených plastů izolace potrubí vnitřní průměr x tl. izolace [mm] 25 x 30</t>
  </si>
  <si>
    <t>283771110</t>
  </si>
  <si>
    <t>izolace potrubí 28 x 9 mm</t>
  </si>
  <si>
    <t>tvarovky z lehčených plastů izolace potrubí vnitřní průměr x tl. izolace [mm] 25 x  9</t>
  </si>
  <si>
    <t>283771120R</t>
  </si>
  <si>
    <t>izolace potrubí 28 x 13 mm</t>
  </si>
  <si>
    <t>tvarovky z lehčených plastů izolace potrubí vnitřní průměr x tl. izolace [mm] 25 x 13</t>
  </si>
  <si>
    <t>15+9</t>
  </si>
  <si>
    <t>283770490</t>
  </si>
  <si>
    <t>izolace potrubí 28 x 25 mm</t>
  </si>
  <si>
    <t>20</t>
  </si>
  <si>
    <t>283770510</t>
  </si>
  <si>
    <t>izolace potrubí 32 x 9 mm</t>
  </si>
  <si>
    <t>tvarovky z lehčených plastů izolace potrubí vnitřní průměr x tl. izolace [mm] 32 x 9</t>
  </si>
  <si>
    <t>283770520</t>
  </si>
  <si>
    <t>izolace potrubí 32 x 13 mm</t>
  </si>
  <si>
    <t>tvarovky z lehčených plastů izolace potrubí vnitřní průměr x tl. izolace [mm] 32 x 13</t>
  </si>
  <si>
    <t>10+6</t>
  </si>
  <si>
    <t>283771190R</t>
  </si>
  <si>
    <t>izolace potrubí 45 x 13 mm</t>
  </si>
  <si>
    <t>RTS 13/ I</t>
  </si>
  <si>
    <t>tvarovky z lehčených plastů izolace potrubí vnitřní průměr x tl. izolace [mm] 40 x 13</t>
  </si>
  <si>
    <t>13</t>
  </si>
  <si>
    <t>283770630</t>
  </si>
  <si>
    <t>izolace potrubí 45 x 25 mm</t>
  </si>
  <si>
    <t>tvarovky z lehčených plastů izolace potrubí vnitřní průměr x tl. izolace [mm] 40 x 40</t>
  </si>
  <si>
    <t>23</t>
  </si>
  <si>
    <t>283770650</t>
  </si>
  <si>
    <t>izolace potrubí 54 x 25 mm</t>
  </si>
  <si>
    <t>tvarovky z lehčených plastů izolace potrubí vnitřní průměr x tl. izolace [mm] 50 x 13</t>
  </si>
  <si>
    <t>998713181</t>
  </si>
  <si>
    <t>Příplatek k přesunu hmot tonážní 713 prováděný bez,  použití mechanizace</t>
  </si>
  <si>
    <t>721173401</t>
  </si>
  <si>
    <t>Potrubí kanalizační plastové svodné systém , KG DN 100</t>
  </si>
  <si>
    <t>Potrubí z plastových trub KG Systém (SN4) svodné (ležaté) DN 100</t>
  </si>
  <si>
    <t xml:space="preserve">splašková: : </t>
  </si>
  <si>
    <t>33</t>
  </si>
  <si>
    <t xml:space="preserve">dešťová: : </t>
  </si>
  <si>
    <t>Mezisoučet</t>
  </si>
  <si>
    <t>721173402R00</t>
  </si>
  <si>
    <t>Potrubí kanalizační plastové svodné systém , KG DN 125</t>
  </si>
  <si>
    <t>Potrubí z plastových trub KG Systém (SN4) svodné (ležaté) DN 125</t>
  </si>
  <si>
    <t>37</t>
  </si>
  <si>
    <t>721173403</t>
  </si>
  <si>
    <t>Potrubí kanalizační plastové svodné systém ,  KG DN 150</t>
  </si>
  <si>
    <t>Potrubí z plastových trub KG Systém (SN4) svodné (ležaté) DN 150</t>
  </si>
  <si>
    <t xml:space="preserve">z kotelny: : </t>
  </si>
  <si>
    <t>19</t>
  </si>
  <si>
    <t>721173404R00</t>
  </si>
  <si>
    <t>Potrubí kanalizační plastové svodné systém, KG DN 200</t>
  </si>
  <si>
    <t>Potrubí z plastových trub KG Systém (SN4) svodné (ležaté) DN 200</t>
  </si>
  <si>
    <t>721174042</t>
  </si>
  <si>
    <t>Potrubí kanalizační z PP připojovací systém   ,  HT DN 40</t>
  </si>
  <si>
    <t>Potrubí z plastových trub HT Systém (polypropylenové PPs) připojovací DN 40</t>
  </si>
  <si>
    <t>10</t>
  </si>
  <si>
    <t>721174043</t>
  </si>
  <si>
    <t>Potrubí kanalizační z PP připojovací systém,  HT DN 50</t>
  </si>
  <si>
    <t>Potrubí z plastových trub HT Systém (polypropylenové PPs) připojovací DN 50</t>
  </si>
  <si>
    <t>721174044</t>
  </si>
  <si>
    <t>Potrubí kanalizační z PP připojovací systém,  HT DN 70</t>
  </si>
  <si>
    <t>Potrubí z plastových trub HT Systém (polypropylenové PPs) připojovací DN 70</t>
  </si>
  <si>
    <t xml:space="preserve">splašová: : </t>
  </si>
  <si>
    <t>721174045</t>
  </si>
  <si>
    <t>Potrubí kanalizační z PP připojovací systém, HT DN 100</t>
  </si>
  <si>
    <t>Potrubí z plastových trub HT Systém (polypropylenové PPs) připojovací DN 100</t>
  </si>
  <si>
    <t>48</t>
  </si>
  <si>
    <t>286156030</t>
  </si>
  <si>
    <t>čistící tvarovka, DN 100</t>
  </si>
  <si>
    <t>trubky z polypropylénu a kombinované trubky a tvarovky kanalizační, čistící tvarovky, DN 110</t>
  </si>
  <si>
    <t>286156020</t>
  </si>
  <si>
    <t>čistící tvarovka, DN 75</t>
  </si>
  <si>
    <t>trubky z polypropylénu a kombinované trubky a tvarovky kanalizační, čistící tvarovky, DN 75</t>
  </si>
  <si>
    <t>230200121R00</t>
  </si>
  <si>
    <t>Nasunutí potrubní sekce do ocelové chráničky DN200</t>
  </si>
  <si>
    <t>Nasunutí potrubní sekce do ocelové chráničky jmenovitá světlost nasouvaného potrubí DN 200</t>
  </si>
  <si>
    <t>230200122R00</t>
  </si>
  <si>
    <t>Nasunutí potrubní sekce do ocelové chráničky DN250</t>
  </si>
  <si>
    <t>Nasunutí potrubní sekce do ocelové chráničky jmenovitá světlost nasouvaného potrubí DN 250</t>
  </si>
  <si>
    <t>230200123R00</t>
  </si>
  <si>
    <t>Nasunutí potrubní sekce do ocelové chráničky DN300</t>
  </si>
  <si>
    <t>Nasunutí potrubní sekce do ocelové chráničky jmenovitá světlost nasouvaného potrubí DN 300</t>
  </si>
  <si>
    <t>230200124R00</t>
  </si>
  <si>
    <t>Nasunutí potrubní sekce do ocelové chráničky DN350</t>
  </si>
  <si>
    <t>Nasunutí potrubní sekce do ocelové chráničky jmenovitá světlost nasouvaného potrubí DN 350</t>
  </si>
  <si>
    <t>230200125R00</t>
  </si>
  <si>
    <t>Nasunutí potrubní sekce do ocelové chráničky DN400</t>
  </si>
  <si>
    <t>721212114</t>
  </si>
  <si>
    <t>Odtokový sprchový žlab délky 1000 mm s krycím, roštem a zápachovou uzávěrkou</t>
  </si>
  <si>
    <t>Odtokové sprchové žlaby se zápachovou uzávěrkou a krycím roštem délky 1000 mm</t>
  </si>
  <si>
    <t>721233112</t>
  </si>
  <si>
    <t>Střešní vtok polypropylen PP pro ploché střechy , svislý odtok DN 110</t>
  </si>
  <si>
    <t>Střešní vtoky (vpusti) polypropylenové (PP) pro ploché střechy s odtokem svislým DN 110</t>
  </si>
  <si>
    <t>721242115R00</t>
  </si>
  <si>
    <t>Lapač střešních splavenin z PP se zápachovou , klapkou a lapacím košem DN 110</t>
  </si>
  <si>
    <t>Lapače střešních splavenin z polypropylenu (PP) DN 110</t>
  </si>
  <si>
    <t>721273152</t>
  </si>
  <si>
    <t>Hlavice ventilační polypropylen PP DN 75</t>
  </si>
  <si>
    <t>Ventilační hlavice z polypropylenu (PP) DN 75</t>
  </si>
  <si>
    <t>721273153</t>
  </si>
  <si>
    <t>Hlavice ventilační polypropylen PP DN 110</t>
  </si>
  <si>
    <t>Ventilační hlavice z polypropylenu (PP) DN 110</t>
  </si>
  <si>
    <t>721290111R00</t>
  </si>
  <si>
    <t>Zkouška těsnosti potrubí kanalizace vodou do DN125</t>
  </si>
  <si>
    <t>Zkouška těsnosti kanalizace v objektech vodou do DN 125</t>
  </si>
  <si>
    <t>10+19+25+48+33+37+3+20+24</t>
  </si>
  <si>
    <t>721290112R00</t>
  </si>
  <si>
    <t>Zkouška těsnosti potrubí kanalizace vodou do DN200</t>
  </si>
  <si>
    <t>Zkouška těsnosti kanalizace v objektech vodou DN 150 nebo DN 200</t>
  </si>
  <si>
    <t>8+19+21</t>
  </si>
  <si>
    <t>998721102R00</t>
  </si>
  <si>
    <t>Přesun hmot tonážní pro vnitřní kanalizace v , objektech v do 12 m</t>
  </si>
  <si>
    <t>Přesun hmot pro vnitřní kanalizace stanovený z hmotnosti přesunovaného materiálu vodorovná dopravní vzdálenost do 50 m v objektech výšky přes 6 do 12 m</t>
  </si>
  <si>
    <t>0,5</t>
  </si>
  <si>
    <t>998721181</t>
  </si>
  <si>
    <t>Příplatek k přesunu hmot tonážní 721 prováděný bez,  použití mechanizace</t>
  </si>
  <si>
    <t>Přesun hmot pro vnitřní kanalizace stanovený z hmotnosti přesunovaného materiálu Příplatek k ceně za přesun prováděný bez použití mechanizace pro jakoukoliv výšku objektu</t>
  </si>
  <si>
    <t>722130233R00</t>
  </si>
  <si>
    <t>Potrubí vodovodní ocelové závitové pozinkované ,  svařované běžné DN 25</t>
  </si>
  <si>
    <t xml:space="preserve">požární vodovod: : </t>
  </si>
  <si>
    <t>722174002</t>
  </si>
  <si>
    <t>Potrubí vodovodní plastové PPR svar polyfuze ,  PN 16 D 20 x 2,8 mm</t>
  </si>
  <si>
    <t>Potrubí z plastových trubek z polypropylenu svařovaných polyfuzně PN 16  D 20 x 2,8</t>
  </si>
  <si>
    <t xml:space="preserve">Potrubí SV - připojovací potrubí: : </t>
  </si>
  <si>
    <t xml:space="preserve">potrubí TV a cirkulace - připojovací potrubí: : </t>
  </si>
  <si>
    <t>722174003</t>
  </si>
  <si>
    <t>Potrubí vodovodní plastové PPR svar polyfuze , PN 16 D 25 x 3,5 mm</t>
  </si>
  <si>
    <t>Potrubí z plastových trubek z polypropylenu svařovaných polyfuzně PN 16 D 25 x 3,5</t>
  </si>
  <si>
    <t>15</t>
  </si>
  <si>
    <t xml:space="preserve">Potrubí TV a cirkulace - připojovací potrubí: : </t>
  </si>
  <si>
    <t>722174004</t>
  </si>
  <si>
    <t>Potrubí vodovodní plastové PPR svar polyfuze , PN 16 D 32 x 4,4 mm</t>
  </si>
  <si>
    <t>Potrubí z plastových trubek z polypropylenu svařovaných polyfuzně PN 16 D 32 x 4,4</t>
  </si>
  <si>
    <t>722174022</t>
  </si>
  <si>
    <t>Potrubí vodovodní plastové PPR svar polyfuze, PN 20 D 20 x 3,4 mm</t>
  </si>
  <si>
    <t>Potrubí z plastových trubek z polypropylenu svařovaných polyfuzně PN 20 D 20 x 3,4</t>
  </si>
  <si>
    <t xml:space="preserve">Potrubí TV a cirkulace - páteřní rozvod v podlaze: : </t>
  </si>
  <si>
    <t>722174023</t>
  </si>
  <si>
    <t>Potrubí vodovodní plastové PPR svar polyfuze,  PN 20 D 25 x 4,2 mm</t>
  </si>
  <si>
    <t>Potrubí z plastových trubek z polypropylenu svařovaných polyfuzně PN 20 D 25 x 4,2</t>
  </si>
  <si>
    <t xml:space="preserve">Potrubí Sv - páteřní rozvod v podlaze: : </t>
  </si>
  <si>
    <t>722174024</t>
  </si>
  <si>
    <t>Potrubí vodovodní plastové PPR svar polyfuze , PN 20 D 32 x5,4 mm</t>
  </si>
  <si>
    <t>Potrubí z plastových trubek z polypropylenu svařovaných polyfuzně PN 20 D 32 x 5,4</t>
  </si>
  <si>
    <t xml:space="preserve">páteřní rozvod v podlaze: : </t>
  </si>
  <si>
    <t>722174025</t>
  </si>
  <si>
    <t>Potrubí vodovodní plastové PPR svar polyfuze , PN 20 D 40 x 6,7 mm</t>
  </si>
  <si>
    <t>Potrubí z plastových trubek z polypropylenu svařovaných polyfuzně PN 20 D 40 x 6,7</t>
  </si>
  <si>
    <t xml:space="preserve">Potrubí SV - páteřní rozvod v podlaze: : </t>
  </si>
  <si>
    <t>722174026</t>
  </si>
  <si>
    <t>Potrubí vodovodní plastové PPR svar polyfuze , PN 20 D 50 x 8,4 mm</t>
  </si>
  <si>
    <t>Potrubí z plastových trubek z polypropylenu svařovaných polyfuzně PN 20 D 50 x 8,4</t>
  </si>
  <si>
    <t>722224115</t>
  </si>
  <si>
    <t>Kohout plnicí nebo vypouštěcí G 1/2 PN 10 s ,  jedním závitem</t>
  </si>
  <si>
    <t>Armatury s jedním závitem kohouty plnicí a vypouštěcí PN 10 G 1/2</t>
  </si>
  <si>
    <t>722231072R00</t>
  </si>
  <si>
    <t>Ventil zpětný G 1/2 PN 10 do 110°C se dvěma závity</t>
  </si>
  <si>
    <t>Armatury se dvěma závity ventily zpětné PN 10 do 110 st.C G 1/2</t>
  </si>
  <si>
    <t>722231073R00</t>
  </si>
  <si>
    <t>Ventil zpětný G 3/4 PN 10 do 110°C se dvěma závity</t>
  </si>
  <si>
    <t>Armatury se dvěma závity ventily zpětné PN 10 do 110 st.C G 3/4</t>
  </si>
  <si>
    <t>722231074R00</t>
  </si>
  <si>
    <t>Ventil zpětný G 1 PN 10 do 110°C se dvěma závity</t>
  </si>
  <si>
    <t>Armatury se dvěma závity ventily zpětné PN 10 do 110 st.C G 1</t>
  </si>
  <si>
    <t>722231075</t>
  </si>
  <si>
    <t>Ventil zpětný G 1 1/4 PN 10 do 110°C se dvěma , závity</t>
  </si>
  <si>
    <t>Armatury se dvěma závity ventily zpětné PN 10 do 110 st.C G 1 1/4</t>
  </si>
  <si>
    <t>722231144</t>
  </si>
  <si>
    <t>Ventil závitový pojistný rohový G 5/4</t>
  </si>
  <si>
    <t>Armatury se dvěma závity ventily pojistné rohové G 5/4</t>
  </si>
  <si>
    <t>722232043</t>
  </si>
  <si>
    <t>Kohout kulový přímý G 1/2 PN 42 do 185°C , vnitřní závit</t>
  </si>
  <si>
    <t>Armatury se dvěma závity kulové kohouty PN 42 do 185  st.C přímé vnitřní závit G 1/2</t>
  </si>
  <si>
    <t>722232044</t>
  </si>
  <si>
    <t>Kohout kulový přímý G 3/4 PN 42 do 185°C , vnitřní závit</t>
  </si>
  <si>
    <t>Armatury se dvěma závity kulové kohouty PN 42 do 185  st.C přímé vnitřní závit G 3/4</t>
  </si>
  <si>
    <t>3+7</t>
  </si>
  <si>
    <t>722232045</t>
  </si>
  <si>
    <t>Kohout kulový přímý G 1 PN 42 do 185°C vnitřní , závit</t>
  </si>
  <si>
    <t>Armatury se dvěma závity kulové kohouty PN 42 do 185  st.C přímé vnitřní závit G 1</t>
  </si>
  <si>
    <t>722232046</t>
  </si>
  <si>
    <t>Kohout kulový přímý G 1 1/4 PN 42 do 185°C , vnitřní závit</t>
  </si>
  <si>
    <t>Armatury se dvěma závity kulové kohouty PN 42 do 185  st.C přímé vnitřní závit G 1 1/4</t>
  </si>
  <si>
    <t>5+1+1</t>
  </si>
  <si>
    <t>722232064</t>
  </si>
  <si>
    <t>Kohout kulový přímý G 1 1/4 PN 42 do 185°C ,  vnitřní závit s vypouštěním</t>
  </si>
  <si>
    <t>Armatury se dvěma závity kulové kohouty PN 42 do 185  st.C přímé vnitřní závit s vypouštěním G 1 1/4</t>
  </si>
  <si>
    <t>722232R03</t>
  </si>
  <si>
    <t>Kohout kulový přímý G 1/2 s připojením na hadici, nezámrzný</t>
  </si>
  <si>
    <t>722239103R00</t>
  </si>
  <si>
    <t>Montáž armatur vodovodních se dvěma závity G 1</t>
  </si>
  <si>
    <t>Armatury se dvěma závity montáž vodovodních armatur se dvěma závity ostatních typů G 1</t>
  </si>
  <si>
    <t>551R00001</t>
  </si>
  <si>
    <t>filtr se zpětným proplachem 1"</t>
  </si>
  <si>
    <t>filtr s manuálním zpětným proplachem</t>
  </si>
  <si>
    <t>551R00002</t>
  </si>
  <si>
    <t>UV Lampa</t>
  </si>
  <si>
    <t>Nízkotlaká amalgámová UV jednotka bez</t>
  </si>
  <si>
    <t>stěrače a UV senzoru</t>
  </si>
  <si>
    <t>732421201</t>
  </si>
  <si>
    <t>Čerpadlo teplovodní mokroběžné závitové cirkulační, DN 15 výtlak do 0,9 m průtok 0,35 m3/h pro TUV</t>
  </si>
  <si>
    <t>soubor</t>
  </si>
  <si>
    <t>Čerpadla teplovodní závitová mokroběžná cirkulační pro TUV (elektronicky řízená) PN 10, do 80 st.C  DN přípojky/dopravní výška H (m) - čerpací výkon Q (m3/h) DN 15 / do 0,9 m / 0,35 m3/h</t>
  </si>
  <si>
    <t>734220101</t>
  </si>
  <si>
    <t>Ventil závitový regulační přímý G 3/4 PN 20 do , 100°C vyvažovací</t>
  </si>
  <si>
    <t>Ventily regulační závitové vyvažovací přímé PN 20 do 100 st.C G 3/4</t>
  </si>
  <si>
    <t>734295011</t>
  </si>
  <si>
    <t>Směšovací armatura závitová trojcestná DN 20 , s ručním ovládáním</t>
  </si>
  <si>
    <t>734295012</t>
  </si>
  <si>
    <t>Směšovací armatura závitová trojcestná, DN 25 s ručním ovládáním</t>
  </si>
  <si>
    <t>722263213</t>
  </si>
  <si>
    <t>Vodoměr závitový vícevtokový mokroběžný do 100 °C,  G 1 x 260 mm Qn 3,5 m3/s horizontální</t>
  </si>
  <si>
    <t>Vodoměry pro vodu do 100 st.C závitové horizontální vícevtokové mokroběžné G 1 x 260 mm Qn 3,5</t>
  </si>
  <si>
    <t>723150368R00</t>
  </si>
  <si>
    <t>Chránička D 76x3,2 mm</t>
  </si>
  <si>
    <t>Potrubí z ocelových trubek hladkých chráničky D 76/3,2</t>
  </si>
  <si>
    <t>722290226R00</t>
  </si>
  <si>
    <t>Zkouška těsnosti vodovodního potrubí závitového do, DN 50</t>
  </si>
  <si>
    <t>Zkoušky, proplach a desinfekce vodovodního potrubí zkoušky těsnosti vodovodního potrubí závitového do DN 50</t>
  </si>
  <si>
    <t xml:space="preserve">dle potrubí: : </t>
  </si>
  <si>
    <t>722290234R00</t>
  </si>
  <si>
    <t>Proplach a dezinfekce vodovodního potrubí do DN 80</t>
  </si>
  <si>
    <t>Zkoušky, proplach a desinfekce vodovodního potrubí proplach a desinfekce vodovodního potrubí do DN 80</t>
  </si>
  <si>
    <t>998722102R00</t>
  </si>
  <si>
    <t>Přesun hmot tonážní pro vnitřní vodovod v ,  objektech v do 12 m</t>
  </si>
  <si>
    <t>Přesun hmot pro vnitřní vodovod stanovený z hmotnosti přesunovaného materiálu vodorovná dopravní vzdálenost do 50 m v objektech výšky přes 6 do 12 m</t>
  </si>
  <si>
    <t>0,538</t>
  </si>
  <si>
    <t>998722181</t>
  </si>
  <si>
    <t>Příplatek k přesunu hmot tonážní 722 prováděný , bez použití mechanizace</t>
  </si>
  <si>
    <t>725112021</t>
  </si>
  <si>
    <t>Klozet keramický závěsný na nosné stěny s hlubokým, splachováním odpad vodorovný</t>
  </si>
  <si>
    <t>Zařízení záchodů klozety keramické závěsné na nosné stěny s hlubokým splachováním odpad vodorovný</t>
  </si>
  <si>
    <t xml:space="preserve">WC+VLN: : </t>
  </si>
  <si>
    <t>725112R00</t>
  </si>
  <si>
    <t>Klozet keramický závěsný na nosné stěny s hlubokým, splachováním odpad vodorovný, invalidní</t>
  </si>
  <si>
    <t>Zařízení záchodů klozety keramické závěsné na nosné stěny s hlubokým splachováním odpad vodorovný, invalidní</t>
  </si>
  <si>
    <t xml:space="preserve">WCi: : </t>
  </si>
  <si>
    <t>725112R01</t>
  </si>
  <si>
    <t>Klozet keramický závěsný na nosné stěny s hlubokým, splachováním odpad vodorovný, dětský</t>
  </si>
  <si>
    <t>Zařízení záchodů klozety keramické závěsné na nosné stěny s hlubokým splachováním odpad vodorovný, dětský</t>
  </si>
  <si>
    <t xml:space="preserve">WCd: : </t>
  </si>
  <si>
    <t>725112R02</t>
  </si>
  <si>
    <t>Klozet keramický závěsný na nosné stěny s hlubokým, splachováním odpad vodorovný, dětský invalidní</t>
  </si>
  <si>
    <t>Zařízení záchodů klozety keramické závěsné na nosné stěny s hlubokým splachováním odpad vodorovný, dětský invalidní</t>
  </si>
  <si>
    <t xml:space="preserve">WCid: : </t>
  </si>
  <si>
    <t>725211603</t>
  </si>
  <si>
    <t>Umyvadlo keramické připevněné na stěnu šrouby bílé, bez krytu na sifon 600 mm</t>
  </si>
  <si>
    <t xml:space="preserve">U: : </t>
  </si>
  <si>
    <t>725211681</t>
  </si>
  <si>
    <t>Umyvadlo keramické zdravotní připevněné na stěnu , šrouby bílé 640 mm</t>
  </si>
  <si>
    <t xml:space="preserve">Ui+Uid: : </t>
  </si>
  <si>
    <t>725211R01</t>
  </si>
  <si>
    <t>Umyvadlo keramické připevněné na stěnu šrouby bílé, bez krytu na sifon 450 mm, dětské</t>
  </si>
  <si>
    <t>Umyvadla keramická bez výtokových armatur se zápachovou uzávěrkou připevněná na stěnu šrouby bílá bez sloupu nebo krytu na sifon 450 mm, dětské</t>
  </si>
  <si>
    <t xml:space="preserve">UD: : </t>
  </si>
  <si>
    <t>725241112</t>
  </si>
  <si>
    <t>Vanička sprchová akrylátová čtvercová 900x900 mm</t>
  </si>
  <si>
    <t>Sprchové vaničky, boxy, kouty a zástěny sprchové vaničky akrylátové čtvercové 900x900 mm</t>
  </si>
  <si>
    <t xml:space="preserve">SK1+SK2: : </t>
  </si>
  <si>
    <t>725241125</t>
  </si>
  <si>
    <t>Vanička sprchová akrylátová obdélníková 1000x900 m</t>
  </si>
  <si>
    <t>Sprchové vaničky, boxy, kouty a zástěny sprchové vaničky akrylátové obdélníkové 1000x900 mm</t>
  </si>
  <si>
    <t xml:space="preserve">SV: : </t>
  </si>
  <si>
    <t>725245103</t>
  </si>
  <si>
    <t>Zástěna sprchová jednokřídlá do výšky 2000 mm a ,  šířky 900 mm</t>
  </si>
  <si>
    <t>725291642</t>
  </si>
  <si>
    <t>Doplňky zařízení koupelen a záchodů nerezové , sedačky do sprchy</t>
  </si>
  <si>
    <t>Doplňky zařízení koupelen a záchodů nerezové sedačky do sprchy</t>
  </si>
  <si>
    <t xml:space="preserve">SKi: : </t>
  </si>
  <si>
    <t>725291711</t>
  </si>
  <si>
    <t>Doplňky zařízení koupelen a záchodů smaltované , madlo krakorcové dl 550 mm</t>
  </si>
  <si>
    <t>Doplňky zařízení koupelen a záchodů smaltované madla krakorcová, délky 550 mm</t>
  </si>
  <si>
    <t>725291712</t>
  </si>
  <si>
    <t>Doplňky zařízení koupelen a záchodů smaltované , madlo krakorcové dl 834 mm</t>
  </si>
  <si>
    <t>Doplňky zařízení koupelen a záchodů smaltované madla krakorcová, délky 834 mm</t>
  </si>
  <si>
    <t>725291721</t>
  </si>
  <si>
    <t>Doplňky zařízení koupelen a záchodů smaltované , madlo krakorcové sklopné dl 550 mm</t>
  </si>
  <si>
    <t>Doplňky zařízení koupelen a záchodů smaltované madla krakorcová sklopná, délky 550 mm</t>
  </si>
  <si>
    <t>725291722</t>
  </si>
  <si>
    <t>Doplňky zařízení koupelen a záchodů smaltované , madlo krakorcové sklopné dl 834 mm</t>
  </si>
  <si>
    <t>Doplňky zařízení koupelen a záchodů smaltované madla krakorcová sklopná, délky 834 mm</t>
  </si>
  <si>
    <t xml:space="preserve">WCi+SKi: : </t>
  </si>
  <si>
    <t>725331111</t>
  </si>
  <si>
    <t>Výlevka bez výtokových armatur keramická se , sklopnou plastovou mřížkou 425 mm</t>
  </si>
  <si>
    <t>Výlevky bez výtokových armatur a splachovací nádrže keramické se sklopnou plastovou mřížkou 425 mm</t>
  </si>
  <si>
    <t xml:space="preserve">VL: : </t>
  </si>
  <si>
    <t>725813111</t>
  </si>
  <si>
    <t>Ventil rohový bez připojovací trubičky nebo flexi , hadičky G 1/2</t>
  </si>
  <si>
    <t>Ventily rohové bez připojovací trubičky nebo flexi hadičky G 1/2</t>
  </si>
  <si>
    <t>725813112</t>
  </si>
  <si>
    <t>Ventil rohový pračkový G 3/4</t>
  </si>
  <si>
    <t>Ventily rohové bez připojovací trubičky nebo flexi hadičky pračkové, myčkové G 3/4</t>
  </si>
  <si>
    <t>725821312</t>
  </si>
  <si>
    <t>Baterie dřezové nástěnné pákové s otáčivým kulatým, ústím a délkou ramínka 300 mm</t>
  </si>
  <si>
    <t>Baterie dřezové nástěnné pákové s otáčivým kulatým ústím a délkou ramínka 300 mm</t>
  </si>
  <si>
    <t xml:space="preserve">Pro výlev VL: : </t>
  </si>
  <si>
    <t xml:space="preserve">pro odvod dřez DD: : </t>
  </si>
  <si>
    <t>725829121</t>
  </si>
  <si>
    <t>Montáž baterie umyvadlové nástěnné pákové a ,  klasické ostatní typ</t>
  </si>
  <si>
    <t>Baterie umyvadlové montáž ostatních typů nástěnných pákových nebo klasických</t>
  </si>
  <si>
    <t xml:space="preserve">pro umyvadlo U+UD+Ui+Uid: : </t>
  </si>
  <si>
    <t>4+9+1+1</t>
  </si>
  <si>
    <t>551456140</t>
  </si>
  <si>
    <t>baterie umyvadlová nástěnná páková , Saga New 1915Y-New 150 mm chrom</t>
  </si>
  <si>
    <t>Baterie pro hygienické a zdravotnické zařízení baterie umyvadlové pákové Oras  - umyvadlová nástěnná páková chrom rozteč 150mm</t>
  </si>
  <si>
    <t>Poznámka k položce:</t>
  </si>
  <si>
    <t>Nástěnná umyvadlová (dřezová) baterie  (rameno 150 mm)</t>
  </si>
  <si>
    <t>725841311</t>
  </si>
  <si>
    <t>Baterie sprchové nástěnné pákové</t>
  </si>
  <si>
    <t xml:space="preserve">SK1+SK2+SV: : </t>
  </si>
  <si>
    <t>1+1+1</t>
  </si>
  <si>
    <t>725841333</t>
  </si>
  <si>
    <t>Baterie sprchové podomítkové s přepínačem a pevnou, sprchou</t>
  </si>
  <si>
    <t>Baterie sprchové podomítkové (zápustné) s přepínačem a pevnou sprchou</t>
  </si>
  <si>
    <t>725861102</t>
  </si>
  <si>
    <t>Zápachová uzávěrka pro umyvadla DN 40</t>
  </si>
  <si>
    <t>Zápachové uzávěrky zařizovacích předmětů pro umyvadla DN 40</t>
  </si>
  <si>
    <t xml:space="preserve">pro umyvadlo U+UD+Ui+UiD: : </t>
  </si>
  <si>
    <t>725862123</t>
  </si>
  <si>
    <t>Zápachová uzávěrka pro dvojdřezy s přípojkou pro , pračku nebo myčku DN 40/50</t>
  </si>
  <si>
    <t>Zápachové uzávěrky zařizovacích předmětů pro dvojdřezy s přípojkou pro pračku nebo myčku DN 40/50</t>
  </si>
  <si>
    <t xml:space="preserve">pro dvojřez DD: : </t>
  </si>
  <si>
    <t>725865311</t>
  </si>
  <si>
    <t>Zápachová uzávěrka sprchových van DN 40/50 s , kulovým kloubem na odtoku</t>
  </si>
  <si>
    <t>Zápachové uzávěrky zařizovacích předmětů pro vany sprchových koutů s kulovým kloubem na odtoku DN 40/50</t>
  </si>
  <si>
    <t>725865501</t>
  </si>
  <si>
    <t>Odpadní souprava DN 40/50 se zápachovou uzávěrkou</t>
  </si>
  <si>
    <t>Zápachové uzávěrky zařizovacích předmětů odpadní soupravy se zápachovou uzávěrkou DN 40/50</t>
  </si>
  <si>
    <t>725980R01</t>
  </si>
  <si>
    <t>Dvířka 15/25</t>
  </si>
  <si>
    <t>725980R02</t>
  </si>
  <si>
    <t>Dvířka 25/40</t>
  </si>
  <si>
    <t>725980R03</t>
  </si>
  <si>
    <t>Dvířka 50/50</t>
  </si>
  <si>
    <t xml:space="preserve">vodovod: : </t>
  </si>
  <si>
    <t>725980R04</t>
  </si>
  <si>
    <t>Dvířka 60/60, pod obklad, uzamykatelná</t>
  </si>
  <si>
    <t>725980R05</t>
  </si>
  <si>
    <t>Dvířka 80/80</t>
  </si>
  <si>
    <t>726111031</t>
  </si>
  <si>
    <t>Instalační předstěna - klozet s ovládáním zepředu ,  v 1080 mm závěsný do masivní zděné kce</t>
  </si>
  <si>
    <t>Předstěnové instalační systémy  pro závěsné klozety ovládání zepředu, stavební výška 1080 mm, vč. tlačítka</t>
  </si>
  <si>
    <t xml:space="preserve">WCD+WCiD: : </t>
  </si>
  <si>
    <t>6+1</t>
  </si>
  <si>
    <t>726111032</t>
  </si>
  <si>
    <t>Instalační předstěna - klozet s ovládáním zepředu ,  v 1200 mm závěsný , vč. tlačítka</t>
  </si>
  <si>
    <t>Předstěnové instalační systémy  pro závěsné klozety ovládání zepředu, stavební výška 1200 mm, vč. tlačítka</t>
  </si>
  <si>
    <t xml:space="preserve">WC+VLN+WCi: : </t>
  </si>
  <si>
    <t>998726112</t>
  </si>
  <si>
    <t>Přesun hmot tonážní pro instalační prefabrikáty v , objektech v do 12 m</t>
  </si>
  <si>
    <t>Přesun hmot pro instalační prefabrikáty stanovený z hmotnosti přesunovaného materiálu vodorovná dopravní vzdálenost do 50 m v objektech výšky přes 6 m do 12 m</t>
  </si>
  <si>
    <t>0,096</t>
  </si>
  <si>
    <t>998726181</t>
  </si>
  <si>
    <t>Přesun hmot pro instalační prefabrikáty stanovený z hmotnosti přesunovaného materiálu Příplatek k cenám za přesun prováděný bez použití mechanizace pro jakoukoliv výšku objektu</t>
  </si>
  <si>
    <t>713463211</t>
  </si>
  <si>
    <t>Montáž izolace tepelné potrubí potrubními pouzdry ,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</si>
  <si>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</si>
  <si>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90+54+90+12+108+48</t>
  </si>
  <si>
    <t>631544R00</t>
  </si>
  <si>
    <t>pouzdro potrubní izolační 18/25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</si>
  <si>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18/25 mm</t>
  </si>
  <si>
    <t>90</t>
  </si>
  <si>
    <t>631544000</t>
  </si>
  <si>
    <t>pouzdro potrubní izolační 22/25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</si>
  <si>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22/25 mm</t>
  </si>
  <si>
    <t>631544010</t>
  </si>
  <si>
    <t>pouzdro potrubní izolační 28/25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</si>
  <si>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25 mm 28/25 mm</t>
  </si>
  <si>
    <t>631544420</t>
  </si>
  <si>
    <t>pouzdro potrubní izolační 35/40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</si>
  <si>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35/40 mm</t>
  </si>
  <si>
    <t>631544430</t>
  </si>
  <si>
    <t>pouzdro potrubní izolační 42/40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</si>
  <si>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42/40 mm</t>
  </si>
  <si>
    <t>108</t>
  </si>
  <si>
    <t>631544450</t>
  </si>
  <si>
    <t>pouzdro potrubní izolační 60/40 mm</t>
  </si>
  <si>
    <t>vlákno minerální a výrobky z něj (desky, skruže, pásy, rohože, vložkové pytle apod.) výrobky z minerální vlny pouzdro potrubní izolační objem.hmot.83 kg/m3 (1. číselný údaj v označení výrobků znamená vnitřní průměr v mm 2. údaj označuje tloušťku tepelné izolace v mm) - tl. izolační vrstvy 40 mm 60/40 mm</t>
  </si>
  <si>
    <t>Přesun hmot tonážní pro izolace tepelné , v objektech v do 12 m</t>
  </si>
  <si>
    <t>0,273</t>
  </si>
  <si>
    <t>Příplatek k přesunu hmot tonážní 713 prováděný, bez použití mechanizace</t>
  </si>
  <si>
    <t>Přesun hmot pro izolace tepelné stanovený z hmotnosti přesunovaného materiálu Příplatek k cenám za přesun prováděný bez použití mechanizace pro jakoukoliv výšku objektu</t>
  </si>
  <si>
    <t>732211114</t>
  </si>
  <si>
    <t>Ohřívač stacionární zásobníkový s jedním výměníkem, PN 0,6/1,0 o objemu 210 l v.pl. 1,45 m2</t>
  </si>
  <si>
    <t>Nepřímotopné zásobníkové ohřívače TUV stacionární s jedním teplosměnným výměníkem PN 0,6 MPa/1,0 MPa, t = 80 st.C/110 st.C objem zásobníku / v.pl. m2 výměníku 210 l / 1,45 m2</t>
  </si>
  <si>
    <t>732421341</t>
  </si>
  <si>
    <t>Čerpadlo oběhové teplovodní mokroběžné závitové DN, 20 rozteč 110 mm průtok do 0,7 m3/h výttlak 1,2 m</t>
  </si>
  <si>
    <t>Čerpadla teplovodní oběhová (do potrubí) závitová mokroběžná  průtoku do 0,7 m3/h DN 20, výtlak do 1,2 m, rozteč 110 mm</t>
  </si>
  <si>
    <t>732421755</t>
  </si>
  <si>
    <t>Čerpadlo oběhové teplovodní mokroběžné závitové , DN 32 rozteč 180 mm průtok do 12 m3/h výtlak 5,5 m</t>
  </si>
  <si>
    <t>Čerpadla teplovodní oběhová (do potrubí) závitová mokroběžná průtoku do 12 m3/h DN 32, do potrubí G 2, výtlak do 5,5 m, rozteč 180 mm</t>
  </si>
  <si>
    <t>998732102R00</t>
  </si>
  <si>
    <t>Přesun hmot tonážní pro strojovny v objektech v do, 12 m</t>
  </si>
  <si>
    <t>Přesun hmot pro strojovny stanovený z hmotnosti přesunovaného materiálu vodorovná dopravní vzdálenost do 50 m v objektech výšky přes 6 do 12 m</t>
  </si>
  <si>
    <t>0,116</t>
  </si>
  <si>
    <t>998732181</t>
  </si>
  <si>
    <t>Příplatek k přesunu hmot tonážní 732 prováděný , bez použití mechanizace</t>
  </si>
  <si>
    <t>Přesun hmot pro strojovny stanovený z hmotnosti přesunovaného materiálu Příplatek k cenám za přesun prováděný bez použití mechanizace pro jakoukoliv výšku objektu</t>
  </si>
  <si>
    <t>733321201</t>
  </si>
  <si>
    <t>Potrubí plastové z PVC nebo PE spojované ,  svařováním D 16x2</t>
  </si>
  <si>
    <t>Potrubí z trubek plastových z PVC nebo PE spojovaných svařováním D 16/2,0</t>
  </si>
  <si>
    <t>733321202</t>
  </si>
  <si>
    <t>Potrubí plastové z PVC nebo PE spojované , svařováním D 20x2</t>
  </si>
  <si>
    <t>Potrubí z trubek plastových z PVC nebo PE spojovaných svařováním D 20/2,0</t>
  </si>
  <si>
    <t>733321203</t>
  </si>
  <si>
    <t>Potrubí plastové z PVC nebo PE spojované, svařováním D 25x2,3</t>
  </si>
  <si>
    <t>Potrubí z trubek plastových z PVC nebo PE spojovaných svařováním D 25/2,3</t>
  </si>
  <si>
    <t>733321204</t>
  </si>
  <si>
    <t>Potrubí plastové z PVC nebo PE spojované,  svařováním D 32x2,9</t>
  </si>
  <si>
    <t>Potrubí z trubek plastových z PVC nebo PE spojovaných svařováním D 32/2,9</t>
  </si>
  <si>
    <t>733321205</t>
  </si>
  <si>
    <t>Potrubí plastové z PVC nebo PE spojované, svařováním D 40x3,7</t>
  </si>
  <si>
    <t>Potrubí z trubek plastových z PVC nebo PE spojovaných svařováním D 40/3,7</t>
  </si>
  <si>
    <t>733321206</t>
  </si>
  <si>
    <t>Potrubí plastové z PVC nebo PE spojované, svařováním D 50x4,6</t>
  </si>
  <si>
    <t>Potrubí z trubek plastových z PVC nebo PE spojovaných svařováním D 50/4,6</t>
  </si>
  <si>
    <t>733391101</t>
  </si>
  <si>
    <t>Zkouška těsnosti potrubí plastové do D 32x3,0</t>
  </si>
  <si>
    <t>Zkoušky těsnosti potrubí z trubek plastových D do 32/3,0</t>
  </si>
  <si>
    <t>90+54+90+12</t>
  </si>
  <si>
    <t>733391102</t>
  </si>
  <si>
    <t>Zkouška těsnosti potrubí plastové do D 50x4,6</t>
  </si>
  <si>
    <t>Zkoušky těsnosti potrubí z trubek plastových D přes 32/3,0 do 50/4,6</t>
  </si>
  <si>
    <t>108+48</t>
  </si>
  <si>
    <t>998733102</t>
  </si>
  <si>
    <t>Přesun hmot tonážní pro rozvody potrubí v , objektech v do 12 m</t>
  </si>
  <si>
    <t>Přesun hmot pro rozvody potrubí stanovený z hmotnosti přesunovaného materiálu vodorovná dopravní vzdálenost do 50 m v objektech výšky přes 6 do 12 m</t>
  </si>
  <si>
    <t>0,216</t>
  </si>
  <si>
    <t>998733181</t>
  </si>
  <si>
    <t>Příplatek k přesunu hmot tonážní 733 prováděný,  bez použití mechanizace</t>
  </si>
  <si>
    <t>Přesun hmot pro rozvody potrubí stanovený z hmotnosti přesunovaného materiálu Příplatek k cenám za přesun prováděný bez použití mechanizace pro jakoukoliv výšku objektu</t>
  </si>
  <si>
    <t>Ventil závitový regulační přímý G 3/4, PN 20 do 100°C vyvažovací</t>
  </si>
  <si>
    <t>734220102</t>
  </si>
  <si>
    <t>Ventil závitový regulační přímý G 1 PN 20,  do 100°C vyvažovací</t>
  </si>
  <si>
    <t>Ventily regulační závitové vyvažovací přímé PN 20 do 100 st.C G</t>
  </si>
  <si>
    <t>734220103</t>
  </si>
  <si>
    <t>Ventil závitový regulační přímý G 5/4, PN 20 do 100°C vyvažovací</t>
  </si>
  <si>
    <t>Ventily regulační závitové vyvažovací přímé PN 20 do 100 st.C G 5/4</t>
  </si>
  <si>
    <t>734221679</t>
  </si>
  <si>
    <t>Termostatická hlavice kapalinová PN 10, do 110°C s dálkovým ovládáním ventilu</t>
  </si>
  <si>
    <t>Ventily regulační závitové hlavice termostatické, pro ovládání ventilů PN 10 do 110 st.C kapalinové s dálkovým ovládáním ventilu (R 463), na rozdělovači podlahového vytápění (termoelektrické)</t>
  </si>
  <si>
    <t>18</t>
  </si>
  <si>
    <t>734221682</t>
  </si>
  <si>
    <t>Termostatická hlavice kapalinová PN 10 do 110°C , otopných těles VK</t>
  </si>
  <si>
    <t>Ventily regulační závitové hlavice termostatické, pro ovládání ventilů PN 10 do 110 st.C kapalinové otopných těles VK (R 470H)</t>
  </si>
  <si>
    <t>734242413</t>
  </si>
  <si>
    <t>Ventil závitový zpětný přímý G 3/4 PN 16 do 110°C</t>
  </si>
  <si>
    <t>Ventily zpětné závitové PN 16 do 110 st.C přímé G 3/4</t>
  </si>
  <si>
    <t>734242416</t>
  </si>
  <si>
    <t>Ventil závitový zpětný přímý G 6/4 PN 16 do 110°C</t>
  </si>
  <si>
    <t>Ventily zpětné závitové PN 16 do 110 st.C přímé G 6/4</t>
  </si>
  <si>
    <t>734261402</t>
  </si>
  <si>
    <t>Armatura připojovací rohová G 1/2x18, PN 10 do 110°C radiátorů typu VK</t>
  </si>
  <si>
    <t>Šroubení připojovací armatury radiátorů typu VK PN 10 do 110 st.C, regulační uzavíratelné rohové (R 384) G 1/2 x 18</t>
  </si>
  <si>
    <t>2+2+2+2+1+1+1</t>
  </si>
  <si>
    <t>734291123</t>
  </si>
  <si>
    <t>Kohout plnící a vypouštěcí G 1/2 PN 10 , do 110°C závitový</t>
  </si>
  <si>
    <t>Ostatní armatury kohouty plnicí a vypouštěcí PN 10 do 110 st.C G 1/2</t>
  </si>
  <si>
    <t>734291124</t>
  </si>
  <si>
    <t>Kohout plnící a vypouštěcí G 3/4 PN 10, do 110°C závitový</t>
  </si>
  <si>
    <t>Ostatní armatury kohouty plnicí a vypouštěcí PN 10 do 110 st.C G 3/4</t>
  </si>
  <si>
    <t>734291243</t>
  </si>
  <si>
    <t>Filtr závitový přímý G 3/4 PN 16,  do 130°C s vnitřními závity</t>
  </si>
  <si>
    <t>Ostatní armatury filtry závitové PN 16 do 130 st.C přímé s vnitřními závity G 3/4</t>
  </si>
  <si>
    <t>734292714</t>
  </si>
  <si>
    <t>Ostatní armatury kulové kohouty PN 42 do 185 st.C přímé vnitřní závit G 3/4</t>
  </si>
  <si>
    <t>734292R17</t>
  </si>
  <si>
    <t>Kohout kulový přímý G 1 1/2 PN 42 do 185°C , vnitřní závit</t>
  </si>
  <si>
    <t>Ostatní armatury kulové kohouty PN 42 do 185 st.C přímé vnitřní závit G 1 1/2</t>
  </si>
  <si>
    <t>Kohout kulový s filtrem G 1 1/2 PN 42 do 185°C , vnitřní závit</t>
  </si>
  <si>
    <t>Ostatní armatury kulové kohouty PN 42 do 185 st.C s filtrme vnitřní závit  G 1 1/2</t>
  </si>
  <si>
    <t>734295023</t>
  </si>
  <si>
    <t>Směšovací armatura závitová trojcestná DN 32 se , servomotorem</t>
  </si>
  <si>
    <t>Směšovací armatury závitové trojcestné se servomotorem DN 32</t>
  </si>
  <si>
    <t>734411127</t>
  </si>
  <si>
    <t>Teploměr technický s pevným stonkem a jímkou zadní, připojení průměr 100 mm délky 100 mm</t>
  </si>
  <si>
    <t>Teploměry technické s pevným stonkem a jímkou zadní připojení (axiální) průměr 100 mm délka stonku 100 mm</t>
  </si>
  <si>
    <t>998734102</t>
  </si>
  <si>
    <t>Přesun hmot tonážní pro armatury v objektech , v do 12 m</t>
  </si>
  <si>
    <t>Přesun hmot pro armatury stanovený z hmotnosti přesunovaného materiálu vodorovná dopravní vzdálenost do 50 m v objektech výšky přes 6 do 12 m</t>
  </si>
  <si>
    <t>0,032</t>
  </si>
  <si>
    <t>998734181</t>
  </si>
  <si>
    <t>Příplatek k přesunu hmot tonážní 734 prováděný , bez použití mechanizace</t>
  </si>
  <si>
    <t>Přesun hmot pro armatury stanovený z hmotnosti přesunovaného materiálu Příplatek k cenám za přesun prováděný bez použití mechanizace pro jakoukoliv výšku objektu</t>
  </si>
  <si>
    <t>735152158</t>
  </si>
  <si>
    <t>Otopné těleso panelové , typ 10 VK výška/délka 500/1100 mm</t>
  </si>
  <si>
    <t>Otopná tělesa panelová, typ 10 výšky tělesa 500 mm, délky 1100 mm</t>
  </si>
  <si>
    <t>735152175</t>
  </si>
  <si>
    <t>Otopné těleso panelové , typ 10 VK výška/délka 600/800 mm</t>
  </si>
  <si>
    <t>Otopná tělesa panelová, typ 10 výšky tělesa 600 mm, délky 800 mm</t>
  </si>
  <si>
    <t>735152176</t>
  </si>
  <si>
    <t>Otopné těleso panelové , typ 10 VK výška/délka 600/900 mm</t>
  </si>
  <si>
    <t>Otopná tělesa panelová, typ 10 výšky tělesa 600 mm, délky 900 mm</t>
  </si>
  <si>
    <t>735152476</t>
  </si>
  <si>
    <t>Otopné těleso panelové, typ 21 VK výška/délka 600/900 mm</t>
  </si>
  <si>
    <t>Otopná tělesa panelová, typ 21 výšky tělesa 600 mm, délky 900 mm</t>
  </si>
  <si>
    <t>735152525</t>
  </si>
  <si>
    <t>Otopné těleso panelové, typ 22 VK výška/délka 300/2600 mm</t>
  </si>
  <si>
    <t>Otopná tělesa panelová, typ 22 výšky tělesa 300 mm, délky 2600 mm</t>
  </si>
  <si>
    <t>735152R01</t>
  </si>
  <si>
    <t>Otopné těleso panelové , typ 21 VK výška/délka 300/2000 mm</t>
  </si>
  <si>
    <t>Otopná tělesa panelová, typ 21 výšky tělesa 300 mm, délky 2000 mm</t>
  </si>
  <si>
    <t>735152R02</t>
  </si>
  <si>
    <t>Otopné těleso panelové , typ 21 VK výška/délka 400/2000 mm</t>
  </si>
  <si>
    <t>Otopná tělesa panelová, typ 21 výšky tělesa 400 mm, délky 2000 mm</t>
  </si>
  <si>
    <t>735511004</t>
  </si>
  <si>
    <t>Podlahové vytápění systémová deska, potrubí rozvodné Rautherm S 20x2 mm rozteč 300 mm</t>
  </si>
  <si>
    <t>Trubkové teplovodní podlahové vytápění rozvodné potrubí Rautherm S 20x2 mm, systémová deska  rozteč potrubí 300 mm</t>
  </si>
  <si>
    <t>2068</t>
  </si>
  <si>
    <t>735511008</t>
  </si>
  <si>
    <t>Podlahové vytápění systémová deska , Varionova 30-2</t>
  </si>
  <si>
    <t>Trubkové teplovodní podlahové vytápění,systémová deska</t>
  </si>
  <si>
    <t>20+13,6*5+10+15,2+15,7*6+10,5+14,9+20+10,1</t>
  </si>
  <si>
    <t>735511087</t>
  </si>
  <si>
    <t>Podlahové vytápění rozdělovač typ HKV 8</t>
  </si>
  <si>
    <t>Trubkové teplovodní podlahové vytápění ostatní prvky rozdělovače typ HKV 8 (pro 8 okruhů)</t>
  </si>
  <si>
    <t>735511089</t>
  </si>
  <si>
    <t>Podlahové vytápění rozdělovač typ HKV 10</t>
  </si>
  <si>
    <t>Trubkové teplovodní podlahové vytápění ostatní prvky rozdělovače typ HKV 10 (pro 10 okruhů)</t>
  </si>
  <si>
    <t>735511108</t>
  </si>
  <si>
    <t>Podlahové vytápění skříňka rozdělovače pod , omítku typ U.P.8</t>
  </si>
  <si>
    <t>Trubkové teplovodní podlahové vytápění ostatní prvky skříně rozdělovače pod omítku (pro 8 okruhů)</t>
  </si>
  <si>
    <t>735511110</t>
  </si>
  <si>
    <t>Podlahové vytápění skříňka rozdělovače pod , omítku typ U.P.10</t>
  </si>
  <si>
    <t>Trubkové teplovodní podlahové vytápění ostatní prvky skříně rozdělovače pod omítku pro 10 okruhů</t>
  </si>
  <si>
    <t>735511135</t>
  </si>
  <si>
    <t>Podlahové vytápění připojovací šroubení, rozdělovače</t>
  </si>
  <si>
    <t>Trubkové teplovodní podlahové vytápění ostatní prvky připojovací šroubení rozdělovače</t>
  </si>
  <si>
    <t>8*2+10*2</t>
  </si>
  <si>
    <t>735511142</t>
  </si>
  <si>
    <t>Podlahové vytápění termostat CM 51</t>
  </si>
  <si>
    <t>Trubkové teplovodní podlahové vytápění ostatní prvky regulační zařízení termostat CM51</t>
  </si>
  <si>
    <t>998735102R00</t>
  </si>
  <si>
    <t>Přesun hmot tonážní pro otopná tělesa v objektech, v do 12 m</t>
  </si>
  <si>
    <t>Přesun hmot pro otopná tělesa stanovený z hmotnosti přesunovaného materiálu vodorovná dopravní vzdálenost do 50 m v objektech výšky přes 6 do 12 m</t>
  </si>
  <si>
    <t>1,164</t>
  </si>
  <si>
    <t>998735181</t>
  </si>
  <si>
    <t>Příplatek k přesunu hmot tonážní 735 prováděný, bez použití mechanizace</t>
  </si>
  <si>
    <t>Přesun hmot pro otopná tělesa stanovený z hmotnosti přesunovaného materiálu Příplatek k cenám za přesun prováděný bez použití mechanizace pro jakoukoliv výšku objektu</t>
  </si>
  <si>
    <t>Rozvaděč RH - doplnění rozvaděče o jistič 25B/3 , a podružný elektroměr</t>
  </si>
  <si>
    <t>ks</t>
  </si>
  <si>
    <t>2T00</t>
  </si>
  <si>
    <t>Rozvaděč RS1</t>
  </si>
  <si>
    <t>Hlavní ochranná přípojnice</t>
  </si>
  <si>
    <t xml:space="preserve">1 - Vestavné kovové zářivkové svítidlo 2x28W </t>
  </si>
  <si>
    <t>s vysoce propustným opálovým difuzorem, IP40, účinnost svítidla 62%, vč. zdrojů a příslušenství, kotvícího materiálu, příp. závěsů, nosných lišt, Technická specifikace viz Kniha svítidel přílohou TZ</t>
  </si>
  <si>
    <t>2 - Přisazené kovové zářivkové svítidlo 2x28W</t>
  </si>
  <si>
    <t>s vysoce propustným opálovým difuzorem, IP40, účinnost svítidla 62% vč. zdrojů a příslušenství, kotvícího materiálu, příp. závěsů, nosných lišt, Technická specifikace viz Kniha svítidel přílohou TZ</t>
  </si>
  <si>
    <t>47</t>
  </si>
  <si>
    <t>2N - Přisazené kovové zářivkové svítidlo 2x28W</t>
  </si>
  <si>
    <t>s vysoce propustným opálovým difuzorem, IP40, účinnost svítidla 62% + 1-hodinový nouzový modul, vč. zdrojů a příslušenství, kotvícího materiálu, příp. závěsů, nosných lišt, Technická specifikace viz Kniha svítidel přílohou TZ</t>
  </si>
  <si>
    <t>3N - Přisazené kovové zářivkové svítidlo 2x54W</t>
  </si>
  <si>
    <t>4N - Přisazené kovové zářivkové svítidlo 3x54W</t>
  </si>
  <si>
    <t>s vysoce propustným opálovým difuzorem a 1-hodinovým nouzovým modulem, IP40, účinnost svítidla 62%, vč. zdrojů a příslušenství, kotvícího materiálu, příp. závěsů, nosných lišt, Technická specifikace viz Kniha svítidel přílohou TZ</t>
  </si>
  <si>
    <t xml:space="preserve">5 - Přisazené průmyslové zářivkové svítidlo 2x28W </t>
  </si>
  <si>
    <t>s polykarbonátovým difuzorem, IP65, účinnost svítidla 84%, vč. zdrojů a příslušenství, kotvícího materiálu, příp. závěsů, nosných lišt, Technická specifikace viz Kniha svítidel přílohou TZ</t>
  </si>
  <si>
    <t>6 - Přisazené průmyslové zářivkové svítidlo 2x35W</t>
  </si>
  <si>
    <t>8 - Přisazené kruhové plastové svítidlo 1xE27</t>
  </si>
  <si>
    <t>vč. zdrojů a příslušenství, kotvícího materiálu, příp. závěsů, nosných lišt, Technická specifikace viz Kniha svítidel přílohou TZ</t>
  </si>
  <si>
    <t>9 - Venkovní nástěnné svítidlo 1xE27, IP6</t>
  </si>
  <si>
    <t>N1 - Nástěnné nouzové piktogramové LED svítidlo, IP42, Třída ochrany II, 1-hodinový nouzový provoz,</t>
  </si>
  <si>
    <t>SE, vč. zdrojů a příslušenství, kotvícího materiálu, příp. závěsů, nosných lišt, Technická specifikace viz Kniha svítidel přílohou TZ</t>
  </si>
  <si>
    <t>N2 - Stropní nouzové oboustranné piktogramové LED , svítidlo, IP42, Třída ochrany II,</t>
  </si>
  <si>
    <t>1-hodinový nouzový provoz, SE, vč. zdrojů a příslušenství, kotvícího materiálu, příp. závěsů, nosných lišt, Technická specifikace viz Kniha svítidel přílohou TZ</t>
  </si>
  <si>
    <t>N3 - Nástěnné průmyslové nouzové piktogramové LED, svítidlo, IP65, Třída ochrany II,</t>
  </si>
  <si>
    <t>N4 - Průmyslové zářivkové svítidlo 1x35W,  polykarbonátovým difuzorem</t>
  </si>
  <si>
    <t xml:space="preserve"> IP65, speciální 1-hodinový nouzový modul pro teploty okolí do -25°C, SE, vč. zdrojů a příslušenství, kotvícího materiálu, příp. závěsů, nosných lišt, Technická specifikace viz Kniha svítidel přílohou TZ</t>
  </si>
  <si>
    <t>17</t>
  </si>
  <si>
    <t>Spínač řaz. 1, zapuštěný, IP20, 250V/10A, ,  vč. rámečků, vícerámečků, instalačních krabic.</t>
  </si>
  <si>
    <t>, vč. příp. kotvícího materiálu</t>
  </si>
  <si>
    <t>Spínač řaz. 6, zapuštěný, IP20, 250V/10A, vč. rámečků, vícerámečků, instalačních krabic.</t>
  </si>
  <si>
    <t>Spínač řaz. 6+6, zapuštěný, IP20, 250V/10A, vč. rámečků, vícerámečků, instalačních krabic.</t>
  </si>
  <si>
    <t>Spínač řaz. 7, zapuštěný, IP20, 250V/10A,  vč. rámečků, vícerámečků, instalačních krabic.</t>
  </si>
  <si>
    <t>21R</t>
  </si>
  <si>
    <t>Spínač řaz. 3, IP44, 400V/32A., vč. příp. kotvícího materiálu</t>
  </si>
  <si>
    <t>POL5_</t>
  </si>
  <si>
    <t>Snímač přítomnosti - pohybové čidlo IP20, , dosah 12m, 270°, vč. příp. kotvícího materiálu</t>
  </si>
  <si>
    <t>Zásuvka 2P+PE (jednonásobná), zapuštěná, IP20, IP20, 250V/16A, vč. příp. kotvícího materiálu</t>
  </si>
  <si>
    <t>vč. rámečků, vícerámečků, instalačních krabic.</t>
  </si>
  <si>
    <t>57</t>
  </si>
  <si>
    <t>Časové relé DT3, vč. příp. kotvícího materiálu</t>
  </si>
  <si>
    <t>Instalační krabice rozbočné, včetně svorek a víček,  vč. příp. kotvícího materiálu.</t>
  </si>
  <si>
    <t>26</t>
  </si>
  <si>
    <t xml:space="preserve">Trubka ohebná, PVC, D=16-32 mm, vč. Spojek, příchytek, kolen, kotvícího materiálu. </t>
  </si>
  <si>
    <t>Střední mechanické namáhání.</t>
  </si>
  <si>
    <t>250</t>
  </si>
  <si>
    <t>Vkládací lišta bílá, PVC, 40x40mm, vč. Spojek, příchytek, kolen, kotvícího materiálu.</t>
  </si>
  <si>
    <t>Střední mechanické zatížení.</t>
  </si>
  <si>
    <t>28</t>
  </si>
  <si>
    <t>Dvouplášťová korugovaná chránička průměr 90, vč. Spojek</t>
  </si>
  <si>
    <t>29</t>
  </si>
  <si>
    <t>Svorky ochranného pospojování + CU pásek.</t>
  </si>
  <si>
    <t>30</t>
  </si>
  <si>
    <t>Kabel s Cu jádrem CYKY-O 3x1,5</t>
  </si>
  <si>
    <t>370</t>
  </si>
  <si>
    <t>31</t>
  </si>
  <si>
    <t>Kabel s Cu jádrem CYKY-J 3x1,5</t>
  </si>
  <si>
    <t>650</t>
  </si>
  <si>
    <t>Kabel s Cu jádrem CYKY-J 3x2,5</t>
  </si>
  <si>
    <t>465</t>
  </si>
  <si>
    <t>33R</t>
  </si>
  <si>
    <t>Kabel s Cu jádrem CYKY-J 5x2,5</t>
  </si>
  <si>
    <t>34</t>
  </si>
  <si>
    <t>Kabel s Cu jádrem CYKY-J 5x4</t>
  </si>
  <si>
    <t>35</t>
  </si>
  <si>
    <t>Kabel s Cu jádrem CYKY-J 5x10</t>
  </si>
  <si>
    <t>36</t>
  </si>
  <si>
    <t>Celoplastový vodič s Cu jádrem, CY 4mm2 zž</t>
  </si>
  <si>
    <t>80</t>
  </si>
  <si>
    <t>Celoplastový vodič s Cu jádrem, CY 10mm2 zž</t>
  </si>
  <si>
    <t>38</t>
  </si>
  <si>
    <t>Drát AlMgSi průměr 8 mm, vč. Podpěr, spojek, svorek, spoj. Materiálu</t>
  </si>
  <si>
    <t>39</t>
  </si>
  <si>
    <t>Hromosvodní spojky, svorky - SK, SO, SS (nerez)</t>
  </si>
  <si>
    <t>Zkušební spojky, vč. svodových štítků</t>
  </si>
  <si>
    <t>41</t>
  </si>
  <si>
    <t>Zaváděcí tyče</t>
  </si>
  <si>
    <t>42</t>
  </si>
  <si>
    <t>Oddálený strojený jímač 2,5m, vč. izol. Tyčí, svorek, drátu, kotvícího materiálu</t>
  </si>
  <si>
    <t>43</t>
  </si>
  <si>
    <t>Zrušení stávajícího svodu hromosvodu</t>
  </si>
  <si>
    <t>vč. upravení vývodu z uzemnění a napojení nového hromosvodu a zemnění na stávající hromosvod a zemnění</t>
  </si>
  <si>
    <t>44</t>
  </si>
  <si>
    <t>Zemní pásek FeZn 30x4, vč. Spojek, svorek, spoj. Materiálu, distančních podložek.</t>
  </si>
  <si>
    <t>Drát FeZn průměr 10 mm, vč. Spojek, svorek, spoj. Materiálu</t>
  </si>
  <si>
    <t>Zemnící spojky, svorky - SR02, SRO3</t>
  </si>
  <si>
    <t>Nová hybridní pobočková ústředna s min. jednou ,  vnější linkou a 8 hybridních pobočkových linek</t>
  </si>
  <si>
    <t>Demontáž stávající pobočkové ústředny</t>
  </si>
  <si>
    <t>49</t>
  </si>
  <si>
    <t>Konektor RJ45 CAT5E</t>
  </si>
  <si>
    <t>50</t>
  </si>
  <si>
    <t>Kompletní zásuvka 1x RJ45/u, CAT5E,  vč. krytky a rámečku</t>
  </si>
  <si>
    <t>51</t>
  </si>
  <si>
    <t>Kabel U/UTP CAT5E</t>
  </si>
  <si>
    <t>52</t>
  </si>
  <si>
    <t>Elektroinstalační trubka ohebná, pod omítku,  D 20</t>
  </si>
  <si>
    <t>55</t>
  </si>
  <si>
    <t>53</t>
  </si>
  <si>
    <t>Krabice přístrojová pod omítku průměr 68</t>
  </si>
  <si>
    <t>Krabice protahovací pod omítku průměr 68</t>
  </si>
  <si>
    <t>Nový 16portový gigabitový switch</t>
  </si>
  <si>
    <t>56</t>
  </si>
  <si>
    <t>Kompletní zásuvka 1x RJ45/u, CAT5E, vč. krytky a rámečku</t>
  </si>
  <si>
    <t>58</t>
  </si>
  <si>
    <t>59</t>
  </si>
  <si>
    <t>Výměna stávajícího zdroje v rozvaděči RH (RE), za nový typu DPA-PS5-24V</t>
  </si>
  <si>
    <t>Doplnění stávajícího rozvaděče RH(RE),  dva rozbočovače DPA-D2-DBC4A</t>
  </si>
  <si>
    <t>Nový rozbočovač DPA-D2-DBC4A v rozvaděči RS1</t>
  </si>
  <si>
    <t>65</t>
  </si>
  <si>
    <t>Dveřní stanice DPC-D241-2, vč. instalační krabice</t>
  </si>
  <si>
    <t>66</t>
  </si>
  <si>
    <t>Monitor DPM-D275TMD</t>
  </si>
  <si>
    <t>67</t>
  </si>
  <si>
    <t>Elektromotorický zámek, vč. kování, kabelové dveřní průchodky pro zapuštěnou montáž</t>
  </si>
  <si>
    <t>68</t>
  </si>
  <si>
    <t>Kabel UTP, 1 pár, průřez 1mm2</t>
  </si>
  <si>
    <t>69</t>
  </si>
  <si>
    <t>Kabel JYTY 4x1</t>
  </si>
  <si>
    <t>70</t>
  </si>
  <si>
    <t>71</t>
  </si>
  <si>
    <t>Vkládací lišta bílá, PVC, 18x13mm, vč. Spojek, příchytek, kolen, kotvícího materiálu.</t>
  </si>
  <si>
    <t>72</t>
  </si>
  <si>
    <t>Krabice přístrojová pod omítku KU68</t>
  </si>
  <si>
    <t>73</t>
  </si>
  <si>
    <t>Krabice protahovací pod omítku KO68</t>
  </si>
  <si>
    <t>74</t>
  </si>
  <si>
    <t>Anténní stožár, včetně kotvení a veškerého , příslušenství</t>
  </si>
  <si>
    <t>75</t>
  </si>
  <si>
    <t>Anténa UHF, včetně veškerého příslušenství</t>
  </si>
  <si>
    <t>76</t>
  </si>
  <si>
    <t>Rozbočovač hybrydní dvojnásobný 40-860MHz, průchozí útlum 3,5-4,5dB</t>
  </si>
  <si>
    <t>77</t>
  </si>
  <si>
    <t>Instalační krabice 240x190x90 IP56</t>
  </si>
  <si>
    <t>78</t>
  </si>
  <si>
    <t>Svodič bleskových proudů koaxiálního kabelu, první stupeň</t>
  </si>
  <si>
    <t>79</t>
  </si>
  <si>
    <t>Svodič bleskových proudů koaxiálního kabelu, druhý stupeň</t>
  </si>
  <si>
    <t>Vodič CYA 6mm</t>
  </si>
  <si>
    <t>81</t>
  </si>
  <si>
    <t>Zakončovací konektor 75 ohm</t>
  </si>
  <si>
    <t>82</t>
  </si>
  <si>
    <t>Koncová účastnická zásuvka TV-R, vč. krytky a rámečku</t>
  </si>
  <si>
    <t>83</t>
  </si>
  <si>
    <t>Koaxialní kabel 75Ohm, SAT KK-110-70</t>
  </si>
  <si>
    <t>84</t>
  </si>
  <si>
    <t>Koaxialní kabel 75Ohm venkovní provedení UV, stabilní, CAVEL SAT 501</t>
  </si>
  <si>
    <t>85</t>
  </si>
  <si>
    <t>Chránička průměr 75 UV stabilní</t>
  </si>
  <si>
    <t>87</t>
  </si>
  <si>
    <t>88</t>
  </si>
  <si>
    <t>89</t>
  </si>
  <si>
    <t>Prostup střechou/fasádou vč. tesnění proti vlhkost</t>
  </si>
  <si>
    <t>92</t>
  </si>
  <si>
    <t>93</t>
  </si>
  <si>
    <t>Ústředna s vestavěným GSM/GPRS/LAN komunikátorem</t>
  </si>
  <si>
    <t xml:space="preserve"> - 120 sběrnicových nebo bezdrátových zón, 300 uživatelských kódů, 15 sekcí, 32 programovatelných výstupů, 20 vzájemně nezávislých kalendářů, SMS reporty ze systému až 30 uživatelům, 15 uživatelů má možnost využívat kromě SMS i hlasové reporty, 5 nastavitelné PCO</t>
  </si>
  <si>
    <t>5 volitelných protokolů pro PCO</t>
  </si>
  <si>
    <t>Záložní akumulátor 12V/7Ah</t>
  </si>
  <si>
    <t>Sběrnicový osmikanálový výstupní modul</t>
  </si>
  <si>
    <t xml:space="preserve">Rozbočovač sběrnice </t>
  </si>
  <si>
    <t>Modul telefonního komunikátoru</t>
  </si>
  <si>
    <t>98</t>
  </si>
  <si>
    <t>GPRS komunikátor, ref. Reggae mini GTbz ,  (vč. akumulátoru 12V/1,3Ah)</t>
  </si>
  <si>
    <t xml:space="preserve">Sběrnicový přístupový modul (ovládací klávesnice) ,  s LCD displejem </t>
  </si>
  <si>
    <t xml:space="preserve">Sběrnicový ovládací modul (ovládací klávesnice) , bez LCD displeje </t>
  </si>
  <si>
    <t>101</t>
  </si>
  <si>
    <t>Bezdrátová ovládací klávesnice k ústředně ve , staré budově JA-81F</t>
  </si>
  <si>
    <t>102</t>
  </si>
  <si>
    <t>Sběrnicový PIR detektor pohybu,  110° / 12 m, (se základní čočkou)</t>
  </si>
  <si>
    <t xml:space="preserve">Sběrnicový magnetický kontakt na dveře </t>
  </si>
  <si>
    <t>104</t>
  </si>
  <si>
    <t>Sběrnicový indikátor sekce</t>
  </si>
  <si>
    <t>105</t>
  </si>
  <si>
    <t>Sběrnicová vnitřní sirénka, piezo elektrická, 85 dB/m, 12V</t>
  </si>
  <si>
    <t>106</t>
  </si>
  <si>
    <t>Kabel CC-01 - balení 300m</t>
  </si>
  <si>
    <t>SO 03.01</t>
  </si>
  <si>
    <t>Oplocení  část 1.</t>
  </si>
  <si>
    <t xml:space="preserve">SO 03.02 </t>
  </si>
  <si>
    <t>Oplocení  část 2.</t>
  </si>
  <si>
    <t>SO 03.03</t>
  </si>
  <si>
    <t>Oplocení  - elektroinstalace</t>
  </si>
  <si>
    <t>Sejmutí ornice, pl. do 400 m2, přemístění do 50 m</t>
  </si>
  <si>
    <t>(32+13+6+43+30+31)*1*0,15</t>
  </si>
  <si>
    <t>23,25</t>
  </si>
  <si>
    <t>(1*0,7)*1,05*2+(3,14*0,175*0,175)*1,1*59</t>
  </si>
  <si>
    <t>7,7109</t>
  </si>
  <si>
    <t>(3,14*0,175*0,175)*1,1*2</t>
  </si>
  <si>
    <t>132201110R00</t>
  </si>
  <si>
    <t>Hloubení rýh š.do 60 cm v hor.3 do 50 m3, STROJNĚ</t>
  </si>
  <si>
    <t>(1,8+0,7+0,8)*0,5*1,05</t>
  </si>
  <si>
    <t>(1,2+1,15+0,7)*0,2*0,25</t>
  </si>
  <si>
    <t>1,885</t>
  </si>
  <si>
    <t>130001101R00</t>
  </si>
  <si>
    <t>Příplatek za ztížené hloubení v blízkosti vedení</t>
  </si>
  <si>
    <t>(7,7109+0,2116+1,885)/2</t>
  </si>
  <si>
    <t>7,7109+0,2116+1,885</t>
  </si>
  <si>
    <t>(155*2+(1,2*2)+(3,05*2))*0,1*0,1</t>
  </si>
  <si>
    <t>3,185</t>
  </si>
  <si>
    <t>9,8075-3,185</t>
  </si>
  <si>
    <t>6,6225</t>
  </si>
  <si>
    <t>167101101R00</t>
  </si>
  <si>
    <t>Nakládání výkopku z hor.1-4 v množství do 100 m3</t>
  </si>
  <si>
    <t xml:space="preserve">obsyp: : </t>
  </si>
  <si>
    <t>181301102R00</t>
  </si>
  <si>
    <t>Rozprostření ornice, rovina, tl. 10-15 cm,do 500m2</t>
  </si>
  <si>
    <t>(32+13+6+43+30+31)*1</t>
  </si>
  <si>
    <t>182001111R00</t>
  </si>
  <si>
    <t>Plošná úprava terénu, nerovnosti do 10 cm v rovině</t>
  </si>
  <si>
    <t>(32+13+6+43+30+31)*2</t>
  </si>
  <si>
    <t xml:space="preserve">Beton základových pasů prostý C 12/15 </t>
  </si>
  <si>
    <t xml:space="preserve">+3,5% základ do výkopu: : </t>
  </si>
  <si>
    <t>(1,8+0,7+0,8)*0,5*0,8*1,035</t>
  </si>
  <si>
    <t>275313511R00</t>
  </si>
  <si>
    <t>Beton základových patek prostý C 12/15</t>
  </si>
  <si>
    <t xml:space="preserve">3,5% základ do výkopu: : </t>
  </si>
  <si>
    <t>((3,14*0,175*0,175)*1*61+(1*0,7)*0,8*2)*1,035</t>
  </si>
  <si>
    <t>338171122R00</t>
  </si>
  <si>
    <t>Osazení sloupků plot.ocel. do 2,6 m, zabet.C 25/30</t>
  </si>
  <si>
    <t>Plotový sloupek, výška 240 cm</t>
  </si>
  <si>
    <t>Sloupek plotový, výška 240 cm, pozinkovaná ocel + PVC (barva RAL 6005).</t>
  </si>
  <si>
    <t>318110011R00</t>
  </si>
  <si>
    <t>Osazení beton. podhrabové desky do ZN držáků</t>
  </si>
  <si>
    <t>Položka použita pro osazení plotových betonových desek.</t>
  </si>
  <si>
    <t>59233167R</t>
  </si>
  <si>
    <t>Deska podhrabová POD 245/30/5</t>
  </si>
  <si>
    <t>338261112RT1</t>
  </si>
  <si>
    <t>Pilíř plotový z bet. tvárnic 400x400 mm, tvárnice hladké přírodní</t>
  </si>
  <si>
    <t>338261125R00</t>
  </si>
  <si>
    <t>Stříška plotového pilíře 500x400 mm</t>
  </si>
  <si>
    <t>348922212R00</t>
  </si>
  <si>
    <t>Zdivo plot.tl.200mm z tvar.hladkých barevn.</t>
  </si>
  <si>
    <t>(1,2+1,2)*1,2</t>
  </si>
  <si>
    <t>348924132R00</t>
  </si>
  <si>
    <t>Stříška plot.zeď tl.200mm z tvar.hlad.bar</t>
  </si>
  <si>
    <t>1,2+1,2</t>
  </si>
  <si>
    <t>338 92 Palisády z betonových kůlů</t>
  </si>
  <si>
    <t>Výkop rýhy pro osazení včetně výkopu prostoru pro drenážní zásyp, osazení palisád do betonu, položení drenážního potrubí, umístění hydroizolační fólie, zásyp štěrkem.</t>
  </si>
  <si>
    <t>338920023RA0</t>
  </si>
  <si>
    <t>Palisáda z beton. kůlů tl. 200 mm, výška 550 mm</t>
  </si>
  <si>
    <t>Položka použita pro opěrnou zídku z betonových palisád 180x120x800mm, nadzemní výška 550mm.</t>
  </si>
  <si>
    <t>3,24</t>
  </si>
  <si>
    <t>Položka použita pro bourání základů sloupků rámového plotu.</t>
  </si>
  <si>
    <t>(0,3*0,3*0,5)*38</t>
  </si>
  <si>
    <t>976011211R00</t>
  </si>
  <si>
    <t>Demontáž betonových plotových desek</t>
  </si>
  <si>
    <t>Položka použita pro demontáž plotových betonových patek.</t>
  </si>
  <si>
    <t>979 08-2 Vnitrostaveništní doprava suti a vybouraných hmot</t>
  </si>
  <si>
    <t>979082111R00</t>
  </si>
  <si>
    <t>Vnitrostaveništní doprava suti do 10 m</t>
  </si>
  <si>
    <t>3,762+2,555+2,03601</t>
  </si>
  <si>
    <t>979082121R00</t>
  </si>
  <si>
    <t>Příplatek k vnitrost. dopravě suti za dalších 5 m</t>
  </si>
  <si>
    <t>8,3530*14</t>
  </si>
  <si>
    <t>979 08-1 Odvoz suti a vybouraných hmot na skládku</t>
  </si>
  <si>
    <t>979081111R00</t>
  </si>
  <si>
    <t>Odvoz suti a vybour. hmot na skládku do 1 km</t>
  </si>
  <si>
    <t>979081121R00</t>
  </si>
  <si>
    <t>Příplatek k odvozu za každý další 1 km</t>
  </si>
  <si>
    <t xml:space="preserve">Předpoklad 15km: : </t>
  </si>
  <si>
    <t>8,353*15</t>
  </si>
  <si>
    <t>3,762+2,555</t>
  </si>
  <si>
    <t>998152121R00</t>
  </si>
  <si>
    <t>Přesun hmot, oplocení, zvláštní obj. monol. do 3 m</t>
  </si>
  <si>
    <t>21,70642+19,79568-4,00402</t>
  </si>
  <si>
    <t>998152135R00</t>
  </si>
  <si>
    <t>Přesun hmot, oplocení monolit. příplatek do 5 km</t>
  </si>
  <si>
    <t>37,4981</t>
  </si>
  <si>
    <t>711212003RT3</t>
  </si>
  <si>
    <t>Stěrka protiradonová a hydroizolační, , beton, proti vlhkosti</t>
  </si>
  <si>
    <t>(0,2*2+1+1,2)*1+(1,2*0,7)+(1,4*0,3)+(0,4*4)*0,3</t>
  </si>
  <si>
    <t>(1,2+1,2)*0,2+(0,4*0,4)</t>
  </si>
  <si>
    <t>711132311R00</t>
  </si>
  <si>
    <t>Prov. izolace nopovou fólií svisle, vč.uchyc.prvků</t>
  </si>
  <si>
    <t>283231414R</t>
  </si>
  <si>
    <t>Fólie nopová tl. 0,6 mm 0,5x20 m</t>
  </si>
  <si>
    <t>4,34*1,15</t>
  </si>
  <si>
    <t>711823129RT3</t>
  </si>
  <si>
    <t xml:space="preserve">Montáž ukončovací lišty k nopové fólii, včetně dodávky lišty </t>
  </si>
  <si>
    <t>(0,2*2)+(1,2*2)+1+1,4+(0,4*4)</t>
  </si>
  <si>
    <t>998711101R00</t>
  </si>
  <si>
    <t>Přesun hmot pro izolace proti vodě, výšky do 6 m</t>
  </si>
  <si>
    <t>0,02064</t>
  </si>
  <si>
    <t>0,02064*4</t>
  </si>
  <si>
    <t>767 90-006 Demontáž oplocení</t>
  </si>
  <si>
    <t>767900040RA0</t>
  </si>
  <si>
    <t>Demontáž oplocení z pletiva</t>
  </si>
  <si>
    <t>42,65+29,13</t>
  </si>
  <si>
    <t>767 91-8 Demontáž oplocení</t>
  </si>
  <si>
    <t>767914830R00</t>
  </si>
  <si>
    <t>Demontáž oplocení rámového H do 2 m</t>
  </si>
  <si>
    <t>12,22+31,53+30,7</t>
  </si>
  <si>
    <t>767920810R00</t>
  </si>
  <si>
    <t>Demontáž vrat k oplocení plochy do 2 m2</t>
  </si>
  <si>
    <t>767 92-8 Demontáž vrat a vrátek k oplocení</t>
  </si>
  <si>
    <t>767920820R00</t>
  </si>
  <si>
    <t>Demontáž vrat k oplocení plochy do 6 m2</t>
  </si>
  <si>
    <t>767 99-8 Demontáž ostatních doplňků staveb</t>
  </si>
  <si>
    <t>767 99-82 doplňků staveb</t>
  </si>
  <si>
    <t>767999801R00</t>
  </si>
  <si>
    <t>Demontáž doplňků staveb o hmotnosti do 50 kg</t>
  </si>
  <si>
    <t>Sloupky: 38ks*1,7m*1,28kg=82,69kg</t>
  </si>
  <si>
    <t>Sloupky: 2ks*1,7m*3,76=12,78kg</t>
  </si>
  <si>
    <t>Celkem 95,47kg</t>
  </si>
  <si>
    <t>95,47</t>
  </si>
  <si>
    <t>767914130R00</t>
  </si>
  <si>
    <t>Montáž oplocení rámového H do 2,0 m</t>
  </si>
  <si>
    <t>31,53+1,17+12,22+42,65+29,13+30,7</t>
  </si>
  <si>
    <t>Svařovaný plotový panel, výška 1,53x2,48m</t>
  </si>
  <si>
    <t>Položka použita pro svařovaný plotový panel, výška panelu 1,53m, šířka panelu 2,48m, drát horizont.průměr 6mm, drát vertikální průměr 5mm. Panely jsou pozinkovány a poté je na zinkovou vrstvu naneseno vysoce přílnavé PVC v barvě tamě zelená. Osová rozteč na střed sloupku 2,53m.</t>
  </si>
  <si>
    <t>Úprava svařovaných plotových panelů na požadovanou  atypickou délku vč.následné povrch.úpravy.</t>
  </si>
  <si>
    <t xml:space="preserve">8 kusů: : </t>
  </si>
  <si>
    <t>8*0,75</t>
  </si>
  <si>
    <t>Výroba a montáž kov. atypických konstr. do 50 kg</t>
  </si>
  <si>
    <t>Sloupek branky.</t>
  </si>
  <si>
    <t xml:space="preserve">jekl 120/120/5mm: : </t>
  </si>
  <si>
    <t>2*17,9</t>
  </si>
  <si>
    <t xml:space="preserve">platle P10: : </t>
  </si>
  <si>
    <t>0,25*0,35*80</t>
  </si>
  <si>
    <t xml:space="preserve">panty: : </t>
  </si>
  <si>
    <t>2*0,19</t>
  </si>
  <si>
    <t>Jekl 120/120/5mm (204800)</t>
  </si>
  <si>
    <t>2*17,9*1,2</t>
  </si>
  <si>
    <t>Plech hladký jakost 11375.1  10x1000x2000 mm</t>
  </si>
  <si>
    <t>0,25*0,35*0,080*1,3</t>
  </si>
  <si>
    <t>Navařovací pant D16, L140mm s nosností min.60kg</t>
  </si>
  <si>
    <t>Výroba a montáž kov. atypických konstr. do 100 kg</t>
  </si>
  <si>
    <t>Sloupky brány.</t>
  </si>
  <si>
    <t xml:space="preserve">jekl 150/150/8mm: : </t>
  </si>
  <si>
    <t>2*33,1*2</t>
  </si>
  <si>
    <t>0,25*0,35*80*2</t>
  </si>
  <si>
    <t xml:space="preserve">pant: : </t>
  </si>
  <si>
    <t>4*0,3</t>
  </si>
  <si>
    <t>Jekl 150/150/8mm (205750)</t>
  </si>
  <si>
    <t>2*33,1*2*1,2</t>
  </si>
  <si>
    <t>0,25*0,35*0,080*2*1,3</t>
  </si>
  <si>
    <t>Navařovací pant D22, L180 s nosností min.100kg</t>
  </si>
  <si>
    <t>Žárové zinkování</t>
  </si>
  <si>
    <t>43,18+147,6</t>
  </si>
  <si>
    <t>Vzdálenost 101 km - 190,78kg</t>
  </si>
  <si>
    <t>Kotvení sloupů do betonu.</t>
  </si>
  <si>
    <t>3*0,5</t>
  </si>
  <si>
    <t>Tyč závitová M12, DIN 975</t>
  </si>
  <si>
    <t>0,5*3*4</t>
  </si>
  <si>
    <t>953981206R00</t>
  </si>
  <si>
    <t xml:space="preserve">Chemické kotvy, beton, hl. 210 mm, M24, malta </t>
  </si>
  <si>
    <t>4*3</t>
  </si>
  <si>
    <t>Montáž vrat na ocelové sloupky, plochy do 2 m2</t>
  </si>
  <si>
    <t>767920230R00</t>
  </si>
  <si>
    <t>Montáž vrat na ocelové sloupky, plochy do 6 m2</t>
  </si>
  <si>
    <t>Branka jednokřídlová 1,10 x 1,75 m, manuál</t>
  </si>
  <si>
    <t>Konstrukční řešení – křídlo branky je navrženo jako svařenec z ocelového jeklu, navíc s horizontální dělící příčlí. Profil rámu ocelový jekl 80/40/3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</si>
  <si>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Specifikace R7</t>
  </si>
  <si>
    <t>Brána dvoukřídlová 3,54x1,7 m</t>
  </si>
  <si>
    <t>Konstrukční řešení – každé křídlo brány je navrženo jako svařenec z ocelového jeklu, navíc s horizontální dělící příčlí. Profil rámu ocelový jekl 120/40/3 mm (včetně dělící příčle). Horizontální dělící prvek určuje výšku uchycení šnekových pohonů.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 V komunikaci bude umístěna pevná zábrana – doraz brány pro stav uzavřeno, na bráně budou navařeny zarážecí trny.</t>
  </si>
  <si>
    <t>Přímočarý šnekový pohon pro dvoukřídlé brány, napájení / provozní napětí 230/230 V. Výkon motoru min. 200 W, krytí IP 54, požadovaná doba otevření vratového křídla o 90° &lt; 20 s, pro hmotnost křídla brány min. 200 kg při délce křídla max. 2,0m. Provozní teplota -20/+70°C. Nouzové otevření mechanické s nouzovým odblokováním.</t>
  </si>
  <si>
    <t>Motor je instalován na sloupek brány na systémové konzole.......   2 kusy</t>
  </si>
  <si>
    <t>Čtyřkanálový dálkový ovladač ...................................................... 10 kusů</t>
  </si>
  <si>
    <t>Čtyřkanálový přijímač ...................................................................   1 kus</t>
  </si>
  <si>
    <t>Odblokovací klíč ............................................................................  2 kusy</t>
  </si>
  <si>
    <t>Klíčový spínač (externí) .................................................................  1 kus</t>
  </si>
  <si>
    <t>Řídící mikroprocesorová jednotka+krabice nerez+záložný zdroj ...  1 kus</t>
  </si>
  <si>
    <t>Mechanický doraz pro polohu zavřeno ...........................................  1 kus</t>
  </si>
  <si>
    <t>Mechanický doraz pro polohu otevřeno FeZn .................................  2 kusy</t>
  </si>
  <si>
    <t>Bezpečnostní fotobuňka (RX+TX) ..................................................  1 pár</t>
  </si>
  <si>
    <t>Maják 230V-integrované blikání ........................................................ 1 kus</t>
  </si>
  <si>
    <t>Doprava sloupků, plotových panelů, branky a brány</t>
  </si>
  <si>
    <t>998767101R00</t>
  </si>
  <si>
    <t>Přesun hmot pro zámečnické konstr., výšky do 6 m</t>
  </si>
  <si>
    <t>1,71329</t>
  </si>
  <si>
    <t>1,71329*4</t>
  </si>
  <si>
    <t>(51,5+15,6+60,1+6+45,7+4+28,3)*1*0,15</t>
  </si>
  <si>
    <t>31,68</t>
  </si>
  <si>
    <t>(3,14*0,15*0,15)*0,8*37</t>
  </si>
  <si>
    <t>2,0912</t>
  </si>
  <si>
    <t>(3,14*0,15*0,15)*0,8*44+(3,14*0,25*0,25)*1*6</t>
  </si>
  <si>
    <t>3,6644</t>
  </si>
  <si>
    <t>2,0912+3,6644</t>
  </si>
  <si>
    <t>(46,21+15,58+60,12+6+45,67+4+23,02)*2*0,1*0,1</t>
  </si>
  <si>
    <t>4,012</t>
  </si>
  <si>
    <t>5,7556-4,012</t>
  </si>
  <si>
    <t>1,7436</t>
  </si>
  <si>
    <t>(51,5+15,6+60,1+6+45,7+4+28,3)*1</t>
  </si>
  <si>
    <t>(51,5+15,6+60,1+6+45,7+4+28,3)*2</t>
  </si>
  <si>
    <t>((3,14*0,15*0,15)*0,8*81+(3,15*0,25*0,25)*1*6)*1,035</t>
  </si>
  <si>
    <t>84+6</t>
  </si>
  <si>
    <t>Sloupek, výška 240 cm</t>
  </si>
  <si>
    <t>(0,3*0,3*0,5)*84</t>
  </si>
  <si>
    <t>8,316+5,986+2,6854</t>
  </si>
  <si>
    <t>16,9874*14</t>
  </si>
  <si>
    <t>16,9874*15</t>
  </si>
  <si>
    <t>8,316+5,986</t>
  </si>
  <si>
    <t>15,05127+19,27</t>
  </si>
  <si>
    <t>34,3213</t>
  </si>
  <si>
    <t>46,21+15,58+60,12+6+45,67+4+23,02</t>
  </si>
  <si>
    <t>Sloupky: 80ks*1,7m*1,28kg=174,28kg</t>
  </si>
  <si>
    <t>Sloupky: 4ks*1,7m*3,76=25,57kg</t>
  </si>
  <si>
    <t>Celkem 199,85kg</t>
  </si>
  <si>
    <t>199,85</t>
  </si>
  <si>
    <t>Úprava svařovaných plotových panelů na požadovanou délku vč.následné povrch.úpravy.</t>
  </si>
  <si>
    <t xml:space="preserve">11 kusů: : </t>
  </si>
  <si>
    <t>11*0,75</t>
  </si>
  <si>
    <t>Sloupky branek a bran.</t>
  </si>
  <si>
    <t>2,58*17,9*6</t>
  </si>
  <si>
    <t>4*0,19+8*0,3</t>
  </si>
  <si>
    <t>2,58*17,9*6*1,2</t>
  </si>
  <si>
    <t>2*2</t>
  </si>
  <si>
    <t>Navařovací pant D22, L180mm s nosností min.100kg</t>
  </si>
  <si>
    <t>4*2</t>
  </si>
  <si>
    <t>280,252</t>
  </si>
  <si>
    <t>Vzdálenost 101 km - 280,252kg</t>
  </si>
  <si>
    <t>Branka jednokřídlová 1,3 x 1,7 m, manuál</t>
  </si>
  <si>
    <t>Konstrukční řešení – křídlo branky je navrženo jako svařenec z ocelového jeklu, navíc s horizontální dělící příčlí. Profil rámu ocelový jekl 60/60/3 mm (včetně dělící příčle). Spodní část bude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Křídlo zavěšeno na dvojici navařovacích pantů D16/140 s nosností min.60 kg.Kování branky klika-koule, zámek FAB.</t>
  </si>
  <si>
    <t>Brána dvoukřídlová 3,54x1,7 m, manuál</t>
  </si>
  <si>
    <t>Konstrukční řešení – každé křídlo brány je navrženo jako svařenec z ocelového jeklu, navíc s horizontální dělící příčlí. Profil rámu ocelový jekl 60/60/3 mm (včetně dělící příčle). Spodní část provedena plná z ocelového plechu s úhlopříčným prolisem (prohnutím), plech ohnut po obvodu – příruba pro uchycení do rámu (přivaření). Tl. plechu 1,5 mm. Celá konstrukce bude žárově zinkovaná. Finální nátěr syntetický (nátěrové souvrství dle výběru barvy – 2 až 4 nátěry). Výplň horní části brány svařovaným drátěným pletivem, shodně s oplocením. Uchycení pletiva systémovými prvky. Každé křídlo zavěšeno na dvojici navařovacích pantů D22/180 s nosností min.120 kg.</t>
  </si>
  <si>
    <t>2,63647</t>
  </si>
  <si>
    <t>2,63647*4</t>
  </si>
  <si>
    <t>Dveřní stanice, vč. instalační krabice</t>
  </si>
  <si>
    <t>Dveřní stanice pro dva účastníky s přímou tlačítkovou volbou. Barevná kamera, CCD 1/3", reproduktor. Ovládání dvou zámků. Kryt pozinkovaná ocel. Venkovní, stupeň krytí IP4</t>
  </si>
  <si>
    <t>Spínací modul, vč. instalační krabice</t>
  </si>
  <si>
    <t>Dvoudrátový systém videovrátných XtendLan umožňuje otevírat až dva zámky prostřednictvím domovního monitoru (zámky připojeny k dveřní stanici).</t>
  </si>
  <si>
    <t>Ne každá dveřní stanice však umožňuje připojit druhý zámek. Tento modul (lze použít rovněž pro spínání světla apod.) tuto funkci dokáže plně doplnit (příp. může spínat i současně s prvním zámkem).</t>
  </si>
  <si>
    <t>Spíná jeden kontakt prostřednictvím tlačítka UNLOCK bytového monitoru, do 300VAC/DC. Až 2 RLC moduly na 1 DS, celkem tedy max. 8 RLC v jednom systému</t>
  </si>
  <si>
    <t>Dvouplášťová korugovaná chránička průměr 50, vč. Spojek</t>
  </si>
  <si>
    <t xml:space="preserve">SO 04.01 </t>
  </si>
  <si>
    <t>Parter - komunikace</t>
  </si>
  <si>
    <t xml:space="preserve">SO 04.02 </t>
  </si>
  <si>
    <t>Parter - veřejné osvětlení</t>
  </si>
  <si>
    <t xml:space="preserve">SO 04.03 </t>
  </si>
  <si>
    <t>Parter - chodníky</t>
  </si>
  <si>
    <t xml:space="preserve">SO 04.04 </t>
  </si>
  <si>
    <t>Parter - mlhoviště</t>
  </si>
  <si>
    <t xml:space="preserve">SO 04.06 </t>
  </si>
  <si>
    <t xml:space="preserve">Parter - přístřešek na kontejnery </t>
  </si>
  <si>
    <t xml:space="preserve">SO 04.07 </t>
  </si>
  <si>
    <t>Parter - ostatní</t>
  </si>
  <si>
    <t>121101102R00</t>
  </si>
  <si>
    <t>Sejmutí ornice s přemístěním přes 50 do 100 m</t>
  </si>
  <si>
    <t xml:space="preserve">parkoviště: : </t>
  </si>
  <si>
    <t>(15,7*6,5)*0,15</t>
  </si>
  <si>
    <t>171 20 Uložení sypaniny</t>
  </si>
  <si>
    <t>15,3075</t>
  </si>
  <si>
    <t>131201111R00</t>
  </si>
  <si>
    <t>Hloubení nezapaž. jam hor.3 do 100 m3, STROJNĚ, komunikace</t>
  </si>
  <si>
    <t>(14,7*5,5)*0,5</t>
  </si>
  <si>
    <t xml:space="preserve">vjezd na parkoviště: : </t>
  </si>
  <si>
    <t>(17,5*1,75)*0,30</t>
  </si>
  <si>
    <t xml:space="preserve">komunikace u hospodářského pavilonu: : </t>
  </si>
  <si>
    <t>((13,25*3,55)+(13,95*5,6)+(29,9*4,3)+(16,8*4,45))*0,03</t>
  </si>
  <si>
    <t>((7,8*12,45)+(1,9*7,2)-(1,2*5,05))*0,03</t>
  </si>
  <si>
    <t xml:space="preserve">komunikace u jednopodl.pavilonu: : </t>
  </si>
  <si>
    <t>((15,6*3,65)+(6,7*4,1)+(10,45*3,2))*0,03</t>
  </si>
  <si>
    <t>66,1445</t>
  </si>
  <si>
    <t>6,954</t>
  </si>
  <si>
    <t>173,85*0,2*0,2</t>
  </si>
  <si>
    <t xml:space="preserve">kolem nového parkoviště: : </t>
  </si>
  <si>
    <t>(5,5+14,7)*2</t>
  </si>
  <si>
    <t xml:space="preserve">kolem komunikace: : </t>
  </si>
  <si>
    <t>(19,05+27,25+12+15,6)*2+(19,05*0,5)</t>
  </si>
  <si>
    <t>577162214RT2</t>
  </si>
  <si>
    <t>Beton asfaltový ACO 16 obrusný, š.nad 3 m, tl.7 cm, plochy 201-1000 m2</t>
  </si>
  <si>
    <t>(15,5*3,55)+(5,7*2,05)/2+(11,6*5,6)+(29,9*5,75)+(16,8*4,45)</t>
  </si>
  <si>
    <t xml:space="preserve">odpočet přídlažby: : </t>
  </si>
  <si>
    <t>-37,575</t>
  </si>
  <si>
    <t>565161211RT2</t>
  </si>
  <si>
    <t>Podklad z obal kam.ACP 16+,ACP 22+,nad 3 m,tl.8 cm, plochy 201-1000 m2</t>
  </si>
  <si>
    <t>567122114R00</t>
  </si>
  <si>
    <t>Podklad z kameniva zpev.cementem KZC 1 tl.15 cm</t>
  </si>
  <si>
    <t>564261111R00</t>
  </si>
  <si>
    <t>Podklad ze štěrkopísku po zhutnění tloušťky 20 cm</t>
  </si>
  <si>
    <t>Štěrkopísek 0-63mm.</t>
  </si>
  <si>
    <t>596811111R00</t>
  </si>
  <si>
    <t>Kladení dlaždic kom.pro pěší, lože z kameniva těž.</t>
  </si>
  <si>
    <t xml:space="preserve">komunikace u hospodářského pavilonu - přídlažba: : </t>
  </si>
  <si>
    <t>(74,3+9,5+6,2+41,1+1,5+16,8+0,9)*0,25</t>
  </si>
  <si>
    <t>592162116R</t>
  </si>
  <si>
    <t>Přídlažba silniční nízká  ABK 50/25/8 přírodní</t>
  </si>
  <si>
    <t>(74,3+9,5+6,2+41,1+1,5+16,8+0,9)*2*1,05</t>
  </si>
  <si>
    <t>596215040R00</t>
  </si>
  <si>
    <t>Kladení zámkové dlažby tl. 8 cm do drtě tl. 4 cm</t>
  </si>
  <si>
    <t>14,7*5,5</t>
  </si>
  <si>
    <t>17,5*1,75</t>
  </si>
  <si>
    <t xml:space="preserve">komunikace k novému pavilonu: : </t>
  </si>
  <si>
    <t>(7,8*10,45)+(1,9*7,2)-(1,2*5,05)</t>
  </si>
  <si>
    <t>(15,6*3,65)+(6,7*4,1)+(10,45*3,2)</t>
  </si>
  <si>
    <t>596215048R00</t>
  </si>
  <si>
    <t>Příplatek za více barev dlažby tl. 8 cm, do drtě</t>
  </si>
  <si>
    <t>59248040R</t>
  </si>
  <si>
    <t>Dlažba zámková  20/10/8 II přírodní</t>
  </si>
  <si>
    <t>(318,455-(17,5*0,4))*1,05</t>
  </si>
  <si>
    <t>59245264R</t>
  </si>
  <si>
    <t>Dlažba  červená pro nevidomé 20x10x8, povrch STANDARD</t>
  </si>
  <si>
    <t>(17,5*0,4)*1,05</t>
  </si>
  <si>
    <t>564811111R00</t>
  </si>
  <si>
    <t>Podklad ze štěrkodrti po zhutnění tloušťky 5 cm</t>
  </si>
  <si>
    <t>Frakce 8-16mm.</t>
  </si>
  <si>
    <t>564271111R00</t>
  </si>
  <si>
    <t>Podklad ze štěrkopísku po zhutnění tloušťky 25 cm</t>
  </si>
  <si>
    <t>Frakce 0-63mm.</t>
  </si>
  <si>
    <t>564251111R00</t>
  </si>
  <si>
    <t>Podklad ze štěrkopísku po zhutnění tloušťky 15 cm</t>
  </si>
  <si>
    <t>Podklad ze štěrkopísku po zhutnění tloušťky 10 cm</t>
  </si>
  <si>
    <t>Štěrkopísek 0-8mm.</t>
  </si>
  <si>
    <t>597 10 Odvodňovací žlaby komunikací a zpevněných ploch</t>
  </si>
  <si>
    <t>montáž odvodňovacích žlabů a vpustí k odvodňovacím žlabům z polymerbetonu, včetně betonového lože popř. obetonování, s dodávkou žlabů a vpustí.</t>
  </si>
  <si>
    <t>597101030RAA</t>
  </si>
  <si>
    <t xml:space="preserve">Žlab odvodňovací polymerbeton, zatížení C250 kN, včetně dodávky roštu a žlabu </t>
  </si>
  <si>
    <t>597103015RA0</t>
  </si>
  <si>
    <t>Vpusť k žlabu polymerbetonová C250, litinový rošt</t>
  </si>
  <si>
    <t>831 35 Kanalizace z trub plastových</t>
  </si>
  <si>
    <t>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t>
  </si>
  <si>
    <t>831350013RAB</t>
  </si>
  <si>
    <t>Kanalizace z trub PVC hrdlových D 200 mm, hloubka 1,5 m</t>
  </si>
  <si>
    <t>894 41 Šachty z betonových dílců</t>
  </si>
  <si>
    <t>kanalizační, obložením dna betonem C 25/30 z cementu portlandského nebo struskoportlandského, podkladní prstenec z prostého betonu C -/7,5 pod poklop do výšky 10 cm, dodávka a osazení poklopu litinového kruhového včetně rámu.</t>
  </si>
  <si>
    <t>894 41-1 vpusť uliční z dílců DN 450</t>
  </si>
  <si>
    <t>894411020RBE</t>
  </si>
  <si>
    <t>Vpusť uliční z dílců DN 450,s kal.košem,s výtokem, DN 200, mříž litina 500x500 25 t, hl. 1,64 m</t>
  </si>
  <si>
    <t>POL2_</t>
  </si>
  <si>
    <t>917832111R00</t>
  </si>
  <si>
    <t>Osazení stojat. obrub. bet.bez opěry,lože z C12/15</t>
  </si>
  <si>
    <t>74,2+9,5+14,3+5,25+4,35+1,45+16,8+0,8</t>
  </si>
  <si>
    <t>31,1+15,6+0,5</t>
  </si>
  <si>
    <t>59217488R</t>
  </si>
  <si>
    <t>Obrubník silniční ABO 2-15 1000/150/250, přírodní</t>
  </si>
  <si>
    <t>(173,85-24,3-5,45)*1,05</t>
  </si>
  <si>
    <t>59217476R</t>
  </si>
  <si>
    <t>Obrubník silniční nájezdový 1000/150/150 šedý</t>
  </si>
  <si>
    <t>(17,5+3,4*2)*1,05</t>
  </si>
  <si>
    <t>59217480R</t>
  </si>
  <si>
    <t>Obrubník silniční přechodový L 1000/150/150-250</t>
  </si>
  <si>
    <t>(1*4+1,45)*1,05</t>
  </si>
  <si>
    <t>915701111R00</t>
  </si>
  <si>
    <t>Zřízení vodorovného značení z nátěr.hmot tl.do 3mm</t>
  </si>
  <si>
    <t>915791112R00</t>
  </si>
  <si>
    <t>Předznačení pro značení stopčáry, zebry, nápisů</t>
  </si>
  <si>
    <t>914001111R00</t>
  </si>
  <si>
    <t>Osazení sloupků dopr.značky vč. beton. základu</t>
  </si>
  <si>
    <t>40445050.AR</t>
  </si>
  <si>
    <t>Značka dopr inf IP 11-13 500/700 fól1, EG7letá</t>
  </si>
  <si>
    <t>998 22-3 Přesun hmot pozemních komunikací, kryt dlážděný</t>
  </si>
  <si>
    <t>vodorovně do 200 m</t>
  </si>
  <si>
    <t>998223011R00</t>
  </si>
  <si>
    <t>Přesun hmot, pozemní komunikace, kryt dlážděný</t>
  </si>
  <si>
    <t>833,1891-431,9814+31,79546/2</t>
  </si>
  <si>
    <t>998223094R00</t>
  </si>
  <si>
    <t>Přesun hmot, komunikace dlážděné, příplatek 5 km</t>
  </si>
  <si>
    <t>417,1054</t>
  </si>
  <si>
    <t>998225111R00</t>
  </si>
  <si>
    <t>Přesun hmot, pozemní komunikace, kryt živičný</t>
  </si>
  <si>
    <t>59,86003+78,60014+142,72444+150,79679+31,79546/2</t>
  </si>
  <si>
    <t>998225194R00</t>
  </si>
  <si>
    <t>Přesun hmot, komunikace živičné, příplatek do 5 km</t>
  </si>
  <si>
    <t>447,8791</t>
  </si>
  <si>
    <t>Demontáž stávajících svítidel, vč. základů a přívo</t>
  </si>
  <si>
    <t>Svítidlo 1x70W, IP44</t>
  </si>
  <si>
    <t>70 W dle PD, sodíková výbojka , provedení krytu svítidla - PMMA, typ svítidla s kovovou nerez obroučkou proti oslnění, ne s optickou mřížkou.</t>
  </si>
  <si>
    <t>Stožár (4m), šedý, bez výložníku, vč. stožárové výzbroje</t>
  </si>
  <si>
    <t xml:space="preserve"> hliníkový sadový stožár, odstín antracit, matné provedení; osazení šrouby na čtvercový betonový základ; u stožáru prosíme o objednání povrchové úpravy spodní části stožáru elastomerem pro zvýšení odolnosti (provádí se na výšku cca 35 cm) v odstínu šedé; dle upozornění výrobce u zvoleného typu stožáru je třeba vést kabel + zemní vodič středem stožáru, stožár je zemněný zevnitř, horní dřík stožáru průměr 60 mm.</t>
  </si>
  <si>
    <t>195</t>
  </si>
  <si>
    <t>Dvouplášťová korugovaná chránička průměr 110, vč. Spojek</t>
  </si>
  <si>
    <t>CYKY-J 3x1,5</t>
  </si>
  <si>
    <t>CYKY-J 3x2,5</t>
  </si>
  <si>
    <t>CYKY-J 3x6</t>
  </si>
  <si>
    <t>165</t>
  </si>
  <si>
    <t>TCEKFE 4 P1,0 C (zemní)</t>
  </si>
  <si>
    <t>Zemnící drát FeZn D=10 mm</t>
  </si>
  <si>
    <t>Svorka SS</t>
  </si>
  <si>
    <t>Výkop kabelové rýhy š. 30. hl. 50 cm - dlážděný , chodník s přesahem 20cm</t>
  </si>
  <si>
    <t>Výkop kabelové rýhy š. 30. hl. 50 cm - volný terén, s přesahem 10cm</t>
  </si>
  <si>
    <t>Výkop kabelové rýhy š. 30. hl. 1260 cm -komunikace, s přesahem 50cm</t>
  </si>
  <si>
    <t>Výkop pro základ stožáru VO</t>
  </si>
  <si>
    <t>Pouzdrový základ pro stožár o rozměrech min. , 600x600, pr. 200, hl. 0,9m</t>
  </si>
  <si>
    <t>Kabelové lože z písku (tl. 23,5 cm)</t>
  </si>
  <si>
    <t>8,5</t>
  </si>
  <si>
    <t>Štěrkodrť 0/63</t>
  </si>
  <si>
    <t>3,5</t>
  </si>
  <si>
    <t>Beton B170</t>
  </si>
  <si>
    <t>Ložná vrstva pod dlažbu (tl. 3 cm)</t>
  </si>
  <si>
    <t>Folie výstražná š. 33 cm</t>
  </si>
  <si>
    <t>141</t>
  </si>
  <si>
    <t>Zához a hutnění kabelové rýhy</t>
  </si>
  <si>
    <t>Odvoz vytěžené zeminy na skládku do 1 km</t>
  </si>
  <si>
    <t>Úprava volného terénu, vč. materiálu (ornice, , travní semeno)</t>
  </si>
  <si>
    <t>Finální úprava dlážděného chodníku</t>
  </si>
  <si>
    <t xml:space="preserve">chodník u nového pavilonu: : </t>
  </si>
  <si>
    <t>(19,5*2)*0,15</t>
  </si>
  <si>
    <t xml:space="preserve">chodník k hrací ploše na severní straně: : </t>
  </si>
  <si>
    <t>((73,3+28,8)*2+(2,5*2,5)/2)*0,15</t>
  </si>
  <si>
    <t xml:space="preserve">schodiště a chodník u dvoupodlažního pavilonu: : </t>
  </si>
  <si>
    <t>(5,3*2,5)*0,15</t>
  </si>
  <si>
    <t xml:space="preserve">plocha u skladu hraček: : </t>
  </si>
  <si>
    <t>(6,5*6)*0,15-(3,75*2,5)*0,15</t>
  </si>
  <si>
    <t>43,38</t>
  </si>
  <si>
    <t>Hloubení nezapaž. jam hor.3 do 100 m3, STROJNĚ, chodníky a plochy</t>
  </si>
  <si>
    <t>((3,7*2)+(12,4*1,5)+(3,4*1,7)+(1,2*1,2)/2)*0,2</t>
  </si>
  <si>
    <t>((73,3+28,8)*1,5+(2,3*2,3)/2)*0,2</t>
  </si>
  <si>
    <t xml:space="preserve">schodiště a chodník u dvoupodl.pavilonu: : </t>
  </si>
  <si>
    <t>(2,65*1,5)*0,15+(3*1,5)*0,4</t>
  </si>
  <si>
    <t>(6,5*6)*0,25-(3,75*2,5)*0,25</t>
  </si>
  <si>
    <t>47,4616</t>
  </si>
  <si>
    <t>18,382</t>
  </si>
  <si>
    <t>459,55*0,2*0,2</t>
  </si>
  <si>
    <t>Plošná úprava terénu, nerovnosti do 10 cm v rovině, chodníky a plochy</t>
  </si>
  <si>
    <t xml:space="preserve">kolem cesty u nového pavilonu: : </t>
  </si>
  <si>
    <t>21,5*2</t>
  </si>
  <si>
    <t xml:space="preserve">kolem chodníků u dvoupodl.pavilonu: : </t>
  </si>
  <si>
    <t>170,7*2</t>
  </si>
  <si>
    <t>430321313R00</t>
  </si>
  <si>
    <t>Schodišťové konstrukce, železobeton C 16/20</t>
  </si>
  <si>
    <t>(0,285*0,16)*1,5*9</t>
  </si>
  <si>
    <t>3*0,2*1,5</t>
  </si>
  <si>
    <t>430361921RT4</t>
  </si>
  <si>
    <t>Výztuž schodišťových konstrukcí svařovanou sítí, průměr drátu  6,0, oka 100/100 mm KH30</t>
  </si>
  <si>
    <t>((3*1,5)+(0,45*1,5)*9)*0,00444*1,05</t>
  </si>
  <si>
    <t>431351121R00</t>
  </si>
  <si>
    <t>Bednění podest přímočarých - zřízení</t>
  </si>
  <si>
    <t>3*0,2*2</t>
  </si>
  <si>
    <t>431351122R00</t>
  </si>
  <si>
    <t>Bednění podest přímočarých - odstranění</t>
  </si>
  <si>
    <t>1,2</t>
  </si>
  <si>
    <t>433351131R00</t>
  </si>
  <si>
    <t>Bednění schodnic přímočarých - zřízení</t>
  </si>
  <si>
    <t>3*0,25*2</t>
  </si>
  <si>
    <t>433351132R00</t>
  </si>
  <si>
    <t>Bednění schodnic přímočarých - odstranění</t>
  </si>
  <si>
    <t>434351141R00</t>
  </si>
  <si>
    <t>Bednění stupňů přímočarých - zřízení</t>
  </si>
  <si>
    <t>0,16*1,5*9</t>
  </si>
  <si>
    <t>434351142R00</t>
  </si>
  <si>
    <t>Bednění stupňů přímočarých - odstranění</t>
  </si>
  <si>
    <t>2,16</t>
  </si>
  <si>
    <t>631571003R00</t>
  </si>
  <si>
    <t>Násyp ze štěrkopísku 0 - 32,  zpevňující</t>
  </si>
  <si>
    <t>3*1,5*0,15</t>
  </si>
  <si>
    <t>596215020R00</t>
  </si>
  <si>
    <t>Kladení zámkové dlažby tl. 6 cm do drtě tl. 3 cm</t>
  </si>
  <si>
    <t xml:space="preserve">chodník na severní straně parteru: : </t>
  </si>
  <si>
    <t>(74,55-17,5)*1,75+(3*0,6)</t>
  </si>
  <si>
    <t>(11,5*2)+(12,4*1,5)+(3,4*1,7)+(1,2*1,2)/2</t>
  </si>
  <si>
    <t>(73,3+28,8)*1,5+(2,3*2,3)/2</t>
  </si>
  <si>
    <t xml:space="preserve">chodník u dvoupodlažního pavilonu: : </t>
  </si>
  <si>
    <t>(3,4*12,5)+(10,8*3,65)+(6,7*4,55)+(7,2*5,1)+(3*3)/2+(24,8*4)</t>
  </si>
  <si>
    <t>(9,95*3,8)+(6*6)/2+(7,5*7,5)/2+(7,6*16,15)+(1,5*2,65)+(3,14*0,75*0,75)</t>
  </si>
  <si>
    <t xml:space="preserve">plocha ke skladu hraček: : </t>
  </si>
  <si>
    <t>(6,5*6)-(3,75*2,5)</t>
  </si>
  <si>
    <t>596215028R00</t>
  </si>
  <si>
    <t>Příplatek za více barev dlažby tl. 6 cm, do drtě</t>
  </si>
  <si>
    <t>(5,4*1,75)+(2,5*3,4)</t>
  </si>
  <si>
    <t>59245308R</t>
  </si>
  <si>
    <t>Dlažba přírodní  20x10x6</t>
  </si>
  <si>
    <t xml:space="preserve">odpočet dlažba pro nevidomé+ztratné: : </t>
  </si>
  <si>
    <t>(800,3988-6,72)*1,05</t>
  </si>
  <si>
    <t>59245267R</t>
  </si>
  <si>
    <t>Dlažba červená pro nevidomé 20x10x6, povrch STANDARD</t>
  </si>
  <si>
    <t>((1*4+3,4*2)*0,4+(1,4+1,6)*0,8)*1,05</t>
  </si>
  <si>
    <t>800,3988</t>
  </si>
  <si>
    <t>Podklad ze štěrkopísku po zhutnění tloušťky 10 cm, chodníky</t>
  </si>
  <si>
    <t>596841111R00</t>
  </si>
  <si>
    <t>Kladení dlažby z dlaždic kom.pro pěší do lože z MC</t>
  </si>
  <si>
    <t>Položka použita pro obložení venkovního schodiště.</t>
  </si>
  <si>
    <t xml:space="preserve">schodiště: : </t>
  </si>
  <si>
    <t>(0,37+0,16)*1,5*9</t>
  </si>
  <si>
    <t>Schodišťový prvek z vibrolisovaného betonu, povrch STANDARD</t>
  </si>
  <si>
    <t>Výška 160mm, nášlapná šířka 320/285mm, délka 300mm.</t>
  </si>
  <si>
    <t>5*9</t>
  </si>
  <si>
    <t>74,55-25,9+5,5+14,5+1,4</t>
  </si>
  <si>
    <t>13,05*4+23,6*2+18,85*2-3,5+2,5*2+25,6+26,3</t>
  </si>
  <si>
    <t>3,7+8,7+5,7+3,4+5,1+1,7</t>
  </si>
  <si>
    <t>12,1+16,35+6*2+6,5+4+29,9</t>
  </si>
  <si>
    <t>6,4+11,8+4,1+2,5+6,2+14,65+2,2+2,95+2,65*2+2,4+4,8+9,35+13,05+4,15</t>
  </si>
  <si>
    <t>59217420R</t>
  </si>
  <si>
    <t>Obrubník chodníkový ABO 13-10 1000/100/200, přírodní</t>
  </si>
  <si>
    <t>459,55*1,05</t>
  </si>
  <si>
    <t>5,25948+406,8721+69,30013</t>
  </si>
  <si>
    <t>481,4317</t>
  </si>
  <si>
    <t>767995103R00</t>
  </si>
  <si>
    <t>Výroba a montáž kov. atypických konstr. do 20 kg</t>
  </si>
  <si>
    <t xml:space="preserve">jekl 60/40/3: : </t>
  </si>
  <si>
    <t>(3*2+1,1*3)*2*4,48</t>
  </si>
  <si>
    <t xml:space="preserve">jekl 40/30/3: : </t>
  </si>
  <si>
    <t>3*2*3,24</t>
  </si>
  <si>
    <t>0,2*0,3*6*80</t>
  </si>
  <si>
    <t xml:space="preserve">spojovací materiál: : </t>
  </si>
  <si>
    <t>Jekl 60x40x3 (210200)</t>
  </si>
  <si>
    <t>(3*2+1,1*3)*2*4,48*1,2</t>
  </si>
  <si>
    <t>Jekl 40x30x3 (208500)</t>
  </si>
  <si>
    <t>3*2*3,24*1,2</t>
  </si>
  <si>
    <t>(0,3*0,2)*6*0,080*1,3</t>
  </si>
  <si>
    <t>767 R1</t>
  </si>
  <si>
    <t>146,568</t>
  </si>
  <si>
    <t xml:space="preserve">Vzdálenost 101km - 146,568kg: : </t>
  </si>
  <si>
    <t>0,3*12*1,2</t>
  </si>
  <si>
    <t>Chemické kotvy, beton, hl. 110 mm, M12</t>
  </si>
  <si>
    <t>0,17262</t>
  </si>
  <si>
    <t>0,17262*4</t>
  </si>
  <si>
    <t>Sejmutí ornice s přemístěním přes 50 do 100 m, chodníky a plochy</t>
  </si>
  <si>
    <t>(5*9)*0,15</t>
  </si>
  <si>
    <t>6,75</t>
  </si>
  <si>
    <t>Hloubení nezapaž. jam hor.3 do 100 m3, STROJNĚ</t>
  </si>
  <si>
    <t>(4*8)*0,25</t>
  </si>
  <si>
    <t>(0,2*2+4+8*2)*0,2*0,25</t>
  </si>
  <si>
    <t>1,02</t>
  </si>
  <si>
    <t>8+1,02</t>
  </si>
  <si>
    <t>9,02</t>
  </si>
  <si>
    <t>167 10 Nakládání, skládání, překládání neulehlého výkopku</t>
  </si>
  <si>
    <t>167 10-1 nakládání výkopku</t>
  </si>
  <si>
    <t>22*0,15+0,5701</t>
  </si>
  <si>
    <t>3,8701</t>
  </si>
  <si>
    <t>(0,06*2+4,12+8,06*2)*0,14*0,20</t>
  </si>
  <si>
    <t>0,5701</t>
  </si>
  <si>
    <t>(1*2+4+8*2)*1</t>
  </si>
  <si>
    <t>(2*2+4+8*2)*2</t>
  </si>
  <si>
    <t>589 11- R1</t>
  </si>
  <si>
    <t>Polyuretanový povrch tl.35mm EPDM barevný,, pro dětská hřiště, bezpečnost pádu 2,4m</t>
  </si>
  <si>
    <t>Položka použita pro montáž, dodávku a dopravu dopadové plochy.</t>
  </si>
  <si>
    <t>4*8</t>
  </si>
  <si>
    <t>58911R2</t>
  </si>
  <si>
    <t>Grafika EPDM housenka s čísly a písmeny</t>
  </si>
  <si>
    <t>Položka použita pro montáž grafiky, dodávku a dopravu materiálu.</t>
  </si>
  <si>
    <t>58911R3</t>
  </si>
  <si>
    <t>Grafika EPDM květina 1m</t>
  </si>
  <si>
    <t>58911R4</t>
  </si>
  <si>
    <t>Grafika EPDM mrak</t>
  </si>
  <si>
    <t>58911R5</t>
  </si>
  <si>
    <t>Grafika EPDM sluníčko</t>
  </si>
  <si>
    <t>58911R6</t>
  </si>
  <si>
    <t>Grafika EPDM duha</t>
  </si>
  <si>
    <t>58911R7</t>
  </si>
  <si>
    <t>Dopravné a režie bezpečného mlhoviště s mlžítkami</t>
  </si>
  <si>
    <t>564201111R00</t>
  </si>
  <si>
    <t>Podklad ze štěrkopísku po zhutnění tloušťky 4 cm</t>
  </si>
  <si>
    <t>564851114R00</t>
  </si>
  <si>
    <t>Podklad ze štěrkodrti po zhutnění tloušťky 18 cm</t>
  </si>
  <si>
    <t>(8+4)*2</t>
  </si>
  <si>
    <t>59217332R</t>
  </si>
  <si>
    <t>Obrubník zahradní ABO 9-20 1000/50/200 mm červený</t>
  </si>
  <si>
    <t>24*1,05</t>
  </si>
  <si>
    <t>998222012R00</t>
  </si>
  <si>
    <t>Přesun hmot, zpevněné plochy, kryt z kameniva</t>
  </si>
  <si>
    <t>16,16832+3,0144</t>
  </si>
  <si>
    <t>998222199R00</t>
  </si>
  <si>
    <t>Přesun hmot, plochy kamenivo, přípl. za další 1km</t>
  </si>
  <si>
    <t>19,1827*5</t>
  </si>
  <si>
    <t>725R1</t>
  </si>
  <si>
    <t>Kotvení mlžítka</t>
  </si>
  <si>
    <t>Kotvení mlžíta do betonu vč. propojení s přívodní hadicí + osazení plastové šachty vedle mlhoviště s ventilem.</t>
  </si>
  <si>
    <t>Nerezové mlžítko se třemi květy, vč.kotvícího dílu</t>
  </si>
  <si>
    <t xml:space="preserve">Krytka na spodní část mlžítka </t>
  </si>
  <si>
    <t>Krytka po demontáži v zimních měsících - pr-0,5m, výška 0,2m.</t>
  </si>
  <si>
    <t>998725101R00</t>
  </si>
  <si>
    <t>Přesun hmot pro zařizovací předměty, výšky do 6 m</t>
  </si>
  <si>
    <t>0,0807</t>
  </si>
  <si>
    <t>998725194R00</t>
  </si>
  <si>
    <t>Příplatek zvětš. přesun, zařiz. předměty do 1 km</t>
  </si>
  <si>
    <t>998725199R00</t>
  </si>
  <si>
    <t>Příplatek zvětš. přesun, zařiz. předměty další 1km</t>
  </si>
  <si>
    <t>0,0807*4</t>
  </si>
  <si>
    <t>(5,2*4,9)*0,15</t>
  </si>
  <si>
    <t>(4,5*4,2)*0,45</t>
  </si>
  <si>
    <t xml:space="preserve">přístřešek na kontejnery: : </t>
  </si>
  <si>
    <t>(4,5+1,7*2+3,2*2)*0,5*1</t>
  </si>
  <si>
    <t>8,505+7,15</t>
  </si>
  <si>
    <t>15,655</t>
  </si>
  <si>
    <t>9,3*0,15+5,115</t>
  </si>
  <si>
    <t>(4,2+4,1+1)*1*0,55</t>
  </si>
  <si>
    <t>5,115</t>
  </si>
  <si>
    <t>(4,2+1+4,1)*1</t>
  </si>
  <si>
    <t>(4,2*2+4,1)*2</t>
  </si>
  <si>
    <t>(4,5+3,2*2+1,7*2)*0,5*0,85</t>
  </si>
  <si>
    <t xml:space="preserve">3,5% uloženo přímo do výkopu: : </t>
  </si>
  <si>
    <t>6,0775/100*3,5</t>
  </si>
  <si>
    <t>311112120RT2</t>
  </si>
  <si>
    <t>Stěna z tvárnic ztraceného bednění, tl. 20 cm, zalití tvárnic betonem C 16/20</t>
  </si>
  <si>
    <t>(4,2+3,5*2+1,4*2)*1,75</t>
  </si>
  <si>
    <t>311361821R00</t>
  </si>
  <si>
    <t>Výztuž nadzáklad. zdí z betonářské oceli 10505 (R)</t>
  </si>
  <si>
    <t>224*1,15*0,00089</t>
  </si>
  <si>
    <t>348924131R00</t>
  </si>
  <si>
    <t>Stříška plot.zeď tl.200mm z tvar.hlad.přír,KB-BLOK</t>
  </si>
  <si>
    <t>4,2+3,5*2+1,4*2</t>
  </si>
  <si>
    <t>(4,2*4,1)-(4,2+3,5*2+1,4*2)*0,2</t>
  </si>
  <si>
    <t>Dlažba zámková 20/10/8 II přírodní</t>
  </si>
  <si>
    <t>14,42*1,05</t>
  </si>
  <si>
    <t>14,42</t>
  </si>
  <si>
    <t>622421131R00</t>
  </si>
  <si>
    <t>Omítka vnější stěn, MVC, hladká, složitost 1-2</t>
  </si>
  <si>
    <t>(3,6+3,5*2+1,2*2)*1,65</t>
  </si>
  <si>
    <t>622481211RT2</t>
  </si>
  <si>
    <t>Montáž výztužné sítě (perlinky) do stěrky-stěny, včetně výztužné sítě a stěrkového tmelu Baumit</t>
  </si>
  <si>
    <t>21,45</t>
  </si>
  <si>
    <t>Omítka stěn vnější z MS silikonová slož. II. ručně</t>
  </si>
  <si>
    <t>(4,2+3,9)*1,1+(3,9+1,4*2+0,2*2)*1,65</t>
  </si>
  <si>
    <t>15,71723</t>
  </si>
  <si>
    <t>998011031R00</t>
  </si>
  <si>
    <t>Přesun hmot pro budovy z bloků výšky do 6 m</t>
  </si>
  <si>
    <t>15,88275+12,998+1,83385</t>
  </si>
  <si>
    <t>998011044R00</t>
  </si>
  <si>
    <t>Přesun hmot, budovy z bloků, příplatek do 5 km</t>
  </si>
  <si>
    <t>30,7146</t>
  </si>
  <si>
    <t>711141559RZ1</t>
  </si>
  <si>
    <t>Izolace proti vlhk. vodorovná pásy přitavením, 1 vrstva - včetně dodávky</t>
  </si>
  <si>
    <t>klasického asfaltového pás, který má povlakovou hmotu vyrobenou z oxidovaného asfaltu</t>
  </si>
  <si>
    <t>(4,5+3,2*2+1,7*2)*0,5</t>
  </si>
  <si>
    <t>711142559RZ1</t>
  </si>
  <si>
    <t xml:space="preserve">Izolace proti vlhkosti svislá pásy přitavením, 1 vrstva - včetně dodávky </t>
  </si>
  <si>
    <t>(4,2+3,9)*0,7+(3,9+1,4*2+3,8+3,5*2+1,2*2+0,2*2)*0,2</t>
  </si>
  <si>
    <t>711745567R00</t>
  </si>
  <si>
    <t>Provedení obrácených a zpět. spojů, NAIP, rš 0,5 m</t>
  </si>
  <si>
    <t>4,2+3,9*2+1,4*2+3,8+3,5*2+1,2*2+0,2*2</t>
  </si>
  <si>
    <t>(4,2+3,9)*0,7</t>
  </si>
  <si>
    <t>0,10727</t>
  </si>
  <si>
    <t>0,10727*4</t>
  </si>
  <si>
    <t>5,67*0,04*1,05</t>
  </si>
  <si>
    <t>998713101R00</t>
  </si>
  <si>
    <t>Přesun hmot pro izolace tepelné, výšky do 6 m</t>
  </si>
  <si>
    <t>0,00844</t>
  </si>
  <si>
    <t>0,00844*4</t>
  </si>
  <si>
    <t>Parter - přístřešek na kontejnery</t>
  </si>
  <si>
    <t>111201101R00</t>
  </si>
  <si>
    <t>Odstranění křovin i s kořeny na ploše do 1000 m2</t>
  </si>
  <si>
    <t>26*1,5</t>
  </si>
  <si>
    <t>111201401R00</t>
  </si>
  <si>
    <t>Spálení křovin a stromů o průměru do 100 mm</t>
  </si>
  <si>
    <t>112 10 Odstranění stromů</t>
  </si>
  <si>
    <t>Kácení stromů s odřezáním kmene a s odvětvením, odstranění pařezů s přesekáním kořenů, naložení kmenů a pařezů na dopravní prostředek a vodorovné přemístění, spálení větví.</t>
  </si>
  <si>
    <t>112100013RA0</t>
  </si>
  <si>
    <t>Kácení stromů 50-60 cm, naložení a odvoz do 1 km</t>
  </si>
  <si>
    <t>112100104RA0</t>
  </si>
  <si>
    <t>Odstranění pařezů 50-60 cm,odklizení,úprava terénu</t>
  </si>
  <si>
    <t>184701112R00</t>
  </si>
  <si>
    <t>Výsadba živého plotu s balem do rýhy, v rovině</t>
  </si>
  <si>
    <t>245</t>
  </si>
  <si>
    <t>02651278R</t>
  </si>
  <si>
    <t>Habr - Carpinus betulus  20-40 cm</t>
  </si>
  <si>
    <t>02656018R</t>
  </si>
  <si>
    <t>Mochna křovitá - Potentilla fruticosa 20-30 cm</t>
  </si>
  <si>
    <t>02654935R</t>
  </si>
  <si>
    <t>Tavolník - Spiraea vanhouti  50-60 cm</t>
  </si>
  <si>
    <t>02653248R</t>
  </si>
  <si>
    <t>Hlohyně - Pyracantha coccinea red column 30-40 cm</t>
  </si>
  <si>
    <t>02652025R</t>
  </si>
  <si>
    <t>Zlatice - Forsythia intermedia Lynwood  30-40 cm</t>
  </si>
  <si>
    <t>16,9*17,9</t>
  </si>
  <si>
    <t>(15,5*3,55)+(5,7*2,05)/2+(11,6*5,6)+(29,9*4,3)+(16,8*4,45)</t>
  </si>
  <si>
    <t>(7,8*12,45)+(1,9*7,2)-(1,2*5,05)</t>
  </si>
  <si>
    <t xml:space="preserve">odpočet betonové mazaniny u jednopodl.pavilonu: : </t>
  </si>
  <si>
    <t>-(6,7*1,4)-(10,45*0,5)</t>
  </si>
  <si>
    <t xml:space="preserve">chodník na severní části: : </t>
  </si>
  <si>
    <t>74,55*1,75</t>
  </si>
  <si>
    <t xml:space="preserve">chodník u hospodářského pavilonu: : </t>
  </si>
  <si>
    <t>29,9*1,45</t>
  </si>
  <si>
    <t xml:space="preserve">chodník v atriu: : </t>
  </si>
  <si>
    <t>12*1,15</t>
  </si>
  <si>
    <t xml:space="preserve">chodník u jednopodl.pavilonu: : </t>
  </si>
  <si>
    <t>18,8*1,25</t>
  </si>
  <si>
    <t xml:space="preserve">plocha u dvoupodl.pavilonu: : </t>
  </si>
  <si>
    <t>3,1*15,95</t>
  </si>
  <si>
    <t>(9,95*3,8)+(6*6)/2+(7,5*7,5)/2+(7,6*16,15)</t>
  </si>
  <si>
    <t xml:space="preserve">odpočet betonové mazaniny chodníku u dvoupodl.pavilonu: : </t>
  </si>
  <si>
    <t>-(10,8*0,5)-(6,7*1,4)</t>
  </si>
  <si>
    <t>113106241R00</t>
  </si>
  <si>
    <t>Rozebrání ploch ze silničních panelů</t>
  </si>
  <si>
    <t xml:space="preserve">chodník na jižní straně jednopodl.pavilonu: : </t>
  </si>
  <si>
    <t>24,4*1,25</t>
  </si>
  <si>
    <t xml:space="preserve">komunikace: : </t>
  </si>
  <si>
    <t>839,6425+14,605</t>
  </si>
  <si>
    <t>113107415R00</t>
  </si>
  <si>
    <t>Odstranění podkladu nad 50 m2,kam.těžené tl.15 cm</t>
  </si>
  <si>
    <t xml:space="preserve">chodníky: : </t>
  </si>
  <si>
    <t>705,2825+14,78+30,5</t>
  </si>
  <si>
    <t>113106121R00</t>
  </si>
  <si>
    <t>Rozebrání dlažeb z betonových dlaždic na sucho</t>
  </si>
  <si>
    <t xml:space="preserve">chodníček u hosp.pavilonu: : </t>
  </si>
  <si>
    <t>(3,35*1)+(13*0,5)</t>
  </si>
  <si>
    <t>Vytrhání obrub obrubníků silničních</t>
  </si>
  <si>
    <t>16,9+17,9*2+74,2+9,5+14,3+5,45+14,3+29,8+14,35</t>
  </si>
  <si>
    <t>71,55+1,1+1,45+29,9+4,35</t>
  </si>
  <si>
    <t>12,5*2+2,4+18,85+13,95+3,1+15,95+3,1</t>
  </si>
  <si>
    <t>6,4+11,8+4,1+2,5+6,2+16,85+9,25+9,35+13,05+4,15</t>
  </si>
  <si>
    <t>12*2+1,15+14,8*2+6+8+20,4*2</t>
  </si>
  <si>
    <t>Zásyp jam, rýh, šachet se zhutněním</t>
  </si>
  <si>
    <t>(16,9*17,9)*0,25</t>
  </si>
  <si>
    <t xml:space="preserve">chodník atrium: : </t>
  </si>
  <si>
    <t>(12*1,15)*0,15</t>
  </si>
  <si>
    <t>(43,2*1,25)*0,15</t>
  </si>
  <si>
    <t>(3,1*15,95)*0,15</t>
  </si>
  <si>
    <t xml:space="preserve">bazének v atriu: : </t>
  </si>
  <si>
    <t>(4*4)*0,5</t>
  </si>
  <si>
    <t xml:space="preserve">sejmutí ornice v objektu SO 04.01: : </t>
  </si>
  <si>
    <t xml:space="preserve">sejmutí ornice v objektu SO 04.03: : </t>
  </si>
  <si>
    <t xml:space="preserve">sejmutí ornice v objektu SO 04.04: : </t>
  </si>
  <si>
    <t>6,75-3,3</t>
  </si>
  <si>
    <t xml:space="preserve">sejmutí ornice v objektu SO 04.05: : </t>
  </si>
  <si>
    <t>1,4063</t>
  </si>
  <si>
    <t xml:space="preserve">sejmutí ornice v objektu SO 04.06: : </t>
  </si>
  <si>
    <t>3,822-1,395</t>
  </si>
  <si>
    <t>43,2*1,25</t>
  </si>
  <si>
    <t>3,1*15,9</t>
  </si>
  <si>
    <t xml:space="preserve">plocha po bazénku: : </t>
  </si>
  <si>
    <t>(3,5*4)</t>
  </si>
  <si>
    <t xml:space="preserve">zrušené parkoviště: : </t>
  </si>
  <si>
    <t>21*20</t>
  </si>
  <si>
    <t xml:space="preserve">kolem cesty k hrací ploše a hrací plocha na severní straně: : </t>
  </si>
  <si>
    <t>(73,3+28,8*2)*2+(3,14*6*6+13,05*12)</t>
  </si>
  <si>
    <t xml:space="preserve">zrušená cesta u jednopodl.pavilonu: : </t>
  </si>
  <si>
    <t>43,2*3,25</t>
  </si>
  <si>
    <t xml:space="preserve">zemina v objektu SO 04.01: : </t>
  </si>
  <si>
    <t>66,1445-6,954</t>
  </si>
  <si>
    <t xml:space="preserve">zemina v objektu SO 04.03: : </t>
  </si>
  <si>
    <t>47,4616-18,382</t>
  </si>
  <si>
    <t xml:space="preserve">zemina v objektu SO 04.04: : </t>
  </si>
  <si>
    <t>9,02-0,5701</t>
  </si>
  <si>
    <t xml:space="preserve">zemina v objektu SO 04.05: : </t>
  </si>
  <si>
    <t>2,3438</t>
  </si>
  <si>
    <t xml:space="preserve">zemina v objektu SO 04.06: : </t>
  </si>
  <si>
    <t>15,655-5,115</t>
  </si>
  <si>
    <t>109,6038</t>
  </si>
  <si>
    <t>965042241RT5</t>
  </si>
  <si>
    <t>Bourání mazanin betonových tl. nad 10 cm, nad 4 m2, sbíječka  tl. mazaniny 15 - 20 cm</t>
  </si>
  <si>
    <t>((6,7*1,4)+(10,45*0,5))*0,2</t>
  </si>
  <si>
    <t xml:space="preserve">chodník u dvoupodl.pavilonu: : </t>
  </si>
  <si>
    <t>((10,8*0,5)+(6,7*1,4))*0,2</t>
  </si>
  <si>
    <t>962042321R00</t>
  </si>
  <si>
    <t>Bourání zdiva nadzákladového z betonu prostého</t>
  </si>
  <si>
    <t>(4+3,5)*2*0,6*0,25</t>
  </si>
  <si>
    <t xml:space="preserve">pískoviště: : </t>
  </si>
  <si>
    <t>(6+2,6)*2*0,5*0,2+(6+2,1)*2*0,5*0,2</t>
  </si>
  <si>
    <t>(4*4)*0,2</t>
  </si>
  <si>
    <t>1310,08535+32,2674</t>
  </si>
  <si>
    <t>1342,3528</t>
  </si>
  <si>
    <t xml:space="preserve">předpoklad 15km: : </t>
  </si>
  <si>
    <t>1342,3528*15</t>
  </si>
  <si>
    <t>129,30495+108,61351</t>
  </si>
  <si>
    <t>979990103R00</t>
  </si>
  <si>
    <t>1342,3528-237,9185</t>
  </si>
  <si>
    <t>998224111R00</t>
  </si>
  <si>
    <t>Přesun hmot, pozemní komunikace, kryt betonový</t>
  </si>
  <si>
    <t>0,00822</t>
  </si>
  <si>
    <t>998224194R00</t>
  </si>
  <si>
    <t>Přesun hmot, komunikace betonové, příplatek 5 km</t>
  </si>
  <si>
    <t>998 23-13 Přesun hmot pro krajinářské a sadovnické úpravy</t>
  </si>
  <si>
    <t>998231311R00</t>
  </si>
  <si>
    <t>Přesun hmot pro sadovnické a krajin. úpravy do 5km</t>
  </si>
  <si>
    <t>0,56195</t>
  </si>
  <si>
    <t xml:space="preserve">SO 05.01 </t>
  </si>
  <si>
    <t>Přeložka telefonu</t>
  </si>
  <si>
    <t>SO 05.02</t>
  </si>
  <si>
    <t>Přeložka plynu</t>
  </si>
  <si>
    <t xml:space="preserve">SO 05.03 </t>
  </si>
  <si>
    <t xml:space="preserve">Kanal. přípojka </t>
  </si>
  <si>
    <t xml:space="preserve">SO 05.04 </t>
  </si>
  <si>
    <t>Areálová kanalizace</t>
  </si>
  <si>
    <t xml:space="preserve">SO 05.05 </t>
  </si>
  <si>
    <t>Areálový vodovod</t>
  </si>
  <si>
    <t>951576</t>
  </si>
  <si>
    <t>Průraz zdivem betonovým nad 600 mm včetně</t>
  </si>
  <si>
    <t>955577</t>
  </si>
  <si>
    <t>Rýha v chodníku  35/50-70</t>
  </si>
  <si>
    <t>952345</t>
  </si>
  <si>
    <t>Rýha v trávě 35/70-100</t>
  </si>
  <si>
    <t>955053</t>
  </si>
  <si>
    <t>Vytyčení trasy v zastavěném terénu</t>
  </si>
  <si>
    <t>951349</t>
  </si>
  <si>
    <t>Zřízení a odstr.přech.lávky z ocel.desky</t>
  </si>
  <si>
    <t>952649</t>
  </si>
  <si>
    <t>Měření stejnosměrné během stavby- první čtyřka</t>
  </si>
  <si>
    <t>952650</t>
  </si>
  <si>
    <t>Měření stejnosměrné během stavby - další čtyřka</t>
  </si>
  <si>
    <t>952644</t>
  </si>
  <si>
    <t>Měření střídavé během stavby - další čtyřka</t>
  </si>
  <si>
    <t>952643</t>
  </si>
  <si>
    <t>Měření střídavé během stavby - první čtyřka</t>
  </si>
  <si>
    <t>952647</t>
  </si>
  <si>
    <t>Měření útlumu během stavby- první čtyřka</t>
  </si>
  <si>
    <t>955000</t>
  </si>
  <si>
    <t>Montáž jedné čtyřky s oboustr.číslováním</t>
  </si>
  <si>
    <t>955310</t>
  </si>
  <si>
    <t>Montáž skříň.rozv.na omítku do 10 čtyř.</t>
  </si>
  <si>
    <t>955281</t>
  </si>
  <si>
    <t>Montáž spojky smrštitelné do 50 čtyřek</t>
  </si>
  <si>
    <t>954990</t>
  </si>
  <si>
    <t>Montáž úložných kabelů do 15 XN</t>
  </si>
  <si>
    <t>955298</t>
  </si>
  <si>
    <t>Ukončení jedné čtyřky v rozvaděči</t>
  </si>
  <si>
    <t>222300441R00</t>
  </si>
  <si>
    <t>Ukončení kabelu v rozvaděči</t>
  </si>
  <si>
    <t>955609</t>
  </si>
  <si>
    <t>Převod dig.mapových podk.do standardu TSM-stavba</t>
  </si>
  <si>
    <t>956284</t>
  </si>
  <si>
    <t>Zaměření trasy pro stavbu do 100m</t>
  </si>
  <si>
    <t>957721</t>
  </si>
  <si>
    <t>Uzavření smlouvy o umístění zařízení</t>
  </si>
  <si>
    <t>955208</t>
  </si>
  <si>
    <t>Zřízení převodu v rozvaděči-Zřízení-1. pár</t>
  </si>
  <si>
    <t>955209</t>
  </si>
  <si>
    <t>Zřízení převodu v rozvaděči-Zřízení-další pár</t>
  </si>
  <si>
    <t>303838</t>
  </si>
  <si>
    <t>Deska krycí plast. 150x1000 mm</t>
  </si>
  <si>
    <t>303795</t>
  </si>
  <si>
    <t>Fólie výstražná 220mm PE oranžová</t>
  </si>
  <si>
    <t>303777</t>
  </si>
  <si>
    <t>Fólie výstražná 80mm PE červenobílá</t>
  </si>
  <si>
    <t>300000</t>
  </si>
  <si>
    <t>Kabel plastový TCEPKPFLE 3x4x0,4</t>
  </si>
  <si>
    <t>302550</t>
  </si>
  <si>
    <t>Mini Marker 1401 3M Ball</t>
  </si>
  <si>
    <t>312425</t>
  </si>
  <si>
    <t>Modul konektor. 9700-10P</t>
  </si>
  <si>
    <t>306284</t>
  </si>
  <si>
    <t>Skříň rozváděče MRK 2-QT 2p-na omít.vnit</t>
  </si>
  <si>
    <t>407582</t>
  </si>
  <si>
    <t>Souprava čistící 4413S</t>
  </si>
  <si>
    <t>312845</t>
  </si>
  <si>
    <t>Spojka kabelová XAGA 500  43/ 8- 150/FLE</t>
  </si>
  <si>
    <t>303204</t>
  </si>
  <si>
    <t>Vodič prop. SM-clip-volný B5 10114-B5U35</t>
  </si>
  <si>
    <t>113154363</t>
  </si>
  <si>
    <t>Frézování živičného krytu tl 50 mm pruh š 2 m pl , do 10000 m2 s překážkami v trase</t>
  </si>
  <si>
    <t>Frézování živičného podkladu nebo krytu s naložením na dopravní prostředek plochy přes 1 000 do 10 000 m2 s překážkami v trase pruhu šířky přes 1 m do 2 m, tloušťky vrstvy 50 mm</t>
  </si>
  <si>
    <t>Hloubení rýh š do 600 mm v hornině tř. 3 , objemu do 100 m3</t>
  </si>
  <si>
    <t>Vodorovné přemístění do 50 m výkopku/sypaniny , z horniny tř. 1 až 4</t>
  </si>
  <si>
    <t>Vodorovné přemístění do 10000 m výkopku/sypaniny , z horniny tř. 1 až 4</t>
  </si>
  <si>
    <t>14+21</t>
  </si>
  <si>
    <t xml:space="preserve">odvezená zemina: : </t>
  </si>
  <si>
    <t>Poplatek za uložení odpadu ze sypaniny na skládce , ( skládkovné )</t>
  </si>
  <si>
    <t>175101101R00</t>
  </si>
  <si>
    <t>Obsypání potrubí bez prohození sypaniny z hornin ,  tř. 1 až 4 uloženým do 3 m od kraje výkopu</t>
  </si>
  <si>
    <t>871211121R00</t>
  </si>
  <si>
    <t>Montáž potrubí z trubek z tlakového polyetylénu , otevřený výkop svařovaných vnější průměr 63 mm</t>
  </si>
  <si>
    <t>Montáž potrubí z plastických hmot v otevřeném výkopu, z tlakových trubek polyetylenových PE svařených vnějšího průměru 63 mm</t>
  </si>
  <si>
    <t>286135010</t>
  </si>
  <si>
    <t>potrubí plynovodní PE100 SDR 11, tyče 12 m, se signalizační vrstvou, 225 x 20,5 mm</t>
  </si>
  <si>
    <t>trubky z polyetylénu plynovodní potrubí PE PE 100 (ČSN 64 3042) SDR 11 - 0,4MPa tyče 12 m, s 10% signalizační vrstvou 225 x 20,5 mm</t>
  </si>
  <si>
    <t>871351122</t>
  </si>
  <si>
    <t>Montáž potrubí z trubek z tlakového polyetylénu , otevřený výkop svařovaných vnější průměr 225 mm</t>
  </si>
  <si>
    <t>Montáž potrubí z plastických hmot v otevřeném výkopu, z tlakových trubek polyetylenových PE svařených vnějšího průměru 225 mm</t>
  </si>
  <si>
    <t>286134940</t>
  </si>
  <si>
    <t>potrubí plynovodní PE100 SDR 11, tyče 12 m, se signalizační vrstvou, 63 x 5,8 mm</t>
  </si>
  <si>
    <t>trubky z polyetylénu plynovodní potrubí PE PE 100 (ČSN 64 3042) SDR 11 - 0,4MPa tyče 12 m, s 10% signalizační vrstvou 63 x 5,8 mm</t>
  </si>
  <si>
    <t>877211121</t>
  </si>
  <si>
    <t>Montáž elektrotvarovek na potrubí z trubek z, tlakového PE otevřený výkop vnější průměr 63 mm</t>
  </si>
  <si>
    <t>Montáž elektrotvarovek na potrubí z plastických hmot v otevřeném výkopu na potrubí z tlakových trubek polyetylenových svařených vnějšího průměru 63 mm</t>
  </si>
  <si>
    <t>286R00001</t>
  </si>
  <si>
    <t>přechodka PE/ocel 63/2"</t>
  </si>
  <si>
    <t>891359111R00</t>
  </si>
  <si>
    <t>Montáž navrtávacích pasů na potrubí z jakýchkoli, trub DN 200</t>
  </si>
  <si>
    <t>Montáž vodovodních armatur na potrubí navrtávacích pasů s ventilem Jt 1 Mpa, na potrubí z trub osinkocementových, litinových, ocelových nebo plastických hmot DN 200</t>
  </si>
  <si>
    <t>422735700</t>
  </si>
  <si>
    <t>navrtávací pasy se závitovým výstupem z , tvárné litiny, pro vodovodní PE a PVC potrubí 200-</t>
  </si>
  <si>
    <t>armatury speciální ostatní do PN 40 pasy navrtávací se závitovým výstupem pro vodovodní PE a PVC potrubí 200-2”</t>
  </si>
  <si>
    <t>422910520</t>
  </si>
  <si>
    <t>souprava zemní tuhá typ B pro navrtávací pas se , šoupátkem Rd 1,25 m</t>
  </si>
  <si>
    <t>díly (sestavy) k armaturám průmyslovým soupravy zemní  pro ovládání armatur zakopaných v zemi typ B pro  navrtávací pas se šoupátkem všech provedení a šoupátko , DN 25 a 32 a  nástavec a spojka z tvárné litiny GGG-40, prodlužovací tyč z uhlíkové oceli, ochranná trubka z plastu, kolíky z nerezu krycí hloubka Rd 1,25 m</t>
  </si>
  <si>
    <t>877371121</t>
  </si>
  <si>
    <t>Montáž elektrotvarovek na potrubí z trubek z , tlakového PE otevřený výkop vnější průměr 200 mm</t>
  </si>
  <si>
    <t>Montáž elektrotvarovek na potrubí z plastických hmot v otevřeném výkopu na potrubí z tlakových trubek polyetylenových svařených vnějšího průměru 200 mm</t>
  </si>
  <si>
    <t>272R00001</t>
  </si>
  <si>
    <t>balonovací souprava, DN200</t>
  </si>
  <si>
    <t>Balonovací souprava - uzavření plynovodu, provedení obtoku, zapůjčení soupravy a montáž</t>
  </si>
  <si>
    <t>899721111R00</t>
  </si>
  <si>
    <t>Signalizační vodič DN do 150 mm na potrubí PVC</t>
  </si>
  <si>
    <t>Signalizační vodič na potrubí PVC DN do 150 mm</t>
  </si>
  <si>
    <t>899721112R00</t>
  </si>
  <si>
    <t>Signalizační vodič DN nad 150 mm na potrubí PVC</t>
  </si>
  <si>
    <t>Signalizační vodič na potrubí PVC DN nad 150 mm</t>
  </si>
  <si>
    <t>899722113</t>
  </si>
  <si>
    <t>Krytí potrubí z plastů výstražnou fólií z PVC 34cm</t>
  </si>
  <si>
    <t>Krytí potrubí z plastů výstražnou fólií z PVC šířky 34cm</t>
  </si>
  <si>
    <t>22+60</t>
  </si>
  <si>
    <t>919112212</t>
  </si>
  <si>
    <t>Řezání spár pro vytvoření komůrky š 10 mm hl , 20 mm pro těsnící zálivku v živičném krytu</t>
  </si>
  <si>
    <t>Řezání dilatačních spár v živičném krytu vytvoření komůrky pro těsnící zálivku šířky 10 mm, hloubky 20 mm</t>
  </si>
  <si>
    <t>997221551</t>
  </si>
  <si>
    <t>Vodorovná doprava suti ze sypkých materiálů do 1km</t>
  </si>
  <si>
    <t>Vodorovná doprava suti bez naložení, ale se složením a s hrubým urovnáním ze sypkých materiálů, na vzdálenost do 1 km</t>
  </si>
  <si>
    <t>0,64</t>
  </si>
  <si>
    <t>997221559</t>
  </si>
  <si>
    <t>Příplatek ZKD 1 km u vodorovné dopravy, suti ze sypkých materiálů</t>
  </si>
  <si>
    <t>Vodorovná doprava suti bez naložení, ale se složením a s hrubým urovnáním Příplatek k ceně za každý další i započatý 1 km přes 1 km</t>
  </si>
  <si>
    <t>0,64*19</t>
  </si>
  <si>
    <t>997221611</t>
  </si>
  <si>
    <t>Nakládání suti na dopravní prostředky pro , vodorovnou dopravu</t>
  </si>
  <si>
    <t>Nakládání na dopravní prostředky pro vodorovnou dopravu suti</t>
  </si>
  <si>
    <t>997221845</t>
  </si>
  <si>
    <t>Poplatek za uložení odpadu z asfaltových , povrchů na skládce (skládkovné)</t>
  </si>
  <si>
    <t>Poplatek za uložení stavebního odpadu na skládce (skládkovné) z asfaltových povrchů</t>
  </si>
  <si>
    <t>998276101R00</t>
  </si>
  <si>
    <t>Přesun hmot pro trubní vedení z trub z plastických, hmot otevřený výkop</t>
  </si>
  <si>
    <t>Přesun hmot pro trubní vedení hloubené z trub z plastických hmot nebo sklolaminátových pro vodovody nebo kanalizace v otevřeném výkopu dopravní vzdálenost do 15 m</t>
  </si>
  <si>
    <t>0,894</t>
  </si>
  <si>
    <t>998276124</t>
  </si>
  <si>
    <t>Příplatek k přesunu hmot pro trubní vedení z trub,  z plastických hmot za zvětšený přesun do 500 m</t>
  </si>
  <si>
    <t>Přesun hmot pro trubní vedení hloubené z trub z plastických hmot nebo sklolaminátových Příplatek k cenám za zvětšený přesun přes vymezenou největší dopravní vzdálenost do 500 m</t>
  </si>
  <si>
    <t>Frézování živičného krytu tl 50 mm pruh š 2m pl.,  do 10000 m2 s překážkami v trase</t>
  </si>
  <si>
    <t>11+4</t>
  </si>
  <si>
    <t>15*2,054</t>
  </si>
  <si>
    <t>11*2,054</t>
  </si>
  <si>
    <t>871355221</t>
  </si>
  <si>
    <t>Kanalizační potrubí z tvrdého PVC-systém,  KG tuhost třídy SN8 DN200</t>
  </si>
  <si>
    <t>Kanalizační potrubí z tvrdého PVC systém KG v otevřeném výkopu ve sklonu do 20 %, tuhost třídy SN 8 DN 200</t>
  </si>
  <si>
    <t>877355R01</t>
  </si>
  <si>
    <t>Napojení na stávající kanalizaci</t>
  </si>
  <si>
    <t>894403011R00</t>
  </si>
  <si>
    <t>Osazení betonových dílců pro šachty desek zákrytov</t>
  </si>
  <si>
    <t>Osazení betonových dílců pro šachty desek zákrytových</t>
  </si>
  <si>
    <t>592241300</t>
  </si>
  <si>
    <t>deska betonová přechodová 625/200/90 T 62, 5x20x9 cm</t>
  </si>
  <si>
    <t>prefabrikáty pro vstupní šachty a drenážní šachtice (betonové a železobetonové) šachty pro studňové a drenážní soustavy deska přechodová 625/200/120 T   62,5 x 20 x 12</t>
  </si>
  <si>
    <t>894411311R00</t>
  </si>
  <si>
    <t>Osazení železobetonových dílců pro šachty skruží , rovných</t>
  </si>
  <si>
    <t>Osazení železobetonových dílců pro šachty skruží rovných</t>
  </si>
  <si>
    <t>592243230</t>
  </si>
  <si>
    <t>prstenec šachetní betonový vyrovnávací , 63/10 62,5 x 12 x 10 cm</t>
  </si>
  <si>
    <t>prefabrikáty pro vstupní šachty a drenážní šachtice (betonové a železobetonové) šachty pro odpadní kanály a potrubí uložená v zemi vyrovnávací prstence  62,5 x 12 x 10</t>
  </si>
  <si>
    <t>592243060</t>
  </si>
  <si>
    <t>skruž betonová šachetní 100/50 D100x50x12 , cm</t>
  </si>
  <si>
    <t>prefabrikáty pro vstupní šachty a drenážní šachtice (betonové a železobetonové) šachty pro odpadní kanály a potrubí uložená v zemi skruže šachetní D 100 x  50 x 12</t>
  </si>
  <si>
    <t>592243070</t>
  </si>
  <si>
    <t>skruž betonová šachetní 100/100 D100x100x,  D100x100x12 cm</t>
  </si>
  <si>
    <t>prefabrikáty pro vstupní šachty a drenážní šachtice (betonové a železobetonové) šachty pro odpadní kanály a potrubí uložená v zemi skruže šachetní  D 100 x  50 x 12</t>
  </si>
  <si>
    <t>894412411R00</t>
  </si>
  <si>
    <t>Osazení železobetonových dílců pro šachty skruží , přechodových</t>
  </si>
  <si>
    <t>Osazení železobetonových dílců pro šachty skruží přechodových</t>
  </si>
  <si>
    <t>592241200</t>
  </si>
  <si>
    <t>skruž betonová přechodová 625/600/90, SP 62,5/100x60x9 cm</t>
  </si>
  <si>
    <t>prefabrikáty pro vstupní šachty a drenážní šachtice (betonové a železobetonové) šachty pro studňové a drenážní soustavy skruž přechodová  62,5/100 x 60 x 9</t>
  </si>
  <si>
    <t>894414111R00</t>
  </si>
  <si>
    <t>Osazení železobetonových dílců pro šachty skruží , základových</t>
  </si>
  <si>
    <t>Osazení železobetonových dílců pro šachty skruží základových</t>
  </si>
  <si>
    <t>592241830</t>
  </si>
  <si>
    <t>dno betonové šachtové kulaté 100/75,  D130x15 cm</t>
  </si>
  <si>
    <t>prefabrikáty pro vstupní šachty a drenážní šachtice (betonové a železobetonové) šachty pro odpadní kanály a potrubí uložená v zemi dno šachtové 1000/600   100/130 x 115 x 15</t>
  </si>
  <si>
    <t>899102111R00</t>
  </si>
  <si>
    <t>Osazení poklopů litinových nebo ocelových včetně, rámů hmotnosti nad 50 do 100 kg</t>
  </si>
  <si>
    <t>Osazení poklopů litinových a ocelových včetně rámů hmotnosti jednotlivě přes 50 do 100 kg</t>
  </si>
  <si>
    <t>552410140</t>
  </si>
  <si>
    <t>poklop šachtový třída D 400, kruhový rám 785, vstup 600 mm, bez ventilace</t>
  </si>
  <si>
    <t>výrobky kanalizační litinové šachtové poklopy a mříže z tvárné litiny poklop třída D 400, kruhový rám 785,  vstup 600 mm bez ventilace</t>
  </si>
  <si>
    <t>Řezání spár pro vytvoření komůrky š 10 mm hl, 20 mm pro těsnící zálivku v živičném krytu</t>
  </si>
  <si>
    <t>3,968</t>
  </si>
  <si>
    <t>Příplatek ZKD 1 km u vodorovné dopravy suti ze , sypkých materiálů</t>
  </si>
  <si>
    <t>3,968*19</t>
  </si>
  <si>
    <t>Poplatek za uložení odpadu z asfaltových povrchů n, (skládkovné)</t>
  </si>
  <si>
    <t>5,485</t>
  </si>
  <si>
    <t>Příplatek k přesunu hmot pro trubní vedení z trub, z plastických hmot za zvětšený přesun do 500 m</t>
  </si>
  <si>
    <t>Kanal. přípojka</t>
  </si>
  <si>
    <t xml:space="preserve">skruž betonová šachetní D100x50x12 </t>
  </si>
  <si>
    <t>skruž betonová šachetní  D100x100x12 cm</t>
  </si>
  <si>
    <t>592243210</t>
  </si>
  <si>
    <t>prstenec šachetní betonový vyrovnávací , 62,5 x 12 x 8 cm</t>
  </si>
  <si>
    <t>prefabrikáty pro vstupní šachty a drenážní šachtice (betonové a železobetonové) šachty pro odpadní kanály a potrubí uložená v zemi vyrovnávací prstence 62,5 x 12 x 8</t>
  </si>
  <si>
    <t>prstenec šachetní betonový vyrovnávací , 62,5 x 12 x 10 cm</t>
  </si>
  <si>
    <t>prefabrikáty pro vstupní šachty a drenážní šachtice (betonové a železobetonové) šachty pro odpadní kanály a potrubí uložená v zemi vyrovnávací prstence 62,5 x 12 x 10</t>
  </si>
  <si>
    <t>skruž betonová přechodová , 62,5/100x60x9 cm</t>
  </si>
  <si>
    <t>prefabrikáty pro vstupní šachty a drenážní šachtice (betonové a železobetonové) šachty pro studňové a drenážní soustavy skruž přechodová 62,5/100 x 60 x 9</t>
  </si>
  <si>
    <t>dno betonové šachtové kulaté ,  D130x15 cm</t>
  </si>
  <si>
    <t>prefabrikáty pro vstupní šachty a drenážní šachtice (betonové a železobetonové) šachty pro odpadní kanály a potrubí uložená v zemi dno šachtové 100/130 x 115 x 15</t>
  </si>
  <si>
    <t>poklop šachtový třída D 400, kruhový rám 785, vstup 600 mm, REXESS bez ventilace</t>
  </si>
  <si>
    <t>výrobky kanalizační litinové šachtové poklopy a mříže z tvárné litiny poklop třída D 400, kruhový rám 785,  vstup 600 mm REXESS bez ventilace</t>
  </si>
  <si>
    <t>2,432</t>
  </si>
  <si>
    <t>2,432*19</t>
  </si>
  <si>
    <t>9,387</t>
  </si>
  <si>
    <t>13+4</t>
  </si>
  <si>
    <t>17*2,054</t>
  </si>
  <si>
    <t>99-17</t>
  </si>
  <si>
    <t>13*2,054</t>
  </si>
  <si>
    <t>871161121R00</t>
  </si>
  <si>
    <t>Montáž potrubí z trubek z tlakového polyetylénu , otevřený výkop svařovaných vnější průměr 32 mm</t>
  </si>
  <si>
    <t>Montáž potrubí z plastických hmot v otevřeném výkopu, z tlakových trubek polyetylenových PE svařených vnějšího průměru 32 mm</t>
  </si>
  <si>
    <t>286131100</t>
  </si>
  <si>
    <t>potrubí vodovodní PE100 PN16 SDR11 6 m, 100 m, 32 x 3,0 mm</t>
  </si>
  <si>
    <t>trubky z polyetylénu vodovodní potrubí PE PE100  SDR 11 PN16 tyče 6 m,  12 m, návin 100 m 32 x 3,0 mm, tyče + návin</t>
  </si>
  <si>
    <t>871181121R00</t>
  </si>
  <si>
    <t>Montáž potrubí z trubek z tlakového polyetylénu , otevřený výkop svařovaných vnější průměr 50 mm</t>
  </si>
  <si>
    <t>Montáž potrubí z plastických hmot v otevřeném výkopu, z tlakových trubek polyetylenových PE svařených vnějšího průměru 50 mm</t>
  </si>
  <si>
    <t>286131120</t>
  </si>
  <si>
    <t>potrubí vodovodní PE100 PN16 SDR11 6 m, 100 m, 50 x 4,6 mm</t>
  </si>
  <si>
    <t>trubky z polyetylénu vodovodní potrubí PE PE100  SDR 11 PN16 tyče 6 m,  12 m, návin 100 m 50 x 4,6 mm, tyče + návin</t>
  </si>
  <si>
    <t>893811152</t>
  </si>
  <si>
    <t>Osazení vodoměrné šachty kruhové z PP samonosné , pro běžné zatížení průměru do 1,0 m hloubky do 1,5</t>
  </si>
  <si>
    <t>Osazení vodoměrné šachty z polypropylenu PP samonosné pro běžné zatížení kruhové, průměru D do 1,0 m, světlé hloubky od 1,2 m do 1,5 m</t>
  </si>
  <si>
    <t>562305600</t>
  </si>
  <si>
    <t>šachta vodoměrná kruhová typ VŠK5 , - včetně výztuhy 0,8/1,2 m</t>
  </si>
  <si>
    <t>materiál stavební instalační z plastů šachty vodoměrné šachty na obetonování - kruhový typ  průměr/ výška (m) 0,8/1,2</t>
  </si>
  <si>
    <t>20+42</t>
  </si>
  <si>
    <t>722224153</t>
  </si>
  <si>
    <t>Kulový kohout zahradní s vnějším závitem a páčkou , PN 15, T 120 °C G 3/4 - 1"</t>
  </si>
  <si>
    <t>Armatury s jedním závitem ventily kulové zahradní uzávěry PN 15 do 120 st. C G 3/4 - 1</t>
  </si>
  <si>
    <t>722232065</t>
  </si>
  <si>
    <t>Kohout kulový přímý G 1 1/2 PN 42 do 185°C vnitřní, závit s vypouštěním</t>
  </si>
  <si>
    <t>Armatury se dvěma závity kulové kohouty PN 42 do 185  st.C přímé vnitřní závit s vypouštěním  G 1 1/2</t>
  </si>
  <si>
    <t>0,399</t>
  </si>
  <si>
    <t>SO 06.01</t>
  </si>
  <si>
    <t xml:space="preserve">Kotelna </t>
  </si>
  <si>
    <t>SO 06.02</t>
  </si>
  <si>
    <t xml:space="preserve"> Kotelna - Elektroinstalace silnoproud</t>
  </si>
  <si>
    <t>611421231RT2</t>
  </si>
  <si>
    <t>Oprava váp.omítek stropů do 10% plochy - štukových, s použitím suché maltové směsi</t>
  </si>
  <si>
    <t>18,025</t>
  </si>
  <si>
    <t>612421231R00</t>
  </si>
  <si>
    <t>Oprava vápen.omítek stěn do 10 % pl. - štukových</t>
  </si>
  <si>
    <t>96,259</t>
  </si>
  <si>
    <t>632415120RT1</t>
  </si>
  <si>
    <t>Potěr samonivelační ručně tl. 20 mm, MFC Level 310 - podkladový</t>
  </si>
  <si>
    <t>16,835</t>
  </si>
  <si>
    <t>632415115RT1</t>
  </si>
  <si>
    <t>Potěr samonivelační ručně tl. 15 mm, MFC Level 310 - podkladový</t>
  </si>
  <si>
    <t>1,32</t>
  </si>
  <si>
    <t>631311131R00</t>
  </si>
  <si>
    <t>Doplnění mazanin betonem do 1 m2, nad tl. 8 cm</t>
  </si>
  <si>
    <t>(1*1)*0,15</t>
  </si>
  <si>
    <t>Osazení zárubní dveřních ocelových, pl. do 2,5 m2</t>
  </si>
  <si>
    <t>5533300101R</t>
  </si>
  <si>
    <t>Zárubeň ocelová ZH 110/1970/600 L, P, EI, EW 30, pro cihelné zdivo, s pevnými závěsy</t>
  </si>
  <si>
    <t>965048150R00</t>
  </si>
  <si>
    <t>Dočištění povrchu po vybourání dlažeb, tmel do 50%</t>
  </si>
  <si>
    <t>965081713R00</t>
  </si>
  <si>
    <t>Bourání dlaždic keramických tl. 1 cm, nad 1 m2</t>
  </si>
  <si>
    <t>965042141RT2</t>
  </si>
  <si>
    <t>Bourání mazanin betonových tl. 10 cm, nad 4 m2, ručně tl. mazaniny 8 - 10 cm</t>
  </si>
  <si>
    <t>Pro nově budovanou gulu</t>
  </si>
  <si>
    <t>2,8</t>
  </si>
  <si>
    <t>978059521R00</t>
  </si>
  <si>
    <t>Odsekání vnitřních obkladů stěn do 2 m2</t>
  </si>
  <si>
    <t>6,1*0,03</t>
  </si>
  <si>
    <t>216904391R00</t>
  </si>
  <si>
    <t>Příplatek za ruční dočištění ocelovými kartáči</t>
  </si>
  <si>
    <t>900      R02</t>
  </si>
  <si>
    <t>HZS, stavební dělník v tarifní třídě 5</t>
  </si>
  <si>
    <t>Vysátí průmyslovým vysavačem. plocha 18,155 m2</t>
  </si>
  <si>
    <t>978013121R00</t>
  </si>
  <si>
    <t>Otlučení omítek vnitřních stěn v rozsahu do 10 %</t>
  </si>
  <si>
    <t>11,001+85,258</t>
  </si>
  <si>
    <t>978011121R00</t>
  </si>
  <si>
    <t>Otlučení omítek vnitřních vápenných stropů do 10 %</t>
  </si>
  <si>
    <t>16,835+1,19</t>
  </si>
  <si>
    <t>0,47</t>
  </si>
  <si>
    <t>0,47*10</t>
  </si>
  <si>
    <t>999281105R00</t>
  </si>
  <si>
    <t>Přesun hmot pro opravy a údržbu do výšky 6 m</t>
  </si>
  <si>
    <t>0,62187+1,01943+0,02967</t>
  </si>
  <si>
    <t>999281196R00</t>
  </si>
  <si>
    <t>Přesun hmot, opravy a údržba, příplatek do 5 km</t>
  </si>
  <si>
    <t>1,671</t>
  </si>
  <si>
    <t>713R35</t>
  </si>
  <si>
    <t>Pouzdro min. + AL - D 35 x 40 mm</t>
  </si>
  <si>
    <t>900      R01</t>
  </si>
  <si>
    <t>HZS, stavební dělník v tarifní třídě 4</t>
  </si>
  <si>
    <t>DTŽ izolace tepelné s Al polepem</t>
  </si>
  <si>
    <t>713R36</t>
  </si>
  <si>
    <t>Pouzdro min. + AL - D 42 x 40 mm</t>
  </si>
  <si>
    <t>4+28+7</t>
  </si>
  <si>
    <t>713R37</t>
  </si>
  <si>
    <t>Pouzdro min. + AL - D 48 x 40 mm</t>
  </si>
  <si>
    <t>19+22+25+18+7+7+7</t>
  </si>
  <si>
    <t>713R38</t>
  </si>
  <si>
    <t>Pouzdro min. + AL - D 76 x 60 mm</t>
  </si>
  <si>
    <t>713R41</t>
  </si>
  <si>
    <t>Al opravná páska pro tepelnou izolaci</t>
  </si>
  <si>
    <t>bal</t>
  </si>
  <si>
    <t>900      RT3</t>
  </si>
  <si>
    <t>HZS, Práce v tarifní třídě 6</t>
  </si>
  <si>
    <t>MTŽ izolace tepelné celkem 154 m</t>
  </si>
  <si>
    <t>Montáž izolace tepelné potrubí potrubními pouzdry ,  - zdravotechnika vnitřní</t>
  </si>
  <si>
    <t>Montáž izolace tepelné potrubí a ohybů tvarovkami nebo deskami potrubními pouzdry bez povrchové úpravy (izolační materiál ve specifikaci) přilepenými v příčných a podélných spojích izolace potrubí jednovrstvá, tloušťky izolace do 25 mm.</t>
  </si>
  <si>
    <t>1,5+1,5+1,5+2+3,5+2,5+3+2,5+3+2,5+3</t>
  </si>
  <si>
    <t>283771026R</t>
  </si>
  <si>
    <t>Izolace potrubí  20x9 mm šedočerná</t>
  </si>
  <si>
    <t>tvarovky z lehčených plastů izolace potrubí návleková PE vnitřní průměr x tl. izolace [mm] 20 x  9</t>
  </si>
  <si>
    <t>28377108R</t>
  </si>
  <si>
    <t>Izolace potrubí 25x9 mm šedočerná</t>
  </si>
  <si>
    <t>tvarovky z lehčených plastů izolace potrubí návleková PE vnitřní průměr x tl. izolace [mm] 25 x  9</t>
  </si>
  <si>
    <t>283771126R</t>
  </si>
  <si>
    <t>Izolace potrubí 32x9 mm šedočerná</t>
  </si>
  <si>
    <t>tvarovky z lehčených plastů izolace potrubí návleková PE vnitřní průměr x tl. izolace [mm] 32 x 9</t>
  </si>
  <si>
    <t>5,5</t>
  </si>
  <si>
    <t>izolace potrubí návleková PE 25 x 30 mm,  - zdravotechnika vnitřní</t>
  </si>
  <si>
    <t>tvarovky z lehčených plastů izolace potrubí návleková PE vnitřní průměr x tl. izolace [mm] 25 x 30</t>
  </si>
  <si>
    <t>2,5+3</t>
  </si>
  <si>
    <t>izolace potrubí návleková PE 40 x 40 mm,  - zdravotechnika vnitřní</t>
  </si>
  <si>
    <t>tvarovky z lehčených plastů izolace potrubí návleková PE vnitřní průměr x tl. izolace [mm] 40 x 40</t>
  </si>
  <si>
    <t>Potrubí kanalizační plastové svodné systém KG do , DN 150</t>
  </si>
  <si>
    <t>Potrubí z plastových trub KG Systém svodné (ležaté) DN 150</t>
  </si>
  <si>
    <t>1,5+1</t>
  </si>
  <si>
    <t>721174041</t>
  </si>
  <si>
    <t>Potrubí kanalizační plastové svodné systém HT , DN 32</t>
  </si>
  <si>
    <t>Potrubí z plastových trub HT Systém (polypropylenové PPs) připojovací DN 32</t>
  </si>
  <si>
    <t>1+1+1+2,5</t>
  </si>
  <si>
    <t>Potrubí kanalizační z PP připojovací systém HT ,  DN 70</t>
  </si>
  <si>
    <t>R1</t>
  </si>
  <si>
    <t>Podlahová zápach. uzávěrka s nerez mřížkou, bezzápachová i bez vody + montáž</t>
  </si>
  <si>
    <t>R2</t>
  </si>
  <si>
    <t>Odtoková nálevka se sifonem a rozetou, - pro odvod kondenzátu od plyn. kotle</t>
  </si>
  <si>
    <t>R3</t>
  </si>
  <si>
    <t>Zápachová uzávěrka pro odkap od pojistného, ventilu ohřívače vody</t>
  </si>
  <si>
    <t>721194103R00</t>
  </si>
  <si>
    <t>Vyvedení odpadních výpustek D 32</t>
  </si>
  <si>
    <t>1+1+1+1</t>
  </si>
  <si>
    <t>721194107R00</t>
  </si>
  <si>
    <t>Vyvedení odpadních výpustek D 75</t>
  </si>
  <si>
    <t>HZS, stavební dělník v tarifní třídě 6</t>
  </si>
  <si>
    <t>Vsazení odbočky do stáv. ležatého potrubí</t>
  </si>
  <si>
    <t>Zkouška těsnosti potrubí kanalizace vodou do,  DN 125</t>
  </si>
  <si>
    <t>1+1+1+2,5+3,5</t>
  </si>
  <si>
    <t>Přesun hmot tonážní pro vnitřní kanalizace , v objektech v do 12 m</t>
  </si>
  <si>
    <t>Příplatek k přesunu hmot tonážní 721 prováděný, bez použití mechanizace</t>
  </si>
  <si>
    <t>Potrubí vodovodní plastové PPR svar polyfuze PN 20, D 20 x 3,4 mm</t>
  </si>
  <si>
    <t>Potrubí z plastových trubek z polypropylenu (PPR) svařovaných polyfuzně PN 20 D 20 x 3,4</t>
  </si>
  <si>
    <t>1,5+1,5</t>
  </si>
  <si>
    <t>Potrubí vodovodní plastové PPR svar polyfuze PN 20, D 25 x 4,2 mm</t>
  </si>
  <si>
    <t>Potrubí z plastových trubek z polypropylenu (PPR) svařovaných polyfuzně PN 20 D 25 x 4,2</t>
  </si>
  <si>
    <t>1,5+2+3,5+2,5+3</t>
  </si>
  <si>
    <t>Potrubí vodovodní plastové PPR svar polyfuze PN 20, D 32 x 5,4 mm</t>
  </si>
  <si>
    <t>Potrubí z plastových trubek z polypropylenu (PPR) svařovaných polyfuzně PN 20 D 32 x 5,4</t>
  </si>
  <si>
    <t>Potrubí vodovodní plastové PP-R svar, polyfuze D 40 x 5,5 mm</t>
  </si>
  <si>
    <t>Potrubí z plastových trubek z polypropylenu (PPR) svařovaných polyfuzně PN 20 D 40 x 5,5</t>
  </si>
  <si>
    <t>722190403R00</t>
  </si>
  <si>
    <t>Vyvedení a upevnění výpustek od DN 15 do DN 25</t>
  </si>
  <si>
    <t>R4</t>
  </si>
  <si>
    <t>Ocel. pozink. půlžlábek pro vedení plast. potrubí , - velikost dle dimenze potrubí</t>
  </si>
  <si>
    <t>3+12,5+5,5+5,5</t>
  </si>
  <si>
    <t>Výtokový ventil s připojením na hadici zahradní - , DN 15</t>
  </si>
  <si>
    <t>Výtokový ventil přímý G 1/2 s připojením na hadici</t>
  </si>
  <si>
    <t>Vodoměr závitový bytový do 35 °C G 1/2", Qn 1,5 m3/s horizontální</t>
  </si>
  <si>
    <t>Zkouška těsnosti vodovodního potrubí závitového do,  DN 50</t>
  </si>
  <si>
    <t>26,5</t>
  </si>
  <si>
    <t>Přesun hmot tonážní tonážní pro vnitřní vodovod v , do 12 m</t>
  </si>
  <si>
    <t>Příplatek k přesunu hmot tonážní 722 prováděný bez, použití mechanizace</t>
  </si>
  <si>
    <t>Přesun hmot pro vnitřní vodovod stanovený z hmotnosti přesunovaného materiálu Příplatek k ceně za přesun prováděný bez použití mechanizace pro jakoukoliv výšku objektu</t>
  </si>
  <si>
    <t>723120202R00</t>
  </si>
  <si>
    <t>Potrubí ocelové závitové černé svařované DN 15</t>
  </si>
  <si>
    <t>723120203R00</t>
  </si>
  <si>
    <t>Potrubí ocelové závitové černé svařované DN 20</t>
  </si>
  <si>
    <t>0,25+0,25</t>
  </si>
  <si>
    <t>723150314R00</t>
  </si>
  <si>
    <t>Potrubí ocelové hladké černé svařované D 89x3,6</t>
  </si>
  <si>
    <t>Výroba: Akumulátor plynu z ocel. trubek hladkých spoj.svař - D 89/3,6 délka 1600 mm + varné dýnko</t>
  </si>
  <si>
    <t>14125397R</t>
  </si>
  <si>
    <t>Trubka bezešvá hladká jakost 11353.0  D 89x4,5 mm</t>
  </si>
  <si>
    <t>1,6</t>
  </si>
  <si>
    <t>723120804R00</t>
  </si>
  <si>
    <t>Demontáž potrubí svařovaného závitového do DN 25</t>
  </si>
  <si>
    <t>0,5+3,5+1+4,5</t>
  </si>
  <si>
    <t>723120805R00</t>
  </si>
  <si>
    <t>Demontáž potrubí svařovaného závitového DN 25-50</t>
  </si>
  <si>
    <t>2+1,5+1,5+1,5</t>
  </si>
  <si>
    <t>723120809R00</t>
  </si>
  <si>
    <t>Demontáž potrubí svařovaného závitového DN 50-80</t>
  </si>
  <si>
    <t>1,5+2,5</t>
  </si>
  <si>
    <t>733191828R00</t>
  </si>
  <si>
    <t>Odřezání třmenových držáků potrubí do D 108</t>
  </si>
  <si>
    <t>723190912R00</t>
  </si>
  <si>
    <t>Navaření odbočky na plynové potrubí DN 15</t>
  </si>
  <si>
    <t>723190919R00</t>
  </si>
  <si>
    <t>Navaření odbočky na plynové potrubí DN 80</t>
  </si>
  <si>
    <t>723190202R00</t>
  </si>
  <si>
    <t>Přípojka plynovodu, trubky závitové černé DN 15</t>
  </si>
  <si>
    <t>723190203R00</t>
  </si>
  <si>
    <t>Přípojka plynovodu, trubky závitové černé DN 20</t>
  </si>
  <si>
    <t>723190251R00</t>
  </si>
  <si>
    <t>Vyvedení a upevnění plynovodních výpustek DN 15</t>
  </si>
  <si>
    <t>723235111R00</t>
  </si>
  <si>
    <t>Kohout kulový,vnitřní-vnitřní z.  DN 15</t>
  </si>
  <si>
    <t>723235112R00</t>
  </si>
  <si>
    <t>Kohout kulový,vnitřní-vnitřní z. DN 20</t>
  </si>
  <si>
    <t>723R2</t>
  </si>
  <si>
    <t>Plynová připojovací hadice - G 3/4", - délka 1 m s atestem na ZP</t>
  </si>
  <si>
    <t>31941904R</t>
  </si>
  <si>
    <t>Zátka č. 290 DN   1/2" vnější závit černá</t>
  </si>
  <si>
    <t>723R4</t>
  </si>
  <si>
    <t>Násada na hadici - G 1/2"</t>
  </si>
  <si>
    <t>723R5</t>
  </si>
  <si>
    <t>Tlakoměr plynový D 160, rozsah 0-6 kPa</t>
  </si>
  <si>
    <t>723R6</t>
  </si>
  <si>
    <t>Tlakoměrový kohout dvoucestný zkušební G1/2", ČSN 13 7513.5</t>
  </si>
  <si>
    <t>723190901R00</t>
  </si>
  <si>
    <t>Uzavření nebo otevření plynového potrubí</t>
  </si>
  <si>
    <t>723190907R00</t>
  </si>
  <si>
    <t>Odvzdušnění a napuštění plynového potrubí</t>
  </si>
  <si>
    <t>9+0,5+1,5+1,6</t>
  </si>
  <si>
    <t>Utěsnění protipožárních prostupů plyn. potrubí</t>
  </si>
  <si>
    <t>723190909R00</t>
  </si>
  <si>
    <t>Zkouška tlaková  plynového potrubí</t>
  </si>
  <si>
    <t>HZS, stavební dělník v tarifní třídě 7</t>
  </si>
  <si>
    <t>Revize odběrného plynového zařízení</t>
  </si>
  <si>
    <t>723290821R00</t>
  </si>
  <si>
    <t>Přesun vybouraných hmot - plynovody, H do 6 m</t>
  </si>
  <si>
    <t>998723101R00</t>
  </si>
  <si>
    <t>Přesun hmot pro vnitřní plynovod, výšky do 6 m</t>
  </si>
  <si>
    <t>998723194R00</t>
  </si>
  <si>
    <t>Příplatek zvětš. přesun, vnitřní plynovod do 1 km</t>
  </si>
  <si>
    <t>998723199R00</t>
  </si>
  <si>
    <t>Příplatek zvětš. přesun, vnitř. plynovod další 1km</t>
  </si>
  <si>
    <t>728415111R00</t>
  </si>
  <si>
    <t>Montáž mřížky větrací nebo ventilační do 0,04 m2</t>
  </si>
  <si>
    <t>731R1</t>
  </si>
  <si>
    <t>Plynový nástěný kondenzační kotel</t>
  </si>
  <si>
    <t>kpl.</t>
  </si>
  <si>
    <t>731R2</t>
  </si>
  <si>
    <t>Hydraulická kaskáda - řadová sestava 2x45kW</t>
  </si>
  <si>
    <t>731R3</t>
  </si>
  <si>
    <t>Hydraulická výhybka</t>
  </si>
  <si>
    <t>731R4</t>
  </si>
  <si>
    <t>Ekvitermně řízená regulace topného okruhu</t>
  </si>
  <si>
    <t>731R5</t>
  </si>
  <si>
    <t>Komunikační modul LON</t>
  </si>
  <si>
    <t>731R6</t>
  </si>
  <si>
    <t>Komunikační modul LON pro kaskádu</t>
  </si>
  <si>
    <t>731R7</t>
  </si>
  <si>
    <t>Spoj. kabel LON pro výměnu dat ( 7m )</t>
  </si>
  <si>
    <t>731R8</t>
  </si>
  <si>
    <t>Zakončovací odpor LON ( 2ks )</t>
  </si>
  <si>
    <t>731R9</t>
  </si>
  <si>
    <t>Čidlo výstupní teploty NTC Nr.2  l = 5800</t>
  </si>
  <si>
    <t>731R10</t>
  </si>
  <si>
    <t>Konektor č. "20" ( 3ks)</t>
  </si>
  <si>
    <t>731R11</t>
  </si>
  <si>
    <t>Konektor č. "52" ( 3ks)</t>
  </si>
  <si>
    <t>731R12</t>
  </si>
  <si>
    <t>Rozšíření pro 2. a 3. topný okruh</t>
  </si>
  <si>
    <t>731R13</t>
  </si>
  <si>
    <t>Spalinová kaskáda - řadová sestava - DN150</t>
  </si>
  <si>
    <t>731R14</t>
  </si>
  <si>
    <t>Spal. cesty - zákl. sada šachty DN150</t>
  </si>
  <si>
    <t>731R15</t>
  </si>
  <si>
    <t>Spal. cesty - revizní kus jednoduchý, přímý DN150</t>
  </si>
  <si>
    <t>731R16</t>
  </si>
  <si>
    <t>Spal. cesty - roura 2m dlouhá DN150</t>
  </si>
  <si>
    <t>731R17</t>
  </si>
  <si>
    <t>Spal. cesty - roura 1m dlouhá DN150</t>
  </si>
  <si>
    <t>731R18</t>
  </si>
  <si>
    <t>Spal. cesty - roura 0,5m dlouhá DN150</t>
  </si>
  <si>
    <t>731R19</t>
  </si>
  <si>
    <t>Spal. cesty - koleno 87° - DN 150</t>
  </si>
  <si>
    <t>731R20</t>
  </si>
  <si>
    <t>Stanice pro aut. plnění topné soustavy + montáž</t>
  </si>
  <si>
    <t>731R21</t>
  </si>
  <si>
    <t>Změkčovací zařízení pro topnou vodu + montáž</t>
  </si>
  <si>
    <t>MTŽ zařízení kotelny (kotlů) a systému spalinových cest, vč. vybourání otvoru do komína pro vedení spalin. cest</t>
  </si>
  <si>
    <t>Revize spalinových cest</t>
  </si>
  <si>
    <t>Topná zkouška dle ČSN a vyregulování systému</t>
  </si>
  <si>
    <t>MTŽ zařízení kotelny ( mimo kotlů a systému spalinových cest)</t>
  </si>
  <si>
    <t>180</t>
  </si>
  <si>
    <t>731391811R00</t>
  </si>
  <si>
    <t>Vypouštění vody z kotlů samospádem do 5 m2</t>
  </si>
  <si>
    <t>731249312R00</t>
  </si>
  <si>
    <t>Montáž závěsných kotlů turbo bez TUV, odkouření</t>
  </si>
  <si>
    <t>Uvedení do provozu, seznámení s provozem a zaškolení obsluhy</t>
  </si>
  <si>
    <t>731341130R00</t>
  </si>
  <si>
    <t>Hadice napouštěcí pryžové D 16/23</t>
  </si>
  <si>
    <t>998731101R00</t>
  </si>
  <si>
    <t>Přesun hmot pro kotelny, výšky do 6 m</t>
  </si>
  <si>
    <t>998731194R00</t>
  </si>
  <si>
    <t>Příplatek zvětšený přesun, kotelny do 1 km</t>
  </si>
  <si>
    <t>998731199R00</t>
  </si>
  <si>
    <t>Příplatek zvětšený přesun, kotelny další 1 km</t>
  </si>
  <si>
    <t>0,026*10</t>
  </si>
  <si>
    <t>731890801R00</t>
  </si>
  <si>
    <t>Přemístění vybouraných hmot - kotelny, H do 6 m</t>
  </si>
  <si>
    <t>732R22</t>
  </si>
  <si>
    <t>Sdružený rozdělovač a sběrač</t>
  </si>
  <si>
    <t>- modul 120, délka 3150 mm, vč. tepelné izolace s kašírovanou Alu folií a stěn. konzol - výkres v PD</t>
  </si>
  <si>
    <t>732339108R00</t>
  </si>
  <si>
    <t>Montáž nádoby expanzní tlakové 200 l</t>
  </si>
  <si>
    <t>732R23</t>
  </si>
  <si>
    <t>Expanzní tlak. nádoba s membránou o objemu 200 l., 6 bar</t>
  </si>
  <si>
    <t>732R24</t>
  </si>
  <si>
    <t>Oběh. čerpadlo s regulací otáček, 25-60, 180 PN 10, 230V, max. 50l/min., izolační kryt - pro okruh VZT</t>
  </si>
  <si>
    <t>732R25</t>
  </si>
  <si>
    <t>Oběh. čerpadlo s regulací otáček 32-100-180 PN 10, 230V, max.220 l/min.</t>
  </si>
  <si>
    <t>izolační kry - pro okruh přední budovy</t>
  </si>
  <si>
    <t>732R26</t>
  </si>
  <si>
    <t>Oběh. čerpadlo s regulací otáček 32-100-180 PN 10, 230V, max.220 l / min.</t>
  </si>
  <si>
    <t>izolační kryt - pro okruh zadní budovy</t>
  </si>
  <si>
    <t>732R27</t>
  </si>
  <si>
    <t>Oběh. čerpadlo s regulací otáček 32-80 PN 10, 230V, max. 200 l / min.</t>
  </si>
  <si>
    <t xml:space="preserve"> izolační kryt - pro okruh hosp. budovy + kuchyň</t>
  </si>
  <si>
    <t>732429111R00</t>
  </si>
  <si>
    <t>Montáž čerpadel oběhových spirálních, DN 25</t>
  </si>
  <si>
    <t>732429112R00</t>
  </si>
  <si>
    <t>Montáž čerpadel oběhových spirálních, DN 40</t>
  </si>
  <si>
    <t>28399901R</t>
  </si>
  <si>
    <t>Orientační štítek</t>
  </si>
  <si>
    <t>MTŽ a dodávka orientačních štítků</t>
  </si>
  <si>
    <t>733111105R00</t>
  </si>
  <si>
    <t>Potrubí závitové bezešvé běžné nízkotlaké DN 25</t>
  </si>
  <si>
    <t>733111106R00</t>
  </si>
  <si>
    <t>Potrubí závitové bezešvé běžné nízkotlaké DN 32</t>
  </si>
  <si>
    <t>733111107R00</t>
  </si>
  <si>
    <t>Potrubí závitové bezešvé běžné nízkotlaké DN 40</t>
  </si>
  <si>
    <t>733121122R00</t>
  </si>
  <si>
    <t>Potrubí hladké bezešvé nízkotlaké D 76 x 3,2 mm</t>
  </si>
  <si>
    <t>733113115R00</t>
  </si>
  <si>
    <t>Příplatek za zhotovení přípojky DN 25</t>
  </si>
  <si>
    <t>733113116R00</t>
  </si>
  <si>
    <t>Příplatek za zhotovení přípojky DN 32</t>
  </si>
  <si>
    <t>733113117R00</t>
  </si>
  <si>
    <t>Příplatek za zhotovení přípojky DN 40</t>
  </si>
  <si>
    <t>733113118R00</t>
  </si>
  <si>
    <t>Příplatek za zhotovení přípojky DN 65</t>
  </si>
  <si>
    <t>733190107R00</t>
  </si>
  <si>
    <t>Tlaková zkouška potrubí  DN 40</t>
  </si>
  <si>
    <t>733190225R00</t>
  </si>
  <si>
    <t>Tlaková zkouška ocelového hladkého potrubí D 89</t>
  </si>
  <si>
    <t>998733101R00</t>
  </si>
  <si>
    <t>Přesun hmot pro rozvody potrubí, výšky do 6 m</t>
  </si>
  <si>
    <t>0,27392</t>
  </si>
  <si>
    <t>998733194R00</t>
  </si>
  <si>
    <t>Příplatek zvětš. přesun, rozvody potrubí do 1km</t>
  </si>
  <si>
    <t>998733199R00</t>
  </si>
  <si>
    <t>Příplatek zvětš. přesun, rozvody potrubí další 1km</t>
  </si>
  <si>
    <t>10*0,2739</t>
  </si>
  <si>
    <t xml:space="preserve">Pro vzdálenost 10 km: : </t>
  </si>
  <si>
    <t>734200833R00</t>
  </si>
  <si>
    <t>Demontáž armatur se 3závity do G 6/4</t>
  </si>
  <si>
    <t>Prověření funkčnosti stáv. 3-cestný směršovaců, vyčištění</t>
  </si>
  <si>
    <t>734235223R00</t>
  </si>
  <si>
    <t>Kohout kulový, 2xvnitřní záv.  DN 25</t>
  </si>
  <si>
    <t>734235225R00</t>
  </si>
  <si>
    <t>Kohout kulový, 2xvnitřní záv. DN 40</t>
  </si>
  <si>
    <t>734243123R00</t>
  </si>
  <si>
    <t>Ventil zpětný - DN 25</t>
  </si>
  <si>
    <t>734243125R00</t>
  </si>
  <si>
    <t>Ventil zpětný - DN 40</t>
  </si>
  <si>
    <t>734293273R00</t>
  </si>
  <si>
    <t>Kohout kulový - DN 25</t>
  </si>
  <si>
    <t>734293275R00</t>
  </si>
  <si>
    <t>Kohout kulový -  DN 40</t>
  </si>
  <si>
    <t>734173416R00</t>
  </si>
  <si>
    <t>Přírubové spoje PN 1,6/I MPa, DN 65</t>
  </si>
  <si>
    <t>734213112R00</t>
  </si>
  <si>
    <t>Ventil automatický odvzdušňovací DN 15</t>
  </si>
  <si>
    <t>734R31</t>
  </si>
  <si>
    <t>Kulový kohout se zajištěním MK 1"</t>
  </si>
  <si>
    <t>734R33</t>
  </si>
  <si>
    <t>Odkalovač přivařitelný, DN 65 + montáž</t>
  </si>
  <si>
    <t>734261225R00</t>
  </si>
  <si>
    <t>Šroubení  Ve 4300 přímé, G 1</t>
  </si>
  <si>
    <t>734263316R00</t>
  </si>
  <si>
    <t>Šroubení topenářské, přímé, I DN 40</t>
  </si>
  <si>
    <t>734291113R00</t>
  </si>
  <si>
    <t>Kohouty plnící a vypouštěcí G 1/2</t>
  </si>
  <si>
    <t>734R34</t>
  </si>
  <si>
    <t>Teploměr přiložný, rozsah 0-120°</t>
  </si>
  <si>
    <t>734419111R00</t>
  </si>
  <si>
    <t>Montáž teploměru s pouzdrem nebo stonkem a jímkou</t>
  </si>
  <si>
    <t>734421150R00</t>
  </si>
  <si>
    <t>Tlakoměr deformační 0-10 MPa č. 53312, D 100</t>
  </si>
  <si>
    <t>998734101R00</t>
  </si>
  <si>
    <t>Přesun hmot pro armatury, výšky do 6 m</t>
  </si>
  <si>
    <t>998734194R00</t>
  </si>
  <si>
    <t>Příplatek zvětšený přesun, armatury do 1 km</t>
  </si>
  <si>
    <t>0,054</t>
  </si>
  <si>
    <t>998734199R00</t>
  </si>
  <si>
    <t>Příplatek zvětšený přesun, armatury další 1 km</t>
  </si>
  <si>
    <t>10*0,054</t>
  </si>
  <si>
    <t>767996801R00</t>
  </si>
  <si>
    <t>Demontáž atypických ocelových konstr. do 50 kg</t>
  </si>
  <si>
    <t>350</t>
  </si>
  <si>
    <t>767995101R00</t>
  </si>
  <si>
    <t>Výroba a montáž kov. atypických konstr. do 5 kg, - plynoinstalace</t>
  </si>
  <si>
    <t>13235430R</t>
  </si>
  <si>
    <t>Tyč ocelová T jakost 11375  30x30x4 mm</t>
  </si>
  <si>
    <t>13210332R</t>
  </si>
  <si>
    <t>Tyč ocelová kruhová jakost 10000  D 10 mm</t>
  </si>
  <si>
    <t>0,006</t>
  </si>
  <si>
    <t>13359046R</t>
  </si>
  <si>
    <t>Ocel pásová jakost 11375  40x3,0 mm</t>
  </si>
  <si>
    <t>0,003</t>
  </si>
  <si>
    <t>14587221R</t>
  </si>
  <si>
    <t>Profil čtvercový uzavř.svařovaný  S235  25 x 2 mm</t>
  </si>
  <si>
    <t>0,004</t>
  </si>
  <si>
    <t>0,020</t>
  </si>
  <si>
    <t>0,01</t>
  </si>
  <si>
    <t>0,025</t>
  </si>
  <si>
    <t>55341451.AR</t>
  </si>
  <si>
    <t>Dveře kovové 60/197  PB 30</t>
  </si>
  <si>
    <t>0,4417</t>
  </si>
  <si>
    <t>998767192R00</t>
  </si>
  <si>
    <t>Příplatek zvětš. přesun, zámeč. konstr. do 100 m</t>
  </si>
  <si>
    <t xml:space="preserve">Pro 10km: : </t>
  </si>
  <si>
    <t>0,4417*10</t>
  </si>
  <si>
    <t>777695113R00</t>
  </si>
  <si>
    <t>Nátěry podlah betonových 1x Sokratem 2804</t>
  </si>
  <si>
    <t>Pod cementovou vyrovnávací stěrku</t>
  </si>
  <si>
    <t>777615214R00</t>
  </si>
  <si>
    <t>Nátěry podlah betonových  2x S 1300</t>
  </si>
  <si>
    <t>998777101R00</t>
  </si>
  <si>
    <t>Přesun hmot pro podlahy syntetické, výšky do 6 m</t>
  </si>
  <si>
    <t>0,03551</t>
  </si>
  <si>
    <t>998777192R00</t>
  </si>
  <si>
    <t>Příplatek zvětš. přesun, podlahy syntet. do 100 m</t>
  </si>
  <si>
    <t>998777194R00</t>
  </si>
  <si>
    <t>Příplatek zvětš. přesun, podlahy syntet. do 1 km</t>
  </si>
  <si>
    <t>998777199R00</t>
  </si>
  <si>
    <t>Příplatek zvětš. přesun, podlahy syntet. další 1km</t>
  </si>
  <si>
    <t>0,03551*10</t>
  </si>
  <si>
    <t>783424140R00</t>
  </si>
  <si>
    <t>Nátěr syntetický potrubí do DN 50 mm  Z + 2x</t>
  </si>
  <si>
    <t>9+0,5</t>
  </si>
  <si>
    <t>783425150R00</t>
  </si>
  <si>
    <t>Nátěr syntetický potrubí do DN 100 mm  Z + 2x</t>
  </si>
  <si>
    <t>1,5+1,6</t>
  </si>
  <si>
    <t>783424740R00</t>
  </si>
  <si>
    <t>Nátěr syntetický potrubí do DN 50 mm základní</t>
  </si>
  <si>
    <t>783425750R00</t>
  </si>
  <si>
    <t>Nátěr syntetický potrubí do DN 100 mm základní</t>
  </si>
  <si>
    <t>783103811R00</t>
  </si>
  <si>
    <t>Odstranění nátěrů z ocel.konstrukcí ''C'' oškrábán</t>
  </si>
  <si>
    <t xml:space="preserve">Plech plošiny+stupně: : </t>
  </si>
  <si>
    <t>(1,05*1,15+1,9*1,25+1,35*1)*2</t>
  </si>
  <si>
    <t xml:space="preserve">plech otop: : </t>
  </si>
  <si>
    <t>0,3*(1,9+0,25+1,75)</t>
  </si>
  <si>
    <t xml:space="preserve">nosník ocel I140: : </t>
  </si>
  <si>
    <t>0,5*(1,25+1,45)</t>
  </si>
  <si>
    <t xml:space="preserve">uhelník ocel. nosný: : </t>
  </si>
  <si>
    <t>0,2*(4*1,85+4*0,3+2*2,9+1)</t>
  </si>
  <si>
    <t xml:space="preserve">zábradlí: : </t>
  </si>
  <si>
    <t>(3,14*0,025)*(2*2+2*1,75+2)</t>
  </si>
  <si>
    <t xml:space="preserve">jekl nosný: : </t>
  </si>
  <si>
    <t>3,85*0,35</t>
  </si>
  <si>
    <t>783902811R00</t>
  </si>
  <si>
    <t>Odstranění nátěrů odstraňovačem P 8212</t>
  </si>
  <si>
    <t>783124220R00</t>
  </si>
  <si>
    <t>Nátěr syntetický OK ''B'' 1x + 2x email</t>
  </si>
  <si>
    <t>17,5583</t>
  </si>
  <si>
    <t>Bezpečnostní pruhy - signální značení - celkem 9,93 m</t>
  </si>
  <si>
    <t>784402801R00</t>
  </si>
  <si>
    <t>Odstranění malby oškrábáním v místnosti H do 3,8 m</t>
  </si>
  <si>
    <t xml:space="preserve">Předsíň stěna: : </t>
  </si>
  <si>
    <t>2,97*(0,85*2+1,4*2)</t>
  </si>
  <si>
    <t>-(0,6*1,97)*2</t>
  </si>
  <si>
    <t xml:space="preserve">Předsíň strop: : </t>
  </si>
  <si>
    <t>0,85*1,4</t>
  </si>
  <si>
    <t>784401802R00</t>
  </si>
  <si>
    <t>Odstranění malby obroušením v místnosti H do 5 m</t>
  </si>
  <si>
    <t>102,093+12,19</t>
  </si>
  <si>
    <t>784402802R00</t>
  </si>
  <si>
    <t>Odstranění malby oškrábáním v místnosti H do 5 m</t>
  </si>
  <si>
    <t xml:space="preserve">Kotelna stěny: : </t>
  </si>
  <si>
    <t>4,55*(4,9*2+1,05*2+3,95*2)</t>
  </si>
  <si>
    <t>-(0,6*1,97)-(0,9*2,1)-4*(0,8*0,55)</t>
  </si>
  <si>
    <t xml:space="preserve">Kotelna strop: : </t>
  </si>
  <si>
    <t>4,9*3,95</t>
  </si>
  <si>
    <t>-1,05*2,4</t>
  </si>
  <si>
    <t>Penetrace podkladu nátěrem, 1 x</t>
  </si>
  <si>
    <t>Pod disperzní tmel</t>
  </si>
  <si>
    <t>114,28</t>
  </si>
  <si>
    <t>784127102R00</t>
  </si>
  <si>
    <t>Vyhlazení disperzním tmelem, 2 x</t>
  </si>
  <si>
    <t>pod malbu</t>
  </si>
  <si>
    <t>784125712R00</t>
  </si>
  <si>
    <t>Malba tekutá, bílá,bez penetrace,2x</t>
  </si>
  <si>
    <t>114,28-46,3285</t>
  </si>
  <si>
    <t>784124112R00</t>
  </si>
  <si>
    <t>Malba latexová, bílá, bez penetr. 2 x</t>
  </si>
  <si>
    <t>do výšky 2 m nad pochozí plochy</t>
  </si>
  <si>
    <t>2*(1,4+1,4+1,05+0,65+4,9+3,95+4,9+0,4+2,7)</t>
  </si>
  <si>
    <t xml:space="preserve">schodiště + podesty: : </t>
  </si>
  <si>
    <t>(1,4+1,55)*1,23</t>
  </si>
  <si>
    <t xml:space="preserve">Demontáž stávajícího rozvaděče </t>
  </si>
  <si>
    <t>nástěnná oceloplechová skříň s jedním přívodem a 20 x vývod + ekologická likvidace</t>
  </si>
  <si>
    <t>Rozvaděč RM1</t>
  </si>
  <si>
    <t>1 - Přisazené průmyslové zářivkové svítidlo 2x28W , EVG PC difuzor IP65</t>
  </si>
  <si>
    <t>1N - Přisazené průmyslové zářivkové svítidlo 2x28W, EVG PC difuzor IP65 + 1h nouzový modul</t>
  </si>
  <si>
    <t>2N - Přisazené průmyslové zářivkové svítidlo 2x35W, EVG PC difuzor IP65 + 1h nouzový modul</t>
  </si>
  <si>
    <t>3 - Nástěnné průmyslové kruhové zářivkové svítidlo, 2x18W EVG IP65 s ochrannou mřížkou</t>
  </si>
  <si>
    <t>4 - Přisazené kruhové zářivkové svítidlo 2x26W EVG, opálový difuzor IP65</t>
  </si>
  <si>
    <t>N1 - Nástěnné průmyslové nouzové zářivkové svítidl,  s piktogramem 8W 1H SE IP65 AutoTest</t>
  </si>
  <si>
    <t>Spínač řaz. 1, IP44, 250V/10A.</t>
  </si>
  <si>
    <t>Spínač řaz. 6, IP44, 250V/10A.</t>
  </si>
  <si>
    <t>Tlačítko TOTAL STOP, přisazené IP44</t>
  </si>
  <si>
    <t>Snímač přítomnosti - pohybové čidlo IP44, dosah 12m, 270°</t>
  </si>
  <si>
    <t>Zásuvka 2P+PE, přisazená, IP44, 16A/230V.</t>
  </si>
  <si>
    <t xml:space="preserve">Čidlo havarijní teploty </t>
  </si>
  <si>
    <t xml:space="preserve"> Jednoúrovňový detektor havarijní teploty reaguje na překročení přednastavené teploty. Výstupní signál je logický - otevřený kolektor tranzistoru NPN. V klidovém stavu poskytuje detektor proud 10 - 15 mA, který při dosažení nastaveného detekčního limitu klesne na nulu.</t>
  </si>
  <si>
    <t xml:space="preserve">Čidlo zaplavení </t>
  </si>
  <si>
    <t>Jednoúrovňový detektor zaplavení indikuje hladinu vody nad podlahou. Výstupní signál je logický - otevřený kolektor tranzistoru NPN. V klidovém stavu poskytuje detektor proud 10 - 15 mA, který při dosažení nastaveného detekčního limitu klesne na nulu.</t>
  </si>
  <si>
    <t>Dvoutónová nezálohovaná červená polarizovaná , plastová siréna, 102 db/m, 9 - 28 Vss,  IP65</t>
  </si>
  <si>
    <t>Demontáž a následná montáž stávajícího systému , detekce úniku hořlavých plynů</t>
  </si>
  <si>
    <t>1x čidlo, 1xakustická signalizace, kabeláž 20m, odpojení a následné zapojení v rozvaděči silnoproudu</t>
  </si>
  <si>
    <t>Instalační krabice rozbočné, včetně svorek a víček, vč. příp. kotvícího materiálu.</t>
  </si>
  <si>
    <t>Trubka tuhá, PVC, D=16 mm, vč. Spojek, příchytek, kolen, kotvícího materiálu. Střední mech. namáhání</t>
  </si>
  <si>
    <t>Trubka tuhá, PVC, D=20 mm, vč. Spojek, příchytek, kolen, kotvícího materiálu. Střední mech. namáhání</t>
  </si>
  <si>
    <t>Oceloplechový žlab 50/50, vč. Spojek, příchytek, kolen, kotvícího materiálu, závěsů, výložníků.</t>
  </si>
  <si>
    <t>Demontáž stávající elektroinstalace</t>
  </si>
  <si>
    <t>250m kabeláže, 15m kabelového roštu, 30m PVC lišty, 8x svítidlo, 5x ovladač, 6x zásuvka, 8x instalační krabice, 1x čidlo zaplavení, 1x čidlo</t>
  </si>
  <si>
    <t>Kabel s Cu jádrem JYTY 4x1</t>
  </si>
  <si>
    <t>005111020R</t>
  </si>
  <si>
    <t>Vytyčení stavby</t>
  </si>
  <si>
    <t>POL99_8</t>
  </si>
  <si>
    <t>005111021R</t>
  </si>
  <si>
    <t>Vytyčení inženýrských sítí</t>
  </si>
  <si>
    <t>005121010R</t>
  </si>
  <si>
    <t>Vybudování zařízení staveniště</t>
  </si>
  <si>
    <t>Náklady spojené s případným vypracováním projektové dokumentace zařízení staveniště, zřízením přípojek energií k objektům zařízení staveniště, vybudování případných měřících odběrných míst a zřízení, případná příprava území pro objekty zařízení staveniště.</t>
  </si>
  <si>
    <t>005121020R</t>
  </si>
  <si>
    <t>Provoz zařízení staveniště</t>
  </si>
  <si>
    <t>Náklady na vybavení objektů zařízení staveniště, náklady na energie spotřebované dodavatelem v rámci provozu zařízení staveniště, náklady na potřebný úklid v prostorách zařízení staveniště, náklady na nutnou údržbu a opravy na objektech zařízení.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</si>
  <si>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</si>
  <si>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</si>
  <si>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</si>
  <si>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005122010R</t>
  </si>
  <si>
    <t>Provoz objednatele</t>
  </si>
  <si>
    <t>Ztížené podmínky provádění stavebních prací způsobené omezováním provozem mateřské školy, (nutnost ochranných konstrukcí, ochranných zábradlí a hrazení, stříšek, záchytných sítí, apod.)</t>
  </si>
  <si>
    <t>005124010R</t>
  </si>
  <si>
    <t>Koordinační činnost</t>
  </si>
  <si>
    <t>005211010R</t>
  </si>
  <si>
    <t>Předání a převzetí staveniště</t>
  </si>
  <si>
    <t>005211080R</t>
  </si>
  <si>
    <t>Bezpečnostní a hygienická opatření na staveništi</t>
  </si>
  <si>
    <t>Zhotovitel je povinen zajistit na Staveništi veškerá bezpečnostní opatření a hygienická opatření  a požární ochranu Staveniště i prováděného díla, a to v rozsahu a způsobem stanoveným příslušnými předpisy.</t>
  </si>
  <si>
    <t>220890202R00</t>
  </si>
  <si>
    <t>Revize</t>
  </si>
  <si>
    <t>Náklady spojené s provedením všech technickými normami předepsaných zkoušek a revizí stavebních konstrukcí nebo stavebních prací.</t>
  </si>
  <si>
    <t>005241010R</t>
  </si>
  <si>
    <t>Dokumentace skutečného provedení</t>
  </si>
  <si>
    <t>005241020R</t>
  </si>
  <si>
    <t>Geodetické zaměření skutečného provedení</t>
  </si>
  <si>
    <t>005261010R</t>
  </si>
  <si>
    <t>Pojištění dodavatele a pojištění díla</t>
  </si>
  <si>
    <t>=</t>
  </si>
  <si>
    <t>Rozpočet je tvořen R-položky, které jsou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 některých případech uveden konkrétní výrobek z důvodu kontability se stávajícím zařízením.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</si>
  <si>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Zpracováno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</si>
  <si>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</si>
  <si>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126391: Oplocení budov 1263</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</si>
  <si>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211223: Parkoviště a plochy charakteru pozemních místních komunikací</t>
  </si>
  <si>
    <t xml:space="preserve">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211292: Osvětlovací síť staveb 2112</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</si>
  <si>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</si>
  <si>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</si>
  <si>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Ceník CETIN: VP-Východ-TEM-STAND.-2013.01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222462: Vedení kabelová místní podzemní spojovací</t>
  </si>
  <si>
    <t>Zpracováno dle metodiky ÚRS s maximálním zatříděním položek (popisu činností) dle Třídníku stavebních konstrukcí a prací. Položky, které databáze neobsahuje, oceněny dle brutto ceníků příslušných dodavatelů ozn.R.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222112: Sítě místní plynovodní</t>
  </si>
  <si>
    <t>Zpracováno dle metodiky ÚRS s maximálním zatříděním položek (popisu činností) dle Třídníku stavebních konstrukcí a prací.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</si>
  <si>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Zpracováno dle metodiky ÚRS s maximálním zatříděním položek (popisu činností) dle Třídníku stavebních konstrukcí a prací. Položky, které databáze neobsahuje, oceněny dle brutto ceníků příslušných dodavatelů.        
Odkaz na cenovou soustavu ÚRS: http://www.pro-rozpocty.cz/software-a-data/cenova-soustava-urs-cs-urs-/        
Veškeré názvy jednotlivých zařízení jsou uvedeny pouze pro určení technické úrovně a provozních parametrů. Ve všech případech lze použít i jiná než navržená zařízení, která mají podobnou nebo minimálně stejnou kvalitu, účinnost a výkon, parametry použití, ev. hlučnost (která bezpodmínečně splňuje platné hygienické normy).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</si>
  <si>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Některé položky zpracovány dle metodiky ÚRS s maximálním zatříděním položek (popisu činností) dle Třídníku stavebních konstrukcí a prací. Položky, které databáze neobsahuje, oceněny dle brutto ceníků příslušných dodavatelů-ozn.R.        
Odkaz na cenovou soustavu ÚRS: http://www.pro-rozpocty.cz/software-a-data/cenova-soustava-urs-cs-urs-/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</si>
  <si>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Rozpočet je tvořen R-položky, které jsou podrobně specifikovány v PD        
Součástí dodávky jsou i následující položky, které musí být reflektovány v jednotkových cenách!        
Dodávka bude provedena jako komplexní, veškeré systémy budou provedeny včetně všeho příslušenství nutného pro bezpečný a bezproblémový provoz, montáží, a budou obsahovat instalační a kotvící prvky (krabice), svítidla vč. zdrojů a recyklačních poplatků. Vypracování provozních manuálů, manuálů údržby a zaškolení obsluhy. Technologické a komplexní zkoušky všech systémů, závěrečná měření, nastavení a uvedení do provozu, měření signálů. Výchozí revize, protokoly, popisy prvků a tras. Koordinace mezi profesemi. Doprava všech materiálů a vybavení. Drobný montážní materiál (stahovací pásky, sádra, hmoždinky, šrouby, hřebíky, izolační pásky, …), Ochrana proti korozi (např. asfaltová zálivka, pryskyřice, antikorozní páska, apod.). Stavební přípomoce, vrtání otvorů do průměru 150 mm. Lešení, plošiny, jeřáby a výškové práce. Ekologická likvidace odpadů. Dokumentace skutečného provedení.        
Všechny pohledové a koncové prvky musí být schváleny investorem nebo architektem. Navržené technické řešení odpovídá použití referenčních výrobků, při jejich záměně nutno v technickém řešení zohlednit odlišné parametry (i v návaznosti na ostatní profese)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
Zařazení dle klasifikace stavebních děl a produkce - CZ-CC 126311: Budovy škol a univerzit</t>
  </si>
  <si>
    <t>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
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t>
  </si>
  <si>
    <t>Výkon 2x 10,9 - 40,7 kW (=10,9-81,4kW) (při 80/60°C) s modulovaným sálavým válcovým hořákem, pro provoz závsislý na vzduchu místnosti, nerez topná plocha, digitální regulace kotlového okruhu, norm. stupeň využití 98% (Hs) dodán v kaskádě jako dvoukotlová jednotka - kotle v řadě</t>
  </si>
  <si>
    <t>Lepené kalené sklo</t>
  </si>
  <si>
    <t>Jekl 50/20/2mm (208700)</t>
  </si>
  <si>
    <t>Jekl 30/20/2mm (207600)</t>
  </si>
  <si>
    <t xml:space="preserve">Žárové zinkování </t>
  </si>
  <si>
    <t>Jekl 100/100/5mm (204300)</t>
  </si>
  <si>
    <t>Jekl 40/40/3mm (201600)</t>
  </si>
  <si>
    <t>Rošt pozinkovaný 33x33/30x2-1000x270mm</t>
  </si>
  <si>
    <t>Rošt pozinkovaný 33x33/30x2</t>
  </si>
  <si>
    <t>Válcovaný plech tahokov tl.0,7mm, pozinkovaný, kosočtvercová oka 22x12mm (1x2m)</t>
  </si>
</sst>
</file>

<file path=xl/styles.xml><?xml version="1.0" encoding="utf-8"?>
<styleSheet xmlns="http://schemas.openxmlformats.org/spreadsheetml/2006/main">
  <numFmts count="3">
    <numFmt numFmtId="164" formatCode="#,##0.00\ _K_č"/>
    <numFmt numFmtId="165" formatCode="#,##0.00000"/>
    <numFmt numFmtId="166" formatCode="#,##0.00_\_K_č"/>
  </numFmts>
  <fonts count="24">
    <font>
      <sz val="10"/>
      <name val="Arial CE"/>
      <charset val="238"/>
    </font>
    <font>
      <sz val="10"/>
      <name val="Arial CE"/>
      <family val="2"/>
      <charset val="238"/>
    </font>
    <font>
      <b/>
      <sz val="14"/>
      <name val="Arial CE"/>
      <family val="2"/>
      <charset val="238"/>
    </font>
    <font>
      <sz val="9"/>
      <name val="Arial CE"/>
      <family val="2"/>
      <charset val="238"/>
    </font>
    <font>
      <b/>
      <sz val="9"/>
      <name val="Arial CE"/>
      <family val="2"/>
      <charset val="238"/>
    </font>
    <font>
      <b/>
      <sz val="12"/>
      <name val="Arial CE"/>
      <family val="2"/>
      <charset val="238"/>
    </font>
    <font>
      <b/>
      <sz val="10"/>
      <name val="Arial CE"/>
      <family val="2"/>
      <charset val="238"/>
    </font>
    <font>
      <sz val="8"/>
      <name val="Arial CE"/>
      <family val="2"/>
      <charset val="238"/>
    </font>
    <font>
      <b/>
      <sz val="12"/>
      <color indexed="17"/>
      <name val="Arial CE"/>
      <family val="2"/>
      <charset val="238"/>
    </font>
    <font>
      <sz val="10"/>
      <color indexed="10"/>
      <name val="Arial CE"/>
      <family val="2"/>
      <charset val="238"/>
    </font>
    <font>
      <b/>
      <sz val="10"/>
      <color indexed="17"/>
      <name val="Arial CE"/>
      <family val="2"/>
      <charset val="238"/>
    </font>
    <font>
      <b/>
      <sz val="10"/>
      <color indexed="8"/>
      <name val="Arial CE"/>
      <family val="2"/>
      <charset val="238"/>
    </font>
    <font>
      <b/>
      <sz val="8"/>
      <name val="Arial CE"/>
      <family val="2"/>
      <charset val="238"/>
    </font>
    <font>
      <b/>
      <sz val="12"/>
      <name val="Arial CE"/>
      <charset val="238"/>
    </font>
    <font>
      <sz val="10"/>
      <color indexed="9"/>
      <name val="Arial CE"/>
      <charset val="238"/>
    </font>
    <font>
      <b/>
      <sz val="10"/>
      <name val="Arial CE"/>
      <charset val="238"/>
    </font>
    <font>
      <b/>
      <sz val="9"/>
      <name val="Arial CE"/>
      <charset val="238"/>
    </font>
    <font>
      <sz val="9"/>
      <name val="Arial CE"/>
      <charset val="238"/>
    </font>
    <font>
      <b/>
      <sz val="8"/>
      <name val="Arial CE"/>
      <charset val="238"/>
    </font>
    <font>
      <sz val="8"/>
      <name val="Arial CE"/>
      <charset val="238"/>
    </font>
    <font>
      <sz val="8"/>
      <color indexed="17"/>
      <name val="Arial CE"/>
      <charset val="238"/>
    </font>
    <font>
      <sz val="8"/>
      <color indexed="12"/>
      <name val="Arial CE"/>
      <charset val="238"/>
    </font>
    <font>
      <sz val="8"/>
      <color indexed="9"/>
      <name val="Arial CE"/>
      <charset val="238"/>
    </font>
    <font>
      <sz val="8"/>
      <color rgb="FFDF7000"/>
      <name val="Arial CE"/>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rgb="FF99CCFF"/>
        <bgColor indexed="64"/>
      </patternFill>
    </fill>
    <fill>
      <patternFill patternType="solid">
        <fgColor rgb="FFFFFFFF"/>
        <bgColor indexed="64"/>
      </patternFill>
    </fill>
  </fills>
  <borders count="70">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medium">
        <color indexed="64"/>
      </left>
      <right/>
      <top/>
      <bottom/>
      <diagonal/>
    </border>
    <border>
      <left/>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2">
    <xf numFmtId="0" fontId="0" fillId="0" borderId="0"/>
    <xf numFmtId="0" fontId="1" fillId="0" borderId="0"/>
  </cellStyleXfs>
  <cellXfs count="373">
    <xf numFmtId="0" fontId="0" fillId="0" borderId="0" xfId="0"/>
    <xf numFmtId="0" fontId="0" fillId="0" borderId="0" xfId="0" applyAlignment="1"/>
    <xf numFmtId="0" fontId="2" fillId="0" borderId="0" xfId="0" applyFont="1"/>
    <xf numFmtId="0" fontId="2" fillId="0" borderId="0" xfId="0" applyFont="1" applyAlignment="1">
      <alignment horizontal="left"/>
    </xf>
    <xf numFmtId="0" fontId="2" fillId="0" borderId="0" xfId="0" applyFont="1" applyAlignment="1"/>
    <xf numFmtId="0" fontId="3" fillId="0" borderId="0" xfId="0" applyFont="1" applyAlignment="1">
      <alignment horizontal="right"/>
    </xf>
    <xf numFmtId="14" fontId="3" fillId="0" borderId="0" xfId="0" applyNumberFormat="1" applyFont="1" applyAlignment="1">
      <alignment horizontal="left"/>
    </xf>
    <xf numFmtId="0" fontId="4" fillId="0" borderId="0" xfId="0" applyFont="1" applyAlignment="1">
      <alignment horizontal="right"/>
    </xf>
    <xf numFmtId="49" fontId="0" fillId="0" borderId="0" xfId="0" applyNumberFormat="1"/>
    <xf numFmtId="0" fontId="5" fillId="0" borderId="0" xfId="0" applyFont="1" applyAlignment="1">
      <alignment horizontal="left"/>
    </xf>
    <xf numFmtId="0" fontId="6" fillId="0" borderId="0" xfId="0" applyFont="1"/>
    <xf numFmtId="0" fontId="6" fillId="0" borderId="0" xfId="0" applyFont="1" applyAlignment="1"/>
    <xf numFmtId="0" fontId="0" fillId="0" borderId="0" xfId="0" applyAlignment="1">
      <alignment horizontal="left"/>
    </xf>
    <xf numFmtId="0" fontId="0" fillId="0" borderId="0" xfId="0" applyAlignment="1">
      <alignment horizontal="right"/>
    </xf>
    <xf numFmtId="49" fontId="5" fillId="0" borderId="0" xfId="0" applyNumberFormat="1" applyFont="1" applyBorder="1" applyAlignment="1">
      <alignment horizontal="left"/>
    </xf>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1" xfId="0" applyFont="1" applyFill="1" applyBorder="1"/>
    <xf numFmtId="0" fontId="11" fillId="2" borderId="2" xfId="0" applyFont="1" applyFill="1" applyBorder="1"/>
    <xf numFmtId="0" fontId="11" fillId="2" borderId="3" xfId="0" applyFont="1" applyFill="1" applyBorder="1"/>
    <xf numFmtId="0" fontId="6" fillId="2" borderId="0" xfId="0" applyFont="1" applyFill="1"/>
    <xf numFmtId="4" fontId="7" fillId="0" borderId="4" xfId="0" applyNumberFormat="1" applyFont="1" applyBorder="1"/>
    <xf numFmtId="4" fontId="7" fillId="0" borderId="5" xfId="0" applyNumberFormat="1" applyFont="1" applyBorder="1"/>
    <xf numFmtId="4" fontId="7" fillId="0" borderId="6" xfId="0" applyNumberFormat="1" applyFont="1" applyBorder="1"/>
    <xf numFmtId="4" fontId="7" fillId="0" borderId="7" xfId="0" applyNumberFormat="1" applyFont="1" applyBorder="1"/>
    <xf numFmtId="0" fontId="5" fillId="0" borderId="0" xfId="0" applyFont="1"/>
    <xf numFmtId="49" fontId="12" fillId="0" borderId="5" xfId="0" applyNumberFormat="1" applyFont="1" applyBorder="1"/>
    <xf numFmtId="49" fontId="5" fillId="0" borderId="0" xfId="0" applyNumberFormat="1" applyFont="1"/>
    <xf numFmtId="0" fontId="12" fillId="0" borderId="7" xfId="0" applyNumberFormat="1" applyFont="1" applyBorder="1"/>
    <xf numFmtId="49" fontId="12" fillId="0" borderId="5" xfId="0" applyNumberFormat="1" applyFont="1" applyBorder="1" applyAlignment="1">
      <alignment horizontal="left"/>
    </xf>
    <xf numFmtId="0" fontId="7" fillId="0" borderId="0" xfId="0" applyFont="1"/>
    <xf numFmtId="164" fontId="7" fillId="0" borderId="8" xfId="0" applyNumberFormat="1" applyFont="1" applyBorder="1"/>
    <xf numFmtId="164" fontId="7" fillId="0" borderId="9" xfId="0" applyNumberFormat="1" applyFont="1" applyBorder="1"/>
    <xf numFmtId="164" fontId="0" fillId="0" borderId="0" xfId="0" applyNumberFormat="1"/>
    <xf numFmtId="164" fontId="7" fillId="0" borderId="0" xfId="0" applyNumberFormat="1" applyFont="1"/>
    <xf numFmtId="0" fontId="7" fillId="0" borderId="0" xfId="0" applyFont="1" applyAlignment="1">
      <alignment horizontal="right"/>
    </xf>
    <xf numFmtId="0" fontId="7" fillId="0" borderId="10" xfId="0" applyFont="1" applyBorder="1" applyAlignment="1">
      <alignment horizontal="left"/>
    </xf>
    <xf numFmtId="0" fontId="0" fillId="0" borderId="10" xfId="0" applyBorder="1"/>
    <xf numFmtId="0" fontId="5" fillId="0" borderId="10" xfId="0" applyFont="1" applyBorder="1" applyAlignment="1">
      <alignment horizontal="left"/>
    </xf>
    <xf numFmtId="0" fontId="6" fillId="0" borderId="10" xfId="0" applyFont="1" applyBorder="1"/>
    <xf numFmtId="0" fontId="6" fillId="0" borderId="10" xfId="0" applyFont="1" applyBorder="1" applyAlignment="1"/>
    <xf numFmtId="0" fontId="2"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0" fillId="0" borderId="0" xfId="0" applyBorder="1"/>
    <xf numFmtId="3" fontId="5" fillId="0" borderId="0" xfId="0" applyNumberFormat="1" applyFont="1" applyAlignment="1">
      <alignment horizontal="left" shrinkToFit="1"/>
    </xf>
    <xf numFmtId="0" fontId="0" fillId="0" borderId="0" xfId="0" applyAlignment="1">
      <alignment shrinkToFit="1"/>
    </xf>
    <xf numFmtId="0" fontId="0" fillId="0" borderId="0" xfId="0" applyBorder="1" applyAlignment="1">
      <alignment shrinkToFit="1"/>
    </xf>
    <xf numFmtId="0" fontId="0" fillId="0" borderId="10" xfId="0" applyBorder="1" applyAlignment="1">
      <alignment shrinkToFit="1"/>
    </xf>
    <xf numFmtId="0" fontId="0" fillId="0" borderId="0" xfId="0" applyAlignment="1">
      <alignment horizontal="left" shrinkToFit="1"/>
    </xf>
    <xf numFmtId="0" fontId="0" fillId="0" borderId="0" xfId="0" applyAlignment="1">
      <alignment horizontal="right" shrinkToFit="1"/>
    </xf>
    <xf numFmtId="0" fontId="2" fillId="0" borderId="0" xfId="0" applyFont="1" applyAlignment="1">
      <alignment horizontal="center" shrinkToFit="1"/>
    </xf>
    <xf numFmtId="0" fontId="0" fillId="0" borderId="0" xfId="0" applyAlignment="1">
      <alignment vertical="top"/>
    </xf>
    <xf numFmtId="0" fontId="0" fillId="0" borderId="14" xfId="0" applyBorder="1" applyAlignment="1">
      <alignment vertical="top"/>
    </xf>
    <xf numFmtId="49" fontId="0" fillId="0" borderId="15" xfId="0" applyNumberFormat="1" applyBorder="1" applyAlignment="1">
      <alignment vertical="top"/>
    </xf>
    <xf numFmtId="0" fontId="0" fillId="0" borderId="16" xfId="0" applyBorder="1" applyAlignment="1">
      <alignment vertical="top"/>
    </xf>
    <xf numFmtId="49" fontId="0" fillId="0" borderId="12" xfId="0" applyNumberFormat="1" applyBorder="1" applyAlignment="1">
      <alignment vertical="top"/>
    </xf>
    <xf numFmtId="0" fontId="0" fillId="0" borderId="17" xfId="0" applyBorder="1" applyAlignment="1">
      <alignment vertical="top"/>
    </xf>
    <xf numFmtId="49" fontId="0" fillId="0" borderId="18" xfId="0" applyNumberFormat="1" applyBorder="1"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4" borderId="19" xfId="0" applyFill="1" applyBorder="1" applyAlignment="1">
      <alignment vertical="top"/>
    </xf>
    <xf numFmtId="0" fontId="0" fillId="4" borderId="20" xfId="0" applyNumberFormat="1" applyFill="1" applyBorder="1" applyAlignment="1">
      <alignment vertical="top"/>
    </xf>
    <xf numFmtId="0" fontId="0" fillId="4" borderId="21" xfId="0" applyNumberFormat="1" applyFill="1" applyBorder="1" applyAlignment="1">
      <alignment horizontal="left" vertical="top" wrapText="1"/>
    </xf>
    <xf numFmtId="0" fontId="0" fillId="4" borderId="21" xfId="0" applyFill="1" applyBorder="1" applyAlignment="1">
      <alignment horizontal="center" vertical="top" shrinkToFit="1"/>
    </xf>
    <xf numFmtId="165" fontId="0" fillId="4" borderId="21" xfId="0" applyNumberFormat="1" applyFill="1" applyBorder="1" applyAlignment="1">
      <alignment vertical="top"/>
    </xf>
    <xf numFmtId="4" fontId="0" fillId="4" borderId="21" xfId="0" applyNumberFormat="1" applyFill="1" applyBorder="1" applyAlignment="1">
      <alignment vertical="top"/>
    </xf>
    <xf numFmtId="4" fontId="0" fillId="4" borderId="22" xfId="0" applyNumberFormat="1" applyFill="1" applyBorder="1" applyAlignment="1">
      <alignment vertical="top"/>
    </xf>
    <xf numFmtId="0" fontId="0" fillId="0" borderId="23" xfId="0" applyBorder="1" applyAlignment="1">
      <alignment vertical="top"/>
    </xf>
    <xf numFmtId="0" fontId="0" fillId="0" borderId="24" xfId="0" applyNumberFormat="1" applyBorder="1" applyAlignment="1">
      <alignment vertical="top"/>
    </xf>
    <xf numFmtId="0" fontId="0" fillId="0" borderId="24" xfId="0" applyNumberFormat="1" applyBorder="1" applyAlignment="1">
      <alignment horizontal="left" vertical="top" wrapText="1"/>
    </xf>
    <xf numFmtId="0" fontId="0" fillId="0" borderId="25" xfId="0" applyBorder="1" applyAlignment="1">
      <alignment horizontal="center" vertical="top" shrinkToFit="1"/>
    </xf>
    <xf numFmtId="165" fontId="0" fillId="0" borderId="25" xfId="0" applyNumberFormat="1" applyBorder="1" applyAlignment="1">
      <alignment vertical="top"/>
    </xf>
    <xf numFmtId="4" fontId="0" fillId="0" borderId="25" xfId="0" applyNumberFormat="1" applyBorder="1" applyAlignment="1">
      <alignment vertical="top"/>
    </xf>
    <xf numFmtId="4" fontId="0" fillId="0" borderId="26" xfId="0" applyNumberFormat="1" applyBorder="1" applyAlignment="1">
      <alignment vertical="top"/>
    </xf>
    <xf numFmtId="0" fontId="0" fillId="0" borderId="0" xfId="0" applyAlignment="1">
      <alignment vertical="top" wrapText="1"/>
    </xf>
    <xf numFmtId="49" fontId="5" fillId="0" borderId="0" xfId="0" applyNumberFormat="1" applyFont="1"/>
    <xf numFmtId="49" fontId="5" fillId="0" borderId="0" xfId="0" applyNumberFormat="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0" fillId="0" borderId="0" xfId="0" applyNumberFormat="1" applyAlignment="1"/>
    <xf numFmtId="4" fontId="0" fillId="0" borderId="11" xfId="0" applyNumberFormat="1" applyBorder="1"/>
    <xf numFmtId="4" fontId="4" fillId="3" borderId="11" xfId="0" applyNumberFormat="1" applyFont="1" applyFill="1" applyBorder="1" applyAlignment="1">
      <alignment vertical="center"/>
    </xf>
    <xf numFmtId="4" fontId="6" fillId="3" borderId="12" xfId="0" applyNumberFormat="1" applyFont="1" applyFill="1" applyBorder="1" applyAlignment="1">
      <alignment vertical="center"/>
    </xf>
    <xf numFmtId="4" fontId="6" fillId="3" borderId="12" xfId="0" applyNumberFormat="1" applyFont="1" applyFill="1" applyBorder="1" applyAlignment="1">
      <alignment vertical="center" wrapText="1"/>
    </xf>
    <xf numFmtId="4" fontId="6" fillId="3" borderId="12" xfId="0" applyNumberFormat="1" applyFont="1" applyFill="1" applyBorder="1" applyAlignment="1">
      <alignment horizontal="center" vertical="center" wrapText="1"/>
    </xf>
    <xf numFmtId="4" fontId="0" fillId="0" borderId="0" xfId="0" applyNumberFormat="1"/>
    <xf numFmtId="4" fontId="0" fillId="0" borderId="0" xfId="0" applyNumberFormat="1" applyAlignment="1"/>
    <xf numFmtId="4" fontId="0" fillId="0" borderId="0" xfId="0" applyNumberFormat="1" applyAlignment="1">
      <alignment shrinkToFit="1"/>
    </xf>
    <xf numFmtId="4" fontId="0" fillId="0" borderId="37" xfId="0" applyNumberFormat="1" applyBorder="1"/>
    <xf numFmtId="4" fontId="0" fillId="0" borderId="0" xfId="0" applyNumberFormat="1" applyBorder="1"/>
    <xf numFmtId="4" fontId="0" fillId="0" borderId="0" xfId="0" applyNumberFormat="1" applyBorder="1" applyAlignment="1"/>
    <xf numFmtId="4" fontId="6" fillId="3" borderId="27" xfId="0" applyNumberFormat="1" applyFont="1" applyFill="1" applyBorder="1" applyAlignment="1">
      <alignment vertical="center" wrapText="1"/>
    </xf>
    <xf numFmtId="4" fontId="6" fillId="3" borderId="27" xfId="0" applyNumberFormat="1" applyFont="1" applyFill="1" applyBorder="1" applyAlignment="1">
      <alignment horizontal="center" vertical="center" wrapText="1"/>
    </xf>
    <xf numFmtId="4" fontId="6" fillId="3" borderId="27" xfId="0" applyNumberFormat="1" applyFont="1" applyFill="1" applyBorder="1" applyAlignment="1">
      <alignment horizontal="center" vertical="center" shrinkToFit="1"/>
    </xf>
    <xf numFmtId="4" fontId="0" fillId="0" borderId="42" xfId="0" applyNumberFormat="1" applyBorder="1"/>
    <xf numFmtId="4" fontId="0" fillId="0" borderId="42" xfId="0" applyNumberFormat="1" applyBorder="1" applyAlignment="1"/>
    <xf numFmtId="4" fontId="0" fillId="0" borderId="42" xfId="0" applyNumberFormat="1" applyBorder="1" applyAlignment="1">
      <alignment shrinkToFit="1"/>
    </xf>
    <xf numFmtId="4" fontId="0" fillId="0" borderId="27" xfId="0" applyNumberFormat="1" applyBorder="1" applyAlignment="1">
      <alignment shrinkToFit="1"/>
    </xf>
    <xf numFmtId="4" fontId="13" fillId="0" borderId="37" xfId="0" applyNumberFormat="1" applyFont="1" applyBorder="1"/>
    <xf numFmtId="4" fontId="13" fillId="0" borderId="12" xfId="0" applyNumberFormat="1" applyFont="1" applyBorder="1"/>
    <xf numFmtId="4" fontId="13" fillId="0" borderId="12" xfId="0" applyNumberFormat="1" applyFont="1" applyBorder="1" applyAlignment="1"/>
    <xf numFmtId="4" fontId="13" fillId="0" borderId="27" xfId="0" applyNumberFormat="1" applyFont="1" applyBorder="1"/>
    <xf numFmtId="4" fontId="13" fillId="0" borderId="27" xfId="0" applyNumberFormat="1" applyFont="1" applyBorder="1" applyAlignment="1"/>
    <xf numFmtId="0" fontId="14" fillId="0" borderId="0" xfId="0" applyNumberFormat="1" applyFont="1" applyAlignment="1">
      <alignment wrapText="1"/>
    </xf>
    <xf numFmtId="0" fontId="13" fillId="0" borderId="0" xfId="0" applyFont="1"/>
    <xf numFmtId="0" fontId="16" fillId="0" borderId="37" xfId="0" applyFont="1" applyBorder="1" applyAlignment="1">
      <alignment horizontal="center" vertical="center" wrapText="1"/>
    </xf>
    <xf numFmtId="0" fontId="16" fillId="4" borderId="44"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6" fillId="4" borderId="45" xfId="0" applyFont="1" applyFill="1" applyBorder="1" applyAlignment="1">
      <alignment horizontal="center" vertical="center" wrapText="1" shrinkToFit="1"/>
    </xf>
    <xf numFmtId="0" fontId="16" fillId="4" borderId="39" xfId="0" applyFont="1" applyFill="1" applyBorder="1" applyAlignment="1">
      <alignment horizontal="center" vertical="center" wrapText="1" shrinkToFit="1"/>
    </xf>
    <xf numFmtId="4" fontId="17" fillId="0" borderId="37" xfId="0" applyNumberFormat="1" applyFont="1" applyBorder="1" applyAlignment="1">
      <alignment vertical="center"/>
    </xf>
    <xf numFmtId="4" fontId="17" fillId="0" borderId="44" xfId="0" applyNumberFormat="1" applyFont="1" applyBorder="1" applyAlignment="1">
      <alignment vertical="center"/>
    </xf>
    <xf numFmtId="4" fontId="17" fillId="0" borderId="39" xfId="0" applyNumberFormat="1" applyFont="1" applyBorder="1" applyAlignment="1">
      <alignment vertical="center" shrinkToFit="1"/>
    </xf>
    <xf numFmtId="4" fontId="17" fillId="0" borderId="42" xfId="0" applyNumberFormat="1" applyFont="1" applyBorder="1" applyAlignment="1">
      <alignment vertical="center" shrinkToFit="1"/>
    </xf>
    <xf numFmtId="4" fontId="17" fillId="0" borderId="40" xfId="0" applyNumberFormat="1" applyFont="1" applyBorder="1" applyAlignment="1">
      <alignment vertical="center"/>
    </xf>
    <xf numFmtId="4" fontId="17" fillId="0" borderId="43" xfId="0" applyNumberFormat="1" applyFont="1" applyBorder="1" applyAlignment="1">
      <alignment vertical="center" shrinkToFit="1"/>
    </xf>
    <xf numFmtId="4" fontId="16" fillId="0" borderId="37" xfId="0" applyNumberFormat="1" applyFont="1" applyBorder="1" applyAlignment="1">
      <alignment vertical="center"/>
    </xf>
    <xf numFmtId="4" fontId="16" fillId="6" borderId="40" xfId="0" applyNumberFormat="1" applyFont="1" applyFill="1" applyBorder="1" applyAlignment="1">
      <alignment vertical="center"/>
    </xf>
    <xf numFmtId="4" fontId="16" fillId="6" borderId="10" xfId="0" applyNumberFormat="1" applyFont="1" applyFill="1" applyBorder="1" applyAlignment="1">
      <alignment vertical="center"/>
    </xf>
    <xf numFmtId="4" fontId="16" fillId="6" borderId="10" xfId="0" applyNumberFormat="1" applyFont="1" applyFill="1" applyBorder="1" applyAlignment="1">
      <alignment horizontal="center" vertical="center"/>
    </xf>
    <xf numFmtId="4" fontId="16" fillId="6" borderId="10" xfId="0" applyNumberFormat="1" applyFont="1" applyFill="1" applyBorder="1" applyAlignment="1">
      <alignment vertical="center" shrinkToFit="1"/>
    </xf>
    <xf numFmtId="4" fontId="16" fillId="6" borderId="41" xfId="0" applyNumberFormat="1" applyFont="1" applyFill="1" applyBorder="1" applyAlignment="1">
      <alignment vertical="center" shrinkToFit="1"/>
    </xf>
    <xf numFmtId="49" fontId="12" fillId="0" borderId="7" xfId="0" applyNumberFormat="1" applyFont="1" applyBorder="1"/>
    <xf numFmtId="0" fontId="15" fillId="0" borderId="0" xfId="0" applyFont="1" applyAlignment="1">
      <alignment vertical="top"/>
    </xf>
    <xf numFmtId="0" fontId="18" fillId="0" borderId="0" xfId="0" applyFont="1" applyAlignment="1">
      <alignment vertical="top"/>
    </xf>
    <xf numFmtId="164" fontId="18" fillId="0" borderId="0" xfId="0" applyNumberFormat="1" applyFont="1" applyAlignment="1">
      <alignment vertical="top"/>
    </xf>
    <xf numFmtId="0" fontId="7" fillId="0" borderId="12" xfId="0" applyFont="1" applyBorder="1"/>
    <xf numFmtId="49" fontId="7" fillId="0" borderId="11" xfId="0" applyNumberFormat="1" applyFont="1" applyBorder="1"/>
    <xf numFmtId="0" fontId="7" fillId="0" borderId="13" xfId="0" applyFont="1" applyBorder="1"/>
    <xf numFmtId="49" fontId="7" fillId="0" borderId="47" xfId="0" applyNumberFormat="1" applyFont="1" applyBorder="1"/>
    <xf numFmtId="164" fontId="7" fillId="0" borderId="29" xfId="0" applyNumberFormat="1" applyFont="1" applyBorder="1"/>
    <xf numFmtId="0" fontId="7" fillId="4" borderId="48" xfId="0" applyFont="1" applyFill="1" applyBorder="1"/>
    <xf numFmtId="0" fontId="7" fillId="4" borderId="49" xfId="0" applyFont="1" applyFill="1" applyBorder="1"/>
    <xf numFmtId="0" fontId="7" fillId="4" borderId="50" xfId="0" applyFont="1" applyFill="1" applyBorder="1"/>
    <xf numFmtId="0" fontId="7" fillId="4" borderId="51" xfId="0" applyFont="1" applyFill="1" applyBorder="1"/>
    <xf numFmtId="164" fontId="7" fillId="4" borderId="52" xfId="0" applyNumberFormat="1" applyFont="1" applyFill="1" applyBorder="1"/>
    <xf numFmtId="0" fontId="7" fillId="4" borderId="53" xfId="0" applyFont="1" applyFill="1" applyBorder="1"/>
    <xf numFmtId="0" fontId="7" fillId="4" borderId="54" xfId="0" applyFont="1" applyFill="1" applyBorder="1"/>
    <xf numFmtId="0" fontId="7" fillId="4" borderId="55" xfId="0" applyFont="1" applyFill="1" applyBorder="1"/>
    <xf numFmtId="49" fontId="7" fillId="4" borderId="55" xfId="0" applyNumberFormat="1" applyFont="1" applyFill="1" applyBorder="1"/>
    <xf numFmtId="0" fontId="7" fillId="4" borderId="56" xfId="0" applyFont="1" applyFill="1" applyBorder="1"/>
    <xf numFmtId="164" fontId="7" fillId="4" borderId="57" xfId="0" applyNumberFormat="1" applyFont="1" applyFill="1" applyBorder="1"/>
    <xf numFmtId="0" fontId="0" fillId="0" borderId="0" xfId="0" applyAlignment="1">
      <alignment horizontal="center"/>
    </xf>
    <xf numFmtId="0" fontId="0" fillId="0" borderId="38" xfId="0" applyBorder="1"/>
    <xf numFmtId="0" fontId="0" fillId="0" borderId="0" xfId="0" applyBorder="1" applyAlignment="1">
      <alignment horizontal="center"/>
    </xf>
    <xf numFmtId="0" fontId="0" fillId="0" borderId="41" xfId="0" applyBorder="1"/>
    <xf numFmtId="0" fontId="0" fillId="0" borderId="12" xfId="0" applyBorder="1"/>
    <xf numFmtId="0" fontId="0" fillId="0" borderId="12" xfId="0" applyBorder="1" applyAlignment="1">
      <alignment horizontal="center"/>
    </xf>
    <xf numFmtId="0" fontId="0" fillId="0" borderId="16" xfId="0" applyBorder="1"/>
    <xf numFmtId="0" fontId="0" fillId="0" borderId="35" xfId="0" applyBorder="1"/>
    <xf numFmtId="0" fontId="0" fillId="0" borderId="14" xfId="0" applyBorder="1"/>
    <xf numFmtId="0" fontId="0" fillId="0" borderId="15" xfId="0" applyBorder="1"/>
    <xf numFmtId="0" fontId="0" fillId="0" borderId="15" xfId="0" applyBorder="1" applyAlignment="1">
      <alignment horizontal="center"/>
    </xf>
    <xf numFmtId="0" fontId="0" fillId="0" borderId="34" xfId="0" applyBorder="1"/>
    <xf numFmtId="49" fontId="0" fillId="0" borderId="15" xfId="0" applyNumberFormat="1" applyBorder="1"/>
    <xf numFmtId="49" fontId="0" fillId="0" borderId="12" xfId="0" applyNumberFormat="1" applyBorder="1"/>
    <xf numFmtId="0" fontId="0" fillId="4" borderId="17" xfId="0" applyFill="1" applyBorder="1"/>
    <xf numFmtId="49" fontId="0" fillId="4" borderId="18" xfId="0" applyNumberFormat="1" applyFill="1" applyBorder="1"/>
    <xf numFmtId="0" fontId="0" fillId="4" borderId="18" xfId="0" applyFill="1" applyBorder="1" applyAlignment="1">
      <alignment horizontal="center"/>
    </xf>
    <xf numFmtId="0" fontId="0" fillId="4" borderId="18" xfId="0" applyFill="1" applyBorder="1"/>
    <xf numFmtId="0" fontId="0" fillId="4" borderId="36" xfId="0" applyFill="1" applyBorder="1"/>
    <xf numFmtId="0" fontId="0" fillId="4" borderId="58" xfId="0" applyFill="1" applyBorder="1" applyAlignment="1">
      <alignment vertical="top"/>
    </xf>
    <xf numFmtId="0" fontId="0" fillId="4" borderId="59" xfId="0" applyFill="1" applyBorder="1" applyAlignment="1">
      <alignment vertical="top"/>
    </xf>
    <xf numFmtId="0" fontId="0" fillId="4" borderId="59" xfId="0" applyFill="1" applyBorder="1" applyAlignment="1">
      <alignment horizontal="center" vertical="top"/>
    </xf>
    <xf numFmtId="49" fontId="0" fillId="4" borderId="59" xfId="0" applyNumberFormat="1" applyFill="1" applyBorder="1" applyAlignment="1">
      <alignment vertical="top"/>
    </xf>
    <xf numFmtId="0" fontId="0" fillId="4" borderId="61" xfId="0" applyFill="1" applyBorder="1" applyAlignment="1">
      <alignment vertical="top"/>
    </xf>
    <xf numFmtId="0" fontId="19" fillId="0" borderId="0" xfId="0" applyFont="1"/>
    <xf numFmtId="0" fontId="0" fillId="0" borderId="37" xfId="0" applyBorder="1" applyAlignment="1">
      <alignment vertical="top"/>
    </xf>
    <xf numFmtId="49" fontId="18" fillId="0" borderId="0" xfId="0" applyNumberFormat="1" applyFont="1" applyAlignment="1">
      <alignment vertical="top"/>
    </xf>
    <xf numFmtId="0" fontId="22" fillId="0" borderId="0" xfId="0" applyNumberFormat="1" applyFont="1" applyAlignment="1">
      <alignment wrapText="1"/>
    </xf>
    <xf numFmtId="49" fontId="0" fillId="0" borderId="15" xfId="0" applyNumberFormat="1" applyBorder="1" applyAlignment="1">
      <alignment wrapText="1"/>
    </xf>
    <xf numFmtId="49" fontId="0" fillId="0" borderId="12" xfId="0" applyNumberFormat="1" applyBorder="1" applyAlignment="1">
      <alignment wrapText="1"/>
    </xf>
    <xf numFmtId="49" fontId="0" fillId="4" borderId="18" xfId="0" applyNumberFormat="1" applyFill="1" applyBorder="1" applyAlignment="1">
      <alignment wrapText="1"/>
    </xf>
    <xf numFmtId="49" fontId="0" fillId="0" borderId="0" xfId="0" applyNumberFormat="1" applyAlignment="1">
      <alignment wrapText="1"/>
    </xf>
    <xf numFmtId="49" fontId="0" fillId="4" borderId="59" xfId="0" applyNumberFormat="1" applyFill="1" applyBorder="1" applyAlignment="1">
      <alignment vertical="top" wrapText="1"/>
    </xf>
    <xf numFmtId="0" fontId="0" fillId="4" borderId="60" xfId="0" applyFill="1" applyBorder="1" applyAlignment="1">
      <alignment vertical="top" wrapText="1"/>
    </xf>
    <xf numFmtId="0" fontId="0" fillId="0" borderId="37" xfId="0" applyNumberFormat="1" applyBorder="1" applyAlignment="1">
      <alignment vertical="top"/>
    </xf>
    <xf numFmtId="0" fontId="15" fillId="4" borderId="11" xfId="0" applyNumberFormat="1" applyFont="1" applyFill="1" applyBorder="1" applyAlignment="1">
      <alignment vertical="top"/>
    </xf>
    <xf numFmtId="0" fontId="18" fillId="0" borderId="37" xfId="0" applyNumberFormat="1" applyFont="1" applyBorder="1" applyAlignment="1">
      <alignment vertical="top"/>
    </xf>
    <xf numFmtId="0" fontId="19" fillId="0" borderId="37" xfId="0" applyNumberFormat="1" applyFont="1" applyBorder="1" applyAlignment="1">
      <alignment vertical="top"/>
    </xf>
    <xf numFmtId="0" fontId="0" fillId="0" borderId="0" xfId="0" applyNumberFormat="1" applyBorder="1" applyAlignment="1">
      <alignment vertical="top"/>
    </xf>
    <xf numFmtId="0" fontId="0" fillId="0" borderId="42" xfId="0" applyBorder="1" applyAlignment="1">
      <alignment horizontal="center" vertical="top" shrinkToFit="1"/>
    </xf>
    <xf numFmtId="0" fontId="15" fillId="4" borderId="27" xfId="0" applyFont="1" applyFill="1" applyBorder="1" applyAlignment="1">
      <alignment horizontal="center" vertical="top" shrinkToFit="1"/>
    </xf>
    <xf numFmtId="0" fontId="19" fillId="0" borderId="42" xfId="0" applyFont="1" applyBorder="1" applyAlignment="1">
      <alignment horizontal="center" vertical="top" shrinkToFit="1"/>
    </xf>
    <xf numFmtId="0" fontId="20" fillId="0" borderId="42" xfId="0" applyFont="1" applyBorder="1" applyAlignment="1">
      <alignment horizontal="center" vertical="top" shrinkToFit="1"/>
    </xf>
    <xf numFmtId="0" fontId="21" fillId="0" borderId="42" xfId="0" applyNumberFormat="1" applyFont="1" applyBorder="1" applyAlignment="1">
      <alignment horizontal="center" vertical="top" wrapText="1" shrinkToFit="1"/>
    </xf>
    <xf numFmtId="0" fontId="0" fillId="0" borderId="0" xfId="0" applyBorder="1" applyAlignment="1">
      <alignment horizontal="center" vertical="top" shrinkToFit="1"/>
    </xf>
    <xf numFmtId="165" fontId="0" fillId="0" borderId="42" xfId="0" applyNumberFormat="1" applyBorder="1" applyAlignment="1">
      <alignment vertical="top" shrinkToFit="1"/>
    </xf>
    <xf numFmtId="165" fontId="15" fillId="4" borderId="27" xfId="0" applyNumberFormat="1" applyFont="1" applyFill="1" applyBorder="1" applyAlignment="1">
      <alignment vertical="top" shrinkToFit="1"/>
    </xf>
    <xf numFmtId="165" fontId="19" fillId="0" borderId="42" xfId="0" applyNumberFormat="1" applyFont="1" applyBorder="1" applyAlignment="1">
      <alignment vertical="top" shrinkToFit="1"/>
    </xf>
    <xf numFmtId="165" fontId="20" fillId="0" borderId="42" xfId="0" applyNumberFormat="1" applyFont="1" applyBorder="1" applyAlignment="1">
      <alignment vertical="top" shrinkToFit="1"/>
    </xf>
    <xf numFmtId="165" fontId="21" fillId="0" borderId="42" xfId="0" applyNumberFormat="1" applyFont="1" applyBorder="1" applyAlignment="1">
      <alignment vertical="top" wrapText="1" shrinkToFit="1"/>
    </xf>
    <xf numFmtId="165" fontId="0" fillId="0" borderId="0" xfId="0" applyNumberFormat="1" applyBorder="1" applyAlignment="1">
      <alignment vertical="top" shrinkToFit="1"/>
    </xf>
    <xf numFmtId="4" fontId="0" fillId="0" borderId="42" xfId="0" applyNumberFormat="1" applyBorder="1" applyAlignment="1">
      <alignment vertical="top" shrinkToFit="1"/>
    </xf>
    <xf numFmtId="4" fontId="0" fillId="0" borderId="37" xfId="0" applyNumberFormat="1" applyBorder="1" applyAlignment="1">
      <alignment vertical="top" shrinkToFit="1"/>
    </xf>
    <xf numFmtId="4" fontId="15" fillId="4" borderId="11" xfId="0" applyNumberFormat="1" applyFont="1" applyFill="1" applyBorder="1" applyAlignment="1">
      <alignment vertical="top" shrinkToFit="1"/>
    </xf>
    <xf numFmtId="4" fontId="19" fillId="0" borderId="37" xfId="0" applyNumberFormat="1" applyFont="1" applyBorder="1" applyAlignment="1">
      <alignment vertical="top" shrinkToFit="1"/>
    </xf>
    <xf numFmtId="4" fontId="19" fillId="0" borderId="42" xfId="0" applyNumberFormat="1" applyFont="1" applyBorder="1" applyAlignment="1">
      <alignment vertical="top" shrinkToFit="1"/>
    </xf>
    <xf numFmtId="4" fontId="19" fillId="5" borderId="42" xfId="0" applyNumberFormat="1" applyFont="1" applyFill="1" applyBorder="1" applyAlignment="1" applyProtection="1">
      <alignment vertical="top" shrinkToFit="1"/>
      <protection locked="0"/>
    </xf>
    <xf numFmtId="4" fontId="20" fillId="0" borderId="42" xfId="0" applyNumberFormat="1" applyFont="1" applyBorder="1" applyAlignment="1">
      <alignment vertical="top" shrinkToFit="1"/>
    </xf>
    <xf numFmtId="4" fontId="0" fillId="0" borderId="0" xfId="0" applyNumberFormat="1" applyBorder="1" applyAlignment="1">
      <alignment vertical="top" shrinkToFit="1"/>
    </xf>
    <xf numFmtId="4" fontId="0" fillId="0" borderId="38" xfId="0" applyNumberFormat="1" applyBorder="1" applyAlignment="1">
      <alignment vertical="top" shrinkToFit="1"/>
    </xf>
    <xf numFmtId="49" fontId="0" fillId="0" borderId="0" xfId="0" applyNumberFormat="1" applyBorder="1"/>
    <xf numFmtId="0" fontId="0" fillId="0" borderId="42" xfId="0" applyNumberFormat="1" applyBorder="1" applyAlignment="1">
      <alignment horizontal="left" vertical="top" wrapText="1"/>
    </xf>
    <xf numFmtId="0" fontId="15" fillId="4" borderId="27" xfId="0" applyNumberFormat="1" applyFont="1" applyFill="1" applyBorder="1" applyAlignment="1">
      <alignment horizontal="left" vertical="top" wrapText="1"/>
    </xf>
    <xf numFmtId="0" fontId="19" fillId="0" borderId="42" xfId="0" applyNumberFormat="1" applyFont="1" applyBorder="1" applyAlignment="1">
      <alignment horizontal="left" vertical="top" wrapText="1"/>
    </xf>
    <xf numFmtId="0" fontId="20" fillId="0" borderId="42" xfId="0" applyNumberFormat="1" applyFont="1" applyBorder="1" applyAlignment="1">
      <alignment horizontal="left" vertical="top" wrapText="1"/>
    </xf>
    <xf numFmtId="0" fontId="21" fillId="0" borderId="42" xfId="0" quotePrefix="1" applyNumberFormat="1" applyFont="1" applyBorder="1" applyAlignment="1">
      <alignment horizontal="left" vertical="top" wrapText="1"/>
    </xf>
    <xf numFmtId="0" fontId="0" fillId="0" borderId="0" xfId="0" applyNumberFormat="1" applyBorder="1" applyAlignment="1">
      <alignment horizontal="left" vertical="top" wrapText="1"/>
    </xf>
    <xf numFmtId="49" fontId="0" fillId="0" borderId="0" xfId="0" applyNumberFormat="1" applyBorder="1" applyAlignment="1">
      <alignment horizontal="left"/>
    </xf>
    <xf numFmtId="0" fontId="0" fillId="0" borderId="37" xfId="0" applyBorder="1"/>
    <xf numFmtId="0" fontId="0" fillId="4" borderId="59" xfId="0" applyFill="1" applyBorder="1" applyAlignment="1">
      <alignment vertical="top" wrapText="1"/>
    </xf>
    <xf numFmtId="0" fontId="15" fillId="4" borderId="49" xfId="0" applyFont="1" applyFill="1" applyBorder="1"/>
    <xf numFmtId="49" fontId="15" fillId="4" borderId="50" xfId="0" applyNumberFormat="1" applyFont="1" applyFill="1" applyBorder="1"/>
    <xf numFmtId="49" fontId="15" fillId="4" borderId="50" xfId="0" applyNumberFormat="1" applyFont="1" applyFill="1" applyBorder="1" applyAlignment="1">
      <alignment horizontal="left"/>
    </xf>
    <xf numFmtId="0" fontId="15" fillId="4" borderId="50" xfId="0" applyFont="1" applyFill="1" applyBorder="1" applyAlignment="1">
      <alignment horizontal="center"/>
    </xf>
    <xf numFmtId="0" fontId="15" fillId="4" borderId="50" xfId="0" applyFont="1" applyFill="1" applyBorder="1"/>
    <xf numFmtId="4" fontId="15" fillId="4" borderId="52" xfId="0" applyNumberFormat="1" applyFont="1" applyFill="1" applyBorder="1"/>
    <xf numFmtId="0" fontId="0" fillId="0" borderId="62" xfId="0" applyBorder="1" applyAlignment="1">
      <alignment vertical="top"/>
    </xf>
    <xf numFmtId="0" fontId="15" fillId="4" borderId="47" xfId="0" applyFont="1" applyFill="1" applyBorder="1" applyAlignment="1">
      <alignment vertical="top"/>
    </xf>
    <xf numFmtId="0" fontId="19" fillId="0" borderId="62" xfId="0" applyFont="1" applyBorder="1" applyAlignment="1">
      <alignment vertical="top"/>
    </xf>
    <xf numFmtId="0" fontId="18" fillId="0" borderId="62" xfId="0" applyFont="1" applyBorder="1" applyAlignment="1">
      <alignment vertical="top"/>
    </xf>
    <xf numFmtId="4" fontId="0" fillId="0" borderId="64" xfId="0" applyNumberFormat="1" applyBorder="1" applyAlignment="1">
      <alignment vertical="top" shrinkToFit="1"/>
    </xf>
    <xf numFmtId="4" fontId="15" fillId="4" borderId="28" xfId="0" applyNumberFormat="1" applyFont="1" applyFill="1" applyBorder="1" applyAlignment="1">
      <alignment vertical="top" shrinkToFit="1"/>
    </xf>
    <xf numFmtId="4" fontId="19" fillId="0" borderId="64" xfId="0" applyNumberFormat="1" applyFont="1" applyBorder="1" applyAlignment="1">
      <alignment vertical="top" shrinkToFit="1"/>
    </xf>
    <xf numFmtId="0" fontId="0" fillId="4" borderId="48" xfId="0" applyFill="1" applyBorder="1" applyAlignment="1">
      <alignment vertical="top"/>
    </xf>
    <xf numFmtId="49" fontId="0" fillId="4" borderId="49" xfId="0" applyNumberFormat="1" applyFill="1" applyBorder="1" applyAlignment="1">
      <alignment vertical="top"/>
    </xf>
    <xf numFmtId="4" fontId="0" fillId="0" borderId="65" xfId="0" applyNumberFormat="1" applyBorder="1" applyAlignment="1">
      <alignment vertical="top"/>
    </xf>
    <xf numFmtId="4" fontId="0" fillId="0" borderId="66" xfId="0" applyNumberFormat="1" applyBorder="1" applyAlignment="1">
      <alignment vertical="top"/>
    </xf>
    <xf numFmtId="0" fontId="19" fillId="0" borderId="23" xfId="0" applyFont="1" applyBorder="1" applyAlignment="1">
      <alignment vertical="top"/>
    </xf>
    <xf numFmtId="0" fontId="19" fillId="0" borderId="24" xfId="0" applyNumberFormat="1" applyFont="1" applyBorder="1" applyAlignment="1">
      <alignment vertical="top"/>
    </xf>
    <xf numFmtId="0" fontId="21" fillId="0" borderId="67" xfId="0" quotePrefix="1" applyNumberFormat="1" applyFont="1" applyBorder="1" applyAlignment="1">
      <alignment horizontal="left" vertical="top" wrapText="1"/>
    </xf>
    <xf numFmtId="0" fontId="21" fillId="0" borderId="67" xfId="0" applyNumberFormat="1" applyFont="1" applyBorder="1" applyAlignment="1">
      <alignment horizontal="center" vertical="top" wrapText="1" shrinkToFit="1"/>
    </xf>
    <xf numFmtId="165" fontId="21" fillId="0" borderId="67" xfId="0" applyNumberFormat="1" applyFont="1" applyBorder="1" applyAlignment="1">
      <alignment vertical="top" wrapText="1" shrinkToFit="1"/>
    </xf>
    <xf numFmtId="4" fontId="19" fillId="0" borderId="67" xfId="0" applyNumberFormat="1" applyFont="1" applyBorder="1" applyAlignment="1">
      <alignment vertical="top" shrinkToFit="1"/>
    </xf>
    <xf numFmtId="4" fontId="19" fillId="0" borderId="24" xfId="0" applyNumberFormat="1" applyFont="1" applyBorder="1" applyAlignment="1">
      <alignment vertical="top" shrinkToFit="1"/>
    </xf>
    <xf numFmtId="4" fontId="19" fillId="0" borderId="68" xfId="0" applyNumberFormat="1" applyFont="1" applyBorder="1" applyAlignment="1">
      <alignment vertical="top" shrinkToFit="1"/>
    </xf>
    <xf numFmtId="166" fontId="7" fillId="0" borderId="29" xfId="0" applyNumberFormat="1" applyFont="1" applyBorder="1"/>
    <xf numFmtId="166" fontId="7" fillId="4" borderId="57" xfId="0" applyNumberFormat="1" applyFont="1" applyFill="1" applyBorder="1"/>
    <xf numFmtId="0" fontId="0" fillId="0" borderId="38" xfId="0" applyBorder="1" applyAlignment="1">
      <alignment horizontal="center" vertical="top" shrinkToFit="1"/>
    </xf>
    <xf numFmtId="0" fontId="15" fillId="4" borderId="13" xfId="0" applyFont="1" applyFill="1" applyBorder="1" applyAlignment="1">
      <alignment horizontal="center" vertical="top" shrinkToFit="1"/>
    </xf>
    <xf numFmtId="0" fontId="19" fillId="0" borderId="38" xfId="0" applyFont="1" applyBorder="1" applyAlignment="1">
      <alignment horizontal="center" vertical="top" shrinkToFit="1"/>
    </xf>
    <xf numFmtId="0" fontId="20" fillId="0" borderId="38" xfId="0" applyFont="1" applyBorder="1" applyAlignment="1">
      <alignment horizontal="center" vertical="top" shrinkToFit="1"/>
    </xf>
    <xf numFmtId="0" fontId="21" fillId="0" borderId="38" xfId="0" applyNumberFormat="1" applyFont="1" applyBorder="1" applyAlignment="1">
      <alignment horizontal="center" vertical="top" wrapText="1" shrinkToFit="1"/>
    </xf>
    <xf numFmtId="0" fontId="23" fillId="0" borderId="38" xfId="0" applyNumberFormat="1" applyFont="1" applyBorder="1" applyAlignment="1">
      <alignment horizontal="center" vertical="top" wrapText="1" shrinkToFit="1"/>
    </xf>
    <xf numFmtId="165" fontId="23" fillId="0" borderId="42" xfId="0" applyNumberFormat="1" applyFont="1" applyBorder="1" applyAlignment="1">
      <alignment vertical="top" wrapText="1" shrinkToFit="1"/>
    </xf>
    <xf numFmtId="0" fontId="23" fillId="0" borderId="42" xfId="0" quotePrefix="1" applyNumberFormat="1" applyFont="1" applyBorder="1" applyAlignment="1">
      <alignment horizontal="left" vertical="top" wrapText="1"/>
    </xf>
    <xf numFmtId="0" fontId="21" fillId="0" borderId="69" xfId="0" applyNumberFormat="1" applyFont="1" applyBorder="1" applyAlignment="1">
      <alignment horizontal="center" vertical="top" wrapText="1" shrinkToFit="1"/>
    </xf>
    <xf numFmtId="49" fontId="15" fillId="0" borderId="0" xfId="0" applyNumberFormat="1" applyFont="1" applyAlignment="1">
      <alignment vertical="top"/>
    </xf>
    <xf numFmtId="0" fontId="19" fillId="0" borderId="12" xfId="0" applyFont="1" applyBorder="1"/>
    <xf numFmtId="49" fontId="19" fillId="0" borderId="11" xfId="0" applyNumberFormat="1" applyFont="1" applyBorder="1"/>
    <xf numFmtId="0" fontId="19" fillId="0" borderId="13" xfId="0" applyFont="1" applyBorder="1"/>
    <xf numFmtId="49" fontId="19" fillId="0" borderId="47" xfId="0" applyNumberFormat="1" applyFont="1" applyBorder="1"/>
    <xf numFmtId="166" fontId="19" fillId="0" borderId="29" xfId="0" applyNumberFormat="1" applyFont="1" applyBorder="1"/>
    <xf numFmtId="0" fontId="0" fillId="4" borderId="48" xfId="0" applyFill="1" applyBorder="1"/>
    <xf numFmtId="0" fontId="0" fillId="4" borderId="49" xfId="0" applyFill="1" applyBorder="1"/>
    <xf numFmtId="0" fontId="0" fillId="4" borderId="50" xfId="0" applyFill="1" applyBorder="1"/>
    <xf numFmtId="0" fontId="0" fillId="4" borderId="51" xfId="0" applyFill="1" applyBorder="1"/>
    <xf numFmtId="0" fontId="0" fillId="4" borderId="52" xfId="0" applyFill="1" applyBorder="1"/>
    <xf numFmtId="0" fontId="19" fillId="4" borderId="53" xfId="0" applyFont="1" applyFill="1" applyBorder="1"/>
    <xf numFmtId="0" fontId="19" fillId="4" borderId="54" xfId="0" applyFont="1" applyFill="1" applyBorder="1"/>
    <xf numFmtId="0" fontId="19" fillId="4" borderId="55" xfId="0" applyFont="1" applyFill="1" applyBorder="1"/>
    <xf numFmtId="49" fontId="19" fillId="4" borderId="55" xfId="0" applyNumberFormat="1" applyFont="1" applyFill="1" applyBorder="1"/>
    <xf numFmtId="0" fontId="19" fillId="4" borderId="56" xfId="0" applyFont="1" applyFill="1" applyBorder="1"/>
    <xf numFmtId="166" fontId="19" fillId="4" borderId="57" xfId="0" applyNumberFormat="1" applyFont="1" applyFill="1" applyBorder="1"/>
    <xf numFmtId="0" fontId="0" fillId="0" borderId="0" xfId="0"/>
    <xf numFmtId="0" fontId="0" fillId="0" borderId="0" xfId="0"/>
    <xf numFmtId="0" fontId="0" fillId="0" borderId="0" xfId="0"/>
    <xf numFmtId="0" fontId="7" fillId="0" borderId="0" xfId="0" applyFont="1"/>
    <xf numFmtId="164" fontId="7" fillId="0" borderId="0" xfId="0" applyNumberFormat="1" applyFont="1"/>
    <xf numFmtId="0" fontId="7" fillId="0" borderId="0" xfId="0" applyFont="1"/>
    <xf numFmtId="164" fontId="7" fillId="0" borderId="0" xfId="0" applyNumberFormat="1" applyFont="1"/>
    <xf numFmtId="0" fontId="0" fillId="0" borderId="0" xfId="0"/>
    <xf numFmtId="0" fontId="7" fillId="0" borderId="0" xfId="0" applyFont="1"/>
    <xf numFmtId="0" fontId="7" fillId="0" borderId="9" xfId="0" applyNumberFormat="1" applyFont="1" applyBorder="1" applyAlignment="1">
      <alignment horizontal="left" wrapText="1"/>
    </xf>
    <xf numFmtId="0" fontId="7" fillId="0" borderId="9" xfId="0" applyNumberFormat="1" applyFont="1" applyBorder="1" applyAlignment="1">
      <alignment horizontal="left"/>
    </xf>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0" fillId="0" borderId="0" xfId="0"/>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0" fontId="0" fillId="0" borderId="0" xfId="0"/>
    <xf numFmtId="0" fontId="0" fillId="0" borderId="0" xfId="0"/>
    <xf numFmtId="0" fontId="7" fillId="0" borderId="0" xfId="0" applyFont="1"/>
    <xf numFmtId="0" fontId="0" fillId="0" borderId="0" xfId="0"/>
    <xf numFmtId="0" fontId="7" fillId="0" borderId="0" xfId="0" applyFont="1"/>
    <xf numFmtId="0" fontId="0" fillId="0" borderId="0" xfId="0"/>
    <xf numFmtId="0" fontId="7" fillId="0" borderId="0" xfId="0" applyFont="1"/>
    <xf numFmtId="49" fontId="0" fillId="5" borderId="27" xfId="0" applyNumberFormat="1" applyFill="1" applyBorder="1" applyAlignment="1" applyProtection="1">
      <alignment horizontal="left"/>
      <protection locked="0"/>
    </xf>
    <xf numFmtId="49" fontId="0" fillId="5" borderId="28" xfId="0" applyNumberFormat="1" applyFill="1" applyBorder="1" applyAlignment="1" applyProtection="1">
      <alignment horizontal="left"/>
      <protection locked="0"/>
    </xf>
    <xf numFmtId="49" fontId="0" fillId="5" borderId="11"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29" xfId="0" applyNumberFormat="1" applyFill="1" applyBorder="1" applyAlignment="1" applyProtection="1">
      <alignment horizontal="left"/>
      <protection locked="0"/>
    </xf>
    <xf numFmtId="49" fontId="0" fillId="5" borderId="30" xfId="0" applyNumberFormat="1" applyFill="1" applyBorder="1" applyAlignment="1" applyProtection="1">
      <alignment horizontal="left"/>
      <protection locked="0"/>
    </xf>
    <xf numFmtId="49" fontId="0" fillId="5" borderId="31" xfId="0" applyNumberFormat="1" applyFill="1" applyBorder="1" applyAlignment="1" applyProtection="1">
      <alignment horizontal="left"/>
      <protection locked="0"/>
    </xf>
    <xf numFmtId="0" fontId="3" fillId="2" borderId="0" xfId="0" applyFont="1" applyFill="1" applyAlignment="1">
      <alignment horizontal="left" wrapText="1"/>
    </xf>
    <xf numFmtId="49" fontId="9" fillId="5" borderId="32" xfId="0" applyNumberFormat="1" applyFont="1" applyFill="1" applyBorder="1" applyAlignment="1" applyProtection="1">
      <alignment horizontal="left"/>
      <protection locked="0"/>
    </xf>
    <xf numFmtId="49" fontId="9" fillId="5" borderId="33" xfId="0" applyNumberFormat="1" applyFont="1" applyFill="1" applyBorder="1" applyAlignment="1" applyProtection="1">
      <alignment horizontal="left"/>
      <protection locked="0"/>
    </xf>
    <xf numFmtId="49" fontId="9" fillId="5" borderId="27" xfId="0" applyNumberFormat="1" applyFont="1" applyFill="1" applyBorder="1" applyAlignment="1" applyProtection="1">
      <alignment horizontal="left"/>
      <protection locked="0"/>
    </xf>
    <xf numFmtId="49" fontId="9" fillId="5" borderId="28" xfId="0" applyNumberFormat="1" applyFont="1" applyFill="1" applyBorder="1" applyAlignment="1" applyProtection="1">
      <alignment horizontal="left"/>
      <protection locked="0"/>
    </xf>
    <xf numFmtId="4" fontId="17" fillId="0" borderId="10" xfId="0" applyNumberFormat="1" applyFont="1" applyBorder="1" applyAlignment="1">
      <alignment vertical="center" wrapText="1"/>
    </xf>
    <xf numFmtId="4" fontId="17" fillId="0" borderId="10" xfId="0" applyNumberFormat="1" applyFont="1" applyBorder="1" applyAlignment="1">
      <alignment horizontal="center" vertical="center" wrapText="1"/>
    </xf>
    <xf numFmtId="4" fontId="17" fillId="0" borderId="10" xfId="0" applyNumberFormat="1" applyFont="1" applyBorder="1" applyAlignment="1">
      <alignment vertical="center" wrapText="1" shrinkToFit="1"/>
    </xf>
    <xf numFmtId="4" fontId="17" fillId="0" borderId="0" xfId="0" applyNumberFormat="1" applyFont="1" applyBorder="1" applyAlignment="1">
      <alignment vertical="center" wrapText="1"/>
    </xf>
    <xf numFmtId="4" fontId="17" fillId="0" borderId="0" xfId="0" applyNumberFormat="1" applyFont="1" applyBorder="1" applyAlignment="1">
      <alignment horizontal="center" vertical="center" wrapText="1"/>
    </xf>
    <xf numFmtId="4" fontId="17" fillId="0" borderId="0" xfId="0" applyNumberFormat="1" applyFont="1" applyBorder="1" applyAlignment="1">
      <alignment vertical="center" wrapText="1" shrinkToFit="1"/>
    </xf>
    <xf numFmtId="0" fontId="0" fillId="0" borderId="0" xfId="0" applyNumberFormat="1" applyAlignment="1">
      <alignment wrapText="1"/>
    </xf>
    <xf numFmtId="4" fontId="17" fillId="0" borderId="45" xfId="0" applyNumberFormat="1" applyFont="1" applyBorder="1" applyAlignment="1">
      <alignment vertical="center" wrapText="1"/>
    </xf>
    <xf numFmtId="4" fontId="17" fillId="0" borderId="45" xfId="0" applyNumberFormat="1" applyFont="1" applyBorder="1" applyAlignment="1">
      <alignment horizontal="center" vertical="center" wrapText="1"/>
    </xf>
    <xf numFmtId="4" fontId="17" fillId="0" borderId="45" xfId="0" applyNumberFormat="1" applyFont="1" applyBorder="1" applyAlignment="1">
      <alignment vertical="center" wrapText="1" shrinkToFit="1"/>
    </xf>
    <xf numFmtId="4" fontId="13" fillId="0" borderId="11" xfId="0" applyNumberFormat="1" applyFont="1" applyBorder="1"/>
    <xf numFmtId="4" fontId="13" fillId="0" borderId="12" xfId="0" applyNumberFormat="1" applyFont="1" applyBorder="1"/>
    <xf numFmtId="4" fontId="2" fillId="0" borderId="0" xfId="0" applyNumberFormat="1" applyFont="1" applyAlignment="1">
      <alignment horizontal="center"/>
    </xf>
    <xf numFmtId="0" fontId="12" fillId="0" borderId="7" xfId="0" applyNumberFormat="1" applyFont="1" applyBorder="1"/>
    <xf numFmtId="49" fontId="5" fillId="0" borderId="0" xfId="0" applyNumberFormat="1" applyFont="1"/>
    <xf numFmtId="0" fontId="5" fillId="0" borderId="0" xfId="0" applyFont="1"/>
    <xf numFmtId="0" fontId="13" fillId="0" borderId="0" xfId="0" applyFont="1" applyAlignment="1">
      <alignment horizontal="center" vertical="top"/>
    </xf>
    <xf numFmtId="0" fontId="13" fillId="0" borderId="0" xfId="0" applyFont="1" applyAlignment="1">
      <alignment horizontal="center" vertical="top" wrapText="1"/>
    </xf>
    <xf numFmtId="49" fontId="0" fillId="0" borderId="15" xfId="0" applyNumberFormat="1" applyBorder="1" applyAlignment="1">
      <alignment vertical="top" shrinkToFit="1"/>
    </xf>
    <xf numFmtId="49" fontId="0" fillId="0" borderId="34" xfId="0" applyNumberFormat="1" applyBorder="1" applyAlignment="1">
      <alignment vertical="top" shrinkToFit="1"/>
    </xf>
    <xf numFmtId="49" fontId="0" fillId="0" borderId="12" xfId="0" applyNumberFormat="1" applyBorder="1" applyAlignment="1">
      <alignment vertical="top" shrinkToFit="1"/>
    </xf>
    <xf numFmtId="49" fontId="0" fillId="0" borderId="35" xfId="0" applyNumberFormat="1" applyBorder="1" applyAlignment="1">
      <alignment vertical="top" shrinkToFit="1"/>
    </xf>
    <xf numFmtId="49" fontId="0" fillId="0" borderId="18" xfId="0" applyNumberFormat="1" applyBorder="1" applyAlignment="1">
      <alignment vertical="top" shrinkToFit="1"/>
    </xf>
    <xf numFmtId="49" fontId="0" fillId="0" borderId="36" xfId="0" applyNumberFormat="1" applyBorder="1" applyAlignment="1">
      <alignment vertical="top" shrinkToFit="1"/>
    </xf>
    <xf numFmtId="0" fontId="7" fillId="0" borderId="0" xfId="0" applyNumberFormat="1" applyFont="1" applyAlignment="1">
      <alignment wrapText="1"/>
    </xf>
    <xf numFmtId="0" fontId="15" fillId="0" borderId="0" xfId="0" applyNumberFormat="1" applyFont="1" applyAlignment="1">
      <alignment vertical="top" wrapText="1"/>
    </xf>
    <xf numFmtId="0" fontId="19" fillId="0" borderId="0" xfId="0" applyFont="1" applyAlignment="1">
      <alignment horizontal="left" vertical="top" wrapText="1"/>
    </xf>
    <xf numFmtId="0" fontId="19" fillId="0" borderId="0" xfId="0" applyFont="1" applyAlignment="1">
      <alignment horizontal="left" vertical="top"/>
    </xf>
    <xf numFmtId="49" fontId="12" fillId="0" borderId="7" xfId="0" applyNumberFormat="1" applyFont="1" applyBorder="1"/>
    <xf numFmtId="0" fontId="18" fillId="0" borderId="0" xfId="0" applyNumberFormat="1" applyFont="1" applyAlignment="1">
      <alignment vertical="top" wrapText="1"/>
    </xf>
    <xf numFmtId="0" fontId="7" fillId="0" borderId="63" xfId="0" applyNumberFormat="1" applyFont="1" applyBorder="1" applyAlignment="1">
      <alignment wrapText="1"/>
    </xf>
    <xf numFmtId="0" fontId="19" fillId="0" borderId="37" xfId="0" applyNumberFormat="1" applyFont="1" applyBorder="1" applyAlignment="1">
      <alignment vertical="top" wrapText="1"/>
    </xf>
    <xf numFmtId="0" fontId="19" fillId="0" borderId="37" xfId="0" applyNumberFormat="1" applyFont="1" applyBorder="1" applyAlignment="1">
      <alignment horizontal="left" vertical="top" wrapText="1"/>
    </xf>
    <xf numFmtId="0" fontId="19" fillId="0" borderId="0" xfId="0" applyNumberFormat="1" applyFont="1" applyBorder="1" applyAlignment="1">
      <alignment vertical="top" wrapText="1" shrinkToFit="1"/>
    </xf>
    <xf numFmtId="165" fontId="19" fillId="0" borderId="0" xfId="0" applyNumberFormat="1" applyFont="1" applyBorder="1" applyAlignment="1">
      <alignment vertical="top" wrapText="1" shrinkToFit="1"/>
    </xf>
    <xf numFmtId="4" fontId="19" fillId="0" borderId="0" xfId="0" applyNumberFormat="1" applyFont="1" applyBorder="1" applyAlignment="1">
      <alignment vertical="top" wrapText="1" shrinkToFit="1"/>
    </xf>
    <xf numFmtId="4" fontId="19" fillId="0" borderId="38" xfId="0" applyNumberFormat="1" applyFont="1" applyBorder="1" applyAlignment="1">
      <alignment vertical="top" wrapText="1" shrinkToFit="1"/>
    </xf>
    <xf numFmtId="4" fontId="15" fillId="4" borderId="11" xfId="0" applyNumberFormat="1" applyFont="1" applyFill="1" applyBorder="1" applyAlignment="1">
      <alignment vertical="top" shrinkToFit="1"/>
    </xf>
    <xf numFmtId="4" fontId="15" fillId="4" borderId="13" xfId="0" applyNumberFormat="1" applyFont="1" applyFill="1" applyBorder="1" applyAlignment="1">
      <alignment vertical="top" shrinkToFit="1"/>
    </xf>
    <xf numFmtId="0" fontId="19" fillId="0" borderId="44" xfId="0" applyNumberFormat="1" applyFont="1" applyBorder="1" applyAlignment="1">
      <alignment vertical="top" wrapText="1"/>
    </xf>
    <xf numFmtId="0" fontId="19" fillId="0" borderId="44" xfId="0" applyNumberFormat="1" applyFont="1" applyBorder="1" applyAlignment="1">
      <alignment horizontal="left" vertical="top" wrapText="1"/>
    </xf>
    <xf numFmtId="0" fontId="19" fillId="0" borderId="45" xfId="0" applyNumberFormat="1" applyFont="1" applyBorder="1" applyAlignment="1">
      <alignment vertical="top" wrapText="1" shrinkToFit="1"/>
    </xf>
    <xf numFmtId="165" fontId="19" fillId="0" borderId="45" xfId="0" applyNumberFormat="1" applyFont="1" applyBorder="1" applyAlignment="1">
      <alignment vertical="top" wrapText="1" shrinkToFit="1"/>
    </xf>
    <xf numFmtId="4" fontId="19" fillId="0" borderId="45" xfId="0" applyNumberFormat="1" applyFont="1" applyBorder="1" applyAlignment="1">
      <alignment vertical="top" wrapText="1" shrinkToFit="1"/>
    </xf>
    <xf numFmtId="4" fontId="19" fillId="0" borderId="46" xfId="0" applyNumberFormat="1" applyFont="1" applyBorder="1" applyAlignment="1">
      <alignment vertical="top" wrapText="1" shrinkToFit="1"/>
    </xf>
    <xf numFmtId="0" fontId="13" fillId="0" borderId="0" xfId="0" applyFont="1" applyAlignment="1">
      <alignment horizontal="center"/>
    </xf>
    <xf numFmtId="0" fontId="13" fillId="0" borderId="0" xfId="0" applyFont="1" applyAlignment="1">
      <alignment horizontal="center" wrapText="1"/>
    </xf>
    <xf numFmtId="0" fontId="0" fillId="4" borderId="32" xfId="0" applyFill="1" applyBorder="1" applyAlignment="1">
      <alignment vertical="top" wrapText="1"/>
    </xf>
    <xf numFmtId="0" fontId="0" fillId="4" borderId="32" xfId="0" applyFill="1" applyBorder="1" applyAlignment="1">
      <alignment vertical="top"/>
    </xf>
    <xf numFmtId="165" fontId="0" fillId="4" borderId="32" xfId="0" applyNumberFormat="1" applyFill="1" applyBorder="1" applyAlignment="1">
      <alignment vertical="top"/>
    </xf>
    <xf numFmtId="4" fontId="0" fillId="4" borderId="32" xfId="0" applyNumberFormat="1" applyFill="1" applyBorder="1" applyAlignment="1">
      <alignment vertical="top"/>
    </xf>
    <xf numFmtId="0" fontId="0" fillId="4" borderId="51" xfId="0" applyFill="1" applyBorder="1" applyAlignment="1">
      <alignment vertical="top"/>
    </xf>
    <xf numFmtId="0" fontId="7" fillId="0" borderId="0" xfId="0" applyFont="1" applyAlignment="1">
      <alignment horizontal="left" vertical="top" wrapText="1"/>
    </xf>
    <xf numFmtId="0" fontId="7" fillId="0" borderId="0" xfId="0" applyFont="1" applyAlignment="1">
      <alignment horizontal="left" vertical="top"/>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dimension ref="A1:H17"/>
  <sheetViews>
    <sheetView workbookViewId="0">
      <selection activeCell="Q12" sqref="Q12"/>
    </sheetView>
  </sheetViews>
  <sheetFormatPr defaultRowHeight="12.75"/>
  <cols>
    <col min="1" max="1" width="23.140625" customWidth="1"/>
  </cols>
  <sheetData>
    <row r="1" spans="1:8">
      <c r="A1" s="15"/>
      <c r="B1" s="15"/>
      <c r="C1" s="15"/>
      <c r="D1" s="15"/>
      <c r="E1" s="15"/>
      <c r="F1" s="15"/>
      <c r="G1" s="15"/>
      <c r="H1" s="15"/>
    </row>
    <row r="2" spans="1:8" ht="15.75">
      <c r="A2" s="16" t="s">
        <v>4</v>
      </c>
      <c r="B2" s="17"/>
      <c r="C2" s="15"/>
      <c r="D2" s="15"/>
      <c r="E2" s="15"/>
      <c r="F2" s="15"/>
      <c r="G2" s="15"/>
      <c r="H2" s="15"/>
    </row>
    <row r="3" spans="1:8" ht="15.75">
      <c r="A3" s="16"/>
      <c r="B3" s="17"/>
      <c r="C3" s="15"/>
      <c r="D3" s="15"/>
      <c r="E3" s="15"/>
      <c r="F3" s="15"/>
      <c r="G3" s="15"/>
      <c r="H3" s="15"/>
    </row>
    <row r="4" spans="1:8" ht="13.5" thickBot="1">
      <c r="A4" s="18"/>
      <c r="B4" s="17"/>
      <c r="C4" s="15"/>
      <c r="D4" s="15"/>
      <c r="E4" s="15"/>
      <c r="F4" s="15"/>
      <c r="G4" s="15"/>
      <c r="H4" s="15"/>
    </row>
    <row r="5" spans="1:8">
      <c r="A5" s="19" t="s">
        <v>5</v>
      </c>
      <c r="B5" s="315" t="s">
        <v>0</v>
      </c>
      <c r="C5" s="315"/>
      <c r="D5" s="315"/>
      <c r="E5" s="315"/>
      <c r="F5" s="315"/>
      <c r="G5" s="316"/>
      <c r="H5" s="15"/>
    </row>
    <row r="6" spans="1:8">
      <c r="A6" s="20" t="s">
        <v>6</v>
      </c>
      <c r="B6" s="317"/>
      <c r="C6" s="317"/>
      <c r="D6" s="317"/>
      <c r="E6" s="317"/>
      <c r="F6" s="317"/>
      <c r="G6" s="318"/>
      <c r="H6" s="15"/>
    </row>
    <row r="7" spans="1:8">
      <c r="A7" s="20" t="s">
        <v>7</v>
      </c>
      <c r="B7" s="317"/>
      <c r="C7" s="317"/>
      <c r="D7" s="317"/>
      <c r="E7" s="317"/>
      <c r="F7" s="317"/>
      <c r="G7" s="318"/>
      <c r="H7" s="15"/>
    </row>
    <row r="8" spans="1:8">
      <c r="A8" s="20" t="s">
        <v>8</v>
      </c>
      <c r="B8" s="317"/>
      <c r="C8" s="317"/>
      <c r="D8" s="317"/>
      <c r="E8" s="317"/>
      <c r="F8" s="317"/>
      <c r="G8" s="318"/>
      <c r="H8" s="15"/>
    </row>
    <row r="9" spans="1:8">
      <c r="A9" s="20" t="s">
        <v>9</v>
      </c>
      <c r="B9" s="317"/>
      <c r="C9" s="317"/>
      <c r="D9" s="317"/>
      <c r="E9" s="317"/>
      <c r="F9" s="317"/>
      <c r="G9" s="318"/>
      <c r="H9" s="15"/>
    </row>
    <row r="10" spans="1:8">
      <c r="A10" s="20" t="s">
        <v>10</v>
      </c>
      <c r="B10" s="317"/>
      <c r="C10" s="317"/>
      <c r="D10" s="317"/>
      <c r="E10" s="317"/>
      <c r="F10" s="317"/>
      <c r="G10" s="318"/>
      <c r="H10" s="15"/>
    </row>
    <row r="11" spans="1:8">
      <c r="A11" s="20" t="s">
        <v>11</v>
      </c>
      <c r="B11" s="307"/>
      <c r="C11" s="307"/>
      <c r="D11" s="307"/>
      <c r="E11" s="307"/>
      <c r="F11" s="307"/>
      <c r="G11" s="308"/>
      <c r="H11" s="15"/>
    </row>
    <row r="12" spans="1:8">
      <c r="A12" s="20" t="s">
        <v>12</v>
      </c>
      <c r="B12" s="309"/>
      <c r="C12" s="310"/>
      <c r="D12" s="310"/>
      <c r="E12" s="310"/>
      <c r="F12" s="310"/>
      <c r="G12" s="311"/>
      <c r="H12" s="15"/>
    </row>
    <row r="13" spans="1:8" ht="13.5" thickBot="1">
      <c r="A13" s="21" t="s">
        <v>13</v>
      </c>
      <c r="B13" s="312"/>
      <c r="C13" s="312"/>
      <c r="D13" s="312"/>
      <c r="E13" s="312"/>
      <c r="F13" s="312"/>
      <c r="G13" s="313"/>
      <c r="H13" s="15"/>
    </row>
    <row r="14" spans="1:8">
      <c r="A14" s="15"/>
      <c r="B14" s="15"/>
      <c r="C14" s="15"/>
      <c r="D14" s="15"/>
      <c r="E14" s="15"/>
      <c r="F14" s="15"/>
      <c r="G14" s="15"/>
      <c r="H14" s="15"/>
    </row>
    <row r="15" spans="1:8">
      <c r="A15" s="15"/>
      <c r="B15" s="15"/>
      <c r="C15" s="15"/>
      <c r="D15" s="15"/>
      <c r="E15" s="15"/>
      <c r="F15" s="15"/>
      <c r="G15" s="15"/>
      <c r="H15" s="15"/>
    </row>
    <row r="16" spans="1:8">
      <c r="A16" s="22" t="s">
        <v>14</v>
      </c>
      <c r="B16" s="15"/>
      <c r="C16" s="15"/>
      <c r="D16" s="15"/>
      <c r="E16" s="15"/>
      <c r="F16" s="15"/>
      <c r="G16" s="15"/>
      <c r="H16" s="15"/>
    </row>
    <row r="17" spans="1:8" ht="52.5" customHeight="1">
      <c r="A17" s="314" t="s">
        <v>39</v>
      </c>
      <c r="B17" s="314"/>
      <c r="C17" s="314"/>
      <c r="D17" s="314"/>
      <c r="E17" s="314"/>
      <c r="F17" s="314"/>
      <c r="G17" s="314"/>
      <c r="H17" s="15"/>
    </row>
  </sheetData>
  <sheetProtection algorithmName="SHA-512" hashValue="fzdycI83FLweGmZOCHdFA/n0wxxIOit4SNM018OGNrD3OT6/XWe9rr/DMhAarbz+TruPoSKgGLh06eQi0cN07g==" saltValue="mzP1eCN8YNVT8wlObpyuTA==" spinCount="100000" sheet="1"/>
  <customSheetViews>
    <customSheetView guid="{0AEBBD8E-C796-45A2-B4B1-3E6FBD55C385}">
      <selection activeCell="A17" sqref="A17:G17"/>
      <pageMargins left="0.7" right="0.7" top="0.78740157499999996" bottom="0.78740157499999996" header="0.3" footer="0.3"/>
      <pageSetup paperSize="9" orientation="portrait" r:id="rId1"/>
    </customSheetView>
  </customSheetViews>
  <mergeCells count="10">
    <mergeCell ref="B11:G11"/>
    <mergeCell ref="B12:G12"/>
    <mergeCell ref="B13:G13"/>
    <mergeCell ref="A17:G17"/>
    <mergeCell ref="B5:G5"/>
    <mergeCell ref="B6:G6"/>
    <mergeCell ref="B7:G7"/>
    <mergeCell ref="B8:G8"/>
    <mergeCell ref="B9:G9"/>
    <mergeCell ref="B10:G10"/>
  </mergeCell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dimension ref="A1:BC53"/>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57</v>
      </c>
      <c r="C2" s="347" t="s">
        <v>58</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 xml:space="preserve">SO 03 </v>
      </c>
      <c r="H6" s="35"/>
    </row>
    <row r="7" spans="1:16" ht="15.75" customHeight="1">
      <c r="B7" s="333" t="str">
        <f>C2</f>
        <v xml:space="preserve">Oplocení  </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2905</v>
      </c>
      <c r="B14" s="131" t="s">
        <v>2906</v>
      </c>
      <c r="C14" s="130"/>
      <c r="D14" s="130"/>
      <c r="E14" s="130"/>
      <c r="F14" s="130"/>
      <c r="G14" s="132"/>
      <c r="H14" s="134">
        <f>'SO 03  SO 03.01 Pol'!G224</f>
        <v>0</v>
      </c>
      <c r="I14" s="32"/>
      <c r="J14" s="32"/>
      <c r="O14">
        <f>'SO 03  SO 03.01 Pol'!AN6</f>
        <v>0</v>
      </c>
      <c r="P14">
        <f>'SO 03  SO 03.01 Pol'!AO6</f>
        <v>0</v>
      </c>
    </row>
    <row r="15" spans="1:16" ht="12.75" customHeight="1">
      <c r="A15" s="133" t="s">
        <v>2907</v>
      </c>
      <c r="B15" s="131" t="s">
        <v>2908</v>
      </c>
      <c r="C15" s="130"/>
      <c r="D15" s="130"/>
      <c r="E15" s="130"/>
      <c r="F15" s="130"/>
      <c r="G15" s="132"/>
      <c r="H15" s="134">
        <f>'SO 03  SO 03.02  Pol'!G138</f>
        <v>0</v>
      </c>
      <c r="I15" s="32"/>
      <c r="J15" s="32"/>
      <c r="O15">
        <f>'SO 03  SO 03.02  Pol'!AN6</f>
        <v>0</v>
      </c>
      <c r="P15">
        <f>'SO 03  SO 03.02  Pol'!AO6</f>
        <v>0</v>
      </c>
    </row>
    <row r="16" spans="1:16" ht="12.75" customHeight="1">
      <c r="A16" s="133" t="s">
        <v>2909</v>
      </c>
      <c r="B16" s="131" t="s">
        <v>2910</v>
      </c>
      <c r="C16" s="130"/>
      <c r="D16" s="130"/>
      <c r="E16" s="130"/>
      <c r="F16" s="130"/>
      <c r="G16" s="132"/>
      <c r="H16" s="134">
        <f>'SO 03  SO 03.03 Pol'!G22</f>
        <v>0</v>
      </c>
      <c r="I16" s="32"/>
      <c r="J16" s="32"/>
      <c r="O16">
        <f>'SO 03  SO 03.03 Pol'!AN6</f>
        <v>0</v>
      </c>
      <c r="P16">
        <f>'SO 03  SO 03.03 Pol'!AO6</f>
        <v>0</v>
      </c>
    </row>
    <row r="17" spans="1:55" ht="12.75" customHeight="1" thickBot="1">
      <c r="A17" s="140"/>
      <c r="B17" s="141" t="s">
        <v>287</v>
      </c>
      <c r="C17" s="142"/>
      <c r="D17" s="143" t="str">
        <f>B2</f>
        <v xml:space="preserve">SO 03 </v>
      </c>
      <c r="E17" s="142"/>
      <c r="F17" s="142"/>
      <c r="G17" s="144"/>
      <c r="H17" s="145">
        <f>SUM(H14:H16)</f>
        <v>0</v>
      </c>
      <c r="I17" s="32"/>
      <c r="J17" s="32"/>
    </row>
    <row r="18" spans="1:55" ht="12.75" customHeight="1">
      <c r="A18" s="32"/>
      <c r="B18" s="32"/>
      <c r="C18" s="32"/>
      <c r="D18" s="32"/>
      <c r="E18" s="32"/>
      <c r="F18" s="32"/>
      <c r="G18" s="32"/>
      <c r="H18" s="36"/>
      <c r="I18" s="32"/>
      <c r="J18" s="32"/>
    </row>
    <row r="19" spans="1:55" s="276" customFormat="1" ht="218.25" customHeight="1">
      <c r="A19" s="371" t="s">
        <v>4455</v>
      </c>
      <c r="B19" s="372"/>
      <c r="C19" s="372"/>
      <c r="D19" s="372"/>
      <c r="E19" s="372"/>
      <c r="F19" s="372"/>
      <c r="G19" s="372"/>
      <c r="H19" s="372"/>
      <c r="I19" s="277"/>
      <c r="J19" s="277"/>
    </row>
    <row r="20" spans="1:55" ht="13.5" thickBot="1">
      <c r="A20" s="127" t="s">
        <v>2135</v>
      </c>
      <c r="B20" s="128"/>
      <c r="C20" s="128"/>
      <c r="D20" s="172" t="s">
        <v>2905</v>
      </c>
      <c r="E20" s="348" t="s">
        <v>2906</v>
      </c>
      <c r="F20" s="348"/>
      <c r="G20" s="348"/>
      <c r="H20" s="348"/>
      <c r="I20" s="32"/>
      <c r="J20" s="32"/>
      <c r="BC20" s="107" t="str">
        <f>E20</f>
        <v>Oplocení  část 1.</v>
      </c>
    </row>
    <row r="21" spans="1:55" ht="12.75" customHeight="1">
      <c r="A21" s="135" t="s">
        <v>2137</v>
      </c>
      <c r="B21" s="136"/>
      <c r="C21" s="137"/>
      <c r="D21" s="137"/>
      <c r="E21" s="137"/>
      <c r="F21" s="137"/>
      <c r="G21" s="138"/>
      <c r="H21" s="139" t="s">
        <v>278</v>
      </c>
      <c r="I21" s="32"/>
      <c r="J21" s="32"/>
    </row>
    <row r="22" spans="1:55" ht="12.75" customHeight="1">
      <c r="A22" s="133" t="s">
        <v>121</v>
      </c>
      <c r="B22" s="131" t="s">
        <v>122</v>
      </c>
      <c r="C22" s="130"/>
      <c r="D22" s="130"/>
      <c r="E22" s="130"/>
      <c r="F22" s="130"/>
      <c r="G22" s="132"/>
      <c r="H22" s="241">
        <f>'SO 03  SO 03.01 Pol'!F9</f>
        <v>0</v>
      </c>
      <c r="I22" s="32"/>
      <c r="J22" s="32"/>
    </row>
    <row r="23" spans="1:55" ht="12.75" customHeight="1">
      <c r="A23" s="133" t="s">
        <v>140</v>
      </c>
      <c r="B23" s="131" t="s">
        <v>142</v>
      </c>
      <c r="C23" s="130"/>
      <c r="D23" s="130"/>
      <c r="E23" s="130"/>
      <c r="F23" s="130"/>
      <c r="G23" s="132"/>
      <c r="H23" s="241">
        <f>'SO 03  SO 03.01 Pol'!F51</f>
        <v>0</v>
      </c>
      <c r="I23" s="32"/>
      <c r="J23" s="32"/>
    </row>
    <row r="24" spans="1:55" ht="12.75" customHeight="1">
      <c r="A24" s="133" t="s">
        <v>155</v>
      </c>
      <c r="B24" s="131" t="s">
        <v>157</v>
      </c>
      <c r="C24" s="130"/>
      <c r="D24" s="130"/>
      <c r="E24" s="130"/>
      <c r="F24" s="130"/>
      <c r="G24" s="132"/>
      <c r="H24" s="241">
        <f>'SO 03  SO 03.01 Pol'!F58</f>
        <v>0</v>
      </c>
      <c r="I24" s="32"/>
      <c r="J24" s="32"/>
    </row>
    <row r="25" spans="1:55" ht="12.75" customHeight="1">
      <c r="A25" s="133" t="s">
        <v>228</v>
      </c>
      <c r="B25" s="131" t="s">
        <v>229</v>
      </c>
      <c r="C25" s="130"/>
      <c r="D25" s="130"/>
      <c r="E25" s="130"/>
      <c r="F25" s="130"/>
      <c r="G25" s="132"/>
      <c r="H25" s="241">
        <f>'SO 03  SO 03.01 Pol'!F82</f>
        <v>0</v>
      </c>
      <c r="I25" s="32"/>
      <c r="J25" s="32"/>
    </row>
    <row r="26" spans="1:55" ht="12.75" customHeight="1">
      <c r="A26" s="133" t="s">
        <v>230</v>
      </c>
      <c r="B26" s="131" t="s">
        <v>231</v>
      </c>
      <c r="C26" s="130"/>
      <c r="D26" s="130"/>
      <c r="E26" s="130"/>
      <c r="F26" s="130"/>
      <c r="G26" s="132"/>
      <c r="H26" s="241">
        <f>'SO 03  SO 03.01 Pol'!F86</f>
        <v>0</v>
      </c>
      <c r="I26" s="32"/>
      <c r="J26" s="32"/>
    </row>
    <row r="27" spans="1:55" ht="12.75" customHeight="1">
      <c r="A27" s="133" t="s">
        <v>232</v>
      </c>
      <c r="B27" s="131" t="s">
        <v>233</v>
      </c>
      <c r="C27" s="130"/>
      <c r="D27" s="130"/>
      <c r="E27" s="130"/>
      <c r="F27" s="130"/>
      <c r="G27" s="132"/>
      <c r="H27" s="241">
        <f>'SO 03  SO 03.01 Pol'!F105</f>
        <v>0</v>
      </c>
      <c r="I27" s="32"/>
      <c r="J27" s="32"/>
    </row>
    <row r="28" spans="1:55" ht="12.75" customHeight="1">
      <c r="A28" s="133" t="s">
        <v>184</v>
      </c>
      <c r="B28" s="131" t="s">
        <v>185</v>
      </c>
      <c r="C28" s="130"/>
      <c r="D28" s="130"/>
      <c r="E28" s="130"/>
      <c r="F28" s="130"/>
      <c r="G28" s="132"/>
      <c r="H28" s="241">
        <f>'SO 03  SO 03.01 Pol'!F110</f>
        <v>0</v>
      </c>
      <c r="I28" s="32"/>
      <c r="J28" s="32"/>
    </row>
    <row r="29" spans="1:55" ht="12.75" customHeight="1">
      <c r="A29" s="133" t="s">
        <v>196</v>
      </c>
      <c r="B29" s="131" t="s">
        <v>197</v>
      </c>
      <c r="C29" s="130"/>
      <c r="D29" s="130"/>
      <c r="E29" s="130"/>
      <c r="F29" s="130"/>
      <c r="G29" s="132"/>
      <c r="H29" s="241">
        <f>'SO 03  SO 03.01 Pol'!F126</f>
        <v>0</v>
      </c>
      <c r="I29" s="32"/>
      <c r="J29" s="32"/>
    </row>
    <row r="30" spans="1:55" ht="12.75" customHeight="1" thickBot="1">
      <c r="A30" s="140"/>
      <c r="B30" s="141" t="s">
        <v>2138</v>
      </c>
      <c r="C30" s="142"/>
      <c r="D30" s="143" t="str">
        <f>D20</f>
        <v>SO 03.01</v>
      </c>
      <c r="E30" s="142"/>
      <c r="F30" s="142"/>
      <c r="G30" s="144"/>
      <c r="H30" s="242">
        <f>SUM(H22:H29)</f>
        <v>0</v>
      </c>
      <c r="I30" s="32"/>
      <c r="J30" s="32"/>
    </row>
    <row r="31" spans="1:55" ht="12.75" customHeight="1">
      <c r="A31" s="32"/>
      <c r="B31" s="32"/>
      <c r="C31" s="32"/>
      <c r="D31" s="32"/>
      <c r="E31" s="32"/>
      <c r="F31" s="32"/>
      <c r="G31" s="32"/>
      <c r="H31" s="36"/>
      <c r="I31" s="32"/>
      <c r="J31" s="32"/>
    </row>
    <row r="32" spans="1:55" s="276" customFormat="1" ht="214.5" customHeight="1">
      <c r="A32" s="371" t="s">
        <v>4455</v>
      </c>
      <c r="B32" s="372"/>
      <c r="C32" s="372"/>
      <c r="D32" s="372"/>
      <c r="E32" s="372"/>
      <c r="F32" s="372"/>
      <c r="G32" s="372"/>
      <c r="H32" s="372"/>
      <c r="I32" s="277"/>
      <c r="J32" s="277"/>
    </row>
    <row r="33" spans="1:55" ht="13.5" thickBot="1">
      <c r="A33" s="127" t="s">
        <v>2135</v>
      </c>
      <c r="B33" s="128"/>
      <c r="C33" s="128"/>
      <c r="D33" s="172" t="s">
        <v>2907</v>
      </c>
      <c r="E33" s="348" t="s">
        <v>2908</v>
      </c>
      <c r="F33" s="348"/>
      <c r="G33" s="348"/>
      <c r="H33" s="348"/>
      <c r="I33" s="32"/>
      <c r="J33" s="32"/>
      <c r="BC33" s="107" t="str">
        <f>E33</f>
        <v>Oplocení  část 2.</v>
      </c>
    </row>
    <row r="34" spans="1:55" ht="12.75" customHeight="1">
      <c r="A34" s="135" t="s">
        <v>2137</v>
      </c>
      <c r="B34" s="136"/>
      <c r="C34" s="137"/>
      <c r="D34" s="137"/>
      <c r="E34" s="137"/>
      <c r="F34" s="137"/>
      <c r="G34" s="138"/>
      <c r="H34" s="139" t="s">
        <v>278</v>
      </c>
      <c r="I34" s="32"/>
      <c r="J34" s="32"/>
    </row>
    <row r="35" spans="1:55" ht="12.75" customHeight="1">
      <c r="A35" s="133" t="s">
        <v>121</v>
      </c>
      <c r="B35" s="131" t="s">
        <v>122</v>
      </c>
      <c r="C35" s="130"/>
      <c r="D35" s="130"/>
      <c r="E35" s="130"/>
      <c r="F35" s="130"/>
      <c r="G35" s="132"/>
      <c r="H35" s="241">
        <f>'SO 03  SO 03.02  Pol'!F9</f>
        <v>0</v>
      </c>
      <c r="I35" s="32"/>
      <c r="J35" s="32"/>
    </row>
    <row r="36" spans="1:55" ht="12.75" customHeight="1">
      <c r="A36" s="133" t="s">
        <v>140</v>
      </c>
      <c r="B36" s="131" t="s">
        <v>142</v>
      </c>
      <c r="C36" s="130"/>
      <c r="D36" s="130"/>
      <c r="E36" s="130"/>
      <c r="F36" s="130"/>
      <c r="G36" s="132"/>
      <c r="H36" s="241">
        <f>'SO 03  SO 03.02  Pol'!F46</f>
        <v>0</v>
      </c>
      <c r="I36" s="32"/>
      <c r="J36" s="32"/>
    </row>
    <row r="37" spans="1:55" ht="12.75" customHeight="1">
      <c r="A37" s="133" t="s">
        <v>155</v>
      </c>
      <c r="B37" s="131" t="s">
        <v>157</v>
      </c>
      <c r="C37" s="130"/>
      <c r="D37" s="130"/>
      <c r="E37" s="130"/>
      <c r="F37" s="130"/>
      <c r="G37" s="132"/>
      <c r="H37" s="241">
        <f>'SO 03  SO 03.02  Pol'!F50</f>
        <v>0</v>
      </c>
      <c r="I37" s="32"/>
      <c r="J37" s="32"/>
    </row>
    <row r="38" spans="1:55" ht="12.75" customHeight="1">
      <c r="A38" s="133" t="s">
        <v>228</v>
      </c>
      <c r="B38" s="131" t="s">
        <v>229</v>
      </c>
      <c r="C38" s="130"/>
      <c r="D38" s="130"/>
      <c r="E38" s="130"/>
      <c r="F38" s="130"/>
      <c r="G38" s="132"/>
      <c r="H38" s="241">
        <f>'SO 03  SO 03.02  Pol'!F61</f>
        <v>0</v>
      </c>
      <c r="I38" s="32"/>
      <c r="J38" s="32"/>
    </row>
    <row r="39" spans="1:55" ht="12.75" customHeight="1">
      <c r="A39" s="133" t="s">
        <v>230</v>
      </c>
      <c r="B39" s="131" t="s">
        <v>231</v>
      </c>
      <c r="C39" s="130"/>
      <c r="D39" s="130"/>
      <c r="E39" s="130"/>
      <c r="F39" s="130"/>
      <c r="G39" s="132"/>
      <c r="H39" s="241">
        <f>'SO 03  SO 03.02  Pol'!F64</f>
        <v>0</v>
      </c>
      <c r="I39" s="32"/>
      <c r="J39" s="32"/>
    </row>
    <row r="40" spans="1:55" ht="12.75" customHeight="1">
      <c r="A40" s="133" t="s">
        <v>232</v>
      </c>
      <c r="B40" s="131" t="s">
        <v>233</v>
      </c>
      <c r="C40" s="130"/>
      <c r="D40" s="130"/>
      <c r="E40" s="130"/>
      <c r="F40" s="130"/>
      <c r="G40" s="132"/>
      <c r="H40" s="241">
        <f>'SO 03  SO 03.02  Pol'!F81</f>
        <v>0</v>
      </c>
      <c r="I40" s="32"/>
      <c r="J40" s="32"/>
    </row>
    <row r="41" spans="1:55" ht="12.75" customHeight="1">
      <c r="A41" s="133" t="s">
        <v>196</v>
      </c>
      <c r="B41" s="131" t="s">
        <v>197</v>
      </c>
      <c r="C41" s="130"/>
      <c r="D41" s="130"/>
      <c r="E41" s="130"/>
      <c r="F41" s="130"/>
      <c r="G41" s="132"/>
      <c r="H41" s="241">
        <f>'SO 03  SO 03.02  Pol'!F86</f>
        <v>0</v>
      </c>
      <c r="I41" s="32"/>
      <c r="J41" s="32"/>
    </row>
    <row r="42" spans="1:55" ht="12.75" customHeight="1" thickBot="1">
      <c r="A42" s="140"/>
      <c r="B42" s="141" t="s">
        <v>2138</v>
      </c>
      <c r="C42" s="142"/>
      <c r="D42" s="143" t="str">
        <f>D33</f>
        <v xml:space="preserve">SO 03.02 </v>
      </c>
      <c r="E42" s="142"/>
      <c r="F42" s="142"/>
      <c r="G42" s="144"/>
      <c r="H42" s="242">
        <f>SUM(H35:H41)</f>
        <v>0</v>
      </c>
      <c r="I42" s="32"/>
      <c r="J42" s="32"/>
    </row>
    <row r="43" spans="1:55" ht="12.75" customHeight="1">
      <c r="A43" s="32"/>
      <c r="B43" s="32"/>
      <c r="C43" s="32"/>
      <c r="D43" s="32"/>
      <c r="E43" s="32"/>
      <c r="F43" s="32"/>
      <c r="G43" s="32"/>
      <c r="H43" s="36"/>
      <c r="I43" s="32"/>
      <c r="J43" s="32"/>
    </row>
    <row r="44" spans="1:55" s="280" customFormat="1" ht="217.5" customHeight="1">
      <c r="A44" s="371" t="s">
        <v>4455</v>
      </c>
      <c r="B44" s="372"/>
      <c r="C44" s="372"/>
      <c r="D44" s="372"/>
      <c r="E44" s="372"/>
      <c r="F44" s="372"/>
      <c r="G44" s="372"/>
      <c r="H44" s="372"/>
      <c r="I44" s="281"/>
      <c r="J44" s="281"/>
    </row>
    <row r="45" spans="1:55" ht="13.5" thickBot="1">
      <c r="A45" s="127" t="s">
        <v>2135</v>
      </c>
      <c r="B45" s="128"/>
      <c r="C45" s="128"/>
      <c r="D45" s="172" t="s">
        <v>2909</v>
      </c>
      <c r="E45" s="348" t="s">
        <v>2910</v>
      </c>
      <c r="F45" s="348"/>
      <c r="G45" s="348"/>
      <c r="H45" s="348"/>
      <c r="I45" s="32"/>
      <c r="J45" s="32"/>
      <c r="BC45" s="107" t="str">
        <f>E45</f>
        <v>Oplocení  - elektroinstalace</v>
      </c>
    </row>
    <row r="46" spans="1:55" ht="12.75" customHeight="1">
      <c r="A46" s="135" t="s">
        <v>2137</v>
      </c>
      <c r="B46" s="136"/>
      <c r="C46" s="137"/>
      <c r="D46" s="137"/>
      <c r="E46" s="137"/>
      <c r="F46" s="137"/>
      <c r="G46" s="138"/>
      <c r="H46" s="139" t="s">
        <v>278</v>
      </c>
      <c r="I46" s="32"/>
      <c r="J46" s="32"/>
    </row>
    <row r="47" spans="1:55" ht="12.75" customHeight="1">
      <c r="A47" s="133" t="s">
        <v>123</v>
      </c>
      <c r="B47" s="131" t="s">
        <v>127</v>
      </c>
      <c r="C47" s="130"/>
      <c r="D47" s="130"/>
      <c r="E47" s="130"/>
      <c r="F47" s="130"/>
      <c r="G47" s="132"/>
      <c r="H47" s="241">
        <f>'SO 03  SO 03.03 Pol'!F9</f>
        <v>0</v>
      </c>
      <c r="I47" s="32"/>
      <c r="J47" s="32"/>
    </row>
    <row r="48" spans="1:55" ht="12.75" customHeight="1" thickBot="1">
      <c r="A48" s="140"/>
      <c r="B48" s="141" t="s">
        <v>2138</v>
      </c>
      <c r="C48" s="142"/>
      <c r="D48" s="143" t="str">
        <f>D45</f>
        <v>SO 03.03</v>
      </c>
      <c r="E48" s="142"/>
      <c r="F48" s="142"/>
      <c r="G48" s="144"/>
      <c r="H48" s="242">
        <f>SUM(H47:H47)</f>
        <v>0</v>
      </c>
      <c r="I48" s="32"/>
      <c r="J48" s="32"/>
    </row>
    <row r="49" spans="1:10" ht="12.75" customHeight="1">
      <c r="A49" s="32"/>
      <c r="B49" s="32"/>
      <c r="C49" s="32"/>
      <c r="D49" s="32"/>
      <c r="E49" s="32"/>
      <c r="F49" s="32"/>
      <c r="G49" s="32"/>
      <c r="H49" s="36"/>
      <c r="I49" s="32"/>
      <c r="J49" s="32"/>
    </row>
    <row r="50" spans="1:10" ht="12.75" customHeight="1">
      <c r="A50" s="32"/>
      <c r="B50" s="32"/>
      <c r="C50" s="32"/>
      <c r="D50" s="32"/>
      <c r="E50" s="32"/>
      <c r="F50" s="32"/>
      <c r="G50" s="32"/>
      <c r="H50" s="36"/>
      <c r="I50" s="32"/>
      <c r="J50" s="32"/>
    </row>
    <row r="51" spans="1:10" ht="12.75" customHeight="1">
      <c r="A51" s="32"/>
      <c r="B51" s="32"/>
      <c r="C51" s="32"/>
      <c r="D51" s="32"/>
      <c r="E51" s="32"/>
      <c r="F51" s="32"/>
      <c r="G51" s="32"/>
      <c r="H51" s="36"/>
      <c r="I51" s="32"/>
      <c r="J51" s="32"/>
    </row>
    <row r="52" spans="1:10" ht="12.75" customHeight="1">
      <c r="A52" s="32"/>
      <c r="B52" s="32"/>
      <c r="C52" s="32"/>
      <c r="D52" s="32"/>
      <c r="E52" s="32"/>
      <c r="F52" s="32"/>
      <c r="G52" s="32"/>
      <c r="H52" s="36"/>
      <c r="I52" s="32"/>
      <c r="J52" s="32"/>
    </row>
    <row r="53" spans="1:10" ht="12.75" customHeight="1">
      <c r="A53" s="32"/>
      <c r="B53" s="32"/>
      <c r="C53" s="32"/>
      <c r="D53" s="32"/>
      <c r="E53" s="32"/>
      <c r="F53" s="32"/>
      <c r="G53" s="32"/>
      <c r="H53" s="36"/>
      <c r="I53" s="32"/>
      <c r="J53" s="32"/>
    </row>
  </sheetData>
  <sheetProtection algorithmName="SHA-512" hashValue="pxq1eCmcRgDW9QSTvEUTEgpc1qkWr1IuLqYZaSdj/dNqSFDk4vTrIpE+BQhiC9+GBHLMRtzYhMLm76j9RTtn2A==" saltValue="+tPHRLJBrkIqf/jo+HWPwA==" spinCount="100000" sheet="1"/>
  <mergeCells count="9">
    <mergeCell ref="E45:H45"/>
    <mergeCell ref="A19:H19"/>
    <mergeCell ref="A32:H32"/>
    <mergeCell ref="A44:H44"/>
    <mergeCell ref="C2:F2"/>
    <mergeCell ref="A4:H4"/>
    <mergeCell ref="B7:G7"/>
    <mergeCell ref="E20:H20"/>
    <mergeCell ref="E33:H33"/>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outlinePr summaryBelow="0"/>
  </sheetPr>
  <dimension ref="A1:BH5000"/>
  <sheetViews>
    <sheetView topLeftCell="A193" workbookViewId="0">
      <selection activeCell="B147" sqref="B147"/>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57</v>
      </c>
      <c r="C3" s="175" t="s">
        <v>58</v>
      </c>
      <c r="D3" s="151"/>
      <c r="E3" s="150"/>
      <c r="F3" s="150"/>
      <c r="G3" s="153"/>
      <c r="AC3" s="8" t="s">
        <v>275</v>
      </c>
    </row>
    <row r="4" spans="1:60" ht="13.5" thickBot="1">
      <c r="A4" s="160" t="s">
        <v>31</v>
      </c>
      <c r="B4" s="161" t="s">
        <v>2905</v>
      </c>
      <c r="C4" s="176" t="s">
        <v>2906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SUMIF(AM8:AM224,AN5,G8:G224)</f>
        <v>0</v>
      </c>
      <c r="AO6">
        <f>SUMIF(AM8:AM224,AO5,G8:G224)</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SUM(G10:G50)</f>
        <v>0</v>
      </c>
      <c r="G9" s="357"/>
      <c r="H9" s="199"/>
      <c r="I9" s="227"/>
      <c r="AE9" t="s">
        <v>295</v>
      </c>
    </row>
    <row r="10" spans="1:60" outlineLevel="1">
      <c r="A10" s="225">
        <v>1</v>
      </c>
      <c r="B10" s="182" t="s">
        <v>300</v>
      </c>
      <c r="C10" s="209" t="s">
        <v>2911</v>
      </c>
      <c r="D10" s="187" t="s">
        <v>302</v>
      </c>
      <c r="E10" s="193">
        <v>23.25</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2912</v>
      </c>
      <c r="D11" s="189"/>
      <c r="E11" s="195">
        <v>23.25</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187" t="s">
        <v>302</v>
      </c>
      <c r="E12" s="193">
        <v>23.25</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2913</v>
      </c>
      <c r="D13" s="189"/>
      <c r="E13" s="195">
        <v>23.25</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326</v>
      </c>
      <c r="C14" s="209" t="s">
        <v>327</v>
      </c>
      <c r="D14" s="187" t="s">
        <v>302</v>
      </c>
      <c r="E14" s="193">
        <v>7.7108999999999996</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2914</v>
      </c>
      <c r="D15" s="189"/>
      <c r="E15" s="195">
        <v>7.71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187" t="s">
        <v>302</v>
      </c>
      <c r="E16" s="193">
        <v>7.7108999999999996</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2915</v>
      </c>
      <c r="D17" s="189"/>
      <c r="E17" s="195">
        <v>7.71</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353</v>
      </c>
      <c r="C18" s="209" t="s">
        <v>354</v>
      </c>
      <c r="D18" s="187" t="s">
        <v>302</v>
      </c>
      <c r="E18" s="193">
        <v>0.21160000000000001</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2916</v>
      </c>
      <c r="D19" s="189"/>
      <c r="E19" s="195">
        <v>0.21</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6</v>
      </c>
      <c r="B20" s="182" t="s">
        <v>2917</v>
      </c>
      <c r="C20" s="209" t="s">
        <v>2918</v>
      </c>
      <c r="D20" s="187" t="s">
        <v>302</v>
      </c>
      <c r="E20" s="193">
        <v>1.885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2919</v>
      </c>
      <c r="D21" s="189"/>
      <c r="E21" s="195">
        <v>1.73</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2920</v>
      </c>
      <c r="D22" s="189"/>
      <c r="E22" s="195">
        <v>0.15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7</v>
      </c>
      <c r="B23" s="182" t="s">
        <v>342</v>
      </c>
      <c r="C23" s="209" t="s">
        <v>343</v>
      </c>
      <c r="D23" s="187" t="s">
        <v>302</v>
      </c>
      <c r="E23" s="193">
        <v>1.885</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2921</v>
      </c>
      <c r="D24" s="189"/>
      <c r="E24" s="195">
        <v>1.89</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8</v>
      </c>
      <c r="B25" s="182" t="s">
        <v>2922</v>
      </c>
      <c r="C25" s="209" t="s">
        <v>2923</v>
      </c>
      <c r="D25" s="187" t="s">
        <v>302</v>
      </c>
      <c r="E25" s="193">
        <v>4.9036999999999997</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2924</v>
      </c>
      <c r="D26" s="189"/>
      <c r="E26" s="195">
        <v>4.9000000000000004</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9</v>
      </c>
      <c r="B27" s="182" t="s">
        <v>359</v>
      </c>
      <c r="C27" s="209" t="s">
        <v>360</v>
      </c>
      <c r="D27" s="187" t="s">
        <v>302</v>
      </c>
      <c r="E27" s="193">
        <v>9.8074999999999992</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2925</v>
      </c>
      <c r="D28" s="189"/>
      <c r="E28" s="195">
        <v>9.81</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10</v>
      </c>
      <c r="B29" s="182" t="s">
        <v>362</v>
      </c>
      <c r="C29" s="209" t="s">
        <v>363</v>
      </c>
      <c r="D29" s="187" t="s">
        <v>302</v>
      </c>
      <c r="E29" s="193">
        <v>3.1850000000000001</v>
      </c>
      <c r="F29" s="202"/>
      <c r="G29" s="201">
        <f>ROUND(E29*F29,2)</f>
        <v>0</v>
      </c>
      <c r="H29" s="200"/>
      <c r="I29" s="228" t="s">
        <v>304</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2926</v>
      </c>
      <c r="D30" s="189"/>
      <c r="E30" s="195">
        <v>3.19</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11</v>
      </c>
      <c r="B31" s="182" t="s">
        <v>310</v>
      </c>
      <c r="C31" s="209" t="s">
        <v>311</v>
      </c>
      <c r="D31" s="187" t="s">
        <v>302</v>
      </c>
      <c r="E31" s="193">
        <v>3.1850000000000001</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2927</v>
      </c>
      <c r="D32" s="189"/>
      <c r="E32" s="195">
        <v>3.19</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12</v>
      </c>
      <c r="B33" s="182" t="s">
        <v>387</v>
      </c>
      <c r="C33" s="209" t="s">
        <v>388</v>
      </c>
      <c r="D33" s="187" t="s">
        <v>302</v>
      </c>
      <c r="E33" s="193">
        <v>6.6224999999999996</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2928</v>
      </c>
      <c r="D34" s="189"/>
      <c r="E34" s="195">
        <v>6.62</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13</v>
      </c>
      <c r="B35" s="182" t="s">
        <v>390</v>
      </c>
      <c r="C35" s="209" t="s">
        <v>391</v>
      </c>
      <c r="D35" s="187" t="s">
        <v>302</v>
      </c>
      <c r="E35" s="193">
        <v>6.6224999999999996</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2929</v>
      </c>
      <c r="D36" s="189"/>
      <c r="E36" s="195">
        <v>6.62</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14</v>
      </c>
      <c r="B37" s="182" t="s">
        <v>2930</v>
      </c>
      <c r="C37" s="209" t="s">
        <v>2931</v>
      </c>
      <c r="D37" s="187" t="s">
        <v>302</v>
      </c>
      <c r="E37" s="193">
        <v>3.1850000000000001</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2932</v>
      </c>
      <c r="D38" s="189"/>
      <c r="E38" s="195"/>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2927</v>
      </c>
      <c r="D39" s="189"/>
      <c r="E39" s="195">
        <v>3.19</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15</v>
      </c>
      <c r="B40" s="182" t="s">
        <v>362</v>
      </c>
      <c r="C40" s="209" t="s">
        <v>363</v>
      </c>
      <c r="D40" s="187" t="s">
        <v>302</v>
      </c>
      <c r="E40" s="193">
        <v>3.1850000000000001</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2932</v>
      </c>
      <c r="D41" s="189"/>
      <c r="E41" s="195"/>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2927</v>
      </c>
      <c r="D42" s="189"/>
      <c r="E42" s="195">
        <v>3.19</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5">
        <v>16</v>
      </c>
      <c r="B43" s="182" t="s">
        <v>371</v>
      </c>
      <c r="C43" s="209" t="s">
        <v>372</v>
      </c>
      <c r="D43" s="187" t="s">
        <v>302</v>
      </c>
      <c r="E43" s="193">
        <v>3.1850000000000001</v>
      </c>
      <c r="F43" s="202"/>
      <c r="G43" s="201">
        <f>ROUND(E43*F43,2)</f>
        <v>0</v>
      </c>
      <c r="H43" s="200"/>
      <c r="I43" s="228" t="s">
        <v>304</v>
      </c>
      <c r="J43" s="170"/>
      <c r="K43" s="170"/>
      <c r="L43" s="170"/>
      <c r="M43" s="170"/>
      <c r="N43" s="170"/>
      <c r="O43" s="170"/>
      <c r="P43" s="170"/>
      <c r="Q43" s="170"/>
      <c r="R43" s="170"/>
      <c r="S43" s="170"/>
      <c r="T43" s="170"/>
      <c r="U43" s="170"/>
      <c r="V43" s="170"/>
      <c r="W43" s="170"/>
      <c r="X43" s="170"/>
      <c r="Y43" s="170"/>
      <c r="Z43" s="170"/>
      <c r="AA43" s="170"/>
      <c r="AB43" s="170"/>
      <c r="AC43" s="170"/>
      <c r="AD43" s="170"/>
      <c r="AE43" s="170" t="s">
        <v>305</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2927</v>
      </c>
      <c r="D44" s="189"/>
      <c r="E44" s="195">
        <v>3.19</v>
      </c>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5">
        <v>17</v>
      </c>
      <c r="B45" s="182" t="s">
        <v>374</v>
      </c>
      <c r="C45" s="209" t="s">
        <v>375</v>
      </c>
      <c r="D45" s="187" t="s">
        <v>302</v>
      </c>
      <c r="E45" s="193">
        <v>3.1850000000000001</v>
      </c>
      <c r="F45" s="202"/>
      <c r="G45" s="201">
        <f>ROUND(E45*F45,2)</f>
        <v>0</v>
      </c>
      <c r="H45" s="200"/>
      <c r="I45" s="228" t="s">
        <v>304</v>
      </c>
      <c r="J45" s="170"/>
      <c r="K45" s="170"/>
      <c r="L45" s="170"/>
      <c r="M45" s="170"/>
      <c r="N45" s="170"/>
      <c r="O45" s="170"/>
      <c r="P45" s="170"/>
      <c r="Q45" s="170"/>
      <c r="R45" s="170"/>
      <c r="S45" s="170"/>
      <c r="T45" s="170"/>
      <c r="U45" s="170"/>
      <c r="V45" s="170"/>
      <c r="W45" s="170"/>
      <c r="X45" s="170"/>
      <c r="Y45" s="170"/>
      <c r="Z45" s="170"/>
      <c r="AA45" s="170"/>
      <c r="AB45" s="170"/>
      <c r="AC45" s="170"/>
      <c r="AD45" s="170"/>
      <c r="AE45" s="170" t="s">
        <v>305</v>
      </c>
      <c r="AF45" s="170"/>
      <c r="AG45" s="170"/>
      <c r="AH45" s="170"/>
      <c r="AI45" s="170"/>
      <c r="AJ45" s="170"/>
      <c r="AK45" s="170"/>
      <c r="AL45" s="170"/>
      <c r="AM45" s="170">
        <v>21</v>
      </c>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2927</v>
      </c>
      <c r="D46" s="189"/>
      <c r="E46" s="195">
        <v>3.19</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18</v>
      </c>
      <c r="B47" s="182" t="s">
        <v>2933</v>
      </c>
      <c r="C47" s="209" t="s">
        <v>2934</v>
      </c>
      <c r="D47" s="187" t="s">
        <v>318</v>
      </c>
      <c r="E47" s="193">
        <v>155</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2935</v>
      </c>
      <c r="D48" s="189"/>
      <c r="E48" s="195">
        <v>155</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5">
        <v>19</v>
      </c>
      <c r="B49" s="182" t="s">
        <v>2936</v>
      </c>
      <c r="C49" s="209" t="s">
        <v>2937</v>
      </c>
      <c r="D49" s="187" t="s">
        <v>318</v>
      </c>
      <c r="E49" s="193">
        <v>310</v>
      </c>
      <c r="F49" s="202"/>
      <c r="G49" s="201">
        <f>ROUND(E49*F49,2)</f>
        <v>0</v>
      </c>
      <c r="H49" s="200"/>
      <c r="I49" s="228" t="s">
        <v>304</v>
      </c>
      <c r="J49" s="170"/>
      <c r="K49" s="170"/>
      <c r="L49" s="170"/>
      <c r="M49" s="170"/>
      <c r="N49" s="170"/>
      <c r="O49" s="170"/>
      <c r="P49" s="170"/>
      <c r="Q49" s="170"/>
      <c r="R49" s="170"/>
      <c r="S49" s="170"/>
      <c r="T49" s="170"/>
      <c r="U49" s="170"/>
      <c r="V49" s="170"/>
      <c r="W49" s="170"/>
      <c r="X49" s="170"/>
      <c r="Y49" s="170"/>
      <c r="Z49" s="170"/>
      <c r="AA49" s="170"/>
      <c r="AB49" s="170"/>
      <c r="AC49" s="170"/>
      <c r="AD49" s="170"/>
      <c r="AE49" s="170" t="s">
        <v>305</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2938</v>
      </c>
      <c r="D50" s="189"/>
      <c r="E50" s="195">
        <v>310</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c r="A51" s="223" t="s">
        <v>294</v>
      </c>
      <c r="B51" s="181" t="s">
        <v>140</v>
      </c>
      <c r="C51" s="208" t="s">
        <v>142</v>
      </c>
      <c r="D51" s="186"/>
      <c r="E51" s="192"/>
      <c r="F51" s="356">
        <f>SUM(G52:G57)</f>
        <v>0</v>
      </c>
      <c r="G51" s="357"/>
      <c r="H51" s="199"/>
      <c r="I51" s="227"/>
      <c r="AE51" t="s">
        <v>295</v>
      </c>
    </row>
    <row r="52" spans="1:60" outlineLevel="1">
      <c r="A52" s="225">
        <v>20</v>
      </c>
      <c r="B52" s="182" t="s">
        <v>395</v>
      </c>
      <c r="C52" s="209" t="s">
        <v>2939</v>
      </c>
      <c r="D52" s="187" t="s">
        <v>302</v>
      </c>
      <c r="E52" s="193">
        <v>1.3662000000000001</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2940</v>
      </c>
      <c r="D53" s="189"/>
      <c r="E53" s="195"/>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2941</v>
      </c>
      <c r="D54" s="189"/>
      <c r="E54" s="195">
        <v>1.37</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21</v>
      </c>
      <c r="B55" s="182" t="s">
        <v>2942</v>
      </c>
      <c r="C55" s="209" t="s">
        <v>2943</v>
      </c>
      <c r="D55" s="187" t="s">
        <v>302</v>
      </c>
      <c r="E55" s="193">
        <v>7.2304000000000004</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2944</v>
      </c>
      <c r="D56" s="189"/>
      <c r="E56" s="195"/>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2945</v>
      </c>
      <c r="D57" s="189"/>
      <c r="E57" s="195">
        <v>7.23</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c r="A58" s="223" t="s">
        <v>294</v>
      </c>
      <c r="B58" s="181" t="s">
        <v>155</v>
      </c>
      <c r="C58" s="208" t="s">
        <v>157</v>
      </c>
      <c r="D58" s="186"/>
      <c r="E58" s="192"/>
      <c r="F58" s="356">
        <f>SUM(G59:G81)</f>
        <v>0</v>
      </c>
      <c r="G58" s="357"/>
      <c r="H58" s="199"/>
      <c r="I58" s="227"/>
      <c r="AE58" t="s">
        <v>295</v>
      </c>
    </row>
    <row r="59" spans="1:60" outlineLevel="1">
      <c r="A59" s="225">
        <v>22</v>
      </c>
      <c r="B59" s="182" t="s">
        <v>2946</v>
      </c>
      <c r="C59" s="209" t="s">
        <v>2947</v>
      </c>
      <c r="D59" s="187" t="s">
        <v>423</v>
      </c>
      <c r="E59" s="193">
        <v>66</v>
      </c>
      <c r="F59" s="202"/>
      <c r="G59" s="201">
        <f>ROUND(E59*F59,2)</f>
        <v>0</v>
      </c>
      <c r="H59" s="200"/>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305</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2839</v>
      </c>
      <c r="D60" s="189"/>
      <c r="E60" s="195">
        <v>66</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23</v>
      </c>
      <c r="B61" s="182" t="s">
        <v>1517</v>
      </c>
      <c r="C61" s="209" t="s">
        <v>2948</v>
      </c>
      <c r="D61" s="187" t="s">
        <v>423</v>
      </c>
      <c r="E61" s="193">
        <v>66</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0" t="s">
        <v>2949</v>
      </c>
      <c r="D62" s="188"/>
      <c r="E62" s="194"/>
      <c r="F62" s="203"/>
      <c r="G62" s="203"/>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307</v>
      </c>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2839</v>
      </c>
      <c r="D63" s="189"/>
      <c r="E63" s="195">
        <v>66</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5">
        <v>24</v>
      </c>
      <c r="B64" s="182" t="s">
        <v>2950</v>
      </c>
      <c r="C64" s="209" t="s">
        <v>2951</v>
      </c>
      <c r="D64" s="187" t="s">
        <v>423</v>
      </c>
      <c r="E64" s="193">
        <v>60</v>
      </c>
      <c r="F64" s="202"/>
      <c r="G64" s="201">
        <f>ROUND(E64*F64,2)</f>
        <v>0</v>
      </c>
      <c r="H64" s="200"/>
      <c r="I64" s="228" t="s">
        <v>304</v>
      </c>
      <c r="J64" s="170"/>
      <c r="K64" s="170"/>
      <c r="L64" s="170"/>
      <c r="M64" s="170"/>
      <c r="N64" s="170"/>
      <c r="O64" s="170"/>
      <c r="P64" s="170"/>
      <c r="Q64" s="170"/>
      <c r="R64" s="170"/>
      <c r="S64" s="170"/>
      <c r="T64" s="170"/>
      <c r="U64" s="170"/>
      <c r="V64" s="170"/>
      <c r="W64" s="170"/>
      <c r="X64" s="170"/>
      <c r="Y64" s="170"/>
      <c r="Z64" s="170"/>
      <c r="AA64" s="170"/>
      <c r="AB64" s="170"/>
      <c r="AC64" s="170"/>
      <c r="AD64" s="170"/>
      <c r="AE64" s="170" t="s">
        <v>305</v>
      </c>
      <c r="AF64" s="170"/>
      <c r="AG64" s="170"/>
      <c r="AH64" s="170"/>
      <c r="AI64" s="170"/>
      <c r="AJ64" s="170"/>
      <c r="AK64" s="170"/>
      <c r="AL64" s="170"/>
      <c r="AM64" s="170">
        <v>21</v>
      </c>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0" t="s">
        <v>2952</v>
      </c>
      <c r="D65" s="188"/>
      <c r="E65" s="194"/>
      <c r="F65" s="203"/>
      <c r="G65" s="203"/>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307</v>
      </c>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173</v>
      </c>
      <c r="D66" s="189"/>
      <c r="E66" s="195">
        <v>60</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25</v>
      </c>
      <c r="B67" s="182" t="s">
        <v>2953</v>
      </c>
      <c r="C67" s="209" t="s">
        <v>2954</v>
      </c>
      <c r="D67" s="187" t="s">
        <v>423</v>
      </c>
      <c r="E67" s="193">
        <v>60</v>
      </c>
      <c r="F67" s="202"/>
      <c r="G67" s="201">
        <f>ROUND(E67*F67,2)</f>
        <v>0</v>
      </c>
      <c r="H67" s="200" t="s">
        <v>542</v>
      </c>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173</v>
      </c>
      <c r="D68" s="189"/>
      <c r="E68" s="195">
        <v>60</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26</v>
      </c>
      <c r="B69" s="182" t="s">
        <v>2955</v>
      </c>
      <c r="C69" s="209" t="s">
        <v>2956</v>
      </c>
      <c r="D69" s="187" t="s">
        <v>314</v>
      </c>
      <c r="E69" s="193">
        <v>2</v>
      </c>
      <c r="F69" s="202"/>
      <c r="G69" s="201">
        <f>ROUND(E69*F69,2)</f>
        <v>0</v>
      </c>
      <c r="H69" s="200"/>
      <c r="I69" s="228" t="s">
        <v>304</v>
      </c>
      <c r="J69" s="170"/>
      <c r="K69" s="170"/>
      <c r="L69" s="170"/>
      <c r="M69" s="170"/>
      <c r="N69" s="170"/>
      <c r="O69" s="170"/>
      <c r="P69" s="170"/>
      <c r="Q69" s="170"/>
      <c r="R69" s="170"/>
      <c r="S69" s="170"/>
      <c r="T69" s="170"/>
      <c r="U69" s="170"/>
      <c r="V69" s="170"/>
      <c r="W69" s="170"/>
      <c r="X69" s="170"/>
      <c r="Y69" s="170"/>
      <c r="Z69" s="170"/>
      <c r="AA69" s="170"/>
      <c r="AB69" s="170"/>
      <c r="AC69" s="170"/>
      <c r="AD69" s="170"/>
      <c r="AE69" s="170" t="s">
        <v>305</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140</v>
      </c>
      <c r="D70" s="189"/>
      <c r="E70" s="195">
        <v>2</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27</v>
      </c>
      <c r="B71" s="182" t="s">
        <v>2957</v>
      </c>
      <c r="C71" s="209" t="s">
        <v>2958</v>
      </c>
      <c r="D71" s="187" t="s">
        <v>423</v>
      </c>
      <c r="E71" s="193">
        <v>1</v>
      </c>
      <c r="F71" s="202"/>
      <c r="G71" s="201">
        <f>ROUND(E71*F71,2)</f>
        <v>0</v>
      </c>
      <c r="H71" s="200"/>
      <c r="I71" s="228" t="s">
        <v>304</v>
      </c>
      <c r="J71" s="170"/>
      <c r="K71" s="170"/>
      <c r="L71" s="170"/>
      <c r="M71" s="170"/>
      <c r="N71" s="170"/>
      <c r="O71" s="170"/>
      <c r="P71" s="170"/>
      <c r="Q71" s="170"/>
      <c r="R71" s="170"/>
      <c r="S71" s="170"/>
      <c r="T71" s="170"/>
      <c r="U71" s="170"/>
      <c r="V71" s="170"/>
      <c r="W71" s="170"/>
      <c r="X71" s="170"/>
      <c r="Y71" s="170"/>
      <c r="Z71" s="170"/>
      <c r="AA71" s="170"/>
      <c r="AB71" s="170"/>
      <c r="AC71" s="170"/>
      <c r="AD71" s="170"/>
      <c r="AE71" s="170" t="s">
        <v>305</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121</v>
      </c>
      <c r="D72" s="189"/>
      <c r="E72" s="195">
        <v>1</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28</v>
      </c>
      <c r="B73" s="182" t="s">
        <v>2959</v>
      </c>
      <c r="C73" s="209" t="s">
        <v>2960</v>
      </c>
      <c r="D73" s="187" t="s">
        <v>318</v>
      </c>
      <c r="E73" s="193">
        <v>2.88</v>
      </c>
      <c r="F73" s="202"/>
      <c r="G73" s="201">
        <f>ROUND(E73*F73,2)</f>
        <v>0</v>
      </c>
      <c r="H73" s="200"/>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305</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2961</v>
      </c>
      <c r="D74" s="189"/>
      <c r="E74" s="195">
        <v>2.88</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29</v>
      </c>
      <c r="B75" s="182" t="s">
        <v>2962</v>
      </c>
      <c r="C75" s="209" t="s">
        <v>2963</v>
      </c>
      <c r="D75" s="187" t="s">
        <v>314</v>
      </c>
      <c r="E75" s="193">
        <v>2.4</v>
      </c>
      <c r="F75" s="202"/>
      <c r="G75" s="201">
        <f>ROUND(E75*F75,2)</f>
        <v>0</v>
      </c>
      <c r="H75" s="200"/>
      <c r="I75" s="228" t="s">
        <v>304</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2964</v>
      </c>
      <c r="D76" s="189"/>
      <c r="E76" s="195">
        <v>2.4</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350" t="s">
        <v>2965</v>
      </c>
      <c r="C77" s="351"/>
      <c r="D77" s="352"/>
      <c r="E77" s="353"/>
      <c r="F77" s="354"/>
      <c r="G77" s="355"/>
      <c r="H77" s="200"/>
      <c r="I77" s="228"/>
      <c r="J77" s="170"/>
      <c r="K77" s="170"/>
      <c r="L77" s="170"/>
      <c r="M77" s="170"/>
      <c r="N77" s="170"/>
      <c r="O77" s="170"/>
      <c r="P77" s="170"/>
      <c r="Q77" s="170"/>
      <c r="R77" s="170"/>
      <c r="S77" s="170"/>
      <c r="T77" s="170"/>
      <c r="U77" s="170"/>
      <c r="V77" s="170"/>
      <c r="W77" s="170"/>
      <c r="X77" s="170"/>
      <c r="Y77" s="170"/>
      <c r="Z77" s="170"/>
      <c r="AA77" s="170"/>
      <c r="AB77" s="170"/>
      <c r="AC77" s="170">
        <v>0</v>
      </c>
      <c r="AD77" s="170"/>
      <c r="AE77" s="170" t="s">
        <v>297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ht="22.5" outlineLevel="1">
      <c r="A78" s="224"/>
      <c r="B78" s="350" t="s">
        <v>2966</v>
      </c>
      <c r="C78" s="351"/>
      <c r="D78" s="352"/>
      <c r="E78" s="353"/>
      <c r="F78" s="354"/>
      <c r="G78" s="355"/>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299</v>
      </c>
      <c r="AF78" s="170"/>
      <c r="AG78" s="170"/>
      <c r="AH78" s="170"/>
      <c r="AI78" s="170"/>
      <c r="AJ78" s="170"/>
      <c r="AK78" s="170"/>
      <c r="AL78" s="170"/>
      <c r="AM78" s="170"/>
      <c r="AN78" s="170"/>
      <c r="AO78" s="170"/>
      <c r="AP78" s="170"/>
      <c r="AQ78" s="170"/>
      <c r="AR78" s="170"/>
      <c r="AS78" s="170"/>
      <c r="AT78" s="170"/>
      <c r="AU78" s="170"/>
      <c r="AV78" s="170"/>
      <c r="AW78" s="170"/>
      <c r="AX78" s="170"/>
      <c r="AY78" s="170"/>
      <c r="AZ78" s="173" t="str">
        <f>B78</f>
        <v>Výkop rýhy pro osazení včetně výkopu prostoru pro drenážní zásyp, osazení palisád do betonu, položení drenážního potrubí, umístění hydroizolační fólie, zásyp štěrkem.</v>
      </c>
      <c r="BA78" s="170"/>
      <c r="BB78" s="170"/>
      <c r="BC78" s="170"/>
      <c r="BD78" s="170"/>
      <c r="BE78" s="170"/>
      <c r="BF78" s="170"/>
      <c r="BG78" s="170"/>
      <c r="BH78" s="170"/>
    </row>
    <row r="79" spans="1:60" outlineLevel="1">
      <c r="A79" s="225">
        <v>30</v>
      </c>
      <c r="B79" s="182" t="s">
        <v>2967</v>
      </c>
      <c r="C79" s="209" t="s">
        <v>2968</v>
      </c>
      <c r="D79" s="187" t="s">
        <v>314</v>
      </c>
      <c r="E79" s="193">
        <v>3.24</v>
      </c>
      <c r="F79" s="202"/>
      <c r="G79" s="201">
        <f>ROUND(E79*F79,2)</f>
        <v>0</v>
      </c>
      <c r="H79" s="200" t="s">
        <v>384</v>
      </c>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385</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22.5" outlineLevel="1">
      <c r="A80" s="224"/>
      <c r="B80" s="183"/>
      <c r="C80" s="210" t="s">
        <v>2969</v>
      </c>
      <c r="D80" s="188"/>
      <c r="E80" s="194"/>
      <c r="F80" s="203"/>
      <c r="G80" s="203"/>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2970</v>
      </c>
      <c r="D81" s="189"/>
      <c r="E81" s="195">
        <v>3.24</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c r="A82" s="223" t="s">
        <v>294</v>
      </c>
      <c r="B82" s="181" t="s">
        <v>228</v>
      </c>
      <c r="C82" s="208" t="s">
        <v>229</v>
      </c>
      <c r="D82" s="186"/>
      <c r="E82" s="192"/>
      <c r="F82" s="356">
        <f>SUM(G83:G85)</f>
        <v>0</v>
      </c>
      <c r="G82" s="357"/>
      <c r="H82" s="199"/>
      <c r="I82" s="227"/>
      <c r="AE82" t="s">
        <v>295</v>
      </c>
    </row>
    <row r="83" spans="1:60" outlineLevel="1">
      <c r="A83" s="225">
        <v>31</v>
      </c>
      <c r="B83" s="182" t="s">
        <v>2053</v>
      </c>
      <c r="C83" s="209" t="s">
        <v>2054</v>
      </c>
      <c r="D83" s="187" t="s">
        <v>302</v>
      </c>
      <c r="E83" s="193">
        <v>1.71</v>
      </c>
      <c r="F83" s="202"/>
      <c r="G83" s="201">
        <f>ROUND(E83*F83,2)</f>
        <v>0</v>
      </c>
      <c r="H83" s="200"/>
      <c r="I83" s="228" t="s">
        <v>304</v>
      </c>
      <c r="J83" s="170"/>
      <c r="K83" s="170"/>
      <c r="L83" s="170"/>
      <c r="M83" s="170"/>
      <c r="N83" s="170"/>
      <c r="O83" s="170"/>
      <c r="P83" s="170"/>
      <c r="Q83" s="170"/>
      <c r="R83" s="170"/>
      <c r="S83" s="170"/>
      <c r="T83" s="170"/>
      <c r="U83" s="170"/>
      <c r="V83" s="170"/>
      <c r="W83" s="170"/>
      <c r="X83" s="170"/>
      <c r="Y83" s="170"/>
      <c r="Z83" s="170"/>
      <c r="AA83" s="170"/>
      <c r="AB83" s="170"/>
      <c r="AC83" s="170"/>
      <c r="AD83" s="170"/>
      <c r="AE83" s="170" t="s">
        <v>305</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2971</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2972</v>
      </c>
      <c r="D85" s="189"/>
      <c r="E85" s="195">
        <v>1.71</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c r="A86" s="223" t="s">
        <v>294</v>
      </c>
      <c r="B86" s="181" t="s">
        <v>230</v>
      </c>
      <c r="C86" s="208" t="s">
        <v>231</v>
      </c>
      <c r="D86" s="186"/>
      <c r="E86" s="192"/>
      <c r="F86" s="356">
        <f>SUM(G87:G104)</f>
        <v>0</v>
      </c>
      <c r="G86" s="357"/>
      <c r="H86" s="199"/>
      <c r="I86" s="227"/>
      <c r="AE86" t="s">
        <v>295</v>
      </c>
    </row>
    <row r="87" spans="1:60" outlineLevel="1">
      <c r="A87" s="225">
        <v>32</v>
      </c>
      <c r="B87" s="182" t="s">
        <v>2973</v>
      </c>
      <c r="C87" s="209" t="s">
        <v>2974</v>
      </c>
      <c r="D87" s="187" t="s">
        <v>423</v>
      </c>
      <c r="E87" s="193">
        <v>35</v>
      </c>
      <c r="F87" s="202"/>
      <c r="G87" s="201">
        <f>ROUND(E87*F87,2)</f>
        <v>0</v>
      </c>
      <c r="H87" s="200"/>
      <c r="I87" s="228" t="s">
        <v>304</v>
      </c>
      <c r="J87" s="170"/>
      <c r="K87" s="170"/>
      <c r="L87" s="170"/>
      <c r="M87" s="170"/>
      <c r="N87" s="170"/>
      <c r="O87" s="170"/>
      <c r="P87" s="170"/>
      <c r="Q87" s="170"/>
      <c r="R87" s="170"/>
      <c r="S87" s="170"/>
      <c r="T87" s="170"/>
      <c r="U87" s="170"/>
      <c r="V87" s="170"/>
      <c r="W87" s="170"/>
      <c r="X87" s="170"/>
      <c r="Y87" s="170"/>
      <c r="Z87" s="170"/>
      <c r="AA87" s="170"/>
      <c r="AB87" s="170"/>
      <c r="AC87" s="170"/>
      <c r="AD87" s="170"/>
      <c r="AE87" s="170" t="s">
        <v>305</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2793</v>
      </c>
      <c r="D88" s="189"/>
      <c r="E88" s="195">
        <v>35</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33</v>
      </c>
      <c r="B89" s="182" t="s">
        <v>2973</v>
      </c>
      <c r="C89" s="209" t="s">
        <v>2974</v>
      </c>
      <c r="D89" s="187" t="s">
        <v>423</v>
      </c>
      <c r="E89" s="193">
        <v>38</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305</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2975</v>
      </c>
      <c r="D90" s="188"/>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2799</v>
      </c>
      <c r="D91" s="189"/>
      <c r="E91" s="195">
        <v>38</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350" t="s">
        <v>2976</v>
      </c>
      <c r="C92" s="351"/>
      <c r="D92" s="352"/>
      <c r="E92" s="353"/>
      <c r="F92" s="354"/>
      <c r="G92" s="355"/>
      <c r="H92" s="200"/>
      <c r="I92" s="228"/>
      <c r="J92" s="170"/>
      <c r="K92" s="170"/>
      <c r="L92" s="170"/>
      <c r="M92" s="170"/>
      <c r="N92" s="170"/>
      <c r="O92" s="170"/>
      <c r="P92" s="170"/>
      <c r="Q92" s="170"/>
      <c r="R92" s="170"/>
      <c r="S92" s="170"/>
      <c r="T92" s="170"/>
      <c r="U92" s="170"/>
      <c r="V92" s="170"/>
      <c r="W92" s="170"/>
      <c r="X92" s="170"/>
      <c r="Y92" s="170"/>
      <c r="Z92" s="170"/>
      <c r="AA92" s="170"/>
      <c r="AB92" s="170"/>
      <c r="AC92" s="170">
        <v>0</v>
      </c>
      <c r="AD92" s="170"/>
      <c r="AE92" s="170" t="s">
        <v>297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5">
        <v>34</v>
      </c>
      <c r="B93" s="182" t="s">
        <v>2977</v>
      </c>
      <c r="C93" s="209" t="s">
        <v>2978</v>
      </c>
      <c r="D93" s="187" t="s">
        <v>447</v>
      </c>
      <c r="E93" s="193">
        <v>8.3529999999999998</v>
      </c>
      <c r="F93" s="202"/>
      <c r="G93" s="201">
        <f>ROUND(E93*F93,2)</f>
        <v>0</v>
      </c>
      <c r="H93" s="200" t="s">
        <v>432</v>
      </c>
      <c r="I93" s="228" t="s">
        <v>304</v>
      </c>
      <c r="J93" s="170"/>
      <c r="K93" s="170"/>
      <c r="L93" s="170"/>
      <c r="M93" s="170"/>
      <c r="N93" s="170"/>
      <c r="O93" s="170"/>
      <c r="P93" s="170"/>
      <c r="Q93" s="170"/>
      <c r="R93" s="170"/>
      <c r="S93" s="170"/>
      <c r="T93" s="170"/>
      <c r="U93" s="170"/>
      <c r="V93" s="170"/>
      <c r="W93" s="170"/>
      <c r="X93" s="170"/>
      <c r="Y93" s="170"/>
      <c r="Z93" s="170"/>
      <c r="AA93" s="170"/>
      <c r="AB93" s="170"/>
      <c r="AC93" s="170"/>
      <c r="AD93" s="170"/>
      <c r="AE93" s="170" t="s">
        <v>305</v>
      </c>
      <c r="AF93" s="170"/>
      <c r="AG93" s="170"/>
      <c r="AH93" s="170"/>
      <c r="AI93" s="170"/>
      <c r="AJ93" s="170"/>
      <c r="AK93" s="170"/>
      <c r="AL93" s="170"/>
      <c r="AM93" s="170">
        <v>21</v>
      </c>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1" t="s">
        <v>2979</v>
      </c>
      <c r="D94" s="189"/>
      <c r="E94" s="195">
        <v>8.35</v>
      </c>
      <c r="F94" s="201"/>
      <c r="G94" s="201"/>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309</v>
      </c>
      <c r="AF94" s="170">
        <v>0</v>
      </c>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5">
        <v>35</v>
      </c>
      <c r="B95" s="182" t="s">
        <v>2980</v>
      </c>
      <c r="C95" s="209" t="s">
        <v>2981</v>
      </c>
      <c r="D95" s="187" t="s">
        <v>447</v>
      </c>
      <c r="E95" s="193">
        <v>116.94199999999999</v>
      </c>
      <c r="F95" s="202"/>
      <c r="G95" s="201">
        <f>ROUND(E95*F95,2)</f>
        <v>0</v>
      </c>
      <c r="H95" s="200" t="s">
        <v>432</v>
      </c>
      <c r="I95" s="228" t="s">
        <v>304</v>
      </c>
      <c r="J95" s="170"/>
      <c r="K95" s="170"/>
      <c r="L95" s="170"/>
      <c r="M95" s="170"/>
      <c r="N95" s="170"/>
      <c r="O95" s="170"/>
      <c r="P95" s="170"/>
      <c r="Q95" s="170"/>
      <c r="R95" s="170"/>
      <c r="S95" s="170"/>
      <c r="T95" s="170"/>
      <c r="U95" s="170"/>
      <c r="V95" s="170"/>
      <c r="W95" s="170"/>
      <c r="X95" s="170"/>
      <c r="Y95" s="170"/>
      <c r="Z95" s="170"/>
      <c r="AA95" s="170"/>
      <c r="AB95" s="170"/>
      <c r="AC95" s="170"/>
      <c r="AD95" s="170"/>
      <c r="AE95" s="170" t="s">
        <v>305</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2982</v>
      </c>
      <c r="D96" s="189"/>
      <c r="E96" s="195">
        <v>116.94</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350" t="s">
        <v>2983</v>
      </c>
      <c r="C97" s="351"/>
      <c r="D97" s="352"/>
      <c r="E97" s="353"/>
      <c r="F97" s="354"/>
      <c r="G97" s="355"/>
      <c r="H97" s="200"/>
      <c r="I97" s="228"/>
      <c r="J97" s="170"/>
      <c r="K97" s="170"/>
      <c r="L97" s="170"/>
      <c r="M97" s="170"/>
      <c r="N97" s="170"/>
      <c r="O97" s="170"/>
      <c r="P97" s="170"/>
      <c r="Q97" s="170"/>
      <c r="R97" s="170"/>
      <c r="S97" s="170"/>
      <c r="T97" s="170"/>
      <c r="U97" s="170"/>
      <c r="V97" s="170"/>
      <c r="W97" s="170"/>
      <c r="X97" s="170"/>
      <c r="Y97" s="170"/>
      <c r="Z97" s="170"/>
      <c r="AA97" s="170"/>
      <c r="AB97" s="170"/>
      <c r="AC97" s="170">
        <v>0</v>
      </c>
      <c r="AD97" s="170"/>
      <c r="AE97" s="170" t="s">
        <v>297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36</v>
      </c>
      <c r="B98" s="182" t="s">
        <v>2984</v>
      </c>
      <c r="C98" s="209" t="s">
        <v>2985</v>
      </c>
      <c r="D98" s="187" t="s">
        <v>447</v>
      </c>
      <c r="E98" s="193">
        <v>8.3529999999999998</v>
      </c>
      <c r="F98" s="202"/>
      <c r="G98" s="201">
        <f>ROUND(E98*F98,2)</f>
        <v>0</v>
      </c>
      <c r="H98" s="200" t="s">
        <v>432</v>
      </c>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305</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2979</v>
      </c>
      <c r="D99" s="189"/>
      <c r="E99" s="195">
        <v>8.35</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37</v>
      </c>
      <c r="B100" s="182" t="s">
        <v>2986</v>
      </c>
      <c r="C100" s="209" t="s">
        <v>2987</v>
      </c>
      <c r="D100" s="187" t="s">
        <v>447</v>
      </c>
      <c r="E100" s="193">
        <v>125.295</v>
      </c>
      <c r="F100" s="202"/>
      <c r="G100" s="201">
        <f>ROUND(E100*F100,2)</f>
        <v>0</v>
      </c>
      <c r="H100" s="200" t="s">
        <v>432</v>
      </c>
      <c r="I100" s="228" t="s">
        <v>304</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305</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2988</v>
      </c>
      <c r="D101" s="189"/>
      <c r="E101" s="195"/>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2989</v>
      </c>
      <c r="D102" s="189"/>
      <c r="E102" s="195">
        <v>125.3</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5">
        <v>38</v>
      </c>
      <c r="B103" s="182" t="s">
        <v>2088</v>
      </c>
      <c r="C103" s="209" t="s">
        <v>2089</v>
      </c>
      <c r="D103" s="187" t="s">
        <v>447</v>
      </c>
      <c r="E103" s="193">
        <v>6.3170000000000002</v>
      </c>
      <c r="F103" s="202"/>
      <c r="G103" s="201">
        <f>ROUND(E103*F103,2)</f>
        <v>0</v>
      </c>
      <c r="H103" s="200"/>
      <c r="I103" s="228" t="s">
        <v>304</v>
      </c>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305</v>
      </c>
      <c r="AF103" s="170"/>
      <c r="AG103" s="170"/>
      <c r="AH103" s="170"/>
      <c r="AI103" s="170"/>
      <c r="AJ103" s="170"/>
      <c r="AK103" s="170"/>
      <c r="AL103" s="170"/>
      <c r="AM103" s="170">
        <v>21</v>
      </c>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2990</v>
      </c>
      <c r="D104" s="189"/>
      <c r="E104" s="195">
        <v>6.32</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c r="A105" s="223" t="s">
        <v>294</v>
      </c>
      <c r="B105" s="181" t="s">
        <v>232</v>
      </c>
      <c r="C105" s="208" t="s">
        <v>233</v>
      </c>
      <c r="D105" s="186"/>
      <c r="E105" s="192"/>
      <c r="F105" s="356">
        <f>SUM(G106:G109)</f>
        <v>0</v>
      </c>
      <c r="G105" s="357"/>
      <c r="H105" s="199"/>
      <c r="I105" s="227"/>
      <c r="AE105" t="s">
        <v>295</v>
      </c>
    </row>
    <row r="106" spans="1:60" outlineLevel="1">
      <c r="A106" s="225">
        <v>39</v>
      </c>
      <c r="B106" s="182" t="s">
        <v>2991</v>
      </c>
      <c r="C106" s="209" t="s">
        <v>2992</v>
      </c>
      <c r="D106" s="187" t="s">
        <v>447</v>
      </c>
      <c r="E106" s="193">
        <v>37.498100000000001</v>
      </c>
      <c r="F106" s="202"/>
      <c r="G106" s="201">
        <f>ROUND(E106*F106,2)</f>
        <v>0</v>
      </c>
      <c r="H106" s="200"/>
      <c r="I106" s="228" t="s">
        <v>304</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305</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2993</v>
      </c>
      <c r="D107" s="189"/>
      <c r="E107" s="195">
        <v>37.5</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5">
        <v>40</v>
      </c>
      <c r="B108" s="182" t="s">
        <v>2994</v>
      </c>
      <c r="C108" s="209" t="s">
        <v>2995</v>
      </c>
      <c r="D108" s="187" t="s">
        <v>447</v>
      </c>
      <c r="E108" s="193">
        <v>37.498100000000001</v>
      </c>
      <c r="F108" s="202"/>
      <c r="G108" s="201">
        <f>ROUND(E108*F108,2)</f>
        <v>0</v>
      </c>
      <c r="H108" s="200"/>
      <c r="I108" s="228" t="s">
        <v>304</v>
      </c>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305</v>
      </c>
      <c r="AF108" s="170"/>
      <c r="AG108" s="170"/>
      <c r="AH108" s="170"/>
      <c r="AI108" s="170"/>
      <c r="AJ108" s="170"/>
      <c r="AK108" s="170"/>
      <c r="AL108" s="170"/>
      <c r="AM108" s="170">
        <v>21</v>
      </c>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2996</v>
      </c>
      <c r="D109" s="189"/>
      <c r="E109" s="195">
        <v>37.5</v>
      </c>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c r="A110" s="223" t="s">
        <v>294</v>
      </c>
      <c r="B110" s="181" t="s">
        <v>184</v>
      </c>
      <c r="C110" s="208" t="s">
        <v>185</v>
      </c>
      <c r="D110" s="186"/>
      <c r="E110" s="192"/>
      <c r="F110" s="356">
        <f>SUM(G111:G125)</f>
        <v>0</v>
      </c>
      <c r="G110" s="357"/>
      <c r="H110" s="199"/>
      <c r="I110" s="227"/>
      <c r="AE110" t="s">
        <v>295</v>
      </c>
    </row>
    <row r="111" spans="1:60" outlineLevel="1">
      <c r="A111" s="225">
        <v>41</v>
      </c>
      <c r="B111" s="182" t="s">
        <v>2997</v>
      </c>
      <c r="C111" s="209" t="s">
        <v>2998</v>
      </c>
      <c r="D111" s="187" t="s">
        <v>318</v>
      </c>
      <c r="E111" s="193">
        <v>4.9800000000000004</v>
      </c>
      <c r="F111" s="202"/>
      <c r="G111" s="201">
        <f>ROUND(E111*F111,2)</f>
        <v>0</v>
      </c>
      <c r="H111" s="200"/>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1101</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2999</v>
      </c>
      <c r="D112" s="189"/>
      <c r="E112" s="195">
        <v>4.34</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3000</v>
      </c>
      <c r="D113" s="189"/>
      <c r="E113" s="195">
        <v>0.64</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5">
        <v>42</v>
      </c>
      <c r="B114" s="182" t="s">
        <v>3001</v>
      </c>
      <c r="C114" s="209" t="s">
        <v>3002</v>
      </c>
      <c r="D114" s="187" t="s">
        <v>318</v>
      </c>
      <c r="E114" s="193">
        <v>4.34</v>
      </c>
      <c r="F114" s="202"/>
      <c r="G114" s="201">
        <f>ROUND(E114*F114,2)</f>
        <v>0</v>
      </c>
      <c r="H114" s="200"/>
      <c r="I114" s="228" t="s">
        <v>304</v>
      </c>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1101</v>
      </c>
      <c r="AF114" s="170"/>
      <c r="AG114" s="170"/>
      <c r="AH114" s="170"/>
      <c r="AI114" s="170"/>
      <c r="AJ114" s="170"/>
      <c r="AK114" s="170"/>
      <c r="AL114" s="170"/>
      <c r="AM114" s="170">
        <v>21</v>
      </c>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2999</v>
      </c>
      <c r="D115" s="189"/>
      <c r="E115" s="195">
        <v>4.34</v>
      </c>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5">
        <v>43</v>
      </c>
      <c r="B116" s="182" t="s">
        <v>3003</v>
      </c>
      <c r="C116" s="209" t="s">
        <v>3004</v>
      </c>
      <c r="D116" s="187" t="s">
        <v>318</v>
      </c>
      <c r="E116" s="193">
        <v>4.9909999999999997</v>
      </c>
      <c r="F116" s="202"/>
      <c r="G116" s="201">
        <f>ROUND(E116*F116,2)</f>
        <v>0</v>
      </c>
      <c r="H116" s="200" t="s">
        <v>542</v>
      </c>
      <c r="I116" s="228" t="s">
        <v>304</v>
      </c>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543</v>
      </c>
      <c r="AF116" s="170"/>
      <c r="AG116" s="170"/>
      <c r="AH116" s="170"/>
      <c r="AI116" s="170"/>
      <c r="AJ116" s="170"/>
      <c r="AK116" s="170"/>
      <c r="AL116" s="170"/>
      <c r="AM116" s="170">
        <v>21</v>
      </c>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3005</v>
      </c>
      <c r="D117" s="189"/>
      <c r="E117" s="195">
        <v>4.99</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5">
        <v>44</v>
      </c>
      <c r="B118" s="182" t="s">
        <v>3006</v>
      </c>
      <c r="C118" s="209" t="s">
        <v>3007</v>
      </c>
      <c r="D118" s="187" t="s">
        <v>314</v>
      </c>
      <c r="E118" s="193">
        <v>6.8</v>
      </c>
      <c r="F118" s="202"/>
      <c r="G118" s="201">
        <f>ROUND(E118*F118,2)</f>
        <v>0</v>
      </c>
      <c r="H118" s="200"/>
      <c r="I118" s="228" t="s">
        <v>304</v>
      </c>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1101</v>
      </c>
      <c r="AF118" s="170"/>
      <c r="AG118" s="170"/>
      <c r="AH118" s="170"/>
      <c r="AI118" s="170"/>
      <c r="AJ118" s="170"/>
      <c r="AK118" s="170"/>
      <c r="AL118" s="170"/>
      <c r="AM118" s="170">
        <v>21</v>
      </c>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3008</v>
      </c>
      <c r="D119" s="189"/>
      <c r="E119" s="195">
        <v>6.8</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45</v>
      </c>
      <c r="B120" s="182" t="s">
        <v>3009</v>
      </c>
      <c r="C120" s="209" t="s">
        <v>3010</v>
      </c>
      <c r="D120" s="187" t="s">
        <v>447</v>
      </c>
      <c r="E120" s="193">
        <v>2.06E-2</v>
      </c>
      <c r="F120" s="202"/>
      <c r="G120" s="201">
        <f>ROUND(E120*F120,2)</f>
        <v>0</v>
      </c>
      <c r="H120" s="200"/>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1101</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3011</v>
      </c>
      <c r="D121" s="189"/>
      <c r="E121" s="195">
        <v>0.02</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5">
        <v>46</v>
      </c>
      <c r="B122" s="182" t="s">
        <v>1125</v>
      </c>
      <c r="C122" s="209" t="s">
        <v>1126</v>
      </c>
      <c r="D122" s="187" t="s">
        <v>447</v>
      </c>
      <c r="E122" s="193">
        <v>2.06E-2</v>
      </c>
      <c r="F122" s="202"/>
      <c r="G122" s="201">
        <f>ROUND(E122*F122,2)</f>
        <v>0</v>
      </c>
      <c r="H122" s="200"/>
      <c r="I122" s="228" t="s">
        <v>304</v>
      </c>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1101</v>
      </c>
      <c r="AF122" s="170"/>
      <c r="AG122" s="170"/>
      <c r="AH122" s="170"/>
      <c r="AI122" s="170"/>
      <c r="AJ122" s="170"/>
      <c r="AK122" s="170"/>
      <c r="AL122" s="170"/>
      <c r="AM122" s="170">
        <v>21</v>
      </c>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3011</v>
      </c>
      <c r="D123" s="189"/>
      <c r="E123" s="195">
        <v>0.02</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47</v>
      </c>
      <c r="B124" s="182" t="s">
        <v>1125</v>
      </c>
      <c r="C124" s="209" t="s">
        <v>1126</v>
      </c>
      <c r="D124" s="187" t="s">
        <v>447</v>
      </c>
      <c r="E124" s="193">
        <v>8.2600000000000007E-2</v>
      </c>
      <c r="F124" s="202"/>
      <c r="G124" s="201">
        <f>ROUND(E124*F124,2)</f>
        <v>0</v>
      </c>
      <c r="H124" s="200"/>
      <c r="I124" s="228" t="s">
        <v>304</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1101</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1" t="s">
        <v>3012</v>
      </c>
      <c r="D125" s="189"/>
      <c r="E125" s="195">
        <v>0.08</v>
      </c>
      <c r="F125" s="201"/>
      <c r="G125" s="201"/>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309</v>
      </c>
      <c r="AF125" s="170">
        <v>0</v>
      </c>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c r="A126" s="223" t="s">
        <v>294</v>
      </c>
      <c r="B126" s="181" t="s">
        <v>196</v>
      </c>
      <c r="C126" s="208" t="s">
        <v>197</v>
      </c>
      <c r="D126" s="186"/>
      <c r="E126" s="192"/>
      <c r="F126" s="356">
        <f>SUM(G127:G221)</f>
        <v>0</v>
      </c>
      <c r="G126" s="357"/>
      <c r="H126" s="199"/>
      <c r="I126" s="227"/>
      <c r="AE126" t="s">
        <v>295</v>
      </c>
    </row>
    <row r="127" spans="1:60" outlineLevel="1">
      <c r="A127" s="224"/>
      <c r="B127" s="358" t="s">
        <v>3013</v>
      </c>
      <c r="C127" s="359"/>
      <c r="D127" s="360"/>
      <c r="E127" s="361"/>
      <c r="F127" s="362"/>
      <c r="G127" s="363"/>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v>0</v>
      </c>
      <c r="AD127" s="170"/>
      <c r="AE127" s="170" t="s">
        <v>297</v>
      </c>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5">
        <v>48</v>
      </c>
      <c r="B128" s="182" t="s">
        <v>3014</v>
      </c>
      <c r="C128" s="209" t="s">
        <v>3015</v>
      </c>
      <c r="D128" s="187" t="s">
        <v>314</v>
      </c>
      <c r="E128" s="193">
        <v>71.78</v>
      </c>
      <c r="F128" s="202"/>
      <c r="G128" s="201">
        <f>ROUND(E128*F128,2)</f>
        <v>0</v>
      </c>
      <c r="H128" s="200" t="s">
        <v>1152</v>
      </c>
      <c r="I128" s="228" t="s">
        <v>304</v>
      </c>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1153</v>
      </c>
      <c r="AF128" s="170"/>
      <c r="AG128" s="170"/>
      <c r="AH128" s="170"/>
      <c r="AI128" s="170"/>
      <c r="AJ128" s="170"/>
      <c r="AK128" s="170"/>
      <c r="AL128" s="170"/>
      <c r="AM128" s="170">
        <v>21</v>
      </c>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3016</v>
      </c>
      <c r="D129" s="189"/>
      <c r="E129" s="195">
        <v>71.78</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350" t="s">
        <v>3017</v>
      </c>
      <c r="C130" s="351"/>
      <c r="D130" s="352"/>
      <c r="E130" s="353"/>
      <c r="F130" s="354"/>
      <c r="G130" s="355"/>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v>0</v>
      </c>
      <c r="AD130" s="170"/>
      <c r="AE130" s="170" t="s">
        <v>297</v>
      </c>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5">
        <v>49</v>
      </c>
      <c r="B131" s="182" t="s">
        <v>3018</v>
      </c>
      <c r="C131" s="209" t="s">
        <v>3019</v>
      </c>
      <c r="D131" s="187" t="s">
        <v>314</v>
      </c>
      <c r="E131" s="193">
        <v>74.45</v>
      </c>
      <c r="F131" s="202"/>
      <c r="G131" s="201">
        <f>ROUND(E131*F131,2)</f>
        <v>0</v>
      </c>
      <c r="H131" s="200" t="s">
        <v>1570</v>
      </c>
      <c r="I131" s="228" t="s">
        <v>304</v>
      </c>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1101</v>
      </c>
      <c r="AF131" s="170"/>
      <c r="AG131" s="170"/>
      <c r="AH131" s="170"/>
      <c r="AI131" s="170"/>
      <c r="AJ131" s="170"/>
      <c r="AK131" s="170"/>
      <c r="AL131" s="170"/>
      <c r="AM131" s="170">
        <v>21</v>
      </c>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183"/>
      <c r="C132" s="211" t="s">
        <v>3020</v>
      </c>
      <c r="D132" s="189"/>
      <c r="E132" s="195">
        <v>74.45</v>
      </c>
      <c r="F132" s="201"/>
      <c r="G132" s="201"/>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309</v>
      </c>
      <c r="AF132" s="170">
        <v>0</v>
      </c>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5">
        <v>50</v>
      </c>
      <c r="B133" s="182" t="s">
        <v>3021</v>
      </c>
      <c r="C133" s="209" t="s">
        <v>3022</v>
      </c>
      <c r="D133" s="187" t="s">
        <v>423</v>
      </c>
      <c r="E133" s="193">
        <v>1</v>
      </c>
      <c r="F133" s="202"/>
      <c r="G133" s="201">
        <f>ROUND(E133*F133,2)</f>
        <v>0</v>
      </c>
      <c r="H133" s="200"/>
      <c r="I133" s="228" t="s">
        <v>304</v>
      </c>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1101</v>
      </c>
      <c r="AF133" s="170"/>
      <c r="AG133" s="170"/>
      <c r="AH133" s="170"/>
      <c r="AI133" s="170"/>
      <c r="AJ133" s="170"/>
      <c r="AK133" s="170"/>
      <c r="AL133" s="170"/>
      <c r="AM133" s="170">
        <v>21</v>
      </c>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121</v>
      </c>
      <c r="D134" s="189"/>
      <c r="E134" s="195">
        <v>1</v>
      </c>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350" t="s">
        <v>3023</v>
      </c>
      <c r="C135" s="351"/>
      <c r="D135" s="352"/>
      <c r="E135" s="353"/>
      <c r="F135" s="354"/>
      <c r="G135" s="355"/>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v>0</v>
      </c>
      <c r="AD135" s="170"/>
      <c r="AE135" s="170" t="s">
        <v>297</v>
      </c>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51</v>
      </c>
      <c r="B136" s="182" t="s">
        <v>3024</v>
      </c>
      <c r="C136" s="209" t="s">
        <v>3025</v>
      </c>
      <c r="D136" s="187" t="s">
        <v>423</v>
      </c>
      <c r="E136" s="193">
        <v>1</v>
      </c>
      <c r="F136" s="202"/>
      <c r="G136" s="201">
        <f>ROUND(E136*F136,2)</f>
        <v>0</v>
      </c>
      <c r="H136" s="200" t="s">
        <v>1570</v>
      </c>
      <c r="I136" s="228" t="s">
        <v>304</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1101</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121</v>
      </c>
      <c r="D137" s="189"/>
      <c r="E137" s="195">
        <v>1</v>
      </c>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350" t="s">
        <v>3026</v>
      </c>
      <c r="C138" s="351"/>
      <c r="D138" s="352"/>
      <c r="E138" s="353"/>
      <c r="F138" s="354"/>
      <c r="G138" s="355"/>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v>0</v>
      </c>
      <c r="AD138" s="170"/>
      <c r="AE138" s="170" t="s">
        <v>297</v>
      </c>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350" t="s">
        <v>3027</v>
      </c>
      <c r="C139" s="351"/>
      <c r="D139" s="352"/>
      <c r="E139" s="353"/>
      <c r="F139" s="354"/>
      <c r="G139" s="355"/>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v>1</v>
      </c>
      <c r="AD139" s="170"/>
      <c r="AE139" s="170" t="s">
        <v>297</v>
      </c>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5">
        <v>52</v>
      </c>
      <c r="B140" s="182" t="s">
        <v>3028</v>
      </c>
      <c r="C140" s="209" t="s">
        <v>3029</v>
      </c>
      <c r="D140" s="187" t="s">
        <v>583</v>
      </c>
      <c r="E140" s="193">
        <v>95.47</v>
      </c>
      <c r="F140" s="202"/>
      <c r="G140" s="201">
        <f>ROUND(E140*F140,2)</f>
        <v>0</v>
      </c>
      <c r="H140" s="200" t="s">
        <v>1570</v>
      </c>
      <c r="I140" s="228" t="s">
        <v>304</v>
      </c>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1101</v>
      </c>
      <c r="AF140" s="170"/>
      <c r="AG140" s="170"/>
      <c r="AH140" s="170"/>
      <c r="AI140" s="170"/>
      <c r="AJ140" s="170"/>
      <c r="AK140" s="170"/>
      <c r="AL140" s="170"/>
      <c r="AM140" s="170">
        <v>21</v>
      </c>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0" t="s">
        <v>3030</v>
      </c>
      <c r="D141" s="188"/>
      <c r="E141" s="194"/>
      <c r="F141" s="203"/>
      <c r="G141" s="203"/>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307</v>
      </c>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0" t="s">
        <v>3031</v>
      </c>
      <c r="D142" s="188"/>
      <c r="E142" s="194"/>
      <c r="F142" s="203"/>
      <c r="G142" s="203"/>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307</v>
      </c>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4"/>
      <c r="B143" s="183"/>
      <c r="C143" s="210" t="s">
        <v>3032</v>
      </c>
      <c r="D143" s="188"/>
      <c r="E143" s="194"/>
      <c r="F143" s="203"/>
      <c r="G143" s="203"/>
      <c r="H143" s="200"/>
      <c r="I143" s="228"/>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307</v>
      </c>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3033</v>
      </c>
      <c r="D144" s="189"/>
      <c r="E144" s="195">
        <v>95.47</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53</v>
      </c>
      <c r="B145" s="182" t="s">
        <v>3034</v>
      </c>
      <c r="C145" s="209" t="s">
        <v>3035</v>
      </c>
      <c r="D145" s="187" t="s">
        <v>314</v>
      </c>
      <c r="E145" s="193">
        <v>147.4</v>
      </c>
      <c r="F145" s="202"/>
      <c r="G145" s="201">
        <f>ROUND(E145*F145,2)</f>
        <v>0</v>
      </c>
      <c r="H145" s="200"/>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1101</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183"/>
      <c r="C146" s="211" t="s">
        <v>3036</v>
      </c>
      <c r="D146" s="189"/>
      <c r="E146" s="195">
        <v>147.4</v>
      </c>
      <c r="F146" s="201"/>
      <c r="G146" s="201"/>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5">
        <v>54</v>
      </c>
      <c r="B147" s="182" t="s">
        <v>1517</v>
      </c>
      <c r="C147" s="209" t="s">
        <v>3037</v>
      </c>
      <c r="D147" s="187" t="s">
        <v>423</v>
      </c>
      <c r="E147" s="193">
        <v>61</v>
      </c>
      <c r="F147" s="202"/>
      <c r="G147" s="201">
        <f>ROUND(E147*F147,2)</f>
        <v>0</v>
      </c>
      <c r="H147" s="200"/>
      <c r="I147" s="228" t="s">
        <v>552</v>
      </c>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1101</v>
      </c>
      <c r="AF147" s="170"/>
      <c r="AG147" s="170"/>
      <c r="AH147" s="170"/>
      <c r="AI147" s="170"/>
      <c r="AJ147" s="170"/>
      <c r="AK147" s="170"/>
      <c r="AL147" s="170"/>
      <c r="AM147" s="170">
        <v>21</v>
      </c>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ht="45" outlineLevel="1">
      <c r="A148" s="224"/>
      <c r="B148" s="183"/>
      <c r="C148" s="210" t="s">
        <v>3038</v>
      </c>
      <c r="D148" s="188"/>
      <c r="E148" s="194"/>
      <c r="F148" s="203"/>
      <c r="G148" s="203"/>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307</v>
      </c>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4"/>
      <c r="B149" s="183"/>
      <c r="C149" s="211" t="s">
        <v>175</v>
      </c>
      <c r="D149" s="189"/>
      <c r="E149" s="195">
        <v>61</v>
      </c>
      <c r="F149" s="201"/>
      <c r="G149" s="201"/>
      <c r="H149" s="200"/>
      <c r="I149" s="228"/>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309</v>
      </c>
      <c r="AF149" s="170">
        <v>0</v>
      </c>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5">
        <v>55</v>
      </c>
      <c r="B150" s="182" t="s">
        <v>1390</v>
      </c>
      <c r="C150" s="209" t="s">
        <v>1391</v>
      </c>
      <c r="D150" s="187" t="s">
        <v>1392</v>
      </c>
      <c r="E150" s="193">
        <v>6</v>
      </c>
      <c r="F150" s="202"/>
      <c r="G150" s="201">
        <f>ROUND(E150*F150,2)</f>
        <v>0</v>
      </c>
      <c r="H150" s="200" t="s">
        <v>1393</v>
      </c>
      <c r="I150" s="228" t="s">
        <v>304</v>
      </c>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1394</v>
      </c>
      <c r="AF150" s="170"/>
      <c r="AG150" s="170"/>
      <c r="AH150" s="170"/>
      <c r="AI150" s="170"/>
      <c r="AJ150" s="170"/>
      <c r="AK150" s="170"/>
      <c r="AL150" s="170"/>
      <c r="AM150" s="170">
        <v>21</v>
      </c>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ht="22.5" outlineLevel="1">
      <c r="A151" s="224"/>
      <c r="B151" s="183"/>
      <c r="C151" s="210" t="s">
        <v>3039</v>
      </c>
      <c r="D151" s="188"/>
      <c r="E151" s="194"/>
      <c r="F151" s="203"/>
      <c r="G151" s="203"/>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307</v>
      </c>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3040</v>
      </c>
      <c r="D152" s="189"/>
      <c r="E152" s="195"/>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3041</v>
      </c>
      <c r="D153" s="189"/>
      <c r="E153" s="195">
        <v>6</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5">
        <v>56</v>
      </c>
      <c r="B154" s="182" t="s">
        <v>1577</v>
      </c>
      <c r="C154" s="209" t="s">
        <v>3042</v>
      </c>
      <c r="D154" s="187" t="s">
        <v>583</v>
      </c>
      <c r="E154" s="193">
        <v>43.18</v>
      </c>
      <c r="F154" s="202"/>
      <c r="G154" s="201">
        <f>ROUND(E154*F154,2)</f>
        <v>0</v>
      </c>
      <c r="H154" s="200"/>
      <c r="I154" s="228" t="s">
        <v>304</v>
      </c>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1101</v>
      </c>
      <c r="AF154" s="170"/>
      <c r="AG154" s="170"/>
      <c r="AH154" s="170"/>
      <c r="AI154" s="170"/>
      <c r="AJ154" s="170"/>
      <c r="AK154" s="170"/>
      <c r="AL154" s="170"/>
      <c r="AM154" s="170">
        <v>21</v>
      </c>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4"/>
      <c r="B155" s="183"/>
      <c r="C155" s="210" t="s">
        <v>3043</v>
      </c>
      <c r="D155" s="188"/>
      <c r="E155" s="194"/>
      <c r="F155" s="203"/>
      <c r="G155" s="203"/>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307</v>
      </c>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3044</v>
      </c>
      <c r="D156" s="189"/>
      <c r="E156" s="195"/>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3045</v>
      </c>
      <c r="D157" s="189"/>
      <c r="E157" s="195">
        <v>35.799999999999997</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3046</v>
      </c>
      <c r="D158" s="189"/>
      <c r="E158" s="195"/>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3047</v>
      </c>
      <c r="D159" s="189"/>
      <c r="E159" s="195">
        <v>7</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3048</v>
      </c>
      <c r="D160" s="189"/>
      <c r="E160" s="195"/>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3049</v>
      </c>
      <c r="D161" s="189"/>
      <c r="E161" s="195">
        <v>0.38</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5">
        <v>57</v>
      </c>
      <c r="B162" s="182" t="s">
        <v>1561</v>
      </c>
      <c r="C162" s="209" t="s">
        <v>3050</v>
      </c>
      <c r="D162" s="187" t="s">
        <v>583</v>
      </c>
      <c r="E162" s="193">
        <v>42.96</v>
      </c>
      <c r="F162" s="202"/>
      <c r="G162" s="201">
        <f>ROUND(E162*F162,2)</f>
        <v>0</v>
      </c>
      <c r="H162" s="200"/>
      <c r="I162" s="228" t="s">
        <v>552</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543</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3051</v>
      </c>
      <c r="D163" s="189"/>
      <c r="E163" s="195">
        <v>42.96</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58</v>
      </c>
      <c r="B164" s="182" t="s">
        <v>1587</v>
      </c>
      <c r="C164" s="209" t="s">
        <v>3052</v>
      </c>
      <c r="D164" s="187" t="s">
        <v>447</v>
      </c>
      <c r="E164" s="193">
        <v>9.1000000000000004E-3</v>
      </c>
      <c r="F164" s="202"/>
      <c r="G164" s="201">
        <f>ROUND(E164*F164,2)</f>
        <v>0</v>
      </c>
      <c r="H164" s="200" t="s">
        <v>542</v>
      </c>
      <c r="I164" s="228" t="s">
        <v>304</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543</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3053</v>
      </c>
      <c r="D165" s="189"/>
      <c r="E165" s="195">
        <v>0.01</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5">
        <v>59</v>
      </c>
      <c r="B166" s="182" t="s">
        <v>1590</v>
      </c>
      <c r="C166" s="209" t="s">
        <v>3054</v>
      </c>
      <c r="D166" s="187" t="s">
        <v>423</v>
      </c>
      <c r="E166" s="193">
        <v>2</v>
      </c>
      <c r="F166" s="202"/>
      <c r="G166" s="201">
        <f>ROUND(E166*F166,2)</f>
        <v>0</v>
      </c>
      <c r="H166" s="200"/>
      <c r="I166" s="228" t="s">
        <v>552</v>
      </c>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543</v>
      </c>
      <c r="AF166" s="170"/>
      <c r="AG166" s="170"/>
      <c r="AH166" s="170"/>
      <c r="AI166" s="170"/>
      <c r="AJ166" s="170"/>
      <c r="AK166" s="170"/>
      <c r="AL166" s="170"/>
      <c r="AM166" s="170">
        <v>21</v>
      </c>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4"/>
      <c r="B167" s="183"/>
      <c r="C167" s="211" t="s">
        <v>140</v>
      </c>
      <c r="D167" s="189"/>
      <c r="E167" s="195">
        <v>2</v>
      </c>
      <c r="F167" s="201"/>
      <c r="G167" s="201"/>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309</v>
      </c>
      <c r="AF167" s="170">
        <v>0</v>
      </c>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5">
        <v>60</v>
      </c>
      <c r="B168" s="182" t="s">
        <v>1637</v>
      </c>
      <c r="C168" s="209" t="s">
        <v>3055</v>
      </c>
      <c r="D168" s="187" t="s">
        <v>583</v>
      </c>
      <c r="E168" s="193">
        <v>147.6</v>
      </c>
      <c r="F168" s="202"/>
      <c r="G168" s="201">
        <f>ROUND(E168*F168,2)</f>
        <v>0</v>
      </c>
      <c r="H168" s="200"/>
      <c r="I168" s="228" t="s">
        <v>304</v>
      </c>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1101</v>
      </c>
      <c r="AF168" s="170"/>
      <c r="AG168" s="170"/>
      <c r="AH168" s="170"/>
      <c r="AI168" s="170"/>
      <c r="AJ168" s="170"/>
      <c r="AK168" s="170"/>
      <c r="AL168" s="170"/>
      <c r="AM168" s="170">
        <v>21</v>
      </c>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0" t="s">
        <v>3056</v>
      </c>
      <c r="D169" s="188"/>
      <c r="E169" s="194"/>
      <c r="F169" s="203"/>
      <c r="G169" s="203"/>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307</v>
      </c>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1" t="s">
        <v>3057</v>
      </c>
      <c r="D170" s="189"/>
      <c r="E170" s="195"/>
      <c r="F170" s="201"/>
      <c r="G170" s="201"/>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309</v>
      </c>
      <c r="AF170" s="170">
        <v>0</v>
      </c>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3058</v>
      </c>
      <c r="D171" s="189"/>
      <c r="E171" s="195">
        <v>132.4</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3046</v>
      </c>
      <c r="D172" s="189"/>
      <c r="E172" s="195"/>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3059</v>
      </c>
      <c r="D173" s="189"/>
      <c r="E173" s="195">
        <v>14</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4"/>
      <c r="B174" s="183"/>
      <c r="C174" s="211" t="s">
        <v>3060</v>
      </c>
      <c r="D174" s="189"/>
      <c r="E174" s="195"/>
      <c r="F174" s="201"/>
      <c r="G174" s="201"/>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309</v>
      </c>
      <c r="AF174" s="170">
        <v>0</v>
      </c>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3061</v>
      </c>
      <c r="D175" s="189"/>
      <c r="E175" s="195">
        <v>1.2</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61</v>
      </c>
      <c r="B176" s="182" t="s">
        <v>1601</v>
      </c>
      <c r="C176" s="209" t="s">
        <v>3062</v>
      </c>
      <c r="D176" s="187" t="s">
        <v>583</v>
      </c>
      <c r="E176" s="193">
        <v>158.88</v>
      </c>
      <c r="F176" s="202"/>
      <c r="G176" s="201">
        <f>ROUND(E176*F176,2)</f>
        <v>0</v>
      </c>
      <c r="H176" s="200"/>
      <c r="I176" s="228" t="s">
        <v>552</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543</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3063</v>
      </c>
      <c r="D177" s="189"/>
      <c r="E177" s="195">
        <v>158.88</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62</v>
      </c>
      <c r="B178" s="182" t="s">
        <v>1587</v>
      </c>
      <c r="C178" s="209" t="s">
        <v>3052</v>
      </c>
      <c r="D178" s="187" t="s">
        <v>447</v>
      </c>
      <c r="E178" s="193">
        <v>1.8200000000000001E-2</v>
      </c>
      <c r="F178" s="202"/>
      <c r="G178" s="201">
        <f>ROUND(E178*F178,2)</f>
        <v>0</v>
      </c>
      <c r="H178" s="200" t="s">
        <v>542</v>
      </c>
      <c r="I178" s="228" t="s">
        <v>304</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543</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3064</v>
      </c>
      <c r="D179" s="189"/>
      <c r="E179" s="195">
        <v>0.02</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5">
        <v>63</v>
      </c>
      <c r="B180" s="182" t="s">
        <v>1609</v>
      </c>
      <c r="C180" s="209" t="s">
        <v>3065</v>
      </c>
      <c r="D180" s="187" t="s">
        <v>423</v>
      </c>
      <c r="E180" s="193">
        <v>4</v>
      </c>
      <c r="F180" s="202"/>
      <c r="G180" s="201">
        <f>ROUND(E180*F180,2)</f>
        <v>0</v>
      </c>
      <c r="H180" s="200"/>
      <c r="I180" s="228" t="s">
        <v>552</v>
      </c>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543</v>
      </c>
      <c r="AF180" s="170"/>
      <c r="AG180" s="170"/>
      <c r="AH180" s="170"/>
      <c r="AI180" s="170"/>
      <c r="AJ180" s="170"/>
      <c r="AK180" s="170"/>
      <c r="AL180" s="170"/>
      <c r="AM180" s="170">
        <v>21</v>
      </c>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1" t="s">
        <v>161</v>
      </c>
      <c r="D181" s="189"/>
      <c r="E181" s="195">
        <v>4</v>
      </c>
      <c r="F181" s="201"/>
      <c r="G181" s="201"/>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309</v>
      </c>
      <c r="AF181" s="170">
        <v>0</v>
      </c>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64</v>
      </c>
      <c r="B182" s="182" t="s">
        <v>1544</v>
      </c>
      <c r="C182" s="209" t="s">
        <v>3066</v>
      </c>
      <c r="D182" s="187" t="s">
        <v>583</v>
      </c>
      <c r="E182" s="193">
        <v>190.78</v>
      </c>
      <c r="F182" s="202"/>
      <c r="G182" s="201">
        <f>ROUND(E182*F182,2)</f>
        <v>0</v>
      </c>
      <c r="H182" s="200"/>
      <c r="I182" s="228" t="s">
        <v>552</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543</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1" t="s">
        <v>3067</v>
      </c>
      <c r="D183" s="189"/>
      <c r="E183" s="195">
        <v>190.78</v>
      </c>
      <c r="F183" s="201"/>
      <c r="G183" s="201"/>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5">
        <v>65</v>
      </c>
      <c r="B184" s="182" t="s">
        <v>1594</v>
      </c>
      <c r="C184" s="209" t="s">
        <v>1595</v>
      </c>
      <c r="D184" s="187" t="s">
        <v>423</v>
      </c>
      <c r="E184" s="193">
        <v>1</v>
      </c>
      <c r="F184" s="202"/>
      <c r="G184" s="201">
        <f>ROUND(E184*F184,2)</f>
        <v>0</v>
      </c>
      <c r="H184" s="200"/>
      <c r="I184" s="228" t="s">
        <v>552</v>
      </c>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543</v>
      </c>
      <c r="AF184" s="170"/>
      <c r="AG184" s="170"/>
      <c r="AH184" s="170"/>
      <c r="AI184" s="170"/>
      <c r="AJ184" s="170"/>
      <c r="AK184" s="170"/>
      <c r="AL184" s="170"/>
      <c r="AM184" s="170">
        <v>21</v>
      </c>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4"/>
      <c r="B185" s="183"/>
      <c r="C185" s="210" t="s">
        <v>3068</v>
      </c>
      <c r="D185" s="188"/>
      <c r="E185" s="194"/>
      <c r="F185" s="203"/>
      <c r="G185" s="203"/>
      <c r="H185" s="200"/>
      <c r="I185" s="228"/>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307</v>
      </c>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183"/>
      <c r="C186" s="211" t="s">
        <v>121</v>
      </c>
      <c r="D186" s="189"/>
      <c r="E186" s="195">
        <v>1</v>
      </c>
      <c r="F186" s="201"/>
      <c r="G186" s="201"/>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309</v>
      </c>
      <c r="AF186" s="170">
        <v>0</v>
      </c>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5">
        <v>66</v>
      </c>
      <c r="B187" s="182" t="s">
        <v>1390</v>
      </c>
      <c r="C187" s="209" t="s">
        <v>1391</v>
      </c>
      <c r="D187" s="187" t="s">
        <v>1392</v>
      </c>
      <c r="E187" s="193">
        <v>1.5</v>
      </c>
      <c r="F187" s="202"/>
      <c r="G187" s="201">
        <f>ROUND(E187*F187,2)</f>
        <v>0</v>
      </c>
      <c r="H187" s="200" t="s">
        <v>1393</v>
      </c>
      <c r="I187" s="228" t="s">
        <v>304</v>
      </c>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1394</v>
      </c>
      <c r="AF187" s="170"/>
      <c r="AG187" s="170"/>
      <c r="AH187" s="170"/>
      <c r="AI187" s="170"/>
      <c r="AJ187" s="170"/>
      <c r="AK187" s="170"/>
      <c r="AL187" s="170"/>
      <c r="AM187" s="170">
        <v>21</v>
      </c>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4"/>
      <c r="B188" s="183"/>
      <c r="C188" s="210" t="s">
        <v>3069</v>
      </c>
      <c r="D188" s="188"/>
      <c r="E188" s="194"/>
      <c r="F188" s="203"/>
      <c r="G188" s="203"/>
      <c r="H188" s="200"/>
      <c r="I188" s="228"/>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307</v>
      </c>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1" t="s">
        <v>3070</v>
      </c>
      <c r="D189" s="189"/>
      <c r="E189" s="195">
        <v>1.5</v>
      </c>
      <c r="F189" s="201"/>
      <c r="G189" s="201"/>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309</v>
      </c>
      <c r="AF189" s="170">
        <v>0</v>
      </c>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5">
        <v>67</v>
      </c>
      <c r="B190" s="182" t="s">
        <v>1611</v>
      </c>
      <c r="C190" s="209" t="s">
        <v>3071</v>
      </c>
      <c r="D190" s="187" t="s">
        <v>314</v>
      </c>
      <c r="E190" s="193">
        <v>6</v>
      </c>
      <c r="F190" s="202"/>
      <c r="G190" s="201">
        <f>ROUND(E190*F190,2)</f>
        <v>0</v>
      </c>
      <c r="H190" s="200" t="s">
        <v>542</v>
      </c>
      <c r="I190" s="228" t="s">
        <v>304</v>
      </c>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543</v>
      </c>
      <c r="AF190" s="170"/>
      <c r="AG190" s="170"/>
      <c r="AH190" s="170"/>
      <c r="AI190" s="170"/>
      <c r="AJ190" s="170"/>
      <c r="AK190" s="170"/>
      <c r="AL190" s="170"/>
      <c r="AM190" s="170">
        <v>21</v>
      </c>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3072</v>
      </c>
      <c r="D191" s="189"/>
      <c r="E191" s="195">
        <v>6</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5">
        <v>68</v>
      </c>
      <c r="B192" s="182" t="s">
        <v>3073</v>
      </c>
      <c r="C192" s="209" t="s">
        <v>3074</v>
      </c>
      <c r="D192" s="187" t="s">
        <v>423</v>
      </c>
      <c r="E192" s="193">
        <v>12</v>
      </c>
      <c r="F192" s="202"/>
      <c r="G192" s="201">
        <f>ROUND(E192*F192,2)</f>
        <v>0</v>
      </c>
      <c r="H192" s="200"/>
      <c r="I192" s="228" t="s">
        <v>304</v>
      </c>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1101</v>
      </c>
      <c r="AF192" s="170"/>
      <c r="AG192" s="170"/>
      <c r="AH192" s="170"/>
      <c r="AI192" s="170"/>
      <c r="AJ192" s="170"/>
      <c r="AK192" s="170"/>
      <c r="AL192" s="170"/>
      <c r="AM192" s="170">
        <v>21</v>
      </c>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3075</v>
      </c>
      <c r="D193" s="189"/>
      <c r="E193" s="195">
        <v>12</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5">
        <v>69</v>
      </c>
      <c r="B194" s="182" t="s">
        <v>1681</v>
      </c>
      <c r="C194" s="209" t="s">
        <v>3076</v>
      </c>
      <c r="D194" s="187" t="s">
        <v>423</v>
      </c>
      <c r="E194" s="193">
        <v>1</v>
      </c>
      <c r="F194" s="202"/>
      <c r="G194" s="201">
        <f>ROUND(E194*F194,2)</f>
        <v>0</v>
      </c>
      <c r="H194" s="200"/>
      <c r="I194" s="228" t="s">
        <v>304</v>
      </c>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1101</v>
      </c>
      <c r="AF194" s="170"/>
      <c r="AG194" s="170"/>
      <c r="AH194" s="170"/>
      <c r="AI194" s="170"/>
      <c r="AJ194" s="170"/>
      <c r="AK194" s="170"/>
      <c r="AL194" s="170"/>
      <c r="AM194" s="170">
        <v>21</v>
      </c>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4"/>
      <c r="B195" s="183"/>
      <c r="C195" s="211" t="s">
        <v>121</v>
      </c>
      <c r="D195" s="189"/>
      <c r="E195" s="195">
        <v>1</v>
      </c>
      <c r="F195" s="201"/>
      <c r="G195" s="201"/>
      <c r="H195" s="200"/>
      <c r="I195" s="228"/>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309</v>
      </c>
      <c r="AF195" s="170">
        <v>0</v>
      </c>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5">
        <v>70</v>
      </c>
      <c r="B196" s="182" t="s">
        <v>3077</v>
      </c>
      <c r="C196" s="209" t="s">
        <v>3078</v>
      </c>
      <c r="D196" s="187" t="s">
        <v>423</v>
      </c>
      <c r="E196" s="193">
        <v>1</v>
      </c>
      <c r="F196" s="202"/>
      <c r="G196" s="201">
        <f>ROUND(E196*F196,2)</f>
        <v>0</v>
      </c>
      <c r="H196" s="200"/>
      <c r="I196" s="228" t="s">
        <v>304</v>
      </c>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1101</v>
      </c>
      <c r="AF196" s="170"/>
      <c r="AG196" s="170"/>
      <c r="AH196" s="170"/>
      <c r="AI196" s="170"/>
      <c r="AJ196" s="170"/>
      <c r="AK196" s="170"/>
      <c r="AL196" s="170"/>
      <c r="AM196" s="170">
        <v>21</v>
      </c>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121</v>
      </c>
      <c r="D197" s="189"/>
      <c r="E197" s="195">
        <v>1</v>
      </c>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5">
        <v>71</v>
      </c>
      <c r="B198" s="182" t="s">
        <v>1622</v>
      </c>
      <c r="C198" s="209" t="s">
        <v>3079</v>
      </c>
      <c r="D198" s="187" t="s">
        <v>423</v>
      </c>
      <c r="E198" s="193">
        <v>1</v>
      </c>
      <c r="F198" s="202"/>
      <c r="G198" s="201">
        <f>ROUND(E198*F198,2)</f>
        <v>0</v>
      </c>
      <c r="H198" s="200"/>
      <c r="I198" s="228" t="s">
        <v>552</v>
      </c>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543</v>
      </c>
      <c r="AF198" s="170"/>
      <c r="AG198" s="170"/>
      <c r="AH198" s="170"/>
      <c r="AI198" s="170"/>
      <c r="AJ198" s="170"/>
      <c r="AK198" s="170"/>
      <c r="AL198" s="170"/>
      <c r="AM198" s="170">
        <v>21</v>
      </c>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ht="101.25" outlineLevel="1">
      <c r="A199" s="224"/>
      <c r="B199" s="183"/>
      <c r="C199" s="210" t="s">
        <v>3080</v>
      </c>
      <c r="D199" s="188"/>
      <c r="E199" s="194"/>
      <c r="F199" s="203"/>
      <c r="G199" s="203"/>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307</v>
      </c>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5">
        <v>72</v>
      </c>
      <c r="B200" s="182" t="s">
        <v>3081</v>
      </c>
      <c r="C200" s="209" t="s">
        <v>3082</v>
      </c>
      <c r="D200" s="187" t="s">
        <v>423</v>
      </c>
      <c r="E200" s="193">
        <v>1</v>
      </c>
      <c r="F200" s="202"/>
      <c r="G200" s="201">
        <f>ROUND(E200*F200,2)</f>
        <v>0</v>
      </c>
      <c r="H200" s="200"/>
      <c r="I200" s="228" t="s">
        <v>552</v>
      </c>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543</v>
      </c>
      <c r="AF200" s="170"/>
      <c r="AG200" s="170"/>
      <c r="AH200" s="170"/>
      <c r="AI200" s="170"/>
      <c r="AJ200" s="170"/>
      <c r="AK200" s="170"/>
      <c r="AL200" s="170"/>
      <c r="AM200" s="170">
        <v>21</v>
      </c>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ht="112.5" outlineLevel="1">
      <c r="A201" s="224"/>
      <c r="B201" s="183"/>
      <c r="C201" s="210" t="s">
        <v>3083</v>
      </c>
      <c r="D201" s="188"/>
      <c r="E201" s="194"/>
      <c r="F201" s="203"/>
      <c r="G201" s="203"/>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307</v>
      </c>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ht="45" outlineLevel="1">
      <c r="A202" s="224"/>
      <c r="B202" s="183"/>
      <c r="C202" s="210" t="s">
        <v>3084</v>
      </c>
      <c r="D202" s="188"/>
      <c r="E202" s="194"/>
      <c r="F202" s="203"/>
      <c r="G202" s="203"/>
      <c r="H202" s="200"/>
      <c r="I202" s="228"/>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307</v>
      </c>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0" t="s">
        <v>3085</v>
      </c>
      <c r="D203" s="188"/>
      <c r="E203" s="194"/>
      <c r="F203" s="203"/>
      <c r="G203" s="203"/>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307</v>
      </c>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4"/>
      <c r="B204" s="183"/>
      <c r="C204" s="210" t="s">
        <v>3086</v>
      </c>
      <c r="D204" s="188"/>
      <c r="E204" s="194"/>
      <c r="F204" s="203"/>
      <c r="G204" s="203"/>
      <c r="H204" s="200"/>
      <c r="I204" s="228"/>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307</v>
      </c>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0" t="s">
        <v>3087</v>
      </c>
      <c r="D205" s="188"/>
      <c r="E205" s="194"/>
      <c r="F205" s="203"/>
      <c r="G205" s="203"/>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307</v>
      </c>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4"/>
      <c r="B206" s="183"/>
      <c r="C206" s="210" t="s">
        <v>3088</v>
      </c>
      <c r="D206" s="188"/>
      <c r="E206" s="194"/>
      <c r="F206" s="203"/>
      <c r="G206" s="203"/>
      <c r="H206" s="200"/>
      <c r="I206" s="228"/>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307</v>
      </c>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0" t="s">
        <v>3089</v>
      </c>
      <c r="D207" s="188"/>
      <c r="E207" s="194"/>
      <c r="F207" s="203"/>
      <c r="G207" s="203"/>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307</v>
      </c>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4"/>
      <c r="B208" s="183"/>
      <c r="C208" s="210" t="s">
        <v>3090</v>
      </c>
      <c r="D208" s="188"/>
      <c r="E208" s="194"/>
      <c r="F208" s="203"/>
      <c r="G208" s="203"/>
      <c r="H208" s="200"/>
      <c r="I208" s="228"/>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307</v>
      </c>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183"/>
      <c r="C209" s="210" t="s">
        <v>3091</v>
      </c>
      <c r="D209" s="188"/>
      <c r="E209" s="194"/>
      <c r="F209" s="203"/>
      <c r="G209" s="203"/>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307</v>
      </c>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4"/>
      <c r="B210" s="183"/>
      <c r="C210" s="210" t="s">
        <v>3092</v>
      </c>
      <c r="D210" s="188"/>
      <c r="E210" s="194"/>
      <c r="F210" s="203"/>
      <c r="G210" s="203"/>
      <c r="H210" s="200"/>
      <c r="I210" s="228"/>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307</v>
      </c>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0" t="s">
        <v>3093</v>
      </c>
      <c r="D211" s="188"/>
      <c r="E211" s="194"/>
      <c r="F211" s="203"/>
      <c r="G211" s="203"/>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307</v>
      </c>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4"/>
      <c r="B212" s="183"/>
      <c r="C212" s="210" t="s">
        <v>3094</v>
      </c>
      <c r="D212" s="188"/>
      <c r="E212" s="194"/>
      <c r="F212" s="203"/>
      <c r="G212" s="203"/>
      <c r="H212" s="200"/>
      <c r="I212" s="228"/>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307</v>
      </c>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183"/>
      <c r="C213" s="211" t="s">
        <v>121</v>
      </c>
      <c r="D213" s="189"/>
      <c r="E213" s="195">
        <v>1</v>
      </c>
      <c r="F213" s="201"/>
      <c r="G213" s="201"/>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309</v>
      </c>
      <c r="AF213" s="170">
        <v>0</v>
      </c>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5">
        <v>73</v>
      </c>
      <c r="B214" s="182" t="s">
        <v>1659</v>
      </c>
      <c r="C214" s="209" t="s">
        <v>3095</v>
      </c>
      <c r="D214" s="187" t="s">
        <v>1977</v>
      </c>
      <c r="E214" s="193">
        <v>36</v>
      </c>
      <c r="F214" s="202"/>
      <c r="G214" s="201">
        <f>ROUND(E214*F214,2)</f>
        <v>0</v>
      </c>
      <c r="H214" s="200"/>
      <c r="I214" s="228" t="s">
        <v>552</v>
      </c>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1101</v>
      </c>
      <c r="AF214" s="170"/>
      <c r="AG214" s="170"/>
      <c r="AH214" s="170"/>
      <c r="AI214" s="170"/>
      <c r="AJ214" s="170"/>
      <c r="AK214" s="170"/>
      <c r="AL214" s="170"/>
      <c r="AM214" s="170">
        <v>21</v>
      </c>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1" t="s">
        <v>2795</v>
      </c>
      <c r="D215" s="189"/>
      <c r="E215" s="195">
        <v>36</v>
      </c>
      <c r="F215" s="201"/>
      <c r="G215" s="201"/>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309</v>
      </c>
      <c r="AF215" s="170">
        <v>0</v>
      </c>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5">
        <v>74</v>
      </c>
      <c r="B216" s="182" t="s">
        <v>3096</v>
      </c>
      <c r="C216" s="209" t="s">
        <v>3097</v>
      </c>
      <c r="D216" s="187" t="s">
        <v>447</v>
      </c>
      <c r="E216" s="193">
        <v>1.7133</v>
      </c>
      <c r="F216" s="202"/>
      <c r="G216" s="201">
        <f>ROUND(E216*F216,2)</f>
        <v>0</v>
      </c>
      <c r="H216" s="200"/>
      <c r="I216" s="228" t="s">
        <v>304</v>
      </c>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1101</v>
      </c>
      <c r="AF216" s="170"/>
      <c r="AG216" s="170"/>
      <c r="AH216" s="170"/>
      <c r="AI216" s="170"/>
      <c r="AJ216" s="170"/>
      <c r="AK216" s="170"/>
      <c r="AL216" s="170"/>
      <c r="AM216" s="170">
        <v>21</v>
      </c>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3098</v>
      </c>
      <c r="D217" s="189"/>
      <c r="E217" s="195">
        <v>1.71</v>
      </c>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5">
        <v>75</v>
      </c>
      <c r="B218" s="182" t="s">
        <v>1551</v>
      </c>
      <c r="C218" s="209" t="s">
        <v>1552</v>
      </c>
      <c r="D218" s="187" t="s">
        <v>447</v>
      </c>
      <c r="E218" s="193">
        <v>1.7133</v>
      </c>
      <c r="F218" s="202"/>
      <c r="G218" s="201">
        <f>ROUND(E218*F218,2)</f>
        <v>0</v>
      </c>
      <c r="H218" s="200"/>
      <c r="I218" s="228" t="s">
        <v>304</v>
      </c>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1101</v>
      </c>
      <c r="AF218" s="170"/>
      <c r="AG218" s="170"/>
      <c r="AH218" s="170"/>
      <c r="AI218" s="170"/>
      <c r="AJ218" s="170"/>
      <c r="AK218" s="170"/>
      <c r="AL218" s="170"/>
      <c r="AM218" s="170">
        <v>21</v>
      </c>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4"/>
      <c r="B219" s="183"/>
      <c r="C219" s="211" t="s">
        <v>3098</v>
      </c>
      <c r="D219" s="189"/>
      <c r="E219" s="195">
        <v>1.71</v>
      </c>
      <c r="F219" s="201"/>
      <c r="G219" s="201"/>
      <c r="H219" s="200"/>
      <c r="I219" s="228"/>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309</v>
      </c>
      <c r="AF219" s="170">
        <v>0</v>
      </c>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5">
        <v>76</v>
      </c>
      <c r="B220" s="182" t="s">
        <v>1553</v>
      </c>
      <c r="C220" s="209" t="s">
        <v>1554</v>
      </c>
      <c r="D220" s="187" t="s">
        <v>447</v>
      </c>
      <c r="E220" s="193">
        <v>6.8532000000000002</v>
      </c>
      <c r="F220" s="202"/>
      <c r="G220" s="201">
        <f>ROUND(E220*F220,2)</f>
        <v>0</v>
      </c>
      <c r="H220" s="200"/>
      <c r="I220" s="228" t="s">
        <v>304</v>
      </c>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1101</v>
      </c>
      <c r="AF220" s="170"/>
      <c r="AG220" s="170"/>
      <c r="AH220" s="170"/>
      <c r="AI220" s="170"/>
      <c r="AJ220" s="170"/>
      <c r="AK220" s="170"/>
      <c r="AL220" s="170"/>
      <c r="AM220" s="170">
        <v>21</v>
      </c>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ht="13.5" outlineLevel="1" thickBot="1">
      <c r="A221" s="233"/>
      <c r="B221" s="234"/>
      <c r="C221" s="235" t="s">
        <v>3099</v>
      </c>
      <c r="D221" s="236"/>
      <c r="E221" s="237">
        <v>6.85</v>
      </c>
      <c r="F221" s="238"/>
      <c r="G221" s="238"/>
      <c r="H221" s="239"/>
      <c r="I221" s="24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309</v>
      </c>
      <c r="AF221" s="170">
        <v>0</v>
      </c>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c r="A222" s="171"/>
      <c r="B222" s="184" t="s">
        <v>658</v>
      </c>
      <c r="C222" s="212" t="s">
        <v>658</v>
      </c>
      <c r="D222" s="190"/>
      <c r="E222" s="196"/>
      <c r="F222" s="204"/>
      <c r="G222" s="204"/>
      <c r="H222" s="204"/>
      <c r="I222" s="205"/>
    </row>
    <row r="223" spans="1:60" hidden="1">
      <c r="A223" s="214"/>
      <c r="B223" s="206"/>
      <c r="C223" s="213"/>
      <c r="D223" s="148"/>
      <c r="E223" s="46"/>
      <c r="F223" s="46"/>
      <c r="G223" s="46"/>
      <c r="H223" s="46"/>
      <c r="I223" s="147"/>
    </row>
    <row r="224" spans="1:60" hidden="1">
      <c r="A224" s="216"/>
      <c r="B224" s="217" t="s">
        <v>2134</v>
      </c>
      <c r="C224" s="218"/>
      <c r="D224" s="219"/>
      <c r="E224" s="220"/>
      <c r="F224" s="220"/>
      <c r="G224" s="221">
        <f>F9+F51+F58+F82+F86+F105+F110+F126</f>
        <v>0</v>
      </c>
      <c r="H224" s="39"/>
      <c r="I224" s="149"/>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qYTyZnMNnEyna6c0tHF8FHl6Xl+xy5NjyLv6pRNtpcdwNGBVV/2Y1DQsNMYZIc2EOLkuBL0jUjlHIULaqLFFQQ==" saltValue="hguzNuE3xNUiOJ/0tsFx9w==" spinCount="100000" sheet="1"/>
  <mergeCells count="19">
    <mergeCell ref="F105:G105"/>
    <mergeCell ref="A1:G1"/>
    <mergeCell ref="C7:G7"/>
    <mergeCell ref="F9:G9"/>
    <mergeCell ref="F51:G51"/>
    <mergeCell ref="F58:G58"/>
    <mergeCell ref="B77:G77"/>
    <mergeCell ref="B78:G78"/>
    <mergeCell ref="F82:G82"/>
    <mergeCell ref="F86:G86"/>
    <mergeCell ref="B92:G92"/>
    <mergeCell ref="B97:G97"/>
    <mergeCell ref="B139:G139"/>
    <mergeCell ref="F110:G110"/>
    <mergeCell ref="F126:G126"/>
    <mergeCell ref="B127:G127"/>
    <mergeCell ref="B130:G130"/>
    <mergeCell ref="B135:G135"/>
    <mergeCell ref="B138:G138"/>
  </mergeCells>
  <pageMargins left="0.59055118110236204" right="0.39370078740157499"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sheetPr>
    <outlinePr summaryBelow="0"/>
  </sheetPr>
  <dimension ref="A1:BH5000"/>
  <sheetViews>
    <sheetView topLeftCell="A109" workbookViewId="0">
      <selection activeCell="C47" sqref="C47"/>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57</v>
      </c>
      <c r="C3" s="175" t="s">
        <v>58</v>
      </c>
      <c r="D3" s="151"/>
      <c r="E3" s="150"/>
      <c r="F3" s="150"/>
      <c r="G3" s="153"/>
      <c r="AC3" s="8" t="s">
        <v>275</v>
      </c>
    </row>
    <row r="4" spans="1:60" ht="13.5" thickBot="1">
      <c r="A4" s="160" t="s">
        <v>31</v>
      </c>
      <c r="B4" s="161" t="s">
        <v>2907</v>
      </c>
      <c r="C4" s="176" t="s">
        <v>2908</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SUMIF(AM8:AM138,AN5,G8:G138)</f>
        <v>0</v>
      </c>
      <c r="AO6">
        <f>SUMIF(AM8:AM138,AO5,G8:G138)</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SUM(G10:G45)</f>
        <v>0</v>
      </c>
      <c r="G9" s="357"/>
      <c r="H9" s="199"/>
      <c r="I9" s="227"/>
      <c r="AE9" t="s">
        <v>295</v>
      </c>
    </row>
    <row r="10" spans="1:60" outlineLevel="1">
      <c r="A10" s="225">
        <v>1</v>
      </c>
      <c r="B10" s="182" t="s">
        <v>300</v>
      </c>
      <c r="C10" s="209" t="s">
        <v>2911</v>
      </c>
      <c r="D10" s="245" t="s">
        <v>302</v>
      </c>
      <c r="E10" s="193">
        <v>31.68</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3100</v>
      </c>
      <c r="D11" s="247"/>
      <c r="E11" s="195">
        <v>31.68</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245" t="s">
        <v>302</v>
      </c>
      <c r="E12" s="193">
        <v>31.68</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3101</v>
      </c>
      <c r="D13" s="247"/>
      <c r="E13" s="195">
        <v>31.68</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326</v>
      </c>
      <c r="C14" s="209" t="s">
        <v>327</v>
      </c>
      <c r="D14" s="245" t="s">
        <v>302</v>
      </c>
      <c r="E14" s="193">
        <v>2.0912000000000002</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3102</v>
      </c>
      <c r="D15" s="247"/>
      <c r="E15" s="195">
        <v>2.09</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245" t="s">
        <v>302</v>
      </c>
      <c r="E16" s="193">
        <v>2.0912000000000002</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3103</v>
      </c>
      <c r="D17" s="247"/>
      <c r="E17" s="195">
        <v>2.09</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353</v>
      </c>
      <c r="C18" s="209" t="s">
        <v>354</v>
      </c>
      <c r="D18" s="245" t="s">
        <v>302</v>
      </c>
      <c r="E18" s="193">
        <v>3.6644000000000001</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3104</v>
      </c>
      <c r="D19" s="247"/>
      <c r="E19" s="195">
        <v>3.66</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6</v>
      </c>
      <c r="B20" s="182" t="s">
        <v>2922</v>
      </c>
      <c r="C20" s="209" t="s">
        <v>2923</v>
      </c>
      <c r="D20" s="245" t="s">
        <v>302</v>
      </c>
      <c r="E20" s="193">
        <v>3.6644000000000001</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3105</v>
      </c>
      <c r="D21" s="247"/>
      <c r="E21" s="195">
        <v>3.66</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7</v>
      </c>
      <c r="B22" s="182" t="s">
        <v>359</v>
      </c>
      <c r="C22" s="209" t="s">
        <v>360</v>
      </c>
      <c r="D22" s="245" t="s">
        <v>302</v>
      </c>
      <c r="E22" s="193">
        <v>5.7556000000000003</v>
      </c>
      <c r="F22" s="202"/>
      <c r="G22" s="201">
        <f>ROUND(E22*F22,2)</f>
        <v>0</v>
      </c>
      <c r="H22" s="200"/>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305</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3106</v>
      </c>
      <c r="D23" s="247"/>
      <c r="E23" s="195">
        <v>5.76</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8</v>
      </c>
      <c r="B24" s="182" t="s">
        <v>362</v>
      </c>
      <c r="C24" s="209" t="s">
        <v>363</v>
      </c>
      <c r="D24" s="245" t="s">
        <v>302</v>
      </c>
      <c r="E24" s="193">
        <v>4.0119999999999996</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3107</v>
      </c>
      <c r="D25" s="247"/>
      <c r="E25" s="195">
        <v>4.01</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9</v>
      </c>
      <c r="B26" s="182" t="s">
        <v>310</v>
      </c>
      <c r="C26" s="209" t="s">
        <v>311</v>
      </c>
      <c r="D26" s="245" t="s">
        <v>302</v>
      </c>
      <c r="E26" s="193">
        <v>4.0119999999999996</v>
      </c>
      <c r="F26" s="202"/>
      <c r="G26" s="201">
        <f>ROUND(E26*F26,2)</f>
        <v>0</v>
      </c>
      <c r="H26" s="200"/>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305</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3108</v>
      </c>
      <c r="D27" s="247"/>
      <c r="E27" s="195">
        <v>4.01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10</v>
      </c>
      <c r="B28" s="182" t="s">
        <v>387</v>
      </c>
      <c r="C28" s="209" t="s">
        <v>388</v>
      </c>
      <c r="D28" s="245" t="s">
        <v>302</v>
      </c>
      <c r="E28" s="193">
        <v>1.7436</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3109</v>
      </c>
      <c r="D29" s="247"/>
      <c r="E29" s="195">
        <v>1.74</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11</v>
      </c>
      <c r="B30" s="182" t="s">
        <v>390</v>
      </c>
      <c r="C30" s="209" t="s">
        <v>391</v>
      </c>
      <c r="D30" s="245" t="s">
        <v>302</v>
      </c>
      <c r="E30" s="193">
        <v>1.7436</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3110</v>
      </c>
      <c r="D31" s="247"/>
      <c r="E31" s="195">
        <v>1.74</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12</v>
      </c>
      <c r="B32" s="182" t="s">
        <v>2930</v>
      </c>
      <c r="C32" s="209" t="s">
        <v>2931</v>
      </c>
      <c r="D32" s="245" t="s">
        <v>302</v>
      </c>
      <c r="E32" s="193">
        <v>4.0119999999999996</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2932</v>
      </c>
      <c r="D33" s="247"/>
      <c r="E33" s="195"/>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3108</v>
      </c>
      <c r="D34" s="247"/>
      <c r="E34" s="195">
        <v>4.01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13</v>
      </c>
      <c r="B35" s="182" t="s">
        <v>362</v>
      </c>
      <c r="C35" s="209" t="s">
        <v>363</v>
      </c>
      <c r="D35" s="245" t="s">
        <v>302</v>
      </c>
      <c r="E35" s="193">
        <v>4.0119999999999996</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2932</v>
      </c>
      <c r="D36" s="247"/>
      <c r="E36" s="195"/>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3108</v>
      </c>
      <c r="D37" s="247"/>
      <c r="E37" s="195">
        <v>4.01</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14</v>
      </c>
      <c r="B38" s="182" t="s">
        <v>371</v>
      </c>
      <c r="C38" s="209" t="s">
        <v>372</v>
      </c>
      <c r="D38" s="245" t="s">
        <v>302</v>
      </c>
      <c r="E38" s="193">
        <v>4.0119999999999996</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3108</v>
      </c>
      <c r="D39" s="247"/>
      <c r="E39" s="195">
        <v>4.01</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15</v>
      </c>
      <c r="B40" s="182" t="s">
        <v>374</v>
      </c>
      <c r="C40" s="209" t="s">
        <v>375</v>
      </c>
      <c r="D40" s="245" t="s">
        <v>302</v>
      </c>
      <c r="E40" s="193">
        <v>4.0119999999999996</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3108</v>
      </c>
      <c r="D41" s="247"/>
      <c r="E41" s="195">
        <v>4.01</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16</v>
      </c>
      <c r="B42" s="182" t="s">
        <v>2933</v>
      </c>
      <c r="C42" s="209" t="s">
        <v>2934</v>
      </c>
      <c r="D42" s="245" t="s">
        <v>318</v>
      </c>
      <c r="E42" s="193">
        <v>211.2</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3111</v>
      </c>
      <c r="D43" s="247"/>
      <c r="E43" s="195">
        <v>211.2</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17</v>
      </c>
      <c r="B44" s="182" t="s">
        <v>2936</v>
      </c>
      <c r="C44" s="209" t="s">
        <v>2937</v>
      </c>
      <c r="D44" s="245" t="s">
        <v>318</v>
      </c>
      <c r="E44" s="193">
        <v>422.4</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3112</v>
      </c>
      <c r="D45" s="247"/>
      <c r="E45" s="195">
        <v>422.4</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c r="A46" s="223" t="s">
        <v>294</v>
      </c>
      <c r="B46" s="181" t="s">
        <v>140</v>
      </c>
      <c r="C46" s="208" t="s">
        <v>142</v>
      </c>
      <c r="D46" s="244"/>
      <c r="E46" s="192"/>
      <c r="F46" s="356">
        <f>SUM(G47:G49)</f>
        <v>0</v>
      </c>
      <c r="G46" s="357"/>
      <c r="H46" s="199"/>
      <c r="I46" s="227"/>
      <c r="AE46" t="s">
        <v>295</v>
      </c>
    </row>
    <row r="47" spans="1:60" outlineLevel="1">
      <c r="A47" s="225">
        <v>18</v>
      </c>
      <c r="B47" s="182" t="s">
        <v>2942</v>
      </c>
      <c r="C47" s="209" t="s">
        <v>2943</v>
      </c>
      <c r="D47" s="245" t="s">
        <v>302</v>
      </c>
      <c r="E47" s="193">
        <v>5.9608999999999996</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2944</v>
      </c>
      <c r="D48" s="247"/>
      <c r="E48" s="195"/>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3113</v>
      </c>
      <c r="D49" s="247"/>
      <c r="E49" s="195">
        <v>5.96</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c r="A50" s="223" t="s">
        <v>294</v>
      </c>
      <c r="B50" s="181" t="s">
        <v>155</v>
      </c>
      <c r="C50" s="208" t="s">
        <v>157</v>
      </c>
      <c r="D50" s="244"/>
      <c r="E50" s="192"/>
      <c r="F50" s="356">
        <f>SUM(G51:G60)</f>
        <v>0</v>
      </c>
      <c r="G50" s="357"/>
      <c r="H50" s="199"/>
      <c r="I50" s="227"/>
      <c r="AE50" t="s">
        <v>295</v>
      </c>
    </row>
    <row r="51" spans="1:60" outlineLevel="1">
      <c r="A51" s="225">
        <v>19</v>
      </c>
      <c r="B51" s="182" t="s">
        <v>2946</v>
      </c>
      <c r="C51" s="209" t="s">
        <v>2947</v>
      </c>
      <c r="D51" s="245" t="s">
        <v>423</v>
      </c>
      <c r="E51" s="193">
        <v>90</v>
      </c>
      <c r="F51" s="202"/>
      <c r="G51" s="201">
        <f>ROUND(E51*F51,2)</f>
        <v>0</v>
      </c>
      <c r="H51" s="200"/>
      <c r="I51" s="228" t="s">
        <v>304</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3114</v>
      </c>
      <c r="D52" s="247"/>
      <c r="E52" s="195">
        <v>90</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20</v>
      </c>
      <c r="B53" s="182" t="s">
        <v>1517</v>
      </c>
      <c r="C53" s="209" t="s">
        <v>3115</v>
      </c>
      <c r="D53" s="245" t="s">
        <v>423</v>
      </c>
      <c r="E53" s="193">
        <v>84</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0" t="s">
        <v>2949</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2873</v>
      </c>
      <c r="D55" s="247"/>
      <c r="E55" s="195">
        <v>84</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21</v>
      </c>
      <c r="B56" s="182" t="s">
        <v>2950</v>
      </c>
      <c r="C56" s="209" t="s">
        <v>2951</v>
      </c>
      <c r="D56" s="245" t="s">
        <v>423</v>
      </c>
      <c r="E56" s="193">
        <v>82</v>
      </c>
      <c r="F56" s="202"/>
      <c r="G56" s="201">
        <f>ROUND(E56*F56,2)</f>
        <v>0</v>
      </c>
      <c r="H56" s="200"/>
      <c r="I56" s="228" t="s">
        <v>304</v>
      </c>
      <c r="J56" s="170"/>
      <c r="K56" s="170"/>
      <c r="L56" s="170"/>
      <c r="M56" s="170"/>
      <c r="N56" s="170"/>
      <c r="O56" s="170"/>
      <c r="P56" s="170"/>
      <c r="Q56" s="170"/>
      <c r="R56" s="170"/>
      <c r="S56" s="170"/>
      <c r="T56" s="170"/>
      <c r="U56" s="170"/>
      <c r="V56" s="170"/>
      <c r="W56" s="170"/>
      <c r="X56" s="170"/>
      <c r="Y56" s="170"/>
      <c r="Z56" s="170"/>
      <c r="AA56" s="170"/>
      <c r="AB56" s="170"/>
      <c r="AC56" s="170"/>
      <c r="AD56" s="170"/>
      <c r="AE56" s="170" t="s">
        <v>305</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0" t="s">
        <v>2952</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2869</v>
      </c>
      <c r="D58" s="247"/>
      <c r="E58" s="195">
        <v>82</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22</v>
      </c>
      <c r="B59" s="182" t="s">
        <v>2953</v>
      </c>
      <c r="C59" s="209" t="s">
        <v>2954</v>
      </c>
      <c r="D59" s="245" t="s">
        <v>423</v>
      </c>
      <c r="E59" s="193">
        <v>82</v>
      </c>
      <c r="F59" s="202"/>
      <c r="G59" s="201">
        <f>ROUND(E59*F59,2)</f>
        <v>0</v>
      </c>
      <c r="H59" s="200" t="s">
        <v>542</v>
      </c>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2869</v>
      </c>
      <c r="D60" s="247"/>
      <c r="E60" s="195">
        <v>82</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c r="A61" s="223" t="s">
        <v>294</v>
      </c>
      <c r="B61" s="181" t="s">
        <v>228</v>
      </c>
      <c r="C61" s="208" t="s">
        <v>229</v>
      </c>
      <c r="D61" s="244"/>
      <c r="E61" s="192"/>
      <c r="F61" s="356">
        <f>SUM(G62:G63)</f>
        <v>0</v>
      </c>
      <c r="G61" s="357"/>
      <c r="H61" s="199"/>
      <c r="I61" s="227"/>
      <c r="AE61" t="s">
        <v>295</v>
      </c>
    </row>
    <row r="62" spans="1:60" outlineLevel="1">
      <c r="A62" s="225">
        <v>23</v>
      </c>
      <c r="B62" s="182" t="s">
        <v>2053</v>
      </c>
      <c r="C62" s="209" t="s">
        <v>2054</v>
      </c>
      <c r="D62" s="245" t="s">
        <v>302</v>
      </c>
      <c r="E62" s="193">
        <v>3.78</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3116</v>
      </c>
      <c r="D63" s="247"/>
      <c r="E63" s="195">
        <v>3.78</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c r="A64" s="223" t="s">
        <v>294</v>
      </c>
      <c r="B64" s="181" t="s">
        <v>230</v>
      </c>
      <c r="C64" s="208" t="s">
        <v>231</v>
      </c>
      <c r="D64" s="244"/>
      <c r="E64" s="192"/>
      <c r="F64" s="356">
        <f>SUM(G65:G80)</f>
        <v>0</v>
      </c>
      <c r="G64" s="357"/>
      <c r="H64" s="199"/>
      <c r="I64" s="227"/>
      <c r="AE64" t="s">
        <v>295</v>
      </c>
    </row>
    <row r="65" spans="1:60" outlineLevel="1">
      <c r="A65" s="225">
        <v>24</v>
      </c>
      <c r="B65" s="182" t="s">
        <v>2973</v>
      </c>
      <c r="C65" s="209" t="s">
        <v>2974</v>
      </c>
      <c r="D65" s="245" t="s">
        <v>423</v>
      </c>
      <c r="E65" s="193">
        <v>82</v>
      </c>
      <c r="F65" s="202"/>
      <c r="G65" s="201">
        <f>ROUND(E65*F65,2)</f>
        <v>0</v>
      </c>
      <c r="H65" s="200"/>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2869</v>
      </c>
      <c r="D66" s="247"/>
      <c r="E66" s="195">
        <v>82</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25</v>
      </c>
      <c r="B67" s="182" t="s">
        <v>2973</v>
      </c>
      <c r="C67" s="209" t="s">
        <v>2974</v>
      </c>
      <c r="D67" s="245" t="s">
        <v>423</v>
      </c>
      <c r="E67" s="193">
        <v>84</v>
      </c>
      <c r="F67" s="202"/>
      <c r="G67" s="201">
        <f>ROUND(E67*F67,2)</f>
        <v>0</v>
      </c>
      <c r="H67" s="200"/>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305</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0" t="s">
        <v>2975</v>
      </c>
      <c r="D68" s="246"/>
      <c r="E68" s="194"/>
      <c r="F68" s="203"/>
      <c r="G68" s="203"/>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307</v>
      </c>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2873</v>
      </c>
      <c r="D69" s="247"/>
      <c r="E69" s="195">
        <v>84</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5">
        <v>26</v>
      </c>
      <c r="B70" s="182" t="s">
        <v>2977</v>
      </c>
      <c r="C70" s="209" t="s">
        <v>2978</v>
      </c>
      <c r="D70" s="245" t="s">
        <v>447</v>
      </c>
      <c r="E70" s="193">
        <v>16.987400000000001</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3117</v>
      </c>
      <c r="D71" s="247"/>
      <c r="E71" s="195">
        <v>16.989999999999998</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5">
        <v>27</v>
      </c>
      <c r="B72" s="182" t="s">
        <v>2980</v>
      </c>
      <c r="C72" s="209" t="s">
        <v>2981</v>
      </c>
      <c r="D72" s="245" t="s">
        <v>447</v>
      </c>
      <c r="E72" s="193">
        <v>237.8236</v>
      </c>
      <c r="F72" s="202"/>
      <c r="G72" s="201">
        <f>ROUND(E72*F72,2)</f>
        <v>0</v>
      </c>
      <c r="H72" s="200"/>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3118</v>
      </c>
      <c r="D73" s="247"/>
      <c r="E73" s="195">
        <v>237.82</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28</v>
      </c>
      <c r="B74" s="182" t="s">
        <v>2984</v>
      </c>
      <c r="C74" s="209" t="s">
        <v>2985</v>
      </c>
      <c r="D74" s="245" t="s">
        <v>447</v>
      </c>
      <c r="E74" s="193">
        <v>16.987400000000001</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3117</v>
      </c>
      <c r="D75" s="247"/>
      <c r="E75" s="195">
        <v>16.989999999999998</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29</v>
      </c>
      <c r="B76" s="182" t="s">
        <v>2986</v>
      </c>
      <c r="C76" s="209" t="s">
        <v>2987</v>
      </c>
      <c r="D76" s="245" t="s">
        <v>447</v>
      </c>
      <c r="E76" s="193">
        <v>254.81100000000001</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2988</v>
      </c>
      <c r="D77" s="247"/>
      <c r="E77" s="195"/>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3119</v>
      </c>
      <c r="D78" s="247"/>
      <c r="E78" s="195">
        <v>254.81</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30</v>
      </c>
      <c r="B79" s="182" t="s">
        <v>2088</v>
      </c>
      <c r="C79" s="209" t="s">
        <v>2089</v>
      </c>
      <c r="D79" s="245" t="s">
        <v>447</v>
      </c>
      <c r="E79" s="193">
        <v>14.302</v>
      </c>
      <c r="F79" s="202"/>
      <c r="G79" s="201">
        <f>ROUND(E79*F79,2)</f>
        <v>0</v>
      </c>
      <c r="H79" s="200"/>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305</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3120</v>
      </c>
      <c r="D80" s="247"/>
      <c r="E80" s="195">
        <v>14.3</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c r="A81" s="223" t="s">
        <v>294</v>
      </c>
      <c r="B81" s="181" t="s">
        <v>232</v>
      </c>
      <c r="C81" s="208" t="s">
        <v>233</v>
      </c>
      <c r="D81" s="244"/>
      <c r="E81" s="192"/>
      <c r="F81" s="356">
        <f>SUM(G82:G85)</f>
        <v>0</v>
      </c>
      <c r="G81" s="357"/>
      <c r="H81" s="199"/>
      <c r="I81" s="227"/>
      <c r="AE81" t="s">
        <v>295</v>
      </c>
    </row>
    <row r="82" spans="1:60" outlineLevel="1">
      <c r="A82" s="225">
        <v>31</v>
      </c>
      <c r="B82" s="182" t="s">
        <v>2991</v>
      </c>
      <c r="C82" s="209" t="s">
        <v>2992</v>
      </c>
      <c r="D82" s="245" t="s">
        <v>447</v>
      </c>
      <c r="E82" s="193">
        <v>34.321300000000001</v>
      </c>
      <c r="F82" s="202"/>
      <c r="G82" s="201">
        <f>ROUND(E82*F82,2)</f>
        <v>0</v>
      </c>
      <c r="H82" s="200"/>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305</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3121</v>
      </c>
      <c r="D83" s="247"/>
      <c r="E83" s="195">
        <v>34.32</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32</v>
      </c>
      <c r="B84" s="182" t="s">
        <v>2994</v>
      </c>
      <c r="C84" s="209" t="s">
        <v>2995</v>
      </c>
      <c r="D84" s="245" t="s">
        <v>447</v>
      </c>
      <c r="E84" s="193">
        <v>34.321300000000001</v>
      </c>
      <c r="F84" s="202"/>
      <c r="G84" s="201">
        <f>ROUND(E84*F84,2)</f>
        <v>0</v>
      </c>
      <c r="H84" s="200"/>
      <c r="I84" s="228" t="s">
        <v>304</v>
      </c>
      <c r="J84" s="170"/>
      <c r="K84" s="170"/>
      <c r="L84" s="170"/>
      <c r="M84" s="170"/>
      <c r="N84" s="170"/>
      <c r="O84" s="170"/>
      <c r="P84" s="170"/>
      <c r="Q84" s="170"/>
      <c r="R84" s="170"/>
      <c r="S84" s="170"/>
      <c r="T84" s="170"/>
      <c r="U84" s="170"/>
      <c r="V84" s="170"/>
      <c r="W84" s="170"/>
      <c r="X84" s="170"/>
      <c r="Y84" s="170"/>
      <c r="Z84" s="170"/>
      <c r="AA84" s="170"/>
      <c r="AB84" s="170"/>
      <c r="AC84" s="170"/>
      <c r="AD84" s="170"/>
      <c r="AE84" s="170" t="s">
        <v>305</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3122</v>
      </c>
      <c r="D85" s="247"/>
      <c r="E85" s="195">
        <v>34.32</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c r="A86" s="223" t="s">
        <v>294</v>
      </c>
      <c r="B86" s="181" t="s">
        <v>196</v>
      </c>
      <c r="C86" s="208" t="s">
        <v>197</v>
      </c>
      <c r="D86" s="244"/>
      <c r="E86" s="192"/>
      <c r="F86" s="356">
        <f>SUM(G87:G135)</f>
        <v>0</v>
      </c>
      <c r="G86" s="357"/>
      <c r="H86" s="199"/>
      <c r="I86" s="227"/>
      <c r="AE86" t="s">
        <v>295</v>
      </c>
    </row>
    <row r="87" spans="1:60" outlineLevel="1">
      <c r="A87" s="225">
        <v>33</v>
      </c>
      <c r="B87" s="182" t="s">
        <v>3018</v>
      </c>
      <c r="C87" s="209" t="s">
        <v>3019</v>
      </c>
      <c r="D87" s="245" t="s">
        <v>314</v>
      </c>
      <c r="E87" s="193">
        <v>200.6</v>
      </c>
      <c r="F87" s="202"/>
      <c r="G87" s="201">
        <f>ROUND(E87*F87,2)</f>
        <v>0</v>
      </c>
      <c r="H87" s="200"/>
      <c r="I87" s="228" t="s">
        <v>304</v>
      </c>
      <c r="J87" s="170"/>
      <c r="K87" s="170"/>
      <c r="L87" s="170"/>
      <c r="M87" s="170"/>
      <c r="N87" s="170"/>
      <c r="O87" s="170"/>
      <c r="P87" s="170"/>
      <c r="Q87" s="170"/>
      <c r="R87" s="170"/>
      <c r="S87" s="170"/>
      <c r="T87" s="170"/>
      <c r="U87" s="170"/>
      <c r="V87" s="170"/>
      <c r="W87" s="170"/>
      <c r="X87" s="170"/>
      <c r="Y87" s="170"/>
      <c r="Z87" s="170"/>
      <c r="AA87" s="170"/>
      <c r="AB87" s="170"/>
      <c r="AC87" s="170"/>
      <c r="AD87" s="170"/>
      <c r="AE87" s="170" t="s">
        <v>1101</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3123</v>
      </c>
      <c r="D88" s="247"/>
      <c r="E88" s="195">
        <v>200.6</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34</v>
      </c>
      <c r="B89" s="182" t="s">
        <v>3024</v>
      </c>
      <c r="C89" s="209" t="s">
        <v>3025</v>
      </c>
      <c r="D89" s="245" t="s">
        <v>423</v>
      </c>
      <c r="E89" s="193">
        <v>3</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1101</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155</v>
      </c>
      <c r="D90" s="247"/>
      <c r="E90" s="195">
        <v>3</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35</v>
      </c>
      <c r="B91" s="182" t="s">
        <v>3028</v>
      </c>
      <c r="C91" s="209" t="s">
        <v>3029</v>
      </c>
      <c r="D91" s="245" t="s">
        <v>583</v>
      </c>
      <c r="E91" s="193">
        <v>199.85</v>
      </c>
      <c r="F91" s="202"/>
      <c r="G91" s="201">
        <f>ROUND(E91*F91,2)</f>
        <v>0</v>
      </c>
      <c r="H91" s="200"/>
      <c r="I91" s="228" t="s">
        <v>304</v>
      </c>
      <c r="J91" s="170"/>
      <c r="K91" s="170"/>
      <c r="L91" s="170"/>
      <c r="M91" s="170"/>
      <c r="N91" s="170"/>
      <c r="O91" s="170"/>
      <c r="P91" s="170"/>
      <c r="Q91" s="170"/>
      <c r="R91" s="170"/>
      <c r="S91" s="170"/>
      <c r="T91" s="170"/>
      <c r="U91" s="170"/>
      <c r="V91" s="170"/>
      <c r="W91" s="170"/>
      <c r="X91" s="170"/>
      <c r="Y91" s="170"/>
      <c r="Z91" s="170"/>
      <c r="AA91" s="170"/>
      <c r="AB91" s="170"/>
      <c r="AC91" s="170"/>
      <c r="AD91" s="170"/>
      <c r="AE91" s="170" t="s">
        <v>1101</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0" t="s">
        <v>3124</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0" t="s">
        <v>3125</v>
      </c>
      <c r="D93" s="246"/>
      <c r="E93" s="194"/>
      <c r="F93" s="203"/>
      <c r="G93" s="203"/>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307</v>
      </c>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0" t="s">
        <v>3126</v>
      </c>
      <c r="D94" s="246"/>
      <c r="E94" s="194"/>
      <c r="F94" s="203"/>
      <c r="G94" s="203"/>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3127</v>
      </c>
      <c r="D95" s="247"/>
      <c r="E95" s="195">
        <v>199.85</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36</v>
      </c>
      <c r="B96" s="182" t="s">
        <v>3034</v>
      </c>
      <c r="C96" s="209" t="s">
        <v>3035</v>
      </c>
      <c r="D96" s="245" t="s">
        <v>314</v>
      </c>
      <c r="E96" s="193">
        <v>200.6</v>
      </c>
      <c r="F96" s="202"/>
      <c r="G96" s="201">
        <f>ROUND(E96*F96,2)</f>
        <v>0</v>
      </c>
      <c r="H96" s="200"/>
      <c r="I96" s="228" t="s">
        <v>304</v>
      </c>
      <c r="J96" s="170"/>
      <c r="K96" s="170"/>
      <c r="L96" s="170"/>
      <c r="M96" s="170"/>
      <c r="N96" s="170"/>
      <c r="O96" s="170"/>
      <c r="P96" s="170"/>
      <c r="Q96" s="170"/>
      <c r="R96" s="170"/>
      <c r="S96" s="170"/>
      <c r="T96" s="170"/>
      <c r="U96" s="170"/>
      <c r="V96" s="170"/>
      <c r="W96" s="170"/>
      <c r="X96" s="170"/>
      <c r="Y96" s="170"/>
      <c r="Z96" s="170"/>
      <c r="AA96" s="170"/>
      <c r="AB96" s="170"/>
      <c r="AC96" s="170"/>
      <c r="AD96" s="170"/>
      <c r="AE96" s="170" t="s">
        <v>1101</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3123</v>
      </c>
      <c r="D97" s="247"/>
      <c r="E97" s="195">
        <v>200.6</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37</v>
      </c>
      <c r="B98" s="182" t="s">
        <v>1517</v>
      </c>
      <c r="C98" s="209" t="s">
        <v>3037</v>
      </c>
      <c r="D98" s="245" t="s">
        <v>423</v>
      </c>
      <c r="E98" s="193">
        <v>84</v>
      </c>
      <c r="F98" s="202"/>
      <c r="G98" s="201">
        <f>ROUND(E98*F98,2)</f>
        <v>0</v>
      </c>
      <c r="H98" s="200"/>
      <c r="I98" s="228" t="s">
        <v>552</v>
      </c>
      <c r="J98" s="170"/>
      <c r="K98" s="170"/>
      <c r="L98" s="170"/>
      <c r="M98" s="170"/>
      <c r="N98" s="170"/>
      <c r="O98" s="170"/>
      <c r="P98" s="170"/>
      <c r="Q98" s="170"/>
      <c r="R98" s="170"/>
      <c r="S98" s="170"/>
      <c r="T98" s="170"/>
      <c r="U98" s="170"/>
      <c r="V98" s="170"/>
      <c r="W98" s="170"/>
      <c r="X98" s="170"/>
      <c r="Y98" s="170"/>
      <c r="Z98" s="170"/>
      <c r="AA98" s="170"/>
      <c r="AB98" s="170"/>
      <c r="AC98" s="170"/>
      <c r="AD98" s="170"/>
      <c r="AE98" s="170" t="s">
        <v>1101</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ht="45" outlineLevel="1">
      <c r="A99" s="224"/>
      <c r="B99" s="183"/>
      <c r="C99" s="210" t="s">
        <v>3038</v>
      </c>
      <c r="D99" s="246"/>
      <c r="E99" s="194"/>
      <c r="F99" s="203"/>
      <c r="G99" s="203"/>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307</v>
      </c>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2873</v>
      </c>
      <c r="D100" s="247"/>
      <c r="E100" s="195">
        <v>84</v>
      </c>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5">
        <v>38</v>
      </c>
      <c r="B101" s="182" t="s">
        <v>1390</v>
      </c>
      <c r="C101" s="209" t="s">
        <v>1391</v>
      </c>
      <c r="D101" s="245" t="s">
        <v>1392</v>
      </c>
      <c r="E101" s="193">
        <v>8.25</v>
      </c>
      <c r="F101" s="202"/>
      <c r="G101" s="201">
        <f>ROUND(E101*F101,2)</f>
        <v>0</v>
      </c>
      <c r="H101" s="200" t="s">
        <v>1393</v>
      </c>
      <c r="I101" s="228" t="s">
        <v>304</v>
      </c>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1394</v>
      </c>
      <c r="AF101" s="170"/>
      <c r="AG101" s="170"/>
      <c r="AH101" s="170"/>
      <c r="AI101" s="170"/>
      <c r="AJ101" s="170"/>
      <c r="AK101" s="170"/>
      <c r="AL101" s="170"/>
      <c r="AM101" s="170">
        <v>21</v>
      </c>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ht="22.5" outlineLevel="1">
      <c r="A102" s="224"/>
      <c r="B102" s="183"/>
      <c r="C102" s="210" t="s">
        <v>3128</v>
      </c>
      <c r="D102" s="246"/>
      <c r="E102" s="194"/>
      <c r="F102" s="203"/>
      <c r="G102" s="203"/>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3129</v>
      </c>
      <c r="D103" s="247"/>
      <c r="E103" s="195"/>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3130</v>
      </c>
      <c r="D104" s="247"/>
      <c r="E104" s="195">
        <v>8.25</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5">
        <v>39</v>
      </c>
      <c r="B105" s="182" t="s">
        <v>1577</v>
      </c>
      <c r="C105" s="209" t="s">
        <v>3042</v>
      </c>
      <c r="D105" s="245" t="s">
        <v>583</v>
      </c>
      <c r="E105" s="193">
        <v>280.25200000000001</v>
      </c>
      <c r="F105" s="202"/>
      <c r="G105" s="201">
        <f>ROUND(E105*F105,2)</f>
        <v>0</v>
      </c>
      <c r="H105" s="200"/>
      <c r="I105" s="228" t="s">
        <v>304</v>
      </c>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1101</v>
      </c>
      <c r="AF105" s="170"/>
      <c r="AG105" s="170"/>
      <c r="AH105" s="170"/>
      <c r="AI105" s="170"/>
      <c r="AJ105" s="170"/>
      <c r="AK105" s="170"/>
      <c r="AL105" s="170"/>
      <c r="AM105" s="170">
        <v>21</v>
      </c>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0" t="s">
        <v>3131</v>
      </c>
      <c r="D106" s="246"/>
      <c r="E106" s="194"/>
      <c r="F106" s="203"/>
      <c r="G106" s="203"/>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3044</v>
      </c>
      <c r="D107" s="247"/>
      <c r="E107" s="195"/>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3132</v>
      </c>
      <c r="D108" s="247"/>
      <c r="E108" s="195">
        <v>277.08999999999997</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3048</v>
      </c>
      <c r="D109" s="247"/>
      <c r="E109" s="195"/>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3133</v>
      </c>
      <c r="D110" s="247"/>
      <c r="E110" s="195">
        <v>3.16</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40</v>
      </c>
      <c r="B111" s="182" t="s">
        <v>1561</v>
      </c>
      <c r="C111" s="209" t="s">
        <v>3050</v>
      </c>
      <c r="D111" s="245" t="s">
        <v>583</v>
      </c>
      <c r="E111" s="193">
        <v>332.5104</v>
      </c>
      <c r="F111" s="202"/>
      <c r="G111" s="201">
        <f>ROUND(E111*F111,2)</f>
        <v>0</v>
      </c>
      <c r="H111" s="200"/>
      <c r="I111" s="228" t="s">
        <v>552</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543</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3134</v>
      </c>
      <c r="D112" s="247"/>
      <c r="E112" s="195">
        <v>332.51</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41</v>
      </c>
      <c r="B113" s="182" t="s">
        <v>1590</v>
      </c>
      <c r="C113" s="209" t="s">
        <v>3054</v>
      </c>
      <c r="D113" s="245" t="s">
        <v>423</v>
      </c>
      <c r="E113" s="193">
        <v>4</v>
      </c>
      <c r="F113" s="202"/>
      <c r="G113" s="201">
        <f>ROUND(E113*F113,2)</f>
        <v>0</v>
      </c>
      <c r="H113" s="200"/>
      <c r="I113" s="228" t="s">
        <v>552</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543</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3135</v>
      </c>
      <c r="D114" s="247"/>
      <c r="E114" s="195">
        <v>4</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5">
        <v>42</v>
      </c>
      <c r="B115" s="182" t="s">
        <v>1601</v>
      </c>
      <c r="C115" s="209" t="s">
        <v>3136</v>
      </c>
      <c r="D115" s="245" t="s">
        <v>423</v>
      </c>
      <c r="E115" s="193">
        <v>8</v>
      </c>
      <c r="F115" s="202"/>
      <c r="G115" s="201">
        <f>ROUND(E115*F115,2)</f>
        <v>0</v>
      </c>
      <c r="H115" s="200"/>
      <c r="I115" s="228" t="s">
        <v>552</v>
      </c>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543</v>
      </c>
      <c r="AF115" s="170"/>
      <c r="AG115" s="170"/>
      <c r="AH115" s="170"/>
      <c r="AI115" s="170"/>
      <c r="AJ115" s="170"/>
      <c r="AK115" s="170"/>
      <c r="AL115" s="170"/>
      <c r="AM115" s="170">
        <v>21</v>
      </c>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3137</v>
      </c>
      <c r="D116" s="247"/>
      <c r="E116" s="195">
        <v>8</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43</v>
      </c>
      <c r="B117" s="182" t="s">
        <v>1544</v>
      </c>
      <c r="C117" s="209" t="s">
        <v>3066</v>
      </c>
      <c r="D117" s="245" t="s">
        <v>583</v>
      </c>
      <c r="E117" s="193">
        <v>280.25200000000001</v>
      </c>
      <c r="F117" s="202"/>
      <c r="G117" s="201">
        <f>ROUND(E117*F117,2)</f>
        <v>0</v>
      </c>
      <c r="H117" s="200"/>
      <c r="I117" s="228" t="s">
        <v>552</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543</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3138</v>
      </c>
      <c r="D118" s="247"/>
      <c r="E118" s="195">
        <v>280.25</v>
      </c>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5">
        <v>44</v>
      </c>
      <c r="B119" s="182" t="s">
        <v>1594</v>
      </c>
      <c r="C119" s="209" t="s">
        <v>1595</v>
      </c>
      <c r="D119" s="245" t="s">
        <v>1977</v>
      </c>
      <c r="E119" s="193">
        <v>1</v>
      </c>
      <c r="F119" s="202"/>
      <c r="G119" s="201">
        <f>ROUND(E119*F119,2)</f>
        <v>0</v>
      </c>
      <c r="H119" s="200"/>
      <c r="I119" s="228" t="s">
        <v>552</v>
      </c>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543</v>
      </c>
      <c r="AF119" s="170"/>
      <c r="AG119" s="170"/>
      <c r="AH119" s="170"/>
      <c r="AI119" s="170"/>
      <c r="AJ119" s="170"/>
      <c r="AK119" s="170"/>
      <c r="AL119" s="170"/>
      <c r="AM119" s="170">
        <v>21</v>
      </c>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0" t="s">
        <v>3139</v>
      </c>
      <c r="D120" s="246"/>
      <c r="E120" s="194"/>
      <c r="F120" s="203"/>
      <c r="G120" s="203"/>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307</v>
      </c>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121</v>
      </c>
      <c r="D121" s="247"/>
      <c r="E121" s="195">
        <v>1</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5">
        <v>45</v>
      </c>
      <c r="B122" s="182" t="s">
        <v>3077</v>
      </c>
      <c r="C122" s="209" t="s">
        <v>3078</v>
      </c>
      <c r="D122" s="245" t="s">
        <v>423</v>
      </c>
      <c r="E122" s="193">
        <v>4</v>
      </c>
      <c r="F122" s="202"/>
      <c r="G122" s="201">
        <f>ROUND(E122*F122,2)</f>
        <v>0</v>
      </c>
      <c r="H122" s="200"/>
      <c r="I122" s="228" t="s">
        <v>304</v>
      </c>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1101</v>
      </c>
      <c r="AF122" s="170"/>
      <c r="AG122" s="170"/>
      <c r="AH122" s="170"/>
      <c r="AI122" s="170"/>
      <c r="AJ122" s="170"/>
      <c r="AK122" s="170"/>
      <c r="AL122" s="170"/>
      <c r="AM122" s="170">
        <v>21</v>
      </c>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161</v>
      </c>
      <c r="D123" s="247"/>
      <c r="E123" s="195">
        <v>4</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46</v>
      </c>
      <c r="B124" s="182" t="s">
        <v>1609</v>
      </c>
      <c r="C124" s="209" t="s">
        <v>3140</v>
      </c>
      <c r="D124" s="245" t="s">
        <v>423</v>
      </c>
      <c r="E124" s="193">
        <v>2</v>
      </c>
      <c r="F124" s="202"/>
      <c r="G124" s="201">
        <f>ROUND(E124*F124,2)</f>
        <v>0</v>
      </c>
      <c r="H124" s="200"/>
      <c r="I124" s="228" t="s">
        <v>552</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543</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ht="101.25" outlineLevel="1">
      <c r="A125" s="224"/>
      <c r="B125" s="183"/>
      <c r="C125" s="210" t="s">
        <v>3141</v>
      </c>
      <c r="D125" s="246"/>
      <c r="E125" s="194"/>
      <c r="F125" s="203"/>
      <c r="G125" s="203"/>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307</v>
      </c>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140</v>
      </c>
      <c r="D126" s="247"/>
      <c r="E126" s="195">
        <v>2</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47</v>
      </c>
      <c r="B127" s="182" t="s">
        <v>1622</v>
      </c>
      <c r="C127" s="209" t="s">
        <v>3142</v>
      </c>
      <c r="D127" s="245" t="s">
        <v>423</v>
      </c>
      <c r="E127" s="193">
        <v>2</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543</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ht="90" outlineLevel="1">
      <c r="A128" s="224"/>
      <c r="B128" s="183"/>
      <c r="C128" s="210" t="s">
        <v>3143</v>
      </c>
      <c r="D128" s="246"/>
      <c r="E128" s="194"/>
      <c r="F128" s="203"/>
      <c r="G128" s="20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140</v>
      </c>
      <c r="D129" s="247"/>
      <c r="E129" s="195">
        <v>2</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5">
        <v>48</v>
      </c>
      <c r="B130" s="182" t="s">
        <v>3096</v>
      </c>
      <c r="C130" s="209" t="s">
        <v>3097</v>
      </c>
      <c r="D130" s="245" t="s">
        <v>447</v>
      </c>
      <c r="E130" s="193">
        <v>2.6364999999999998</v>
      </c>
      <c r="F130" s="202"/>
      <c r="G130" s="201">
        <f>ROUND(E130*F130,2)</f>
        <v>0</v>
      </c>
      <c r="H130" s="200"/>
      <c r="I130" s="228" t="s">
        <v>304</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1101</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3144</v>
      </c>
      <c r="D131" s="247"/>
      <c r="E131" s="195">
        <v>2.64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49</v>
      </c>
      <c r="B132" s="182" t="s">
        <v>1551</v>
      </c>
      <c r="C132" s="209" t="s">
        <v>1552</v>
      </c>
      <c r="D132" s="245" t="s">
        <v>447</v>
      </c>
      <c r="E132" s="193">
        <v>2.6364999999999998</v>
      </c>
      <c r="F132" s="202"/>
      <c r="G132" s="201">
        <f>ROUND(E132*F132,2)</f>
        <v>0</v>
      </c>
      <c r="H132" s="200"/>
      <c r="I132" s="228" t="s">
        <v>304</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1101</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3144</v>
      </c>
      <c r="D133" s="247"/>
      <c r="E133" s="195">
        <v>2.64</v>
      </c>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5">
        <v>50</v>
      </c>
      <c r="B134" s="182" t="s">
        <v>1553</v>
      </c>
      <c r="C134" s="209" t="s">
        <v>1554</v>
      </c>
      <c r="D134" s="245" t="s">
        <v>447</v>
      </c>
      <c r="E134" s="193">
        <v>10.5459</v>
      </c>
      <c r="F134" s="202"/>
      <c r="G134" s="201">
        <f>ROUND(E134*F134,2)</f>
        <v>0</v>
      </c>
      <c r="H134" s="200"/>
      <c r="I134" s="228" t="s">
        <v>304</v>
      </c>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1101</v>
      </c>
      <c r="AF134" s="170"/>
      <c r="AG134" s="170"/>
      <c r="AH134" s="170"/>
      <c r="AI134" s="170"/>
      <c r="AJ134" s="170"/>
      <c r="AK134" s="170"/>
      <c r="AL134" s="170"/>
      <c r="AM134" s="170">
        <v>21</v>
      </c>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ht="13.5" outlineLevel="1" thickBot="1">
      <c r="A135" s="233"/>
      <c r="B135" s="234"/>
      <c r="C135" s="235" t="s">
        <v>3145</v>
      </c>
      <c r="D135" s="251"/>
      <c r="E135" s="237">
        <v>10.55</v>
      </c>
      <c r="F135" s="238"/>
      <c r="G135" s="238"/>
      <c r="H135" s="239"/>
      <c r="I135" s="24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c r="A136" s="171"/>
      <c r="B136" s="184" t="s">
        <v>658</v>
      </c>
      <c r="C136" s="212" t="s">
        <v>658</v>
      </c>
      <c r="D136" s="190"/>
      <c r="E136" s="196"/>
      <c r="F136" s="204"/>
      <c r="G136" s="204"/>
      <c r="H136" s="204"/>
      <c r="I136" s="205"/>
    </row>
    <row r="137" spans="1:60" hidden="1">
      <c r="A137" s="214"/>
      <c r="B137" s="206"/>
      <c r="C137" s="213"/>
      <c r="D137" s="148"/>
      <c r="E137" s="46"/>
      <c r="F137" s="46"/>
      <c r="G137" s="46"/>
      <c r="H137" s="46"/>
      <c r="I137" s="147"/>
    </row>
    <row r="138" spans="1:60" hidden="1">
      <c r="A138" s="216"/>
      <c r="B138" s="217" t="s">
        <v>2134</v>
      </c>
      <c r="C138" s="218"/>
      <c r="D138" s="219"/>
      <c r="E138" s="220"/>
      <c r="F138" s="220"/>
      <c r="G138" s="221">
        <f>F9+F46+F50+F61+F64+F81+F86</f>
        <v>0</v>
      </c>
      <c r="H138" s="39"/>
      <c r="I138" s="149"/>
    </row>
    <row r="139" spans="1:60">
      <c r="D139" s="146"/>
    </row>
    <row r="140" spans="1:60">
      <c r="D140" s="146"/>
    </row>
    <row r="141" spans="1:60">
      <c r="D141" s="146"/>
    </row>
    <row r="142" spans="1:60">
      <c r="D142" s="146"/>
    </row>
    <row r="143" spans="1:60">
      <c r="D143" s="146"/>
    </row>
    <row r="144" spans="1:60">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LOOvZr3qmQHtNFAs12qhTONKjiO/o5qNPh8e7Z6vHie1HESSJGLvc9PJoigaF5tcGwTSsnszQMgYSEsVcKCRgQ==" saltValue="d3iMI+DdrIFi5mVAFWyUhw==" spinCount="100000" sheet="1"/>
  <mergeCells count="9">
    <mergeCell ref="F64:G64"/>
    <mergeCell ref="F81:G81"/>
    <mergeCell ref="F86:G86"/>
    <mergeCell ref="A1:G1"/>
    <mergeCell ref="C7:G7"/>
    <mergeCell ref="F9:G9"/>
    <mergeCell ref="F46:G46"/>
    <mergeCell ref="F50:G50"/>
    <mergeCell ref="F61:G61"/>
  </mergeCells>
  <pageMargins left="0.59055118110236204" right="0.39370078740157499"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57</v>
      </c>
      <c r="C3" s="175" t="s">
        <v>58</v>
      </c>
      <c r="D3" s="151"/>
      <c r="E3" s="150"/>
      <c r="F3" s="150"/>
      <c r="G3" s="153"/>
      <c r="AC3" s="8" t="s">
        <v>275</v>
      </c>
    </row>
    <row r="4" spans="1:60" ht="13.5" thickBot="1">
      <c r="A4" s="160" t="s">
        <v>31</v>
      </c>
      <c r="B4" s="161" t="s">
        <v>2909</v>
      </c>
      <c r="C4" s="176" t="s">
        <v>2910</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SUMIF(AM8:AM22,AN5,G8:G22)</f>
        <v>0</v>
      </c>
      <c r="AO6">
        <f>SUMIF(AM8:AM22,AO5,G8:G22)</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127</v>
      </c>
      <c r="D9" s="244"/>
      <c r="E9" s="192"/>
      <c r="F9" s="356">
        <f>SUM(G10:G19)</f>
        <v>0</v>
      </c>
      <c r="G9" s="357"/>
      <c r="H9" s="199"/>
      <c r="I9" s="227"/>
      <c r="AE9" t="s">
        <v>295</v>
      </c>
    </row>
    <row r="10" spans="1:60" outlineLevel="1">
      <c r="A10" s="225">
        <v>1</v>
      </c>
      <c r="B10" s="182" t="s">
        <v>121</v>
      </c>
      <c r="C10" s="209" t="s">
        <v>3146</v>
      </c>
      <c r="D10" s="245" t="s">
        <v>2729</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543</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3147</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121</v>
      </c>
      <c r="D12" s="247"/>
      <c r="E12" s="195">
        <v>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2730</v>
      </c>
      <c r="C13" s="209" t="s">
        <v>3148</v>
      </c>
      <c r="D13" s="245" t="s">
        <v>2729</v>
      </c>
      <c r="E13" s="193">
        <v>1</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771</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3149</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ht="33.75" outlineLevel="1">
      <c r="A15" s="224"/>
      <c r="B15" s="183"/>
      <c r="C15" s="210" t="s">
        <v>3150</v>
      </c>
      <c r="D15" s="246"/>
      <c r="E15" s="194"/>
      <c r="F15" s="203"/>
      <c r="G15" s="203"/>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307</v>
      </c>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ht="22.5" outlineLevel="1">
      <c r="A16" s="224"/>
      <c r="B16" s="183"/>
      <c r="C16" s="210" t="s">
        <v>3151</v>
      </c>
      <c r="D16" s="246"/>
      <c r="E16" s="194"/>
      <c r="F16" s="203"/>
      <c r="G16" s="203"/>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307</v>
      </c>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121</v>
      </c>
      <c r="D17" s="247"/>
      <c r="E17" s="195">
        <v>1</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3</v>
      </c>
      <c r="B18" s="182" t="s">
        <v>155</v>
      </c>
      <c r="C18" s="209" t="s">
        <v>3152</v>
      </c>
      <c r="D18" s="245" t="s">
        <v>314</v>
      </c>
      <c r="E18" s="193">
        <v>5</v>
      </c>
      <c r="F18" s="202"/>
      <c r="G18" s="201">
        <f>ROUND(E18*F18,2)</f>
        <v>0</v>
      </c>
      <c r="H18" s="200"/>
      <c r="I18" s="228" t="s">
        <v>552</v>
      </c>
      <c r="J18" s="170"/>
      <c r="K18" s="170"/>
      <c r="L18" s="170"/>
      <c r="M18" s="170"/>
      <c r="N18" s="170"/>
      <c r="O18" s="170"/>
      <c r="P18" s="170"/>
      <c r="Q18" s="170"/>
      <c r="R18" s="170"/>
      <c r="S18" s="170"/>
      <c r="T18" s="170"/>
      <c r="U18" s="170"/>
      <c r="V18" s="170"/>
      <c r="W18" s="170"/>
      <c r="X18" s="170"/>
      <c r="Y18" s="170"/>
      <c r="Z18" s="170"/>
      <c r="AA18" s="170"/>
      <c r="AB18" s="170"/>
      <c r="AC18" s="170"/>
      <c r="AD18" s="170"/>
      <c r="AE18" s="170" t="s">
        <v>543</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ht="13.5" outlineLevel="1" thickBot="1">
      <c r="A19" s="233"/>
      <c r="B19" s="234"/>
      <c r="C19" s="235" t="s">
        <v>166</v>
      </c>
      <c r="D19" s="251"/>
      <c r="E19" s="237">
        <v>5</v>
      </c>
      <c r="F19" s="238"/>
      <c r="G19" s="238"/>
      <c r="H19" s="239"/>
      <c r="I19" s="240"/>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c r="A20" s="171"/>
      <c r="B20" s="184" t="s">
        <v>658</v>
      </c>
      <c r="C20" s="212" t="s">
        <v>658</v>
      </c>
      <c r="D20" s="190"/>
      <c r="E20" s="196"/>
      <c r="F20" s="204"/>
      <c r="G20" s="204"/>
      <c r="H20" s="204"/>
      <c r="I20" s="205"/>
    </row>
    <row r="21" spans="1:60" hidden="1">
      <c r="A21" s="214"/>
      <c r="B21" s="206"/>
      <c r="C21" s="213"/>
      <c r="D21" s="148"/>
      <c r="E21" s="46"/>
      <c r="F21" s="46"/>
      <c r="G21" s="46"/>
      <c r="H21" s="46"/>
      <c r="I21" s="147"/>
    </row>
    <row r="22" spans="1:60" hidden="1">
      <c r="A22" s="216"/>
      <c r="B22" s="217" t="s">
        <v>2134</v>
      </c>
      <c r="C22" s="218"/>
      <c r="D22" s="219"/>
      <c r="E22" s="220"/>
      <c r="F22" s="220"/>
      <c r="G22" s="221">
        <f>F9</f>
        <v>0</v>
      </c>
      <c r="H22" s="39"/>
      <c r="I22" s="149"/>
    </row>
    <row r="23" spans="1:60">
      <c r="D23" s="146"/>
    </row>
    <row r="24" spans="1:60">
      <c r="D24" s="146"/>
    </row>
    <row r="25" spans="1:60">
      <c r="D25" s="146"/>
    </row>
    <row r="26" spans="1:60">
      <c r="D26" s="146"/>
    </row>
    <row r="27" spans="1:60">
      <c r="D27" s="146"/>
    </row>
    <row r="28" spans="1:60">
      <c r="D28" s="146"/>
    </row>
    <row r="29" spans="1:60">
      <c r="D29" s="146"/>
    </row>
    <row r="30" spans="1:60">
      <c r="D30" s="146"/>
    </row>
    <row r="31" spans="1:60">
      <c r="D31" s="146"/>
    </row>
    <row r="32" spans="1:60">
      <c r="D32" s="146"/>
    </row>
    <row r="33" spans="4:4">
      <c r="D33" s="146"/>
    </row>
    <row r="34" spans="4:4">
      <c r="D34" s="146"/>
    </row>
    <row r="35" spans="4:4">
      <c r="D35" s="146"/>
    </row>
    <row r="36" spans="4:4">
      <c r="D36" s="146"/>
    </row>
    <row r="37" spans="4:4">
      <c r="D37" s="146"/>
    </row>
    <row r="38" spans="4:4">
      <c r="D38" s="146"/>
    </row>
    <row r="39" spans="4:4">
      <c r="D39" s="146"/>
    </row>
    <row r="40" spans="4:4">
      <c r="D40" s="146"/>
    </row>
    <row r="41" spans="4:4">
      <c r="D41" s="146"/>
    </row>
    <row r="42" spans="4:4">
      <c r="D42" s="146"/>
    </row>
    <row r="43" spans="4:4">
      <c r="D43" s="146"/>
    </row>
    <row r="44" spans="4:4">
      <c r="D44" s="146"/>
    </row>
    <row r="45" spans="4:4">
      <c r="D45" s="146"/>
    </row>
    <row r="46" spans="4:4">
      <c r="D46" s="146"/>
    </row>
    <row r="47" spans="4:4">
      <c r="D47" s="146"/>
    </row>
    <row r="48" spans="4:4">
      <c r="D48" s="146"/>
    </row>
    <row r="49" spans="4:4">
      <c r="D49" s="146"/>
    </row>
    <row r="50" spans="4:4">
      <c r="D50" s="146"/>
    </row>
    <row r="51" spans="4:4">
      <c r="D51" s="146"/>
    </row>
    <row r="52" spans="4:4">
      <c r="D52" s="146"/>
    </row>
    <row r="53" spans="4:4">
      <c r="D53" s="146"/>
    </row>
    <row r="54" spans="4:4">
      <c r="D54" s="146"/>
    </row>
    <row r="55" spans="4:4">
      <c r="D55" s="146"/>
    </row>
    <row r="56" spans="4:4">
      <c r="D56" s="146"/>
    </row>
    <row r="57" spans="4:4">
      <c r="D57" s="146"/>
    </row>
    <row r="58" spans="4:4">
      <c r="D58" s="146"/>
    </row>
    <row r="59" spans="4:4">
      <c r="D59" s="146"/>
    </row>
    <row r="60" spans="4:4">
      <c r="D60" s="146"/>
    </row>
    <row r="61" spans="4:4">
      <c r="D61" s="146"/>
    </row>
    <row r="62" spans="4:4">
      <c r="D62" s="146"/>
    </row>
    <row r="63" spans="4:4">
      <c r="D63" s="146"/>
    </row>
    <row r="64" spans="4:4">
      <c r="D64" s="146"/>
    </row>
    <row r="65" spans="4:4">
      <c r="D65" s="146"/>
    </row>
    <row r="66" spans="4:4">
      <c r="D66" s="146"/>
    </row>
    <row r="67" spans="4:4">
      <c r="D67" s="146"/>
    </row>
    <row r="68" spans="4:4">
      <c r="D68" s="146"/>
    </row>
    <row r="69" spans="4:4">
      <c r="D69" s="146"/>
    </row>
    <row r="70" spans="4:4">
      <c r="D70" s="146"/>
    </row>
    <row r="71" spans="4:4">
      <c r="D71" s="146"/>
    </row>
    <row r="72" spans="4:4">
      <c r="D72" s="146"/>
    </row>
    <row r="73" spans="4:4">
      <c r="D73" s="146"/>
    </row>
    <row r="74" spans="4:4">
      <c r="D74" s="146"/>
    </row>
    <row r="75" spans="4:4">
      <c r="D75" s="146"/>
    </row>
    <row r="76" spans="4:4">
      <c r="D76" s="146"/>
    </row>
    <row r="77" spans="4:4">
      <c r="D77" s="146"/>
    </row>
    <row r="78" spans="4:4">
      <c r="D78" s="146"/>
    </row>
    <row r="79" spans="4:4">
      <c r="D79" s="146"/>
    </row>
    <row r="80" spans="4:4">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OlrGkGLzcZ4NlYV73G3zHY0FFIV3UpLv7gF9J6f8R0IhFpGdQeHra0N+ymPWkWfdNMSAeim3l63sq0p06BR70Q==" saltValue="ywjfRvk1igQc/1qnPqXp6w=="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dimension ref="A1:BC81"/>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59</v>
      </c>
      <c r="C2" s="347" t="s">
        <v>60</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04</v>
      </c>
      <c r="H6" s="35"/>
    </row>
    <row r="7" spans="1:16" ht="15.75" customHeight="1">
      <c r="B7" s="333" t="str">
        <f>C2</f>
        <v>Parter</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3153</v>
      </c>
      <c r="B14" s="131" t="s">
        <v>3154</v>
      </c>
      <c r="C14" s="130"/>
      <c r="D14" s="130"/>
      <c r="E14" s="130"/>
      <c r="F14" s="130"/>
      <c r="G14" s="132"/>
      <c r="H14" s="134">
        <f>'SO 04 SO 04.01  Pol'!G168</f>
        <v>0</v>
      </c>
      <c r="I14" s="32"/>
      <c r="J14" s="32"/>
      <c r="O14">
        <f>'SO 04 SO 04.01  Pol'!AN6</f>
        <v>0</v>
      </c>
      <c r="P14">
        <f>'SO 04 SO 04.01  Pol'!AO6</f>
        <v>0</v>
      </c>
    </row>
    <row r="15" spans="1:16" ht="12.75" customHeight="1">
      <c r="A15" s="133" t="s">
        <v>3155</v>
      </c>
      <c r="B15" s="131" t="s">
        <v>3156</v>
      </c>
      <c r="C15" s="130"/>
      <c r="D15" s="130"/>
      <c r="E15" s="130"/>
      <c r="F15" s="130"/>
      <c r="G15" s="132"/>
      <c r="H15" s="134">
        <f>'SO 04 SO 04.02  Pol'!G66</f>
        <v>0</v>
      </c>
      <c r="I15" s="32"/>
      <c r="J15" s="32"/>
      <c r="O15">
        <f>'SO 04 SO 04.02  Pol'!AN6</f>
        <v>0</v>
      </c>
      <c r="P15">
        <f>'SO 04 SO 04.02  Pol'!AO6</f>
        <v>0</v>
      </c>
    </row>
    <row r="16" spans="1:16" ht="12.75" customHeight="1">
      <c r="A16" s="133" t="s">
        <v>3157</v>
      </c>
      <c r="B16" s="131" t="s">
        <v>3158</v>
      </c>
      <c r="C16" s="130"/>
      <c r="D16" s="130"/>
      <c r="E16" s="130"/>
      <c r="F16" s="130"/>
      <c r="G16" s="132"/>
      <c r="H16" s="134">
        <f>'SO 04 SO 04.03  Pol'!G149</f>
        <v>0</v>
      </c>
      <c r="I16" s="32"/>
      <c r="J16" s="32"/>
      <c r="O16">
        <f>'SO 04 SO 04.03  Pol'!AN6</f>
        <v>0</v>
      </c>
      <c r="P16">
        <f>'SO 04 SO 04.03  Pol'!AO6</f>
        <v>0</v>
      </c>
    </row>
    <row r="17" spans="1:55" ht="12.75" customHeight="1">
      <c r="A17" s="133" t="s">
        <v>3159</v>
      </c>
      <c r="B17" s="131" t="s">
        <v>3160</v>
      </c>
      <c r="C17" s="130"/>
      <c r="D17" s="130"/>
      <c r="E17" s="130"/>
      <c r="F17" s="130"/>
      <c r="G17" s="132"/>
      <c r="H17" s="134">
        <f>'SO 04 SO 04.04  Pol'!G94</f>
        <v>0</v>
      </c>
      <c r="I17" s="32"/>
      <c r="J17" s="32"/>
      <c r="O17">
        <f>'SO 04 SO 04.04  Pol'!AN6</f>
        <v>0</v>
      </c>
      <c r="P17">
        <f>'SO 04 SO 04.04  Pol'!AO6</f>
        <v>0</v>
      </c>
    </row>
    <row r="18" spans="1:55" ht="12.75" customHeight="1">
      <c r="A18" s="133" t="s">
        <v>3161</v>
      </c>
      <c r="B18" s="131" t="s">
        <v>3162</v>
      </c>
      <c r="C18" s="130"/>
      <c r="D18" s="130"/>
      <c r="E18" s="130"/>
      <c r="F18" s="130"/>
      <c r="G18" s="132"/>
      <c r="H18" s="134">
        <f>'SO 04 SO 04.06  Pol'!G117</f>
        <v>0</v>
      </c>
      <c r="I18" s="32"/>
      <c r="J18" s="32"/>
      <c r="O18">
        <f>'SO 04 SO 04.06  Pol'!AN6</f>
        <v>0</v>
      </c>
      <c r="P18">
        <f>'SO 04 SO 04.06  Pol'!AO6</f>
        <v>0</v>
      </c>
    </row>
    <row r="19" spans="1:55" ht="12.75" customHeight="1">
      <c r="A19" s="133" t="s">
        <v>3163</v>
      </c>
      <c r="B19" s="131" t="s">
        <v>3164</v>
      </c>
      <c r="C19" s="130"/>
      <c r="D19" s="130"/>
      <c r="E19" s="130"/>
      <c r="F19" s="130"/>
      <c r="G19" s="132"/>
      <c r="H19" s="134">
        <f>'SO 04 SO 04.07  Pol'!G186</f>
        <v>0</v>
      </c>
      <c r="I19" s="32"/>
      <c r="J19" s="32"/>
      <c r="O19">
        <f>'SO 04 SO 04.07  Pol'!AN6</f>
        <v>0</v>
      </c>
      <c r="P19">
        <f>'SO 04 SO 04.07  Pol'!AO6</f>
        <v>0</v>
      </c>
    </row>
    <row r="20" spans="1:55" ht="12.75" customHeight="1" thickBot="1">
      <c r="A20" s="140"/>
      <c r="B20" s="141" t="s">
        <v>287</v>
      </c>
      <c r="C20" s="142"/>
      <c r="D20" s="143" t="str">
        <f>B2</f>
        <v>SO 04</v>
      </c>
      <c r="E20" s="142"/>
      <c r="F20" s="142"/>
      <c r="G20" s="144"/>
      <c r="H20" s="145">
        <f>SUM(H14:H19)</f>
        <v>0</v>
      </c>
      <c r="I20" s="32"/>
      <c r="J20" s="32"/>
    </row>
    <row r="21" spans="1:55" ht="12.75" customHeight="1">
      <c r="A21" s="32"/>
      <c r="B21" s="32"/>
      <c r="C21" s="32"/>
      <c r="D21" s="32"/>
      <c r="E21" s="32"/>
      <c r="F21" s="32"/>
      <c r="G21" s="32"/>
      <c r="H21" s="36"/>
      <c r="I21" s="32"/>
      <c r="J21" s="32"/>
    </row>
    <row r="22" spans="1:55" s="282" customFormat="1" ht="184.5" customHeight="1">
      <c r="A22" s="371" t="s">
        <v>4456</v>
      </c>
      <c r="B22" s="372"/>
      <c r="C22" s="372"/>
      <c r="D22" s="372"/>
      <c r="E22" s="372"/>
      <c r="F22" s="372"/>
      <c r="G22" s="372"/>
      <c r="H22" s="372"/>
      <c r="I22" s="283"/>
      <c r="J22" s="283"/>
    </row>
    <row r="23" spans="1:55" ht="13.5" thickBot="1">
      <c r="A23" s="127" t="s">
        <v>2135</v>
      </c>
      <c r="B23" s="128"/>
      <c r="C23" s="128"/>
      <c r="D23" s="172" t="s">
        <v>3153</v>
      </c>
      <c r="E23" s="348" t="s">
        <v>3154</v>
      </c>
      <c r="F23" s="348"/>
      <c r="G23" s="348"/>
      <c r="H23" s="348"/>
      <c r="I23" s="32"/>
      <c r="J23" s="32"/>
      <c r="BC23" s="107" t="str">
        <f>E23</f>
        <v>Parter - komunikace</v>
      </c>
    </row>
    <row r="24" spans="1:55" ht="12.75" customHeight="1">
      <c r="A24" s="135" t="s">
        <v>2137</v>
      </c>
      <c r="B24" s="136"/>
      <c r="C24" s="137"/>
      <c r="D24" s="137"/>
      <c r="E24" s="137"/>
      <c r="F24" s="137"/>
      <c r="G24" s="138"/>
      <c r="H24" s="139" t="s">
        <v>278</v>
      </c>
      <c r="I24" s="32"/>
      <c r="J24" s="32"/>
    </row>
    <row r="25" spans="1:55" ht="12.75" customHeight="1">
      <c r="A25" s="133" t="s">
        <v>121</v>
      </c>
      <c r="B25" s="131" t="s">
        <v>122</v>
      </c>
      <c r="C25" s="130"/>
      <c r="D25" s="130"/>
      <c r="E25" s="130"/>
      <c r="F25" s="130"/>
      <c r="G25" s="132"/>
      <c r="H25" s="241">
        <f>'SO 04 SO 04.01  Pol'!F9</f>
        <v>0</v>
      </c>
      <c r="I25" s="32"/>
      <c r="J25" s="32"/>
    </row>
    <row r="26" spans="1:55" ht="12.75" customHeight="1">
      <c r="A26" s="133" t="s">
        <v>166</v>
      </c>
      <c r="B26" s="131" t="s">
        <v>167</v>
      </c>
      <c r="C26" s="130"/>
      <c r="D26" s="130"/>
      <c r="E26" s="130"/>
      <c r="F26" s="130"/>
      <c r="G26" s="132"/>
      <c r="H26" s="241">
        <f>'SO 04 SO 04.01  Pol'!F46</f>
        <v>0</v>
      </c>
      <c r="I26" s="32"/>
      <c r="J26" s="32"/>
    </row>
    <row r="27" spans="1:55" ht="12.75" customHeight="1">
      <c r="A27" s="133" t="s">
        <v>218</v>
      </c>
      <c r="B27" s="131" t="s">
        <v>219</v>
      </c>
      <c r="C27" s="130"/>
      <c r="D27" s="130"/>
      <c r="E27" s="130"/>
      <c r="F27" s="130"/>
      <c r="G27" s="132"/>
      <c r="H27" s="241">
        <f>'SO 04 SO 04.01  Pol'!F127</f>
        <v>0</v>
      </c>
      <c r="I27" s="32"/>
      <c r="J27" s="32"/>
    </row>
    <row r="28" spans="1:55" ht="12.75" customHeight="1">
      <c r="A28" s="133" t="s">
        <v>222</v>
      </c>
      <c r="B28" s="131" t="s">
        <v>223</v>
      </c>
      <c r="C28" s="130"/>
      <c r="D28" s="130"/>
      <c r="E28" s="130"/>
      <c r="F28" s="130"/>
      <c r="G28" s="132"/>
      <c r="H28" s="241">
        <f>'SO 04 SO 04.01  Pol'!F137</f>
        <v>0</v>
      </c>
      <c r="I28" s="32"/>
      <c r="J28" s="32"/>
    </row>
    <row r="29" spans="1:55" ht="12.75" customHeight="1">
      <c r="A29" s="133" t="s">
        <v>232</v>
      </c>
      <c r="B29" s="131" t="s">
        <v>233</v>
      </c>
      <c r="C29" s="130"/>
      <c r="D29" s="130"/>
      <c r="E29" s="130"/>
      <c r="F29" s="130"/>
      <c r="G29" s="132"/>
      <c r="H29" s="241">
        <f>'SO 04 SO 04.01  Pol'!F155</f>
        <v>0</v>
      </c>
      <c r="I29" s="32"/>
      <c r="J29" s="32"/>
    </row>
    <row r="30" spans="1:55" ht="12.75" customHeight="1" thickBot="1">
      <c r="A30" s="140"/>
      <c r="B30" s="141" t="s">
        <v>2138</v>
      </c>
      <c r="C30" s="142"/>
      <c r="D30" s="143" t="str">
        <f>D23</f>
        <v xml:space="preserve">SO 04.01 </v>
      </c>
      <c r="E30" s="142"/>
      <c r="F30" s="142"/>
      <c r="G30" s="144"/>
      <c r="H30" s="242">
        <f>SUM(H25:H29)</f>
        <v>0</v>
      </c>
      <c r="I30" s="32"/>
      <c r="J30" s="32"/>
    </row>
    <row r="31" spans="1:55" ht="12.75" customHeight="1">
      <c r="A31" s="32"/>
      <c r="B31" s="32"/>
      <c r="C31" s="32"/>
      <c r="D31" s="32"/>
      <c r="E31" s="32"/>
      <c r="F31" s="32"/>
      <c r="G31" s="32"/>
      <c r="H31" s="36"/>
      <c r="I31" s="32"/>
      <c r="J31" s="32"/>
    </row>
    <row r="32" spans="1:55" s="284" customFormat="1" ht="228.75" customHeight="1">
      <c r="A32" s="371" t="s">
        <v>4457</v>
      </c>
      <c r="B32" s="372"/>
      <c r="C32" s="372"/>
      <c r="D32" s="372"/>
      <c r="E32" s="372"/>
      <c r="F32" s="372"/>
      <c r="G32" s="372"/>
      <c r="H32" s="372"/>
      <c r="I32" s="285"/>
      <c r="J32" s="285"/>
    </row>
    <row r="33" spans="1:55" ht="13.5" thickBot="1">
      <c r="A33" s="127" t="s">
        <v>2135</v>
      </c>
      <c r="B33" s="128"/>
      <c r="C33" s="128"/>
      <c r="D33" s="172" t="s">
        <v>3155</v>
      </c>
      <c r="E33" s="348" t="s">
        <v>3156</v>
      </c>
      <c r="F33" s="348"/>
      <c r="G33" s="348"/>
      <c r="H33" s="348"/>
      <c r="I33" s="32"/>
      <c r="J33" s="32"/>
      <c r="BC33" s="107" t="str">
        <f>E33</f>
        <v>Parter - veřejné osvětlení</v>
      </c>
    </row>
    <row r="34" spans="1:55" ht="12.75" customHeight="1">
      <c r="A34" s="135" t="s">
        <v>2137</v>
      </c>
      <c r="B34" s="136"/>
      <c r="C34" s="137"/>
      <c r="D34" s="137"/>
      <c r="E34" s="137"/>
      <c r="F34" s="137"/>
      <c r="G34" s="138"/>
      <c r="H34" s="139" t="s">
        <v>278</v>
      </c>
      <c r="I34" s="32"/>
      <c r="J34" s="32"/>
    </row>
    <row r="35" spans="1:55" ht="12.75" customHeight="1">
      <c r="A35" s="133" t="s">
        <v>123</v>
      </c>
      <c r="B35" s="131" t="s">
        <v>124</v>
      </c>
      <c r="C35" s="130"/>
      <c r="D35" s="130"/>
      <c r="E35" s="130"/>
      <c r="F35" s="130"/>
      <c r="G35" s="132"/>
      <c r="H35" s="241">
        <f>'SO 04 SO 04.02  Pol'!F9</f>
        <v>0</v>
      </c>
      <c r="I35" s="32"/>
      <c r="J35" s="32"/>
    </row>
    <row r="36" spans="1:55" ht="12.75" customHeight="1">
      <c r="A36" s="133" t="s">
        <v>143</v>
      </c>
      <c r="B36" s="131" t="s">
        <v>144</v>
      </c>
      <c r="C36" s="130"/>
      <c r="D36" s="130"/>
      <c r="E36" s="130"/>
      <c r="F36" s="130"/>
      <c r="G36" s="132"/>
      <c r="H36" s="241">
        <f>'SO 04 SO 04.02  Pol'!F12</f>
        <v>0</v>
      </c>
      <c r="I36" s="32"/>
      <c r="J36" s="32"/>
    </row>
    <row r="37" spans="1:55" ht="12.75" customHeight="1">
      <c r="A37" s="133" t="s">
        <v>158</v>
      </c>
      <c r="B37" s="131" t="s">
        <v>160</v>
      </c>
      <c r="C37" s="130"/>
      <c r="D37" s="130"/>
      <c r="E37" s="130"/>
      <c r="F37" s="130"/>
      <c r="G37" s="132"/>
      <c r="H37" s="241">
        <f>'SO 04 SO 04.02  Pol'!F35</f>
        <v>0</v>
      </c>
      <c r="I37" s="32"/>
      <c r="J37" s="32"/>
    </row>
    <row r="38" spans="1:55" ht="12.75" customHeight="1" thickBot="1">
      <c r="A38" s="140"/>
      <c r="B38" s="141" t="s">
        <v>2138</v>
      </c>
      <c r="C38" s="142"/>
      <c r="D38" s="143" t="str">
        <f>D33</f>
        <v xml:space="preserve">SO 04.02 </v>
      </c>
      <c r="E38" s="142"/>
      <c r="F38" s="142"/>
      <c r="G38" s="144"/>
      <c r="H38" s="242">
        <f>SUM(H35:H37)</f>
        <v>0</v>
      </c>
      <c r="I38" s="32"/>
      <c r="J38" s="32"/>
    </row>
    <row r="39" spans="1:55" ht="12.75" customHeight="1">
      <c r="A39" s="32"/>
      <c r="B39" s="32"/>
      <c r="C39" s="32"/>
      <c r="D39" s="32"/>
      <c r="E39" s="32"/>
      <c r="F39" s="32"/>
      <c r="G39" s="32"/>
      <c r="H39" s="36"/>
      <c r="I39" s="32"/>
      <c r="J39" s="32"/>
    </row>
    <row r="40" spans="1:55" s="286" customFormat="1" ht="216.75" customHeight="1">
      <c r="A40" s="371" t="s">
        <v>4458</v>
      </c>
      <c r="B40" s="372"/>
      <c r="C40" s="372"/>
      <c r="D40" s="372"/>
      <c r="E40" s="372"/>
      <c r="F40" s="372"/>
      <c r="G40" s="372"/>
      <c r="H40" s="372"/>
      <c r="I40" s="287"/>
      <c r="J40" s="287"/>
    </row>
    <row r="41" spans="1:55" ht="13.5" thickBot="1">
      <c r="A41" s="127" t="s">
        <v>2135</v>
      </c>
      <c r="B41" s="128"/>
      <c r="C41" s="128"/>
      <c r="D41" s="172" t="s">
        <v>3157</v>
      </c>
      <c r="E41" s="348" t="s">
        <v>3158</v>
      </c>
      <c r="F41" s="348"/>
      <c r="G41" s="348"/>
      <c r="H41" s="348"/>
      <c r="I41" s="32"/>
      <c r="J41" s="32"/>
      <c r="BC41" s="107" t="str">
        <f>E41</f>
        <v>Parter - chodníky</v>
      </c>
    </row>
    <row r="42" spans="1:55" ht="12.75" customHeight="1">
      <c r="A42" s="135" t="s">
        <v>2137</v>
      </c>
      <c r="B42" s="136"/>
      <c r="C42" s="137"/>
      <c r="D42" s="137"/>
      <c r="E42" s="137"/>
      <c r="F42" s="137"/>
      <c r="G42" s="138"/>
      <c r="H42" s="139" t="s">
        <v>278</v>
      </c>
      <c r="I42" s="32"/>
      <c r="J42" s="32"/>
    </row>
    <row r="43" spans="1:55" ht="12.75" customHeight="1">
      <c r="A43" s="133" t="s">
        <v>121</v>
      </c>
      <c r="B43" s="131" t="s">
        <v>122</v>
      </c>
      <c r="C43" s="130"/>
      <c r="D43" s="130"/>
      <c r="E43" s="130"/>
      <c r="F43" s="130"/>
      <c r="G43" s="132"/>
      <c r="H43" s="241">
        <f>'SO 04 SO 04.03  Pol'!F9</f>
        <v>0</v>
      </c>
      <c r="I43" s="32"/>
      <c r="J43" s="32"/>
    </row>
    <row r="44" spans="1:55" ht="12.75" customHeight="1">
      <c r="A44" s="133" t="s">
        <v>161</v>
      </c>
      <c r="B44" s="131" t="s">
        <v>163</v>
      </c>
      <c r="C44" s="130"/>
      <c r="D44" s="130"/>
      <c r="E44" s="130"/>
      <c r="F44" s="130"/>
      <c r="G44" s="132"/>
      <c r="H44" s="241">
        <f>'SO 04 SO 04.03  Pol'!F49</f>
        <v>0</v>
      </c>
      <c r="I44" s="32"/>
      <c r="J44" s="32"/>
    </row>
    <row r="45" spans="1:55" ht="12.75" customHeight="1">
      <c r="A45" s="133" t="s">
        <v>166</v>
      </c>
      <c r="B45" s="131" t="s">
        <v>167</v>
      </c>
      <c r="C45" s="130"/>
      <c r="D45" s="130"/>
      <c r="E45" s="130"/>
      <c r="F45" s="130"/>
      <c r="G45" s="132"/>
      <c r="H45" s="241">
        <f>'SO 04 SO 04.03  Pol'!F69</f>
        <v>0</v>
      </c>
      <c r="I45" s="32"/>
      <c r="J45" s="32"/>
    </row>
    <row r="46" spans="1:55" ht="12.75" customHeight="1">
      <c r="A46" s="133" t="s">
        <v>222</v>
      </c>
      <c r="B46" s="131" t="s">
        <v>223</v>
      </c>
      <c r="C46" s="130"/>
      <c r="D46" s="130"/>
      <c r="E46" s="130"/>
      <c r="F46" s="130"/>
      <c r="G46" s="132"/>
      <c r="H46" s="241">
        <f>'SO 04 SO 04.03  Pol'!F102</f>
        <v>0</v>
      </c>
      <c r="I46" s="32"/>
      <c r="J46" s="32"/>
    </row>
    <row r="47" spans="1:55" ht="12.75" customHeight="1">
      <c r="A47" s="133" t="s">
        <v>232</v>
      </c>
      <c r="B47" s="131" t="s">
        <v>233</v>
      </c>
      <c r="C47" s="130"/>
      <c r="D47" s="130"/>
      <c r="E47" s="130"/>
      <c r="F47" s="130"/>
      <c r="G47" s="132"/>
      <c r="H47" s="241">
        <f>'SO 04 SO 04.03  Pol'!F111</f>
        <v>0</v>
      </c>
      <c r="I47" s="32"/>
      <c r="J47" s="32"/>
    </row>
    <row r="48" spans="1:55" ht="12.75" customHeight="1">
      <c r="A48" s="133" t="s">
        <v>196</v>
      </c>
      <c r="B48" s="131" t="s">
        <v>197</v>
      </c>
      <c r="C48" s="130"/>
      <c r="D48" s="130"/>
      <c r="E48" s="130"/>
      <c r="F48" s="130"/>
      <c r="G48" s="132"/>
      <c r="H48" s="241">
        <f>'SO 04 SO 04.03  Pol'!F116</f>
        <v>0</v>
      </c>
      <c r="I48" s="32"/>
      <c r="J48" s="32"/>
    </row>
    <row r="49" spans="1:55" ht="12.75" customHeight="1" thickBot="1">
      <c r="A49" s="140"/>
      <c r="B49" s="141" t="s">
        <v>2138</v>
      </c>
      <c r="C49" s="142"/>
      <c r="D49" s="143" t="str">
        <f>D41</f>
        <v xml:space="preserve">SO 04.03 </v>
      </c>
      <c r="E49" s="142"/>
      <c r="F49" s="142"/>
      <c r="G49" s="144"/>
      <c r="H49" s="242">
        <f>SUM(H43:H48)</f>
        <v>0</v>
      </c>
      <c r="I49" s="32"/>
      <c r="J49" s="32"/>
    </row>
    <row r="50" spans="1:55" ht="12.75" customHeight="1">
      <c r="A50" s="32"/>
      <c r="B50" s="32"/>
      <c r="C50" s="32"/>
      <c r="D50" s="32"/>
      <c r="E50" s="32"/>
      <c r="F50" s="32"/>
      <c r="G50" s="32"/>
      <c r="H50" s="36"/>
      <c r="I50" s="32"/>
      <c r="J50" s="32"/>
    </row>
    <row r="51" spans="1:55" s="288" customFormat="1" ht="217.5" customHeight="1">
      <c r="A51" s="345" t="s">
        <v>4458</v>
      </c>
      <c r="B51" s="346"/>
      <c r="C51" s="346"/>
      <c r="D51" s="346"/>
      <c r="E51" s="346"/>
      <c r="F51" s="346"/>
      <c r="G51" s="346"/>
      <c r="H51" s="346"/>
      <c r="I51" s="289"/>
      <c r="J51" s="289"/>
    </row>
    <row r="52" spans="1:55" ht="13.5" thickBot="1">
      <c r="A52" s="127" t="s">
        <v>2135</v>
      </c>
      <c r="B52" s="128"/>
      <c r="C52" s="128"/>
      <c r="D52" s="172" t="s">
        <v>3159</v>
      </c>
      <c r="E52" s="348" t="s">
        <v>3160</v>
      </c>
      <c r="F52" s="348"/>
      <c r="G52" s="348"/>
      <c r="H52" s="348"/>
      <c r="I52" s="32"/>
      <c r="J52" s="32"/>
      <c r="BC52" s="107" t="str">
        <f>E52</f>
        <v>Parter - mlhoviště</v>
      </c>
    </row>
    <row r="53" spans="1:55" ht="12.75" customHeight="1">
      <c r="A53" s="135" t="s">
        <v>2137</v>
      </c>
      <c r="B53" s="136"/>
      <c r="C53" s="137"/>
      <c r="D53" s="137"/>
      <c r="E53" s="137"/>
      <c r="F53" s="137"/>
      <c r="G53" s="138"/>
      <c r="H53" s="139" t="s">
        <v>278</v>
      </c>
      <c r="I53" s="32"/>
      <c r="J53" s="32"/>
    </row>
    <row r="54" spans="1:55" ht="12.75" customHeight="1">
      <c r="A54" s="133" t="s">
        <v>121</v>
      </c>
      <c r="B54" s="131" t="s">
        <v>122</v>
      </c>
      <c r="C54" s="130"/>
      <c r="D54" s="130"/>
      <c r="E54" s="130"/>
      <c r="F54" s="130"/>
      <c r="G54" s="132"/>
      <c r="H54" s="241">
        <f>'SO 04 SO 04.04  Pol'!F9</f>
        <v>0</v>
      </c>
      <c r="I54" s="32"/>
      <c r="J54" s="32"/>
    </row>
    <row r="55" spans="1:55">
      <c r="A55" s="133" t="s">
        <v>166</v>
      </c>
      <c r="B55" s="131" t="s">
        <v>167</v>
      </c>
      <c r="C55" s="130"/>
      <c r="D55" s="130"/>
      <c r="E55" s="130"/>
      <c r="F55" s="130"/>
      <c r="G55" s="132"/>
      <c r="H55" s="241">
        <f>'SO 04 SO 04.04  Pol'!F42</f>
        <v>0</v>
      </c>
    </row>
    <row r="56" spans="1:55">
      <c r="A56" s="133" t="s">
        <v>222</v>
      </c>
      <c r="B56" s="131" t="s">
        <v>223</v>
      </c>
      <c r="C56" s="130"/>
      <c r="D56" s="130"/>
      <c r="E56" s="130"/>
      <c r="F56" s="130"/>
      <c r="G56" s="132"/>
      <c r="H56" s="241">
        <f>'SO 04 SO 04.04  Pol'!F67</f>
        <v>0</v>
      </c>
    </row>
    <row r="57" spans="1:55">
      <c r="A57" s="133" t="s">
        <v>232</v>
      </c>
      <c r="B57" s="131" t="s">
        <v>233</v>
      </c>
      <c r="C57" s="130"/>
      <c r="D57" s="130"/>
      <c r="E57" s="130"/>
      <c r="F57" s="130"/>
      <c r="G57" s="132"/>
      <c r="H57" s="241">
        <f>'SO 04 SO 04.04  Pol'!F72</f>
        <v>0</v>
      </c>
    </row>
    <row r="58" spans="1:55">
      <c r="A58" s="133" t="s">
        <v>249</v>
      </c>
      <c r="B58" s="131" t="s">
        <v>250</v>
      </c>
      <c r="C58" s="130"/>
      <c r="D58" s="130"/>
      <c r="E58" s="130"/>
      <c r="F58" s="130"/>
      <c r="G58" s="132"/>
      <c r="H58" s="241">
        <f>'SO 04 SO 04.04  Pol'!F77</f>
        <v>0</v>
      </c>
    </row>
    <row r="59" spans="1:55" ht="13.5" thickBot="1">
      <c r="A59" s="140"/>
      <c r="B59" s="141" t="s">
        <v>2138</v>
      </c>
      <c r="C59" s="142"/>
      <c r="D59" s="143" t="str">
        <f>D52</f>
        <v xml:space="preserve">SO 04.04 </v>
      </c>
      <c r="E59" s="142"/>
      <c r="F59" s="142"/>
      <c r="G59" s="144"/>
      <c r="H59" s="242">
        <f>SUM(H54:H58)</f>
        <v>0</v>
      </c>
    </row>
    <row r="61" spans="1:55" s="290" customFormat="1" ht="169.5" customHeight="1">
      <c r="A61" s="345" t="s">
        <v>4459</v>
      </c>
      <c r="B61" s="346"/>
      <c r="C61" s="346"/>
      <c r="D61" s="346"/>
      <c r="E61" s="346"/>
      <c r="F61" s="346"/>
      <c r="G61" s="346"/>
      <c r="H61" s="346"/>
    </row>
    <row r="62" spans="1:55" ht="13.5" thickBot="1">
      <c r="A62" s="127" t="s">
        <v>2135</v>
      </c>
      <c r="B62" s="127"/>
      <c r="C62" s="127"/>
      <c r="D62" s="252" t="s">
        <v>3161</v>
      </c>
      <c r="E62" s="344" t="s">
        <v>3547</v>
      </c>
      <c r="F62" s="344"/>
      <c r="G62" s="344"/>
      <c r="H62" s="344"/>
      <c r="BC62" s="107" t="str">
        <f>E62</f>
        <v>Parter - přístřešek na kontejnery</v>
      </c>
    </row>
    <row r="63" spans="1:55">
      <c r="A63" s="258" t="s">
        <v>2137</v>
      </c>
      <c r="B63" s="259"/>
      <c r="C63" s="260"/>
      <c r="D63" s="260"/>
      <c r="E63" s="260"/>
      <c r="F63" s="260"/>
      <c r="G63" s="261"/>
      <c r="H63" s="262" t="s">
        <v>278</v>
      </c>
    </row>
    <row r="64" spans="1:55">
      <c r="A64" s="256" t="s">
        <v>121</v>
      </c>
      <c r="B64" s="254" t="s">
        <v>122</v>
      </c>
      <c r="C64" s="253"/>
      <c r="D64" s="253"/>
      <c r="E64" s="253"/>
      <c r="F64" s="253"/>
      <c r="G64" s="255"/>
      <c r="H64" s="257">
        <f>'SO 04 SO 04.06  Pol'!F9</f>
        <v>0</v>
      </c>
    </row>
    <row r="65" spans="1:55">
      <c r="A65" s="256" t="s">
        <v>140</v>
      </c>
      <c r="B65" s="254" t="s">
        <v>142</v>
      </c>
      <c r="C65" s="253"/>
      <c r="D65" s="253"/>
      <c r="E65" s="253"/>
      <c r="F65" s="253"/>
      <c r="G65" s="255"/>
      <c r="H65" s="257">
        <f>'SO 04 SO 04.06  Pol'!F43</f>
        <v>0</v>
      </c>
    </row>
    <row r="66" spans="1:55">
      <c r="A66" s="256" t="s">
        <v>155</v>
      </c>
      <c r="B66" s="254" t="s">
        <v>157</v>
      </c>
      <c r="C66" s="253"/>
      <c r="D66" s="253"/>
      <c r="E66" s="253"/>
      <c r="F66" s="253"/>
      <c r="G66" s="255"/>
      <c r="H66" s="257">
        <f>'SO 04 SO 04.06  Pol'!F48</f>
        <v>0</v>
      </c>
    </row>
    <row r="67" spans="1:55">
      <c r="A67" s="256" t="s">
        <v>166</v>
      </c>
      <c r="B67" s="254" t="s">
        <v>167</v>
      </c>
      <c r="C67" s="253"/>
      <c r="D67" s="253"/>
      <c r="E67" s="253"/>
      <c r="F67" s="253"/>
      <c r="G67" s="255"/>
      <c r="H67" s="257">
        <f>'SO 04 SO 04.06  Pol'!F55</f>
        <v>0</v>
      </c>
    </row>
    <row r="68" spans="1:55">
      <c r="A68" s="256" t="s">
        <v>178</v>
      </c>
      <c r="B68" s="254" t="s">
        <v>179</v>
      </c>
      <c r="C68" s="253"/>
      <c r="D68" s="253"/>
      <c r="E68" s="253"/>
      <c r="F68" s="253"/>
      <c r="G68" s="255"/>
      <c r="H68" s="257">
        <f>'SO 04 SO 04.06  Pol'!F69</f>
        <v>0</v>
      </c>
    </row>
    <row r="69" spans="1:55">
      <c r="A69" s="256" t="s">
        <v>232</v>
      </c>
      <c r="B69" s="254" t="s">
        <v>233</v>
      </c>
      <c r="C69" s="253"/>
      <c r="D69" s="253"/>
      <c r="E69" s="253"/>
      <c r="F69" s="253"/>
      <c r="G69" s="255"/>
      <c r="H69" s="257">
        <f>'SO 04 SO 04.06  Pol'!F76</f>
        <v>0</v>
      </c>
    </row>
    <row r="70" spans="1:55">
      <c r="A70" s="256" t="s">
        <v>184</v>
      </c>
      <c r="B70" s="254" t="s">
        <v>185</v>
      </c>
      <c r="C70" s="253"/>
      <c r="D70" s="253"/>
      <c r="E70" s="253"/>
      <c r="F70" s="253"/>
      <c r="G70" s="255"/>
      <c r="H70" s="257">
        <f>'SO 04 SO 04.06  Pol'!F85</f>
        <v>0</v>
      </c>
    </row>
    <row r="71" spans="1:55">
      <c r="A71" s="256" t="s">
        <v>188</v>
      </c>
      <c r="B71" s="254" t="s">
        <v>189</v>
      </c>
      <c r="C71" s="253"/>
      <c r="D71" s="253"/>
      <c r="E71" s="253"/>
      <c r="F71" s="253"/>
      <c r="G71" s="255"/>
      <c r="H71" s="257">
        <f>'SO 04 SO 04.06  Pol'!F104</f>
        <v>0</v>
      </c>
    </row>
    <row r="72" spans="1:55" ht="13.5" thickBot="1">
      <c r="A72" s="263"/>
      <c r="B72" s="264" t="s">
        <v>2138</v>
      </c>
      <c r="C72" s="265"/>
      <c r="D72" s="266" t="str">
        <f>D62</f>
        <v xml:space="preserve">SO 04.06 </v>
      </c>
      <c r="E72" s="265"/>
      <c r="F72" s="265"/>
      <c r="G72" s="267"/>
      <c r="H72" s="268">
        <f>SUM(H64:H71)</f>
        <v>0</v>
      </c>
    </row>
    <row r="74" spans="1:55" s="291" customFormat="1" ht="169.5" customHeight="1">
      <c r="A74" s="345" t="s">
        <v>4459</v>
      </c>
      <c r="B74" s="346"/>
      <c r="C74" s="346"/>
      <c r="D74" s="346"/>
      <c r="E74" s="346"/>
      <c r="F74" s="346"/>
      <c r="G74" s="346"/>
      <c r="H74" s="346"/>
    </row>
    <row r="75" spans="1:55" ht="13.5" thickBot="1">
      <c r="A75" s="127" t="s">
        <v>2135</v>
      </c>
      <c r="B75" s="127"/>
      <c r="C75" s="127"/>
      <c r="D75" s="252" t="s">
        <v>3163</v>
      </c>
      <c r="E75" s="344" t="s">
        <v>3164</v>
      </c>
      <c r="F75" s="344"/>
      <c r="G75" s="344"/>
      <c r="H75" s="344"/>
      <c r="BC75" s="107" t="str">
        <f>E75</f>
        <v>Parter - ostatní</v>
      </c>
    </row>
    <row r="76" spans="1:55">
      <c r="A76" s="258" t="s">
        <v>2137</v>
      </c>
      <c r="B76" s="259"/>
      <c r="C76" s="260"/>
      <c r="D76" s="260"/>
      <c r="E76" s="260"/>
      <c r="F76" s="260"/>
      <c r="G76" s="261"/>
      <c r="H76" s="262" t="s">
        <v>278</v>
      </c>
    </row>
    <row r="77" spans="1:55">
      <c r="A77" s="256" t="s">
        <v>121</v>
      </c>
      <c r="B77" s="254" t="s">
        <v>122</v>
      </c>
      <c r="C77" s="253"/>
      <c r="D77" s="253"/>
      <c r="E77" s="253"/>
      <c r="F77" s="253"/>
      <c r="G77" s="255"/>
      <c r="H77" s="257">
        <f>'SO 04 SO 04.07  Pol'!F9</f>
        <v>0</v>
      </c>
    </row>
    <row r="78" spans="1:55">
      <c r="A78" s="256" t="s">
        <v>228</v>
      </c>
      <c r="B78" s="254" t="s">
        <v>229</v>
      </c>
      <c r="C78" s="253"/>
      <c r="D78" s="253"/>
      <c r="E78" s="253"/>
      <c r="F78" s="253"/>
      <c r="G78" s="255"/>
      <c r="H78" s="257">
        <f>'SO 04 SO 04.07  Pol'!F147</f>
        <v>0</v>
      </c>
    </row>
    <row r="79" spans="1:55">
      <c r="A79" s="256" t="s">
        <v>230</v>
      </c>
      <c r="B79" s="254" t="s">
        <v>231</v>
      </c>
      <c r="C79" s="253"/>
      <c r="D79" s="253"/>
      <c r="E79" s="253"/>
      <c r="F79" s="253"/>
      <c r="G79" s="255"/>
      <c r="H79" s="257">
        <f>'SO 04 SO 04.07  Pol'!F162</f>
        <v>0</v>
      </c>
    </row>
    <row r="80" spans="1:55">
      <c r="A80" s="256" t="s">
        <v>232</v>
      </c>
      <c r="B80" s="254" t="s">
        <v>233</v>
      </c>
      <c r="C80" s="253"/>
      <c r="D80" s="253"/>
      <c r="E80" s="253"/>
      <c r="F80" s="253"/>
      <c r="G80" s="255"/>
      <c r="H80" s="257">
        <f>'SO 04 SO 04.07  Pol'!F176</f>
        <v>0</v>
      </c>
    </row>
    <row r="81" spans="1:8" ht="13.5" thickBot="1">
      <c r="A81" s="263"/>
      <c r="B81" s="264" t="s">
        <v>2138</v>
      </c>
      <c r="C81" s="265"/>
      <c r="D81" s="266" t="str">
        <f>D75</f>
        <v xml:space="preserve">SO 04.07 </v>
      </c>
      <c r="E81" s="265"/>
      <c r="F81" s="265"/>
      <c r="G81" s="267"/>
      <c r="H81" s="268">
        <f>SUM(H77:H80)</f>
        <v>0</v>
      </c>
    </row>
  </sheetData>
  <mergeCells count="15">
    <mergeCell ref="C2:F2"/>
    <mergeCell ref="A4:H4"/>
    <mergeCell ref="B7:G7"/>
    <mergeCell ref="E23:H23"/>
    <mergeCell ref="E33:H33"/>
    <mergeCell ref="E52:H52"/>
    <mergeCell ref="E62:H62"/>
    <mergeCell ref="E75:H75"/>
    <mergeCell ref="A22:H22"/>
    <mergeCell ref="A32:H32"/>
    <mergeCell ref="A40:H40"/>
    <mergeCell ref="A51:H51"/>
    <mergeCell ref="A61:H61"/>
    <mergeCell ref="A74:H74"/>
    <mergeCell ref="E41:H4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outlinePr summaryBelow="0"/>
  </sheetPr>
  <dimension ref="A1:BH5000"/>
  <sheetViews>
    <sheetView topLeftCell="A145"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3153</v>
      </c>
      <c r="C4" s="176" t="s">
        <v>3154</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SUMIF(AM8:AM168,AN5,G8:G168)</f>
        <v>0</v>
      </c>
      <c r="AO6">
        <f>SUMIF(AM8:AM168,AO5,G8:G168)</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SUM(G10:G45)</f>
        <v>0</v>
      </c>
      <c r="G9" s="357"/>
      <c r="H9" s="199"/>
      <c r="I9" s="227"/>
      <c r="AE9" t="s">
        <v>295</v>
      </c>
    </row>
    <row r="10" spans="1:60" outlineLevel="1">
      <c r="A10" s="225">
        <v>1</v>
      </c>
      <c r="B10" s="182" t="s">
        <v>3165</v>
      </c>
      <c r="C10" s="209" t="s">
        <v>3166</v>
      </c>
      <c r="D10" s="187" t="s">
        <v>302</v>
      </c>
      <c r="E10" s="193">
        <v>15.307499999999999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3167</v>
      </c>
      <c r="D11" s="189"/>
      <c r="E11" s="195"/>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3168</v>
      </c>
      <c r="D12" s="189"/>
      <c r="E12" s="195">
        <v>15.31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350" t="s">
        <v>3169</v>
      </c>
      <c r="C13" s="351"/>
      <c r="D13" s="352"/>
      <c r="E13" s="353"/>
      <c r="F13" s="354"/>
      <c r="G13" s="355"/>
      <c r="H13" s="200"/>
      <c r="I13" s="228"/>
      <c r="J13" s="170"/>
      <c r="K13" s="170"/>
      <c r="L13" s="170"/>
      <c r="M13" s="170"/>
      <c r="N13" s="170"/>
      <c r="O13" s="170"/>
      <c r="P13" s="170"/>
      <c r="Q13" s="170"/>
      <c r="R13" s="170"/>
      <c r="S13" s="170"/>
      <c r="T13" s="170"/>
      <c r="U13" s="170"/>
      <c r="V13" s="170"/>
      <c r="W13" s="170"/>
      <c r="X13" s="170"/>
      <c r="Y13" s="170"/>
      <c r="Z13" s="170"/>
      <c r="AA13" s="170"/>
      <c r="AB13" s="170"/>
      <c r="AC13" s="170">
        <v>0</v>
      </c>
      <c r="AD13" s="170"/>
      <c r="AE13" s="170" t="s">
        <v>297</v>
      </c>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2</v>
      </c>
      <c r="B14" s="182" t="s">
        <v>310</v>
      </c>
      <c r="C14" s="209" t="s">
        <v>311</v>
      </c>
      <c r="D14" s="187" t="s">
        <v>302</v>
      </c>
      <c r="E14" s="193">
        <v>15.307499999999999</v>
      </c>
      <c r="F14" s="202"/>
      <c r="G14" s="201">
        <f>ROUND(E14*F14,2)</f>
        <v>0</v>
      </c>
      <c r="H14" s="200" t="s">
        <v>303</v>
      </c>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3170</v>
      </c>
      <c r="D15" s="189"/>
      <c r="E15" s="195">
        <v>15.31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3171</v>
      </c>
      <c r="C16" s="209" t="s">
        <v>3172</v>
      </c>
      <c r="D16" s="187" t="s">
        <v>302</v>
      </c>
      <c r="E16" s="193">
        <v>66.144499999999994</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3167</v>
      </c>
      <c r="D17" s="189"/>
      <c r="E17" s="195"/>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3173</v>
      </c>
      <c r="D18" s="189"/>
      <c r="E18" s="195">
        <v>40.42</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3174</v>
      </c>
      <c r="D19" s="189"/>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3175</v>
      </c>
      <c r="D20" s="189"/>
      <c r="E20" s="195">
        <v>9.19</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3176</v>
      </c>
      <c r="D21" s="189"/>
      <c r="E21" s="195"/>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3177</v>
      </c>
      <c r="D22" s="189"/>
      <c r="E22" s="195">
        <v>9.85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3178</v>
      </c>
      <c r="D23" s="189"/>
      <c r="E23" s="195">
        <v>3.14</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3179</v>
      </c>
      <c r="D24" s="189"/>
      <c r="E24" s="195"/>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3180</v>
      </c>
      <c r="D25" s="189"/>
      <c r="E25" s="195">
        <v>3.54</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4</v>
      </c>
      <c r="B26" s="182" t="s">
        <v>330</v>
      </c>
      <c r="C26" s="209" t="s">
        <v>331</v>
      </c>
      <c r="D26" s="187" t="s">
        <v>302</v>
      </c>
      <c r="E26" s="193">
        <v>66.144499999999994</v>
      </c>
      <c r="F26" s="202"/>
      <c r="G26" s="201">
        <f>ROUND(E26*F26,2)</f>
        <v>0</v>
      </c>
      <c r="H26" s="200"/>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305</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3181</v>
      </c>
      <c r="D27" s="189"/>
      <c r="E27" s="195">
        <v>66.14</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5</v>
      </c>
      <c r="B28" s="182" t="s">
        <v>362</v>
      </c>
      <c r="C28" s="209" t="s">
        <v>363</v>
      </c>
      <c r="D28" s="187" t="s">
        <v>302</v>
      </c>
      <c r="E28" s="193">
        <v>66.144499999999994</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3181</v>
      </c>
      <c r="D29" s="189"/>
      <c r="E29" s="195">
        <v>66.14</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350" t="s">
        <v>3169</v>
      </c>
      <c r="C30" s="351"/>
      <c r="D30" s="352"/>
      <c r="E30" s="353"/>
      <c r="F30" s="354"/>
      <c r="G30" s="355"/>
      <c r="H30" s="200"/>
      <c r="I30" s="228"/>
      <c r="J30" s="170"/>
      <c r="K30" s="170"/>
      <c r="L30" s="170"/>
      <c r="M30" s="170"/>
      <c r="N30" s="170"/>
      <c r="O30" s="170"/>
      <c r="P30" s="170"/>
      <c r="Q30" s="170"/>
      <c r="R30" s="170"/>
      <c r="S30" s="170"/>
      <c r="T30" s="170"/>
      <c r="U30" s="170"/>
      <c r="V30" s="170"/>
      <c r="W30" s="170"/>
      <c r="X30" s="170"/>
      <c r="Y30" s="170"/>
      <c r="Z30" s="170"/>
      <c r="AA30" s="170"/>
      <c r="AB30" s="170"/>
      <c r="AC30" s="170">
        <v>0</v>
      </c>
      <c r="AD30" s="170"/>
      <c r="AE30" s="170" t="s">
        <v>297</v>
      </c>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6</v>
      </c>
      <c r="B31" s="182" t="s">
        <v>310</v>
      </c>
      <c r="C31" s="209" t="s">
        <v>311</v>
      </c>
      <c r="D31" s="187" t="s">
        <v>302</v>
      </c>
      <c r="E31" s="193">
        <v>66.144499999999994</v>
      </c>
      <c r="F31" s="202"/>
      <c r="G31" s="201">
        <f>ROUND(E31*F31,2)</f>
        <v>0</v>
      </c>
      <c r="H31" s="200" t="s">
        <v>303</v>
      </c>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3181</v>
      </c>
      <c r="D32" s="189"/>
      <c r="E32" s="195">
        <v>66.14</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7</v>
      </c>
      <c r="B33" s="182" t="s">
        <v>2930</v>
      </c>
      <c r="C33" s="209" t="s">
        <v>2931</v>
      </c>
      <c r="D33" s="187" t="s">
        <v>302</v>
      </c>
      <c r="E33" s="193">
        <v>6.9539999999999997</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3182</v>
      </c>
      <c r="D34" s="189"/>
      <c r="E34" s="195">
        <v>6.95</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8</v>
      </c>
      <c r="B35" s="182" t="s">
        <v>362</v>
      </c>
      <c r="C35" s="209" t="s">
        <v>363</v>
      </c>
      <c r="D35" s="187" t="s">
        <v>302</v>
      </c>
      <c r="E35" s="193">
        <v>6.9539999999999997</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3182</v>
      </c>
      <c r="D36" s="189"/>
      <c r="E36" s="195">
        <v>6.95</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9</v>
      </c>
      <c r="B37" s="182" t="s">
        <v>371</v>
      </c>
      <c r="C37" s="209" t="s">
        <v>372</v>
      </c>
      <c r="D37" s="187" t="s">
        <v>302</v>
      </c>
      <c r="E37" s="193">
        <v>6.9539999999999997</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3183</v>
      </c>
      <c r="D38" s="189"/>
      <c r="E38" s="195">
        <v>6.95</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10</v>
      </c>
      <c r="B39" s="182" t="s">
        <v>374</v>
      </c>
      <c r="C39" s="209" t="s">
        <v>375</v>
      </c>
      <c r="D39" s="187" t="s">
        <v>302</v>
      </c>
      <c r="E39" s="193">
        <v>6.9539999999999997</v>
      </c>
      <c r="F39" s="202"/>
      <c r="G39" s="201">
        <f>ROUND(E39*F39,2)</f>
        <v>0</v>
      </c>
      <c r="H39" s="200"/>
      <c r="I39" s="228" t="s">
        <v>304</v>
      </c>
      <c r="J39" s="170"/>
      <c r="K39" s="170"/>
      <c r="L39" s="170"/>
      <c r="M39" s="170"/>
      <c r="N39" s="170"/>
      <c r="O39" s="170"/>
      <c r="P39" s="170"/>
      <c r="Q39" s="170"/>
      <c r="R39" s="170"/>
      <c r="S39" s="170"/>
      <c r="T39" s="170"/>
      <c r="U39" s="170"/>
      <c r="V39" s="170"/>
      <c r="W39" s="170"/>
      <c r="X39" s="170"/>
      <c r="Y39" s="170"/>
      <c r="Z39" s="170"/>
      <c r="AA39" s="170"/>
      <c r="AB39" s="170"/>
      <c r="AC39" s="170"/>
      <c r="AD39" s="170"/>
      <c r="AE39" s="170" t="s">
        <v>305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3182</v>
      </c>
      <c r="D40" s="189"/>
      <c r="E40" s="195">
        <v>6.95</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11</v>
      </c>
      <c r="B41" s="182" t="s">
        <v>2936</v>
      </c>
      <c r="C41" s="209" t="s">
        <v>2937</v>
      </c>
      <c r="D41" s="187" t="s">
        <v>318</v>
      </c>
      <c r="E41" s="193">
        <v>197.72499999999999</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3184</v>
      </c>
      <c r="D42" s="189"/>
      <c r="E42" s="195"/>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3185</v>
      </c>
      <c r="D43" s="189"/>
      <c r="E43" s="195">
        <v>40.4</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3186</v>
      </c>
      <c r="D44" s="189"/>
      <c r="E44" s="195"/>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3187</v>
      </c>
      <c r="D45" s="189"/>
      <c r="E45" s="195">
        <v>157.32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c r="A46" s="223" t="s">
        <v>294</v>
      </c>
      <c r="B46" s="181" t="s">
        <v>166</v>
      </c>
      <c r="C46" s="208" t="s">
        <v>167</v>
      </c>
      <c r="D46" s="186"/>
      <c r="E46" s="192"/>
      <c r="F46" s="356">
        <f>SUM(G47:G126)</f>
        <v>0</v>
      </c>
      <c r="G46" s="357"/>
      <c r="H46" s="199"/>
      <c r="I46" s="227"/>
      <c r="AE46" t="s">
        <v>295</v>
      </c>
    </row>
    <row r="47" spans="1:60" outlineLevel="1">
      <c r="A47" s="225">
        <v>12</v>
      </c>
      <c r="B47" s="182" t="s">
        <v>3188</v>
      </c>
      <c r="C47" s="209" t="s">
        <v>3189</v>
      </c>
      <c r="D47" s="187" t="s">
        <v>318</v>
      </c>
      <c r="E47" s="193">
        <v>334.9375</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3176</v>
      </c>
      <c r="D48" s="189"/>
      <c r="E48" s="195"/>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3190</v>
      </c>
      <c r="D49" s="189"/>
      <c r="E49" s="195">
        <v>372.51</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3191</v>
      </c>
      <c r="D50" s="189"/>
      <c r="E50" s="195"/>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3192</v>
      </c>
      <c r="D51" s="189"/>
      <c r="E51" s="195">
        <v>-37.58</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13</v>
      </c>
      <c r="B52" s="182" t="s">
        <v>3193</v>
      </c>
      <c r="C52" s="209" t="s">
        <v>3194</v>
      </c>
      <c r="D52" s="187" t="s">
        <v>318</v>
      </c>
      <c r="E52" s="193">
        <v>372.51249999999999</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3176</v>
      </c>
      <c r="D53" s="189"/>
      <c r="E53" s="195"/>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3190</v>
      </c>
      <c r="D54" s="189"/>
      <c r="E54" s="195">
        <v>372.51</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14</v>
      </c>
      <c r="B55" s="182" t="s">
        <v>3195</v>
      </c>
      <c r="C55" s="209" t="s">
        <v>3196</v>
      </c>
      <c r="D55" s="187" t="s">
        <v>318</v>
      </c>
      <c r="E55" s="193">
        <v>372.51249999999999</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3176</v>
      </c>
      <c r="D56" s="189"/>
      <c r="E56" s="195"/>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3190</v>
      </c>
      <c r="D57" s="189"/>
      <c r="E57" s="195">
        <v>372.51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15</v>
      </c>
      <c r="B58" s="182" t="s">
        <v>3197</v>
      </c>
      <c r="C58" s="209" t="s">
        <v>3198</v>
      </c>
      <c r="D58" s="187" t="s">
        <v>318</v>
      </c>
      <c r="E58" s="193">
        <v>372.51249999999999</v>
      </c>
      <c r="F58" s="202"/>
      <c r="G58" s="201">
        <f>ROUND(E58*F58,2)</f>
        <v>0</v>
      </c>
      <c r="H58" s="200"/>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0" t="s">
        <v>3199</v>
      </c>
      <c r="D59" s="188"/>
      <c r="E59" s="194"/>
      <c r="F59" s="203"/>
      <c r="G59" s="203"/>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307</v>
      </c>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3176</v>
      </c>
      <c r="D60" s="189"/>
      <c r="E60" s="195"/>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3190</v>
      </c>
      <c r="D61" s="189"/>
      <c r="E61" s="195">
        <v>372.51</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16</v>
      </c>
      <c r="B62" s="182" t="s">
        <v>3200</v>
      </c>
      <c r="C62" s="209" t="s">
        <v>3201</v>
      </c>
      <c r="D62" s="187" t="s">
        <v>318</v>
      </c>
      <c r="E62" s="193">
        <v>37.575000000000003</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3202</v>
      </c>
      <c r="D63" s="189"/>
      <c r="E63" s="195"/>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3203</v>
      </c>
      <c r="D64" s="189"/>
      <c r="E64" s="195">
        <v>37.58</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17</v>
      </c>
      <c r="B65" s="182" t="s">
        <v>3204</v>
      </c>
      <c r="C65" s="209" t="s">
        <v>3205</v>
      </c>
      <c r="D65" s="187" t="s">
        <v>423</v>
      </c>
      <c r="E65" s="193">
        <v>315.63</v>
      </c>
      <c r="F65" s="202"/>
      <c r="G65" s="201">
        <f>ROUND(E65*F65,2)</f>
        <v>0</v>
      </c>
      <c r="H65" s="200" t="s">
        <v>542</v>
      </c>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3206</v>
      </c>
      <c r="D66" s="189"/>
      <c r="E66" s="195">
        <v>315.63</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18</v>
      </c>
      <c r="B67" s="182" t="s">
        <v>3207</v>
      </c>
      <c r="C67" s="209" t="s">
        <v>3208</v>
      </c>
      <c r="D67" s="187" t="s">
        <v>318</v>
      </c>
      <c r="E67" s="193">
        <v>318.45499999999998</v>
      </c>
      <c r="F67" s="202"/>
      <c r="G67" s="201">
        <f>ROUND(E67*F67,2)</f>
        <v>0</v>
      </c>
      <c r="H67" s="200"/>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305</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3167</v>
      </c>
      <c r="D68" s="189"/>
      <c r="E68" s="195"/>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3209</v>
      </c>
      <c r="D69" s="189"/>
      <c r="E69" s="195">
        <v>80.849999999999994</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3174</v>
      </c>
      <c r="D70" s="189"/>
      <c r="E70" s="195"/>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3210</v>
      </c>
      <c r="D71" s="189"/>
      <c r="E71" s="195">
        <v>30.63</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3211</v>
      </c>
      <c r="D72" s="189"/>
      <c r="E72" s="195"/>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3212</v>
      </c>
      <c r="D73" s="189"/>
      <c r="E73" s="195">
        <v>89.13</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3179</v>
      </c>
      <c r="D74" s="189"/>
      <c r="E74" s="195"/>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3213</v>
      </c>
      <c r="D75" s="189"/>
      <c r="E75" s="195">
        <v>117.85</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19</v>
      </c>
      <c r="B76" s="182" t="s">
        <v>3214</v>
      </c>
      <c r="C76" s="209" t="s">
        <v>3215</v>
      </c>
      <c r="D76" s="187" t="s">
        <v>318</v>
      </c>
      <c r="E76" s="193">
        <v>30.625</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3174</v>
      </c>
      <c r="D77" s="189"/>
      <c r="E77" s="195"/>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3210</v>
      </c>
      <c r="D78" s="189"/>
      <c r="E78" s="195">
        <v>30.63</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20</v>
      </c>
      <c r="B79" s="182" t="s">
        <v>3216</v>
      </c>
      <c r="C79" s="209" t="s">
        <v>3217</v>
      </c>
      <c r="D79" s="187" t="s">
        <v>318</v>
      </c>
      <c r="E79" s="193">
        <v>327.02769999999998</v>
      </c>
      <c r="F79" s="202"/>
      <c r="G79" s="201">
        <f>ROUND(E79*F79,2)</f>
        <v>0</v>
      </c>
      <c r="H79" s="200" t="s">
        <v>542</v>
      </c>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3218</v>
      </c>
      <c r="D80" s="189"/>
      <c r="E80" s="195">
        <v>327.02999999999997</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21</v>
      </c>
      <c r="B81" s="182" t="s">
        <v>3219</v>
      </c>
      <c r="C81" s="209" t="s">
        <v>3220</v>
      </c>
      <c r="D81" s="187" t="s">
        <v>318</v>
      </c>
      <c r="E81" s="193">
        <v>7.35</v>
      </c>
      <c r="F81" s="202"/>
      <c r="G81" s="201">
        <f>ROUND(E81*F81,2)</f>
        <v>0</v>
      </c>
      <c r="H81" s="200" t="s">
        <v>542</v>
      </c>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543</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3221</v>
      </c>
      <c r="D82" s="189"/>
      <c r="E82" s="195">
        <v>7.35</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22</v>
      </c>
      <c r="B83" s="182" t="s">
        <v>3222</v>
      </c>
      <c r="C83" s="209" t="s">
        <v>3223</v>
      </c>
      <c r="D83" s="187" t="s">
        <v>318</v>
      </c>
      <c r="E83" s="193">
        <v>318.45499999999998</v>
      </c>
      <c r="F83" s="202"/>
      <c r="G83" s="201">
        <f>ROUND(E83*F83,2)</f>
        <v>0</v>
      </c>
      <c r="H83" s="200"/>
      <c r="I83" s="228" t="s">
        <v>304</v>
      </c>
      <c r="J83" s="170"/>
      <c r="K83" s="170"/>
      <c r="L83" s="170"/>
      <c r="M83" s="170"/>
      <c r="N83" s="170"/>
      <c r="O83" s="170"/>
      <c r="P83" s="170"/>
      <c r="Q83" s="170"/>
      <c r="R83" s="170"/>
      <c r="S83" s="170"/>
      <c r="T83" s="170"/>
      <c r="U83" s="170"/>
      <c r="V83" s="170"/>
      <c r="W83" s="170"/>
      <c r="X83" s="170"/>
      <c r="Y83" s="170"/>
      <c r="Z83" s="170"/>
      <c r="AA83" s="170"/>
      <c r="AB83" s="170"/>
      <c r="AC83" s="170"/>
      <c r="AD83" s="170"/>
      <c r="AE83" s="170" t="s">
        <v>305</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3224</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3167</v>
      </c>
      <c r="D85" s="189"/>
      <c r="E85" s="195"/>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3209</v>
      </c>
      <c r="D86" s="189"/>
      <c r="E86" s="195">
        <v>80.849999999999994</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3174</v>
      </c>
      <c r="D87" s="189"/>
      <c r="E87" s="195"/>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3210</v>
      </c>
      <c r="D88" s="189"/>
      <c r="E88" s="195">
        <v>30.63</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3211</v>
      </c>
      <c r="D89" s="189"/>
      <c r="E89" s="195"/>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3212</v>
      </c>
      <c r="D90" s="189"/>
      <c r="E90" s="195">
        <v>89.13</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3179</v>
      </c>
      <c r="D91" s="189"/>
      <c r="E91" s="195"/>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1" t="s">
        <v>3213</v>
      </c>
      <c r="D92" s="189"/>
      <c r="E92" s="195">
        <v>117.85</v>
      </c>
      <c r="F92" s="201"/>
      <c r="G92" s="201"/>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309</v>
      </c>
      <c r="AF92" s="170">
        <v>0</v>
      </c>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5">
        <v>23</v>
      </c>
      <c r="B93" s="182" t="s">
        <v>3225</v>
      </c>
      <c r="C93" s="209" t="s">
        <v>3226</v>
      </c>
      <c r="D93" s="187" t="s">
        <v>318</v>
      </c>
      <c r="E93" s="193">
        <v>111.47499999999999</v>
      </c>
      <c r="F93" s="202"/>
      <c r="G93" s="201">
        <f>ROUND(E93*F93,2)</f>
        <v>0</v>
      </c>
      <c r="H93" s="200"/>
      <c r="I93" s="228" t="s">
        <v>304</v>
      </c>
      <c r="J93" s="170"/>
      <c r="K93" s="170"/>
      <c r="L93" s="170"/>
      <c r="M93" s="170"/>
      <c r="N93" s="170"/>
      <c r="O93" s="170"/>
      <c r="P93" s="170"/>
      <c r="Q93" s="170"/>
      <c r="R93" s="170"/>
      <c r="S93" s="170"/>
      <c r="T93" s="170"/>
      <c r="U93" s="170"/>
      <c r="V93" s="170"/>
      <c r="W93" s="170"/>
      <c r="X93" s="170"/>
      <c r="Y93" s="170"/>
      <c r="Z93" s="170"/>
      <c r="AA93" s="170"/>
      <c r="AB93" s="170"/>
      <c r="AC93" s="170"/>
      <c r="AD93" s="170"/>
      <c r="AE93" s="170" t="s">
        <v>305</v>
      </c>
      <c r="AF93" s="170"/>
      <c r="AG93" s="170"/>
      <c r="AH93" s="170"/>
      <c r="AI93" s="170"/>
      <c r="AJ93" s="170"/>
      <c r="AK93" s="170"/>
      <c r="AL93" s="170"/>
      <c r="AM93" s="170">
        <v>21</v>
      </c>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0" t="s">
        <v>3227</v>
      </c>
      <c r="D94" s="188"/>
      <c r="E94" s="194"/>
      <c r="F94" s="203"/>
      <c r="G94" s="203"/>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3167</v>
      </c>
      <c r="D95" s="189"/>
      <c r="E95" s="195"/>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3209</v>
      </c>
      <c r="D96" s="189"/>
      <c r="E96" s="195">
        <v>80.849999999999994</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3174</v>
      </c>
      <c r="D97" s="189"/>
      <c r="E97" s="195"/>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3210</v>
      </c>
      <c r="D98" s="189"/>
      <c r="E98" s="195">
        <v>30.63</v>
      </c>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5">
        <v>24</v>
      </c>
      <c r="B99" s="182" t="s">
        <v>3228</v>
      </c>
      <c r="C99" s="209" t="s">
        <v>3229</v>
      </c>
      <c r="D99" s="187" t="s">
        <v>318</v>
      </c>
      <c r="E99" s="193">
        <v>206.98</v>
      </c>
      <c r="F99" s="202"/>
      <c r="G99" s="201">
        <f>ROUND(E99*F99,2)</f>
        <v>0</v>
      </c>
      <c r="H99" s="200"/>
      <c r="I99" s="228" t="s">
        <v>304</v>
      </c>
      <c r="J99" s="170"/>
      <c r="K99" s="170"/>
      <c r="L99" s="170"/>
      <c r="M99" s="170"/>
      <c r="N99" s="170"/>
      <c r="O99" s="170"/>
      <c r="P99" s="170"/>
      <c r="Q99" s="170"/>
      <c r="R99" s="170"/>
      <c r="S99" s="170"/>
      <c r="T99" s="170"/>
      <c r="U99" s="170"/>
      <c r="V99" s="170"/>
      <c r="W99" s="170"/>
      <c r="X99" s="170"/>
      <c r="Y99" s="170"/>
      <c r="Z99" s="170"/>
      <c r="AA99" s="170"/>
      <c r="AB99" s="170"/>
      <c r="AC99" s="170"/>
      <c r="AD99" s="170"/>
      <c r="AE99" s="170" t="s">
        <v>305</v>
      </c>
      <c r="AF99" s="170"/>
      <c r="AG99" s="170"/>
      <c r="AH99" s="170"/>
      <c r="AI99" s="170"/>
      <c r="AJ99" s="170"/>
      <c r="AK99" s="170"/>
      <c r="AL99" s="170"/>
      <c r="AM99" s="170">
        <v>21</v>
      </c>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0" t="s">
        <v>3227</v>
      </c>
      <c r="D100" s="188"/>
      <c r="E100" s="194"/>
      <c r="F100" s="203"/>
      <c r="G100" s="203"/>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307</v>
      </c>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3211</v>
      </c>
      <c r="D101" s="189"/>
      <c r="E101" s="195"/>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3212</v>
      </c>
      <c r="D102" s="189"/>
      <c r="E102" s="195">
        <v>89.13</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3179</v>
      </c>
      <c r="D103" s="189"/>
      <c r="E103" s="195"/>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3213</v>
      </c>
      <c r="D104" s="189"/>
      <c r="E104" s="195">
        <v>117.85</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5">
        <v>25</v>
      </c>
      <c r="B105" s="182" t="s">
        <v>3197</v>
      </c>
      <c r="C105" s="209" t="s">
        <v>3198</v>
      </c>
      <c r="D105" s="187" t="s">
        <v>318</v>
      </c>
      <c r="E105" s="193">
        <v>206.98</v>
      </c>
      <c r="F105" s="202"/>
      <c r="G105" s="201">
        <f>ROUND(E105*F105,2)</f>
        <v>0</v>
      </c>
      <c r="H105" s="200"/>
      <c r="I105" s="228" t="s">
        <v>304</v>
      </c>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305</v>
      </c>
      <c r="AF105" s="170"/>
      <c r="AG105" s="170"/>
      <c r="AH105" s="170"/>
      <c r="AI105" s="170"/>
      <c r="AJ105" s="170"/>
      <c r="AK105" s="170"/>
      <c r="AL105" s="170"/>
      <c r="AM105" s="170">
        <v>21</v>
      </c>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0" t="s">
        <v>3227</v>
      </c>
      <c r="D106" s="188"/>
      <c r="E106" s="194"/>
      <c r="F106" s="203"/>
      <c r="G106" s="203"/>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3211</v>
      </c>
      <c r="D107" s="189"/>
      <c r="E107" s="195"/>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3212</v>
      </c>
      <c r="D108" s="189"/>
      <c r="E108" s="195">
        <v>89.13</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3179</v>
      </c>
      <c r="D109" s="189"/>
      <c r="E109" s="195"/>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3213</v>
      </c>
      <c r="D110" s="189"/>
      <c r="E110" s="195">
        <v>117.85</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26</v>
      </c>
      <c r="B111" s="182" t="s">
        <v>714</v>
      </c>
      <c r="C111" s="209" t="s">
        <v>3230</v>
      </c>
      <c r="D111" s="187" t="s">
        <v>318</v>
      </c>
      <c r="E111" s="193">
        <v>318.45499999999998</v>
      </c>
      <c r="F111" s="202"/>
      <c r="G111" s="201">
        <f>ROUND(E111*F111,2)</f>
        <v>0</v>
      </c>
      <c r="H111" s="200"/>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305</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0" t="s">
        <v>3231</v>
      </c>
      <c r="D112" s="188"/>
      <c r="E112" s="194"/>
      <c r="F112" s="203"/>
      <c r="G112" s="203"/>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307</v>
      </c>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3167</v>
      </c>
      <c r="D113" s="189"/>
      <c r="E113" s="195"/>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3209</v>
      </c>
      <c r="D114" s="189"/>
      <c r="E114" s="195">
        <v>80.849999999999994</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3174</v>
      </c>
      <c r="D115" s="189"/>
      <c r="E115" s="195"/>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3210</v>
      </c>
      <c r="D116" s="189"/>
      <c r="E116" s="195">
        <v>30.63</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3211</v>
      </c>
      <c r="D117" s="189"/>
      <c r="E117" s="195"/>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3212</v>
      </c>
      <c r="D118" s="189"/>
      <c r="E118" s="195">
        <v>89.13</v>
      </c>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3179</v>
      </c>
      <c r="D119" s="189"/>
      <c r="E119" s="195"/>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3213</v>
      </c>
      <c r="D120" s="189"/>
      <c r="E120" s="195">
        <v>117.85</v>
      </c>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350" t="s">
        <v>3232</v>
      </c>
      <c r="C121" s="351"/>
      <c r="D121" s="352"/>
      <c r="E121" s="353"/>
      <c r="F121" s="354"/>
      <c r="G121" s="355"/>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v>0</v>
      </c>
      <c r="AD121" s="170"/>
      <c r="AE121" s="170" t="s">
        <v>297</v>
      </c>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350" t="s">
        <v>3233</v>
      </c>
      <c r="C122" s="351"/>
      <c r="D122" s="352"/>
      <c r="E122" s="353"/>
      <c r="F122" s="354"/>
      <c r="G122" s="355"/>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299</v>
      </c>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3" t="str">
        <f>B122</f>
        <v>montáž odvodňovacích žlabů a vpustí k odvodňovacím žlabům z polymerbetonu, včetně betonového lože popř. obetonování, s dodávkou žlabů a vpustí.</v>
      </c>
      <c r="BA122" s="170"/>
      <c r="BB122" s="170"/>
      <c r="BC122" s="170"/>
      <c r="BD122" s="170"/>
      <c r="BE122" s="170"/>
      <c r="BF122" s="170"/>
      <c r="BG122" s="170"/>
      <c r="BH122" s="170"/>
    </row>
    <row r="123" spans="1:60" outlineLevel="1">
      <c r="A123" s="225">
        <v>27</v>
      </c>
      <c r="B123" s="182" t="s">
        <v>3234</v>
      </c>
      <c r="C123" s="209" t="s">
        <v>3235</v>
      </c>
      <c r="D123" s="187" t="s">
        <v>314</v>
      </c>
      <c r="E123" s="193">
        <v>7.8</v>
      </c>
      <c r="F123" s="202"/>
      <c r="G123" s="201">
        <f>ROUND(E123*F123,2)</f>
        <v>0</v>
      </c>
      <c r="H123" s="200" t="s">
        <v>384</v>
      </c>
      <c r="I123" s="228" t="s">
        <v>304</v>
      </c>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385</v>
      </c>
      <c r="AF123" s="170"/>
      <c r="AG123" s="170"/>
      <c r="AH123" s="170"/>
      <c r="AI123" s="170"/>
      <c r="AJ123" s="170"/>
      <c r="AK123" s="170"/>
      <c r="AL123" s="170"/>
      <c r="AM123" s="170">
        <v>21</v>
      </c>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315</v>
      </c>
      <c r="D124" s="189"/>
      <c r="E124" s="195">
        <v>7.8</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28</v>
      </c>
      <c r="B125" s="182" t="s">
        <v>3236</v>
      </c>
      <c r="C125" s="209" t="s">
        <v>3237</v>
      </c>
      <c r="D125" s="187" t="s">
        <v>423</v>
      </c>
      <c r="E125" s="193">
        <v>1</v>
      </c>
      <c r="F125" s="202"/>
      <c r="G125" s="201">
        <f>ROUND(E125*F125,2)</f>
        <v>0</v>
      </c>
      <c r="H125" s="200" t="s">
        <v>384</v>
      </c>
      <c r="I125" s="228" t="s">
        <v>304</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385</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121</v>
      </c>
      <c r="D126" s="189"/>
      <c r="E126" s="195">
        <v>1</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c r="A127" s="223" t="s">
        <v>294</v>
      </c>
      <c r="B127" s="181" t="s">
        <v>218</v>
      </c>
      <c r="C127" s="208" t="s">
        <v>219</v>
      </c>
      <c r="D127" s="186"/>
      <c r="E127" s="192"/>
      <c r="F127" s="356">
        <f>SUM(G128:G136)</f>
        <v>0</v>
      </c>
      <c r="G127" s="357"/>
      <c r="H127" s="199"/>
      <c r="I127" s="227"/>
      <c r="AE127" t="s">
        <v>295</v>
      </c>
    </row>
    <row r="128" spans="1:60" outlineLevel="1">
      <c r="A128" s="224"/>
      <c r="B128" s="358" t="s">
        <v>3238</v>
      </c>
      <c r="C128" s="359"/>
      <c r="D128" s="360"/>
      <c r="E128" s="361"/>
      <c r="F128" s="362"/>
      <c r="G128" s="36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v>0</v>
      </c>
      <c r="AD128" s="170"/>
      <c r="AE128" s="170" t="s">
        <v>297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ht="56.25" outlineLevel="1">
      <c r="A129" s="224"/>
      <c r="B129" s="350" t="s">
        <v>3239</v>
      </c>
      <c r="C129" s="351"/>
      <c r="D129" s="352"/>
      <c r="E129" s="353"/>
      <c r="F129" s="354"/>
      <c r="G129" s="355"/>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299</v>
      </c>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3" t="str">
        <f>B129</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A129" s="170"/>
      <c r="BB129" s="170"/>
      <c r="BC129" s="170"/>
      <c r="BD129" s="170"/>
      <c r="BE129" s="170"/>
      <c r="BF129" s="170"/>
      <c r="BG129" s="170"/>
      <c r="BH129" s="170"/>
    </row>
    <row r="130" spans="1:60" outlineLevel="1">
      <c r="A130" s="225">
        <v>29</v>
      </c>
      <c r="B130" s="182" t="s">
        <v>3240</v>
      </c>
      <c r="C130" s="209" t="s">
        <v>3241</v>
      </c>
      <c r="D130" s="187" t="s">
        <v>314</v>
      </c>
      <c r="E130" s="193">
        <v>24</v>
      </c>
      <c r="F130" s="202"/>
      <c r="G130" s="201">
        <f>ROUND(E130*F130,2)</f>
        <v>0</v>
      </c>
      <c r="H130" s="200" t="s">
        <v>384</v>
      </c>
      <c r="I130" s="228" t="s">
        <v>304</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385</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1667</v>
      </c>
      <c r="D131" s="189"/>
      <c r="E131" s="195">
        <v>24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350" t="s">
        <v>3242</v>
      </c>
      <c r="C132" s="351"/>
      <c r="D132" s="352"/>
      <c r="E132" s="353"/>
      <c r="F132" s="354"/>
      <c r="G132" s="355"/>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v>0</v>
      </c>
      <c r="AD132" s="170"/>
      <c r="AE132" s="170" t="s">
        <v>297</v>
      </c>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ht="22.5" outlineLevel="1">
      <c r="A133" s="224"/>
      <c r="B133" s="350" t="s">
        <v>3243</v>
      </c>
      <c r="C133" s="351"/>
      <c r="D133" s="352"/>
      <c r="E133" s="353"/>
      <c r="F133" s="354"/>
      <c r="G133" s="355"/>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299</v>
      </c>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3" t="str">
        <f>B133</f>
        <v>kanalizační, obložením dna betonem C 25/30 z cementu portlandského nebo struskoportlandského, podkladní prstenec z prostého betonu C -/7,5 pod poklop do výšky 10 cm, dodávka a osazení poklopu litinového kruhového včetně rámu.</v>
      </c>
      <c r="BA133" s="170"/>
      <c r="BB133" s="170"/>
      <c r="BC133" s="170"/>
      <c r="BD133" s="170"/>
      <c r="BE133" s="170"/>
      <c r="BF133" s="170"/>
      <c r="BG133" s="170"/>
      <c r="BH133" s="170"/>
    </row>
    <row r="134" spans="1:60" outlineLevel="1">
      <c r="A134" s="224"/>
      <c r="B134" s="350" t="s">
        <v>3244</v>
      </c>
      <c r="C134" s="351"/>
      <c r="D134" s="352"/>
      <c r="E134" s="353"/>
      <c r="F134" s="354"/>
      <c r="G134" s="355"/>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v>1</v>
      </c>
      <c r="AD134" s="170"/>
      <c r="AE134" s="170" t="s">
        <v>297</v>
      </c>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ht="22.5" outlineLevel="1">
      <c r="A135" s="225">
        <v>30</v>
      </c>
      <c r="B135" s="182" t="s">
        <v>3245</v>
      </c>
      <c r="C135" s="209" t="s">
        <v>3246</v>
      </c>
      <c r="D135" s="187" t="s">
        <v>423</v>
      </c>
      <c r="E135" s="193">
        <v>1</v>
      </c>
      <c r="F135" s="202"/>
      <c r="G135" s="201">
        <f>ROUND(E135*F135,2)</f>
        <v>0</v>
      </c>
      <c r="H135" s="200" t="s">
        <v>384</v>
      </c>
      <c r="I135" s="228" t="s">
        <v>304</v>
      </c>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3247</v>
      </c>
      <c r="AF135" s="170"/>
      <c r="AG135" s="170"/>
      <c r="AH135" s="170"/>
      <c r="AI135" s="170"/>
      <c r="AJ135" s="170"/>
      <c r="AK135" s="170"/>
      <c r="AL135" s="170"/>
      <c r="AM135" s="170">
        <v>21</v>
      </c>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121</v>
      </c>
      <c r="D136" s="189"/>
      <c r="E136" s="195">
        <v>1</v>
      </c>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c r="A137" s="223" t="s">
        <v>294</v>
      </c>
      <c r="B137" s="181" t="s">
        <v>222</v>
      </c>
      <c r="C137" s="208" t="s">
        <v>223</v>
      </c>
      <c r="D137" s="186"/>
      <c r="E137" s="192"/>
      <c r="F137" s="356">
        <f>SUM(G138:G154)</f>
        <v>0</v>
      </c>
      <c r="G137" s="357"/>
      <c r="H137" s="199"/>
      <c r="I137" s="227"/>
      <c r="AE137" t="s">
        <v>295</v>
      </c>
    </row>
    <row r="138" spans="1:60" outlineLevel="1">
      <c r="A138" s="225">
        <v>31</v>
      </c>
      <c r="B138" s="182" t="s">
        <v>3248</v>
      </c>
      <c r="C138" s="209" t="s">
        <v>3249</v>
      </c>
      <c r="D138" s="187" t="s">
        <v>314</v>
      </c>
      <c r="E138" s="193">
        <v>173.85</v>
      </c>
      <c r="F138" s="202"/>
      <c r="G138" s="201">
        <f>ROUND(E138*F138,2)</f>
        <v>0</v>
      </c>
      <c r="H138" s="200"/>
      <c r="I138" s="228" t="s">
        <v>304</v>
      </c>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305</v>
      </c>
      <c r="AF138" s="170"/>
      <c r="AG138" s="170"/>
      <c r="AH138" s="170"/>
      <c r="AI138" s="170"/>
      <c r="AJ138" s="170"/>
      <c r="AK138" s="170"/>
      <c r="AL138" s="170"/>
      <c r="AM138" s="170">
        <v>21</v>
      </c>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3250</v>
      </c>
      <c r="D139" s="189"/>
      <c r="E139" s="195">
        <v>126.65</v>
      </c>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3251</v>
      </c>
      <c r="D140" s="189"/>
      <c r="E140" s="195">
        <v>47.2</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5">
        <v>32</v>
      </c>
      <c r="B141" s="182" t="s">
        <v>3252</v>
      </c>
      <c r="C141" s="209" t="s">
        <v>3253</v>
      </c>
      <c r="D141" s="187" t="s">
        <v>423</v>
      </c>
      <c r="E141" s="193">
        <v>151.30500000000001</v>
      </c>
      <c r="F141" s="202"/>
      <c r="G141" s="201">
        <f>ROUND(E141*F141,2)</f>
        <v>0</v>
      </c>
      <c r="H141" s="200" t="s">
        <v>542</v>
      </c>
      <c r="I141" s="228" t="s">
        <v>304</v>
      </c>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543</v>
      </c>
      <c r="AF141" s="170"/>
      <c r="AG141" s="170"/>
      <c r="AH141" s="170"/>
      <c r="AI141" s="170"/>
      <c r="AJ141" s="170"/>
      <c r="AK141" s="170"/>
      <c r="AL141" s="170"/>
      <c r="AM141" s="170">
        <v>21</v>
      </c>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3254</v>
      </c>
      <c r="D142" s="189"/>
      <c r="E142" s="195">
        <v>151.31</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33</v>
      </c>
      <c r="B143" s="182" t="s">
        <v>3255</v>
      </c>
      <c r="C143" s="209" t="s">
        <v>3256</v>
      </c>
      <c r="D143" s="187" t="s">
        <v>423</v>
      </c>
      <c r="E143" s="193">
        <v>25.515000000000001</v>
      </c>
      <c r="F143" s="202"/>
      <c r="G143" s="201">
        <f>ROUND(E143*F143,2)</f>
        <v>0</v>
      </c>
      <c r="H143" s="200" t="s">
        <v>542</v>
      </c>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543</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3257</v>
      </c>
      <c r="D144" s="189"/>
      <c r="E144" s="195">
        <v>25.52</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34</v>
      </c>
      <c r="B145" s="182" t="s">
        <v>3258</v>
      </c>
      <c r="C145" s="209" t="s">
        <v>3259</v>
      </c>
      <c r="D145" s="187" t="s">
        <v>423</v>
      </c>
      <c r="E145" s="193">
        <v>5.7225000000000001</v>
      </c>
      <c r="F145" s="202"/>
      <c r="G145" s="201">
        <f>ROUND(E145*F145,2)</f>
        <v>0</v>
      </c>
      <c r="H145" s="200" t="s">
        <v>542</v>
      </c>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543</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183"/>
      <c r="C146" s="211" t="s">
        <v>3260</v>
      </c>
      <c r="D146" s="189"/>
      <c r="E146" s="195">
        <v>5.72</v>
      </c>
      <c r="F146" s="201"/>
      <c r="G146" s="201"/>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5">
        <v>35</v>
      </c>
      <c r="B147" s="182" t="s">
        <v>3261</v>
      </c>
      <c r="C147" s="209" t="s">
        <v>3262</v>
      </c>
      <c r="D147" s="187" t="s">
        <v>318</v>
      </c>
      <c r="E147" s="193">
        <v>4</v>
      </c>
      <c r="F147" s="202"/>
      <c r="G147" s="201">
        <f>ROUND(E147*F147,2)</f>
        <v>0</v>
      </c>
      <c r="H147" s="200"/>
      <c r="I147" s="228" t="s">
        <v>304</v>
      </c>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305</v>
      </c>
      <c r="AF147" s="170"/>
      <c r="AG147" s="170"/>
      <c r="AH147" s="170"/>
      <c r="AI147" s="170"/>
      <c r="AJ147" s="170"/>
      <c r="AK147" s="170"/>
      <c r="AL147" s="170"/>
      <c r="AM147" s="170">
        <v>21</v>
      </c>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3135</v>
      </c>
      <c r="D148" s="189"/>
      <c r="E148" s="195">
        <v>4</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36</v>
      </c>
      <c r="B149" s="182" t="s">
        <v>3263</v>
      </c>
      <c r="C149" s="209" t="s">
        <v>3264</v>
      </c>
      <c r="D149" s="187" t="s">
        <v>318</v>
      </c>
      <c r="E149" s="193">
        <v>4</v>
      </c>
      <c r="F149" s="202"/>
      <c r="G149" s="201">
        <f>ROUND(E149*F149,2)</f>
        <v>0</v>
      </c>
      <c r="H149" s="200"/>
      <c r="I149" s="228" t="s">
        <v>304</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305</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1" t="s">
        <v>161</v>
      </c>
      <c r="D150" s="189"/>
      <c r="E150" s="195">
        <v>4</v>
      </c>
      <c r="F150" s="201"/>
      <c r="G150" s="201"/>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309</v>
      </c>
      <c r="AF150" s="170">
        <v>0</v>
      </c>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5">
        <v>37</v>
      </c>
      <c r="B151" s="182" t="s">
        <v>3265</v>
      </c>
      <c r="C151" s="209" t="s">
        <v>3266</v>
      </c>
      <c r="D151" s="187" t="s">
        <v>423</v>
      </c>
      <c r="E151" s="193">
        <v>1</v>
      </c>
      <c r="F151" s="202"/>
      <c r="G151" s="201">
        <f>ROUND(E151*F151,2)</f>
        <v>0</v>
      </c>
      <c r="H151" s="200"/>
      <c r="I151" s="228" t="s">
        <v>304</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305</v>
      </c>
      <c r="AF151" s="170"/>
      <c r="AG151" s="170"/>
      <c r="AH151" s="170"/>
      <c r="AI151" s="170"/>
      <c r="AJ151" s="170"/>
      <c r="AK151" s="170"/>
      <c r="AL151" s="170"/>
      <c r="AM151" s="170">
        <v>21</v>
      </c>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121</v>
      </c>
      <c r="D152" s="189"/>
      <c r="E152" s="195">
        <v>1</v>
      </c>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5">
        <v>38</v>
      </c>
      <c r="B153" s="182" t="s">
        <v>3267</v>
      </c>
      <c r="C153" s="209" t="s">
        <v>3268</v>
      </c>
      <c r="D153" s="187" t="s">
        <v>423</v>
      </c>
      <c r="E153" s="193">
        <v>1</v>
      </c>
      <c r="F153" s="202"/>
      <c r="G153" s="201">
        <f>ROUND(E153*F153,2)</f>
        <v>0</v>
      </c>
      <c r="H153" s="200" t="s">
        <v>542</v>
      </c>
      <c r="I153" s="228" t="s">
        <v>304</v>
      </c>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543</v>
      </c>
      <c r="AF153" s="170"/>
      <c r="AG153" s="170"/>
      <c r="AH153" s="170"/>
      <c r="AI153" s="170"/>
      <c r="AJ153" s="170"/>
      <c r="AK153" s="170"/>
      <c r="AL153" s="170"/>
      <c r="AM153" s="170">
        <v>21</v>
      </c>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121</v>
      </c>
      <c r="D154" s="189"/>
      <c r="E154" s="195">
        <v>1</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c r="A155" s="223" t="s">
        <v>294</v>
      </c>
      <c r="B155" s="181" t="s">
        <v>232</v>
      </c>
      <c r="C155" s="208" t="s">
        <v>233</v>
      </c>
      <c r="D155" s="186"/>
      <c r="E155" s="192"/>
      <c r="F155" s="356">
        <f>SUM(G156:G165)</f>
        <v>0</v>
      </c>
      <c r="G155" s="357"/>
      <c r="H155" s="199"/>
      <c r="I155" s="227"/>
      <c r="AE155" t="s">
        <v>295</v>
      </c>
    </row>
    <row r="156" spans="1:60" outlineLevel="1">
      <c r="A156" s="224"/>
      <c r="B156" s="358" t="s">
        <v>3269</v>
      </c>
      <c r="C156" s="359"/>
      <c r="D156" s="360"/>
      <c r="E156" s="361"/>
      <c r="F156" s="362"/>
      <c r="G156" s="363"/>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v>0</v>
      </c>
      <c r="AD156" s="170"/>
      <c r="AE156" s="170" t="s">
        <v>297</v>
      </c>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350" t="s">
        <v>3270</v>
      </c>
      <c r="C157" s="351"/>
      <c r="D157" s="352"/>
      <c r="E157" s="353"/>
      <c r="F157" s="354"/>
      <c r="G157" s="355"/>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299</v>
      </c>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5">
        <v>39</v>
      </c>
      <c r="B158" s="182" t="s">
        <v>3271</v>
      </c>
      <c r="C158" s="209" t="s">
        <v>3272</v>
      </c>
      <c r="D158" s="187" t="s">
        <v>447</v>
      </c>
      <c r="E158" s="193">
        <v>417.10539999999997</v>
      </c>
      <c r="F158" s="202"/>
      <c r="G158" s="201">
        <f>ROUND(E158*F158,2)</f>
        <v>0</v>
      </c>
      <c r="H158" s="200" t="s">
        <v>710</v>
      </c>
      <c r="I158" s="228" t="s">
        <v>304</v>
      </c>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305</v>
      </c>
      <c r="AF158" s="170"/>
      <c r="AG158" s="170"/>
      <c r="AH158" s="170"/>
      <c r="AI158" s="170"/>
      <c r="AJ158" s="170"/>
      <c r="AK158" s="170"/>
      <c r="AL158" s="170"/>
      <c r="AM158" s="170">
        <v>21</v>
      </c>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3273</v>
      </c>
      <c r="D159" s="189"/>
      <c r="E159" s="195">
        <v>417.11</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5">
        <v>40</v>
      </c>
      <c r="B160" s="182" t="s">
        <v>3274</v>
      </c>
      <c r="C160" s="209" t="s">
        <v>3275</v>
      </c>
      <c r="D160" s="187" t="s">
        <v>447</v>
      </c>
      <c r="E160" s="193">
        <v>417.10539999999997</v>
      </c>
      <c r="F160" s="202"/>
      <c r="G160" s="201">
        <f>ROUND(E160*F160,2)</f>
        <v>0</v>
      </c>
      <c r="H160" s="200"/>
      <c r="I160" s="228" t="s">
        <v>304</v>
      </c>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305</v>
      </c>
      <c r="AF160" s="170"/>
      <c r="AG160" s="170"/>
      <c r="AH160" s="170"/>
      <c r="AI160" s="170"/>
      <c r="AJ160" s="170"/>
      <c r="AK160" s="170"/>
      <c r="AL160" s="170"/>
      <c r="AM160" s="170">
        <v>21</v>
      </c>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3276</v>
      </c>
      <c r="D161" s="189"/>
      <c r="E161" s="195">
        <v>417.11</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5">
        <v>41</v>
      </c>
      <c r="B162" s="182" t="s">
        <v>3277</v>
      </c>
      <c r="C162" s="209" t="s">
        <v>3278</v>
      </c>
      <c r="D162" s="187" t="s">
        <v>447</v>
      </c>
      <c r="E162" s="193">
        <v>447.87909999999999</v>
      </c>
      <c r="F162" s="202"/>
      <c r="G162" s="201">
        <f>ROUND(E162*F162,2)</f>
        <v>0</v>
      </c>
      <c r="H162" s="200"/>
      <c r="I162" s="228" t="s">
        <v>304</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305</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3279</v>
      </c>
      <c r="D163" s="189"/>
      <c r="E163" s="195">
        <v>447.88</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42</v>
      </c>
      <c r="B164" s="182" t="s">
        <v>3280</v>
      </c>
      <c r="C164" s="209" t="s">
        <v>3281</v>
      </c>
      <c r="D164" s="187" t="s">
        <v>447</v>
      </c>
      <c r="E164" s="193">
        <v>447.87909999999999</v>
      </c>
      <c r="F164" s="202"/>
      <c r="G164" s="201">
        <f>ROUND(E164*F164,2)</f>
        <v>0</v>
      </c>
      <c r="H164" s="200"/>
      <c r="I164" s="228" t="s">
        <v>304</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305</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ht="13.5" outlineLevel="1" thickBot="1">
      <c r="A165" s="233"/>
      <c r="B165" s="234"/>
      <c r="C165" s="235" t="s">
        <v>3282</v>
      </c>
      <c r="D165" s="236"/>
      <c r="E165" s="237">
        <v>447.88</v>
      </c>
      <c r="F165" s="238"/>
      <c r="G165" s="238"/>
      <c r="H165" s="239"/>
      <c r="I165" s="24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c r="A166" s="171"/>
      <c r="B166" s="184" t="s">
        <v>658</v>
      </c>
      <c r="C166" s="212" t="s">
        <v>658</v>
      </c>
      <c r="D166" s="190"/>
      <c r="E166" s="196"/>
      <c r="F166" s="204"/>
      <c r="G166" s="204"/>
      <c r="H166" s="204"/>
      <c r="I166" s="205"/>
    </row>
    <row r="167" spans="1:60" hidden="1">
      <c r="A167" s="214"/>
      <c r="B167" s="206"/>
      <c r="C167" s="213"/>
      <c r="D167" s="148"/>
      <c r="E167" s="46"/>
      <c r="F167" s="46"/>
      <c r="G167" s="46"/>
      <c r="H167" s="46"/>
      <c r="I167" s="147"/>
    </row>
    <row r="168" spans="1:60" hidden="1">
      <c r="A168" s="216"/>
      <c r="B168" s="217" t="s">
        <v>2134</v>
      </c>
      <c r="C168" s="218"/>
      <c r="D168" s="219"/>
      <c r="E168" s="220"/>
      <c r="F168" s="220"/>
      <c r="G168" s="221">
        <f>F9+F46+F127+F137+F155</f>
        <v>0</v>
      </c>
      <c r="H168" s="39"/>
      <c r="I168" s="149"/>
    </row>
    <row r="169" spans="1:60">
      <c r="D169" s="146"/>
    </row>
    <row r="170" spans="1:60">
      <c r="D170" s="146"/>
    </row>
    <row r="171" spans="1:60">
      <c r="D171" s="146"/>
    </row>
    <row r="172" spans="1:60">
      <c r="D172" s="146"/>
    </row>
    <row r="173" spans="1:60">
      <c r="D173" s="146"/>
    </row>
    <row r="174" spans="1:60">
      <c r="D174" s="146"/>
    </row>
    <row r="175" spans="1:60">
      <c r="D175" s="146"/>
    </row>
    <row r="176" spans="1:60">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qS4HnytqNXrVi5wGlft1e+NldrWdadnj/W+PFsVenPiEGkc97McCXwA8+CL4GsIwMoiPP6U9M30ALXOBPir7Sw==" saltValue="ayF/5FDnWRd7rXACmAWq/A==" spinCount="100000" sheet="1"/>
  <mergeCells count="18">
    <mergeCell ref="F46:G46"/>
    <mergeCell ref="A1:G1"/>
    <mergeCell ref="C7:G7"/>
    <mergeCell ref="F9:G9"/>
    <mergeCell ref="B13:G13"/>
    <mergeCell ref="B30:G30"/>
    <mergeCell ref="B157:G157"/>
    <mergeCell ref="B121:G121"/>
    <mergeCell ref="B122:G122"/>
    <mergeCell ref="F127:G127"/>
    <mergeCell ref="B128:G128"/>
    <mergeCell ref="B129:G129"/>
    <mergeCell ref="B132:G132"/>
    <mergeCell ref="B133:G133"/>
    <mergeCell ref="B134:G134"/>
    <mergeCell ref="F137:G137"/>
    <mergeCell ref="F155:G155"/>
    <mergeCell ref="B156:G156"/>
  </mergeCells>
  <pageMargins left="0.59055118110236204" right="0.39370078740157499"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sheetPr>
    <outlinePr summaryBelow="0"/>
  </sheetPr>
  <dimension ref="A1:BH5000"/>
  <sheetViews>
    <sheetView topLeftCell="A13"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3155</v>
      </c>
      <c r="C4" s="176" t="s">
        <v>3156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SUMIF(AM8:AM66,AN5,G8:G66)</f>
        <v>0</v>
      </c>
      <c r="AO6">
        <f>SUMIF(AM8:AM66,AO5,G8:G66)</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124</v>
      </c>
      <c r="D9" s="244"/>
      <c r="E9" s="192"/>
      <c r="F9" s="356">
        <f>SUM(G10:G11)</f>
        <v>0</v>
      </c>
      <c r="G9" s="357"/>
      <c r="H9" s="199"/>
      <c r="I9" s="227"/>
      <c r="AE9" t="s">
        <v>295</v>
      </c>
    </row>
    <row r="10" spans="1:60" outlineLevel="1">
      <c r="A10" s="225">
        <v>1</v>
      </c>
      <c r="B10" s="182" t="s">
        <v>121</v>
      </c>
      <c r="C10" s="209" t="s">
        <v>3283</v>
      </c>
      <c r="D10" s="245" t="s">
        <v>2729</v>
      </c>
      <c r="E10" s="193">
        <v>5</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166</v>
      </c>
      <c r="D11" s="247"/>
      <c r="E11" s="195">
        <v>5</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c r="A12" s="223" t="s">
        <v>294</v>
      </c>
      <c r="B12" s="181" t="s">
        <v>143</v>
      </c>
      <c r="C12" s="208" t="s">
        <v>144</v>
      </c>
      <c r="D12" s="244"/>
      <c r="E12" s="192"/>
      <c r="F12" s="356">
        <f>SUM(G13:G34)</f>
        <v>0</v>
      </c>
      <c r="G12" s="357"/>
      <c r="H12" s="199"/>
      <c r="I12" s="227"/>
      <c r="AE12" t="s">
        <v>295</v>
      </c>
    </row>
    <row r="13" spans="1:60" outlineLevel="1">
      <c r="A13" s="225">
        <v>2</v>
      </c>
      <c r="B13" s="182" t="s">
        <v>2730</v>
      </c>
      <c r="C13" s="209" t="s">
        <v>3284</v>
      </c>
      <c r="D13" s="245" t="s">
        <v>2729</v>
      </c>
      <c r="E13" s="193">
        <v>6</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771</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3285</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171</v>
      </c>
      <c r="D15" s="247"/>
      <c r="E15" s="195">
        <v>6</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155</v>
      </c>
      <c r="C16" s="209" t="s">
        <v>3286</v>
      </c>
      <c r="D16" s="245" t="s">
        <v>2729</v>
      </c>
      <c r="E16" s="193">
        <v>6</v>
      </c>
      <c r="F16" s="202"/>
      <c r="G16" s="201">
        <f>ROUND(E16*F16,2)</f>
        <v>0</v>
      </c>
      <c r="H16" s="200"/>
      <c r="I16" s="228" t="s">
        <v>552</v>
      </c>
      <c r="J16" s="170"/>
      <c r="K16" s="170"/>
      <c r="L16" s="170"/>
      <c r="M16" s="170"/>
      <c r="N16" s="170"/>
      <c r="O16" s="170"/>
      <c r="P16" s="170"/>
      <c r="Q16" s="170"/>
      <c r="R16" s="170"/>
      <c r="S16" s="170"/>
      <c r="T16" s="170"/>
      <c r="U16" s="170"/>
      <c r="V16" s="170"/>
      <c r="W16" s="170"/>
      <c r="X16" s="170"/>
      <c r="Y16" s="170"/>
      <c r="Z16" s="170"/>
      <c r="AA16" s="170"/>
      <c r="AB16" s="170"/>
      <c r="AC16" s="170"/>
      <c r="AD16" s="170"/>
      <c r="AE16" s="170" t="s">
        <v>543</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56.25" outlineLevel="1">
      <c r="A17" s="224"/>
      <c r="B17" s="183"/>
      <c r="C17" s="210" t="s">
        <v>3287</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171</v>
      </c>
      <c r="D18" s="247"/>
      <c r="E18" s="195">
        <v>6</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161</v>
      </c>
      <c r="C19" s="209" t="s">
        <v>3152</v>
      </c>
      <c r="D19" s="245" t="s">
        <v>314</v>
      </c>
      <c r="E19" s="193">
        <v>195</v>
      </c>
      <c r="F19" s="202"/>
      <c r="G19" s="201">
        <f>ROUND(E19*F19,2)</f>
        <v>0</v>
      </c>
      <c r="H19" s="200"/>
      <c r="I19" s="228" t="s">
        <v>552</v>
      </c>
      <c r="J19" s="170"/>
      <c r="K19" s="170"/>
      <c r="L19" s="170"/>
      <c r="M19" s="170"/>
      <c r="N19" s="170"/>
      <c r="O19" s="170"/>
      <c r="P19" s="170"/>
      <c r="Q19" s="170"/>
      <c r="R19" s="170"/>
      <c r="S19" s="170"/>
      <c r="T19" s="170"/>
      <c r="U19" s="170"/>
      <c r="V19" s="170"/>
      <c r="W19" s="170"/>
      <c r="X19" s="170"/>
      <c r="Y19" s="170"/>
      <c r="Z19" s="170"/>
      <c r="AA19" s="170"/>
      <c r="AB19" s="170"/>
      <c r="AC19" s="170"/>
      <c r="AD19" s="170"/>
      <c r="AE19" s="170" t="s">
        <v>543</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3288</v>
      </c>
      <c r="D20" s="247"/>
      <c r="E20" s="195">
        <v>195</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5</v>
      </c>
      <c r="B21" s="182" t="s">
        <v>166</v>
      </c>
      <c r="C21" s="209" t="s">
        <v>3289</v>
      </c>
      <c r="D21" s="245" t="s">
        <v>314</v>
      </c>
      <c r="E21" s="193">
        <v>15</v>
      </c>
      <c r="F21" s="202"/>
      <c r="G21" s="201">
        <f>ROUND(E21*F21,2)</f>
        <v>0</v>
      </c>
      <c r="H21" s="200"/>
      <c r="I21" s="228" t="s">
        <v>552</v>
      </c>
      <c r="J21" s="170"/>
      <c r="K21" s="170"/>
      <c r="L21" s="170"/>
      <c r="M21" s="170"/>
      <c r="N21" s="170"/>
      <c r="O21" s="170"/>
      <c r="P21" s="170"/>
      <c r="Q21" s="170"/>
      <c r="R21" s="170"/>
      <c r="S21" s="170"/>
      <c r="T21" s="170"/>
      <c r="U21" s="170"/>
      <c r="V21" s="170"/>
      <c r="W21" s="170"/>
      <c r="X21" s="170"/>
      <c r="Y21" s="170"/>
      <c r="Z21" s="170"/>
      <c r="AA21" s="170"/>
      <c r="AB21" s="170"/>
      <c r="AC21" s="170"/>
      <c r="AD21" s="170"/>
      <c r="AE21" s="170" t="s">
        <v>543</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2317</v>
      </c>
      <c r="D22" s="247"/>
      <c r="E22" s="195">
        <v>15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171</v>
      </c>
      <c r="C23" s="209" t="s">
        <v>3290</v>
      </c>
      <c r="D23" s="245" t="s">
        <v>314</v>
      </c>
      <c r="E23" s="193">
        <v>25</v>
      </c>
      <c r="F23" s="202"/>
      <c r="G23" s="201">
        <f>ROUND(E23*F23,2)</f>
        <v>0</v>
      </c>
      <c r="H23" s="200"/>
      <c r="I23" s="228" t="s">
        <v>552</v>
      </c>
      <c r="J23" s="170"/>
      <c r="K23" s="170"/>
      <c r="L23" s="170"/>
      <c r="M23" s="170"/>
      <c r="N23" s="170"/>
      <c r="O23" s="170"/>
      <c r="P23" s="170"/>
      <c r="Q23" s="170"/>
      <c r="R23" s="170"/>
      <c r="S23" s="170"/>
      <c r="T23" s="170"/>
      <c r="U23" s="170"/>
      <c r="V23" s="170"/>
      <c r="W23" s="170"/>
      <c r="X23" s="170"/>
      <c r="Y23" s="170"/>
      <c r="Z23" s="170"/>
      <c r="AA23" s="170"/>
      <c r="AB23" s="170"/>
      <c r="AC23" s="170"/>
      <c r="AD23" s="170"/>
      <c r="AE23" s="170" t="s">
        <v>543</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514</v>
      </c>
      <c r="D24" s="247"/>
      <c r="E24" s="195">
        <v>25</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7</v>
      </c>
      <c r="B25" s="182" t="s">
        <v>2173</v>
      </c>
      <c r="C25" s="209" t="s">
        <v>3291</v>
      </c>
      <c r="D25" s="245" t="s">
        <v>314</v>
      </c>
      <c r="E25" s="193">
        <v>48</v>
      </c>
      <c r="F25" s="202"/>
      <c r="G25" s="201">
        <f>ROUND(E25*F25,2)</f>
        <v>0</v>
      </c>
      <c r="H25" s="200"/>
      <c r="I25" s="228" t="s">
        <v>552</v>
      </c>
      <c r="J25" s="170"/>
      <c r="K25" s="170"/>
      <c r="L25" s="170"/>
      <c r="M25" s="170"/>
      <c r="N25" s="170"/>
      <c r="O25" s="170"/>
      <c r="P25" s="170"/>
      <c r="Q25" s="170"/>
      <c r="R25" s="170"/>
      <c r="S25" s="170"/>
      <c r="T25" s="170"/>
      <c r="U25" s="170"/>
      <c r="V25" s="170"/>
      <c r="W25" s="170"/>
      <c r="X25" s="170"/>
      <c r="Y25" s="170"/>
      <c r="Z25" s="170"/>
      <c r="AA25" s="170"/>
      <c r="AB25" s="170"/>
      <c r="AC25" s="170"/>
      <c r="AD25" s="170"/>
      <c r="AE25" s="170" t="s">
        <v>543</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2255</v>
      </c>
      <c r="D26" s="247"/>
      <c r="E26" s="195">
        <v>48</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8</v>
      </c>
      <c r="B27" s="182" t="s">
        <v>218</v>
      </c>
      <c r="C27" s="209" t="s">
        <v>3292</v>
      </c>
      <c r="D27" s="245" t="s">
        <v>314</v>
      </c>
      <c r="E27" s="193">
        <v>165</v>
      </c>
      <c r="F27" s="202"/>
      <c r="G27" s="201">
        <f>ROUND(E27*F27,2)</f>
        <v>0</v>
      </c>
      <c r="H27" s="200"/>
      <c r="I27" s="228" t="s">
        <v>552</v>
      </c>
      <c r="J27" s="170"/>
      <c r="K27" s="170"/>
      <c r="L27" s="170"/>
      <c r="M27" s="170"/>
      <c r="N27" s="170"/>
      <c r="O27" s="170"/>
      <c r="P27" s="170"/>
      <c r="Q27" s="170"/>
      <c r="R27" s="170"/>
      <c r="S27" s="170"/>
      <c r="T27" s="170"/>
      <c r="U27" s="170"/>
      <c r="V27" s="170"/>
      <c r="W27" s="170"/>
      <c r="X27" s="170"/>
      <c r="Y27" s="170"/>
      <c r="Z27" s="170"/>
      <c r="AA27" s="170"/>
      <c r="AB27" s="170"/>
      <c r="AC27" s="170"/>
      <c r="AD27" s="170"/>
      <c r="AE27" s="170" t="s">
        <v>543</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3293</v>
      </c>
      <c r="D28" s="247"/>
      <c r="E28" s="195">
        <v>165</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9</v>
      </c>
      <c r="B29" s="182" t="s">
        <v>220</v>
      </c>
      <c r="C29" s="209" t="s">
        <v>3294</v>
      </c>
      <c r="D29" s="245" t="s">
        <v>314</v>
      </c>
      <c r="E29" s="193">
        <v>75</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543</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2856</v>
      </c>
      <c r="D30" s="247"/>
      <c r="E30" s="195">
        <v>75</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10</v>
      </c>
      <c r="B31" s="182" t="s">
        <v>2244</v>
      </c>
      <c r="C31" s="209" t="s">
        <v>3295</v>
      </c>
      <c r="D31" s="245" t="s">
        <v>314</v>
      </c>
      <c r="E31" s="193">
        <v>160</v>
      </c>
      <c r="F31" s="202"/>
      <c r="G31" s="201">
        <f>ROUND(E31*F31,2)</f>
        <v>0</v>
      </c>
      <c r="H31" s="200"/>
      <c r="I31" s="228" t="s">
        <v>552</v>
      </c>
      <c r="J31" s="170"/>
      <c r="K31" s="170"/>
      <c r="L31" s="170"/>
      <c r="M31" s="170"/>
      <c r="N31" s="170"/>
      <c r="O31" s="170"/>
      <c r="P31" s="170"/>
      <c r="Q31" s="170"/>
      <c r="R31" s="170"/>
      <c r="S31" s="170"/>
      <c r="T31" s="170"/>
      <c r="U31" s="170"/>
      <c r="V31" s="170"/>
      <c r="W31" s="170"/>
      <c r="X31" s="170"/>
      <c r="Y31" s="170"/>
      <c r="Z31" s="170"/>
      <c r="AA31" s="170"/>
      <c r="AB31" s="170"/>
      <c r="AC31" s="170"/>
      <c r="AD31" s="170"/>
      <c r="AE31" s="170" t="s">
        <v>543</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138</v>
      </c>
      <c r="D32" s="247"/>
      <c r="E32" s="195">
        <v>160</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11</v>
      </c>
      <c r="B33" s="182" t="s">
        <v>507</v>
      </c>
      <c r="C33" s="209" t="s">
        <v>3296</v>
      </c>
      <c r="D33" s="245" t="s">
        <v>2729</v>
      </c>
      <c r="E33" s="193">
        <v>20</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543</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2200</v>
      </c>
      <c r="D34" s="247"/>
      <c r="E34" s="195">
        <v>20</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c r="A35" s="223" t="s">
        <v>294</v>
      </c>
      <c r="B35" s="181" t="s">
        <v>158</v>
      </c>
      <c r="C35" s="208" t="s">
        <v>160</v>
      </c>
      <c r="D35" s="244"/>
      <c r="E35" s="192"/>
      <c r="F35" s="356">
        <f>SUM(G36:G63)</f>
        <v>0</v>
      </c>
      <c r="G35" s="357"/>
      <c r="H35" s="199"/>
      <c r="I35" s="227"/>
      <c r="AE35" t="s">
        <v>295</v>
      </c>
    </row>
    <row r="36" spans="1:60" outlineLevel="1">
      <c r="A36" s="225">
        <v>12</v>
      </c>
      <c r="B36" s="182" t="s">
        <v>1686</v>
      </c>
      <c r="C36" s="209" t="s">
        <v>3297</v>
      </c>
      <c r="D36" s="245" t="s">
        <v>314</v>
      </c>
      <c r="E36" s="193">
        <v>13</v>
      </c>
      <c r="F36" s="202"/>
      <c r="G36" s="201">
        <f>ROUND(E36*F36,2)</f>
        <v>0</v>
      </c>
      <c r="H36" s="200"/>
      <c r="I36" s="228" t="s">
        <v>552</v>
      </c>
      <c r="J36" s="170"/>
      <c r="K36" s="170"/>
      <c r="L36" s="170"/>
      <c r="M36" s="170"/>
      <c r="N36" s="170"/>
      <c r="O36" s="170"/>
      <c r="P36" s="170"/>
      <c r="Q36" s="170"/>
      <c r="R36" s="170"/>
      <c r="S36" s="170"/>
      <c r="T36" s="170"/>
      <c r="U36" s="170"/>
      <c r="V36" s="170"/>
      <c r="W36" s="170"/>
      <c r="X36" s="170"/>
      <c r="Y36" s="170"/>
      <c r="Z36" s="170"/>
      <c r="AA36" s="170"/>
      <c r="AB36" s="170"/>
      <c r="AC36" s="170"/>
      <c r="AD36" s="170"/>
      <c r="AE36" s="170" t="s">
        <v>305</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2212</v>
      </c>
      <c r="D37" s="247"/>
      <c r="E37" s="195">
        <v>13</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13</v>
      </c>
      <c r="B38" s="182" t="s">
        <v>2212</v>
      </c>
      <c r="C38" s="209" t="s">
        <v>3298</v>
      </c>
      <c r="D38" s="245" t="s">
        <v>314</v>
      </c>
      <c r="E38" s="193">
        <v>120</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130</v>
      </c>
      <c r="D39" s="247"/>
      <c r="E39" s="195">
        <v>120</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14</v>
      </c>
      <c r="B40" s="182" t="s">
        <v>1696</v>
      </c>
      <c r="C40" s="209" t="s">
        <v>3299</v>
      </c>
      <c r="D40" s="245" t="s">
        <v>314</v>
      </c>
      <c r="E40" s="193">
        <v>11</v>
      </c>
      <c r="F40" s="202"/>
      <c r="G40" s="201">
        <f>ROUND(E40*F40,2)</f>
        <v>0</v>
      </c>
      <c r="H40" s="200"/>
      <c r="I40" s="228" t="s">
        <v>552</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507</v>
      </c>
      <c r="D41" s="247"/>
      <c r="E41" s="195">
        <v>11</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15</v>
      </c>
      <c r="B42" s="182" t="s">
        <v>2317</v>
      </c>
      <c r="C42" s="209" t="s">
        <v>3300</v>
      </c>
      <c r="D42" s="245" t="s">
        <v>2729</v>
      </c>
      <c r="E42" s="193">
        <v>6</v>
      </c>
      <c r="F42" s="202"/>
      <c r="G42" s="201">
        <f>ROUND(E42*F42,2)</f>
        <v>0</v>
      </c>
      <c r="H42" s="200"/>
      <c r="I42" s="228" t="s">
        <v>552</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171</v>
      </c>
      <c r="D43" s="247"/>
      <c r="E43" s="195">
        <v>6</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16</v>
      </c>
      <c r="B44" s="182" t="s">
        <v>1695</v>
      </c>
      <c r="C44" s="209" t="s">
        <v>3301</v>
      </c>
      <c r="D44" s="245" t="s">
        <v>2729</v>
      </c>
      <c r="E44" s="193">
        <v>6</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171</v>
      </c>
      <c r="D45" s="247"/>
      <c r="E45" s="195">
        <v>6</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17</v>
      </c>
      <c r="B46" s="182" t="s">
        <v>2756</v>
      </c>
      <c r="C46" s="209" t="s">
        <v>3302</v>
      </c>
      <c r="D46" s="245" t="s">
        <v>302</v>
      </c>
      <c r="E46" s="193">
        <v>8.5</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3303</v>
      </c>
      <c r="D47" s="247"/>
      <c r="E47" s="195">
        <v>8.5</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18</v>
      </c>
      <c r="B48" s="182" t="s">
        <v>2630</v>
      </c>
      <c r="C48" s="209" t="s">
        <v>3304</v>
      </c>
      <c r="D48" s="245" t="s">
        <v>302</v>
      </c>
      <c r="E48" s="193">
        <v>3.5</v>
      </c>
      <c r="F48" s="202"/>
      <c r="G48" s="201">
        <f>ROUND(E48*F48,2)</f>
        <v>0</v>
      </c>
      <c r="H48" s="200"/>
      <c r="I48" s="228" t="s">
        <v>552</v>
      </c>
      <c r="J48" s="170"/>
      <c r="K48" s="170"/>
      <c r="L48" s="170"/>
      <c r="M48" s="170"/>
      <c r="N48" s="170"/>
      <c r="O48" s="170"/>
      <c r="P48" s="170"/>
      <c r="Q48" s="170"/>
      <c r="R48" s="170"/>
      <c r="S48" s="170"/>
      <c r="T48" s="170"/>
      <c r="U48" s="170"/>
      <c r="V48" s="170"/>
      <c r="W48" s="170"/>
      <c r="X48" s="170"/>
      <c r="Y48" s="170"/>
      <c r="Z48" s="170"/>
      <c r="AA48" s="170"/>
      <c r="AB48" s="170"/>
      <c r="AC48" s="170"/>
      <c r="AD48" s="170"/>
      <c r="AE48" s="170" t="s">
        <v>543</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3305</v>
      </c>
      <c r="D49" s="247"/>
      <c r="E49" s="195">
        <v>3.5</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19</v>
      </c>
      <c r="B50" s="182" t="s">
        <v>2237</v>
      </c>
      <c r="C50" s="209" t="s">
        <v>3306</v>
      </c>
      <c r="D50" s="245" t="s">
        <v>302</v>
      </c>
      <c r="E50" s="193">
        <v>1</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121</v>
      </c>
      <c r="D51" s="247"/>
      <c r="E51" s="195">
        <v>1</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20</v>
      </c>
      <c r="B52" s="182" t="s">
        <v>2200</v>
      </c>
      <c r="C52" s="209" t="s">
        <v>3307</v>
      </c>
      <c r="D52" s="245" t="s">
        <v>314</v>
      </c>
      <c r="E52" s="193">
        <v>13</v>
      </c>
      <c r="F52" s="202"/>
      <c r="G52" s="201">
        <f>ROUND(E52*F52,2)</f>
        <v>0</v>
      </c>
      <c r="H52" s="200"/>
      <c r="I52" s="228" t="s">
        <v>552</v>
      </c>
      <c r="J52" s="170"/>
      <c r="K52" s="170"/>
      <c r="L52" s="170"/>
      <c r="M52" s="170"/>
      <c r="N52" s="170"/>
      <c r="O52" s="170"/>
      <c r="P52" s="170"/>
      <c r="Q52" s="170"/>
      <c r="R52" s="170"/>
      <c r="S52" s="170"/>
      <c r="T52" s="170"/>
      <c r="U52" s="170"/>
      <c r="V52" s="170"/>
      <c r="W52" s="170"/>
      <c r="X52" s="170"/>
      <c r="Y52" s="170"/>
      <c r="Z52" s="170"/>
      <c r="AA52" s="170"/>
      <c r="AB52" s="170"/>
      <c r="AC52" s="170"/>
      <c r="AD52" s="170"/>
      <c r="AE52" s="170" t="s">
        <v>543</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2212</v>
      </c>
      <c r="D53" s="247"/>
      <c r="E53" s="195">
        <v>13</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5">
        <v>21</v>
      </c>
      <c r="B54" s="182" t="s">
        <v>2762</v>
      </c>
      <c r="C54" s="209" t="s">
        <v>3308</v>
      </c>
      <c r="D54" s="245" t="s">
        <v>314</v>
      </c>
      <c r="E54" s="193">
        <v>141</v>
      </c>
      <c r="F54" s="202"/>
      <c r="G54" s="201">
        <f>ROUND(E54*F54,2)</f>
        <v>0</v>
      </c>
      <c r="H54" s="200"/>
      <c r="I54" s="228" t="s">
        <v>304</v>
      </c>
      <c r="J54" s="170"/>
      <c r="K54" s="170"/>
      <c r="L54" s="170"/>
      <c r="M54" s="170"/>
      <c r="N54" s="170"/>
      <c r="O54" s="170"/>
      <c r="P54" s="170"/>
      <c r="Q54" s="170"/>
      <c r="R54" s="170"/>
      <c r="S54" s="170"/>
      <c r="T54" s="170"/>
      <c r="U54" s="170"/>
      <c r="V54" s="170"/>
      <c r="W54" s="170"/>
      <c r="X54" s="170"/>
      <c r="Y54" s="170"/>
      <c r="Z54" s="170"/>
      <c r="AA54" s="170"/>
      <c r="AB54" s="170"/>
      <c r="AC54" s="170"/>
      <c r="AD54" s="170"/>
      <c r="AE54" s="170" t="s">
        <v>2764</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3309</v>
      </c>
      <c r="D55" s="247"/>
      <c r="E55" s="195">
        <v>141</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22</v>
      </c>
      <c r="B56" s="182" t="s">
        <v>1656</v>
      </c>
      <c r="C56" s="209" t="s">
        <v>3310</v>
      </c>
      <c r="D56" s="245" t="s">
        <v>314</v>
      </c>
      <c r="E56" s="193">
        <v>141</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305</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3309</v>
      </c>
      <c r="D57" s="247"/>
      <c r="E57" s="195">
        <v>141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23</v>
      </c>
      <c r="B58" s="182" t="s">
        <v>2216</v>
      </c>
      <c r="C58" s="209" t="s">
        <v>3311</v>
      </c>
      <c r="D58" s="245" t="s">
        <v>314</v>
      </c>
      <c r="E58" s="193">
        <v>13</v>
      </c>
      <c r="F58" s="202"/>
      <c r="G58" s="201">
        <f>ROUND(E58*F58,2)</f>
        <v>0</v>
      </c>
      <c r="H58" s="200"/>
      <c r="I58" s="228" t="s">
        <v>552</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2212</v>
      </c>
      <c r="D59" s="247"/>
      <c r="E59" s="195">
        <v>13</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24</v>
      </c>
      <c r="B60" s="182" t="s">
        <v>1667</v>
      </c>
      <c r="C60" s="209" t="s">
        <v>3312</v>
      </c>
      <c r="D60" s="245" t="s">
        <v>318</v>
      </c>
      <c r="E60" s="193">
        <v>60</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173</v>
      </c>
      <c r="D61" s="247"/>
      <c r="E61" s="195">
        <v>60</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25</v>
      </c>
      <c r="B62" s="182" t="s">
        <v>514</v>
      </c>
      <c r="C62" s="209" t="s">
        <v>3313</v>
      </c>
      <c r="D62" s="245" t="s">
        <v>318</v>
      </c>
      <c r="E62" s="193">
        <v>9</v>
      </c>
      <c r="F62" s="202"/>
      <c r="G62" s="201">
        <f>ROUND(E62*F62,2)</f>
        <v>0</v>
      </c>
      <c r="H62" s="200"/>
      <c r="I62" s="228" t="s">
        <v>552</v>
      </c>
      <c r="J62" s="170"/>
      <c r="K62" s="170"/>
      <c r="L62" s="170"/>
      <c r="M62" s="170"/>
      <c r="N62" s="170"/>
      <c r="O62" s="170"/>
      <c r="P62" s="170"/>
      <c r="Q62" s="170"/>
      <c r="R62" s="170"/>
      <c r="S62" s="170"/>
      <c r="T62" s="170"/>
      <c r="U62" s="170"/>
      <c r="V62" s="170"/>
      <c r="W62" s="170"/>
      <c r="X62" s="170"/>
      <c r="Y62" s="170"/>
      <c r="Z62" s="170"/>
      <c r="AA62" s="170"/>
      <c r="AB62" s="170"/>
      <c r="AC62" s="170"/>
      <c r="AD62" s="170"/>
      <c r="AE62" s="170" t="s">
        <v>543</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ht="13.5" outlineLevel="1" thickBot="1">
      <c r="A63" s="233"/>
      <c r="B63" s="234"/>
      <c r="C63" s="235" t="s">
        <v>220</v>
      </c>
      <c r="D63" s="251"/>
      <c r="E63" s="237">
        <v>9</v>
      </c>
      <c r="F63" s="238"/>
      <c r="G63" s="238"/>
      <c r="H63" s="239"/>
      <c r="I63" s="240"/>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c r="A64" s="171"/>
      <c r="B64" s="184" t="s">
        <v>658</v>
      </c>
      <c r="C64" s="212" t="s">
        <v>658</v>
      </c>
      <c r="D64" s="190"/>
      <c r="E64" s="196"/>
      <c r="F64" s="204"/>
      <c r="G64" s="204"/>
      <c r="H64" s="204"/>
      <c r="I64" s="205"/>
    </row>
    <row r="65" spans="1:9" hidden="1">
      <c r="A65" s="214"/>
      <c r="B65" s="206"/>
      <c r="C65" s="213"/>
      <c r="D65" s="148"/>
      <c r="E65" s="46"/>
      <c r="F65" s="46"/>
      <c r="G65" s="46"/>
      <c r="H65" s="46"/>
      <c r="I65" s="147"/>
    </row>
    <row r="66" spans="1:9" hidden="1">
      <c r="A66" s="216"/>
      <c r="B66" s="217" t="s">
        <v>2134</v>
      </c>
      <c r="C66" s="218"/>
      <c r="D66" s="219"/>
      <c r="E66" s="220"/>
      <c r="F66" s="220"/>
      <c r="G66" s="221">
        <f>F9+F12+F35</f>
        <v>0</v>
      </c>
      <c r="H66" s="39"/>
      <c r="I66" s="149"/>
    </row>
    <row r="67" spans="1:9">
      <c r="D67" s="146"/>
    </row>
    <row r="68" spans="1:9">
      <c r="D68" s="146"/>
    </row>
    <row r="69" spans="1:9">
      <c r="D69" s="146"/>
    </row>
    <row r="70" spans="1:9">
      <c r="D70" s="146"/>
    </row>
    <row r="71" spans="1:9">
      <c r="D71" s="146"/>
    </row>
    <row r="72" spans="1:9">
      <c r="D72" s="146"/>
    </row>
    <row r="73" spans="1:9">
      <c r="D73" s="146"/>
    </row>
    <row r="74" spans="1:9">
      <c r="D74" s="146"/>
    </row>
    <row r="75" spans="1:9">
      <c r="D75" s="146"/>
    </row>
    <row r="76" spans="1:9">
      <c r="D76" s="146"/>
    </row>
    <row r="77" spans="1:9">
      <c r="D77" s="146"/>
    </row>
    <row r="78" spans="1:9">
      <c r="D78" s="146"/>
    </row>
    <row r="79" spans="1:9">
      <c r="D79" s="146"/>
    </row>
    <row r="80" spans="1:9">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47qlXR0c9ecL9YJ25CAdQxfTDfCZB7OrWJODWl2M353LKYiQbbZ+Tlz3GnIJj7VbFkq3PvULi51QAXKy4kk+0w==" saltValue="sC3OV6RjTI9GPv39JrnpWA==" spinCount="100000" sheet="1"/>
  <mergeCells count="5">
    <mergeCell ref="A1:G1"/>
    <mergeCell ref="C7:G7"/>
    <mergeCell ref="F9:G9"/>
    <mergeCell ref="F12:G12"/>
    <mergeCell ref="F35:G35"/>
  </mergeCells>
  <pageMargins left="0.59055118110236204" right="0.39370078740157499"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sheetPr>
    <outlinePr summaryBelow="0"/>
  </sheetPr>
  <dimension ref="A1:BH5000"/>
  <sheetViews>
    <sheetView topLeftCell="A109"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3157</v>
      </c>
      <c r="C4" s="176" t="s">
        <v>3158</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SUMIF(AM8:AM149,AN5,G8:G149)</f>
        <v>0</v>
      </c>
      <c r="AO6">
        <f>SUMIF(AM8:AM149,AO5,G8:G149)</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SUM(G10:G48)</f>
        <v>0</v>
      </c>
      <c r="G9" s="357"/>
      <c r="H9" s="199"/>
      <c r="I9" s="227"/>
      <c r="AE9" t="s">
        <v>295</v>
      </c>
    </row>
    <row r="10" spans="1:60" outlineLevel="1">
      <c r="A10" s="225">
        <v>1</v>
      </c>
      <c r="B10" s="182" t="s">
        <v>3165</v>
      </c>
      <c r="C10" s="209" t="s">
        <v>3166</v>
      </c>
      <c r="D10" s="245" t="s">
        <v>302</v>
      </c>
      <c r="E10" s="193">
        <v>43.38</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3314</v>
      </c>
      <c r="D11" s="247"/>
      <c r="E11" s="195"/>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3315</v>
      </c>
      <c r="D12" s="247"/>
      <c r="E12" s="195">
        <v>5.85</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3316</v>
      </c>
      <c r="D13" s="247"/>
      <c r="E13" s="195"/>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183"/>
      <c r="C14" s="211" t="s">
        <v>3317</v>
      </c>
      <c r="D14" s="247"/>
      <c r="E14" s="195">
        <v>31.1</v>
      </c>
      <c r="F14" s="201"/>
      <c r="G14" s="201"/>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309</v>
      </c>
      <c r="AF14" s="170">
        <v>0</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3318</v>
      </c>
      <c r="D15" s="247"/>
      <c r="E15" s="195"/>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3319</v>
      </c>
      <c r="D16" s="247"/>
      <c r="E16" s="195">
        <v>1.99</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3320</v>
      </c>
      <c r="D17" s="247"/>
      <c r="E17" s="195"/>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3321</v>
      </c>
      <c r="D18" s="247"/>
      <c r="E18" s="195">
        <v>4.4400000000000004</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2</v>
      </c>
      <c r="B19" s="182" t="s">
        <v>310</v>
      </c>
      <c r="C19" s="209" t="s">
        <v>311</v>
      </c>
      <c r="D19" s="245" t="s">
        <v>302</v>
      </c>
      <c r="E19" s="193">
        <v>43.38</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3322</v>
      </c>
      <c r="D20" s="247"/>
      <c r="E20" s="195">
        <v>43.38</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3</v>
      </c>
      <c r="B21" s="182" t="s">
        <v>3171</v>
      </c>
      <c r="C21" s="209" t="s">
        <v>3323</v>
      </c>
      <c r="D21" s="245" t="s">
        <v>302</v>
      </c>
      <c r="E21" s="193">
        <v>47.461599999999997</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3314</v>
      </c>
      <c r="D22" s="247"/>
      <c r="E22" s="195"/>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3324</v>
      </c>
      <c r="D23" s="247"/>
      <c r="E23" s="195">
        <v>6.5</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3316</v>
      </c>
      <c r="D24" s="247"/>
      <c r="E24" s="195"/>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3325</v>
      </c>
      <c r="D25" s="247"/>
      <c r="E25" s="195">
        <v>31.16</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3326</v>
      </c>
      <c r="D26" s="247"/>
      <c r="E26" s="195"/>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3327</v>
      </c>
      <c r="D27" s="247"/>
      <c r="E27" s="195">
        <v>2.4</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3320</v>
      </c>
      <c r="D28" s="247"/>
      <c r="E28" s="195"/>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3328</v>
      </c>
      <c r="D29" s="247"/>
      <c r="E29" s="195">
        <v>7.41</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4</v>
      </c>
      <c r="B30" s="182" t="s">
        <v>330</v>
      </c>
      <c r="C30" s="209" t="s">
        <v>331</v>
      </c>
      <c r="D30" s="245" t="s">
        <v>302</v>
      </c>
      <c r="E30" s="193">
        <v>47.461599999999997</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3329</v>
      </c>
      <c r="D31" s="247"/>
      <c r="E31" s="195">
        <v>47.46</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5</v>
      </c>
      <c r="B32" s="182" t="s">
        <v>362</v>
      </c>
      <c r="C32" s="209" t="s">
        <v>363</v>
      </c>
      <c r="D32" s="245" t="s">
        <v>302</v>
      </c>
      <c r="E32" s="193">
        <v>47.461599999999997</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3329</v>
      </c>
      <c r="D33" s="247"/>
      <c r="E33" s="195">
        <v>47.46</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5">
        <v>6</v>
      </c>
      <c r="B34" s="182" t="s">
        <v>310</v>
      </c>
      <c r="C34" s="209" t="s">
        <v>311</v>
      </c>
      <c r="D34" s="245" t="s">
        <v>302</v>
      </c>
      <c r="E34" s="193">
        <v>47.461599999999997</v>
      </c>
      <c r="F34" s="202"/>
      <c r="G34" s="201">
        <f>ROUND(E34*F34,2)</f>
        <v>0</v>
      </c>
      <c r="H34" s="200"/>
      <c r="I34" s="228" t="s">
        <v>304</v>
      </c>
      <c r="J34" s="170"/>
      <c r="K34" s="170"/>
      <c r="L34" s="170"/>
      <c r="M34" s="170"/>
      <c r="N34" s="170"/>
      <c r="O34" s="170"/>
      <c r="P34" s="170"/>
      <c r="Q34" s="170"/>
      <c r="R34" s="170"/>
      <c r="S34" s="170"/>
      <c r="T34" s="170"/>
      <c r="U34" s="170"/>
      <c r="V34" s="170"/>
      <c r="W34" s="170"/>
      <c r="X34" s="170"/>
      <c r="Y34" s="170"/>
      <c r="Z34" s="170"/>
      <c r="AA34" s="170"/>
      <c r="AB34" s="170"/>
      <c r="AC34" s="170"/>
      <c r="AD34" s="170"/>
      <c r="AE34" s="170" t="s">
        <v>305</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3329</v>
      </c>
      <c r="D35" s="247"/>
      <c r="E35" s="195">
        <v>47.46</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7</v>
      </c>
      <c r="B36" s="182" t="s">
        <v>2930</v>
      </c>
      <c r="C36" s="209" t="s">
        <v>2931</v>
      </c>
      <c r="D36" s="245" t="s">
        <v>302</v>
      </c>
      <c r="E36" s="193">
        <v>18.382000000000001</v>
      </c>
      <c r="F36" s="202"/>
      <c r="G36" s="201">
        <f>ROUND(E36*F36,2)</f>
        <v>0</v>
      </c>
      <c r="H36" s="200"/>
      <c r="I36" s="228" t="s">
        <v>304</v>
      </c>
      <c r="J36" s="170"/>
      <c r="K36" s="170"/>
      <c r="L36" s="170"/>
      <c r="M36" s="170"/>
      <c r="N36" s="170"/>
      <c r="O36" s="170"/>
      <c r="P36" s="170"/>
      <c r="Q36" s="170"/>
      <c r="R36" s="170"/>
      <c r="S36" s="170"/>
      <c r="T36" s="170"/>
      <c r="U36" s="170"/>
      <c r="V36" s="170"/>
      <c r="W36" s="170"/>
      <c r="X36" s="170"/>
      <c r="Y36" s="170"/>
      <c r="Z36" s="170"/>
      <c r="AA36" s="170"/>
      <c r="AB36" s="170"/>
      <c r="AC36" s="170"/>
      <c r="AD36" s="170"/>
      <c r="AE36" s="170" t="s">
        <v>305</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3330</v>
      </c>
      <c r="D37" s="247"/>
      <c r="E37" s="195">
        <v>18.38</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8</v>
      </c>
      <c r="B38" s="182" t="s">
        <v>362</v>
      </c>
      <c r="C38" s="209" t="s">
        <v>363</v>
      </c>
      <c r="D38" s="245" t="s">
        <v>302</v>
      </c>
      <c r="E38" s="193">
        <v>18.382000000000001</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3330</v>
      </c>
      <c r="D39" s="247"/>
      <c r="E39" s="195">
        <v>18.38</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9</v>
      </c>
      <c r="B40" s="182" t="s">
        <v>371</v>
      </c>
      <c r="C40" s="209" t="s">
        <v>372</v>
      </c>
      <c r="D40" s="245" t="s">
        <v>302</v>
      </c>
      <c r="E40" s="193">
        <v>18.382000000000001</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3331</v>
      </c>
      <c r="D41" s="247"/>
      <c r="E41" s="195">
        <v>18.38</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10</v>
      </c>
      <c r="B42" s="182" t="s">
        <v>374</v>
      </c>
      <c r="C42" s="209" t="s">
        <v>375</v>
      </c>
      <c r="D42" s="245" t="s">
        <v>302</v>
      </c>
      <c r="E42" s="193">
        <v>18.382000000000001</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3330</v>
      </c>
      <c r="D43" s="247"/>
      <c r="E43" s="195">
        <v>18.38</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11</v>
      </c>
      <c r="B44" s="182" t="s">
        <v>2936</v>
      </c>
      <c r="C44" s="209" t="s">
        <v>3332</v>
      </c>
      <c r="D44" s="245" t="s">
        <v>318</v>
      </c>
      <c r="E44" s="193">
        <v>384.4</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3333</v>
      </c>
      <c r="D45" s="247"/>
      <c r="E45" s="195"/>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3334</v>
      </c>
      <c r="D46" s="247"/>
      <c r="E46" s="195">
        <v>43</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3335</v>
      </c>
      <c r="D47" s="247"/>
      <c r="E47" s="195"/>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3336</v>
      </c>
      <c r="D48" s="247"/>
      <c r="E48" s="195">
        <v>341.4</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c r="A49" s="223" t="s">
        <v>294</v>
      </c>
      <c r="B49" s="181" t="s">
        <v>161</v>
      </c>
      <c r="C49" s="208" t="s">
        <v>163</v>
      </c>
      <c r="D49" s="244"/>
      <c r="E49" s="192"/>
      <c r="F49" s="356">
        <f>SUM(G50:G68)</f>
        <v>0</v>
      </c>
      <c r="G49" s="357"/>
      <c r="H49" s="199"/>
      <c r="I49" s="227"/>
      <c r="AE49" t="s">
        <v>295</v>
      </c>
    </row>
    <row r="50" spans="1:60" outlineLevel="1">
      <c r="A50" s="225">
        <v>12</v>
      </c>
      <c r="B50" s="182" t="s">
        <v>3337</v>
      </c>
      <c r="C50" s="209" t="s">
        <v>3338</v>
      </c>
      <c r="D50" s="245" t="s">
        <v>302</v>
      </c>
      <c r="E50" s="193">
        <v>1.5156000000000001</v>
      </c>
      <c r="F50" s="202"/>
      <c r="G50" s="201">
        <f>ROUND(E50*F50,2)</f>
        <v>0</v>
      </c>
      <c r="H50" s="200"/>
      <c r="I50" s="228" t="s">
        <v>304</v>
      </c>
      <c r="J50" s="170"/>
      <c r="K50" s="170"/>
      <c r="L50" s="170"/>
      <c r="M50" s="170"/>
      <c r="N50" s="170"/>
      <c r="O50" s="170"/>
      <c r="P50" s="170"/>
      <c r="Q50" s="170"/>
      <c r="R50" s="170"/>
      <c r="S50" s="170"/>
      <c r="T50" s="170"/>
      <c r="U50" s="170"/>
      <c r="V50" s="170"/>
      <c r="W50" s="170"/>
      <c r="X50" s="170"/>
      <c r="Y50" s="170"/>
      <c r="Z50" s="170"/>
      <c r="AA50" s="170"/>
      <c r="AB50" s="170"/>
      <c r="AC50" s="170"/>
      <c r="AD50" s="170"/>
      <c r="AE50" s="170" t="s">
        <v>305</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3339</v>
      </c>
      <c r="D51" s="247"/>
      <c r="E51" s="195">
        <v>0.62</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3340</v>
      </c>
      <c r="D52" s="247"/>
      <c r="E52" s="195">
        <v>0.9</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ht="22.5" outlineLevel="1">
      <c r="A53" s="225">
        <v>13</v>
      </c>
      <c r="B53" s="182" t="s">
        <v>3341</v>
      </c>
      <c r="C53" s="209" t="s">
        <v>3342</v>
      </c>
      <c r="D53" s="245" t="s">
        <v>447</v>
      </c>
      <c r="E53" s="193">
        <v>4.9299999999999997E-2</v>
      </c>
      <c r="F53" s="202"/>
      <c r="G53" s="201">
        <f>ROUND(E53*F53,2)</f>
        <v>0</v>
      </c>
      <c r="H53" s="200"/>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3343</v>
      </c>
      <c r="D54" s="247"/>
      <c r="E54" s="195">
        <v>0.05</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14</v>
      </c>
      <c r="B55" s="182" t="s">
        <v>3344</v>
      </c>
      <c r="C55" s="209" t="s">
        <v>3345</v>
      </c>
      <c r="D55" s="245" t="s">
        <v>318</v>
      </c>
      <c r="E55" s="193">
        <v>1.2</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3346</v>
      </c>
      <c r="D56" s="247"/>
      <c r="E56" s="195">
        <v>1.2</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15</v>
      </c>
      <c r="B57" s="182" t="s">
        <v>3347</v>
      </c>
      <c r="C57" s="209" t="s">
        <v>3348</v>
      </c>
      <c r="D57" s="245" t="s">
        <v>318</v>
      </c>
      <c r="E57" s="193">
        <v>1.2</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3349</v>
      </c>
      <c r="D58" s="247"/>
      <c r="E58" s="195">
        <v>1.2</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3350</v>
      </c>
      <c r="C59" s="209" t="s">
        <v>3351</v>
      </c>
      <c r="D59" s="245" t="s">
        <v>318</v>
      </c>
      <c r="E59" s="193">
        <v>1.5</v>
      </c>
      <c r="F59" s="202"/>
      <c r="G59" s="201">
        <f>ROUND(E59*F59,2)</f>
        <v>0</v>
      </c>
      <c r="H59" s="200"/>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305</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3352</v>
      </c>
      <c r="D60" s="247"/>
      <c r="E60" s="195">
        <v>1.5</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17</v>
      </c>
      <c r="B61" s="182" t="s">
        <v>3353</v>
      </c>
      <c r="C61" s="209" t="s">
        <v>3354</v>
      </c>
      <c r="D61" s="245" t="s">
        <v>318</v>
      </c>
      <c r="E61" s="193">
        <v>1.5</v>
      </c>
      <c r="F61" s="202"/>
      <c r="G61" s="201">
        <f>ROUND(E61*F61,2)</f>
        <v>0</v>
      </c>
      <c r="H61" s="200"/>
      <c r="I61" s="228" t="s">
        <v>304</v>
      </c>
      <c r="J61" s="170"/>
      <c r="K61" s="170"/>
      <c r="L61" s="170"/>
      <c r="M61" s="170"/>
      <c r="N61" s="170"/>
      <c r="O61" s="170"/>
      <c r="P61" s="170"/>
      <c r="Q61" s="170"/>
      <c r="R61" s="170"/>
      <c r="S61" s="170"/>
      <c r="T61" s="170"/>
      <c r="U61" s="170"/>
      <c r="V61" s="170"/>
      <c r="W61" s="170"/>
      <c r="X61" s="170"/>
      <c r="Y61" s="170"/>
      <c r="Z61" s="170"/>
      <c r="AA61" s="170"/>
      <c r="AB61" s="170"/>
      <c r="AC61" s="170"/>
      <c r="AD61" s="170"/>
      <c r="AE61" s="170" t="s">
        <v>305</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1354</v>
      </c>
      <c r="D62" s="247"/>
      <c r="E62" s="195">
        <v>1.5</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18</v>
      </c>
      <c r="B63" s="182" t="s">
        <v>3355</v>
      </c>
      <c r="C63" s="209" t="s">
        <v>3356</v>
      </c>
      <c r="D63" s="245" t="s">
        <v>318</v>
      </c>
      <c r="E63" s="193">
        <v>2.16</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3357</v>
      </c>
      <c r="D64" s="247"/>
      <c r="E64" s="195">
        <v>2.16</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19</v>
      </c>
      <c r="B65" s="182" t="s">
        <v>3358</v>
      </c>
      <c r="C65" s="209" t="s">
        <v>3359</v>
      </c>
      <c r="D65" s="245" t="s">
        <v>318</v>
      </c>
      <c r="E65" s="193">
        <v>2.16</v>
      </c>
      <c r="F65" s="202"/>
      <c r="G65" s="201">
        <f>ROUND(E65*F65,2)</f>
        <v>0</v>
      </c>
      <c r="H65" s="200"/>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3360</v>
      </c>
      <c r="D66" s="247"/>
      <c r="E66" s="195">
        <v>2.16</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20</v>
      </c>
      <c r="B67" s="182" t="s">
        <v>3361</v>
      </c>
      <c r="C67" s="209" t="s">
        <v>3362</v>
      </c>
      <c r="D67" s="245" t="s">
        <v>302</v>
      </c>
      <c r="E67" s="193">
        <v>0.67500000000000004</v>
      </c>
      <c r="F67" s="202"/>
      <c r="G67" s="201">
        <f>ROUND(E67*F67,2)</f>
        <v>0</v>
      </c>
      <c r="H67" s="200"/>
      <c r="I67" s="228" t="s">
        <v>304</v>
      </c>
      <c r="J67" s="170"/>
      <c r="K67" s="170"/>
      <c r="L67" s="170"/>
      <c r="M67" s="170"/>
      <c r="N67" s="170"/>
      <c r="O67" s="170"/>
      <c r="P67" s="170"/>
      <c r="Q67" s="170"/>
      <c r="R67" s="170"/>
      <c r="S67" s="170"/>
      <c r="T67" s="170"/>
      <c r="U67" s="170"/>
      <c r="V67" s="170"/>
      <c r="W67" s="170"/>
      <c r="X67" s="170"/>
      <c r="Y67" s="170"/>
      <c r="Z67" s="170"/>
      <c r="AA67" s="170"/>
      <c r="AB67" s="170"/>
      <c r="AC67" s="170"/>
      <c r="AD67" s="170"/>
      <c r="AE67" s="170" t="s">
        <v>305</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3363</v>
      </c>
      <c r="D68" s="247"/>
      <c r="E68" s="195">
        <v>0.68</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c r="A69" s="223" t="s">
        <v>294</v>
      </c>
      <c r="B69" s="181" t="s">
        <v>166</v>
      </c>
      <c r="C69" s="208" t="s">
        <v>167</v>
      </c>
      <c r="D69" s="244"/>
      <c r="E69" s="192"/>
      <c r="F69" s="356">
        <f>SUM(G70:G101)</f>
        <v>0</v>
      </c>
      <c r="G69" s="357"/>
      <c r="H69" s="199"/>
      <c r="I69" s="227"/>
      <c r="AE69" t="s">
        <v>295</v>
      </c>
    </row>
    <row r="70" spans="1:60" outlineLevel="1">
      <c r="A70" s="225">
        <v>21</v>
      </c>
      <c r="B70" s="182" t="s">
        <v>3364</v>
      </c>
      <c r="C70" s="209" t="s">
        <v>3365</v>
      </c>
      <c r="D70" s="245" t="s">
        <v>318</v>
      </c>
      <c r="E70" s="193">
        <v>800.39880000000005</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3366</v>
      </c>
      <c r="D71" s="247"/>
      <c r="E71" s="195"/>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3367</v>
      </c>
      <c r="D72" s="247"/>
      <c r="E72" s="195">
        <v>101.64</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3314</v>
      </c>
      <c r="D73" s="247"/>
      <c r="E73" s="195"/>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3368</v>
      </c>
      <c r="D74" s="247"/>
      <c r="E74" s="195">
        <v>48.1</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3316</v>
      </c>
      <c r="D75" s="247"/>
      <c r="E75" s="195"/>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3369</v>
      </c>
      <c r="D76" s="247"/>
      <c r="E76" s="195">
        <v>155.79</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3370</v>
      </c>
      <c r="D77" s="247"/>
      <c r="E77" s="195"/>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3371</v>
      </c>
      <c r="D78" s="247"/>
      <c r="E78" s="195">
        <v>252.82</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3372</v>
      </c>
      <c r="D79" s="247"/>
      <c r="E79" s="195">
        <v>212.42</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3373</v>
      </c>
      <c r="D80" s="247"/>
      <c r="E80" s="195"/>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3374</v>
      </c>
      <c r="D81" s="247"/>
      <c r="E81" s="195">
        <v>29.63</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5">
        <v>22</v>
      </c>
      <c r="B82" s="182" t="s">
        <v>3375</v>
      </c>
      <c r="C82" s="209" t="s">
        <v>3376</v>
      </c>
      <c r="D82" s="245" t="s">
        <v>318</v>
      </c>
      <c r="E82" s="193">
        <v>17.95</v>
      </c>
      <c r="F82" s="202"/>
      <c r="G82" s="201">
        <f>ROUND(E82*F82,2)</f>
        <v>0</v>
      </c>
      <c r="H82" s="200"/>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305</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3377</v>
      </c>
      <c r="D83" s="247"/>
      <c r="E83" s="195">
        <v>17.95</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23</v>
      </c>
      <c r="B84" s="182" t="s">
        <v>3378</v>
      </c>
      <c r="C84" s="209" t="s">
        <v>3379</v>
      </c>
      <c r="D84" s="245" t="s">
        <v>318</v>
      </c>
      <c r="E84" s="193">
        <v>833.36270000000002</v>
      </c>
      <c r="F84" s="202"/>
      <c r="G84" s="201">
        <f>ROUND(E84*F84,2)</f>
        <v>0</v>
      </c>
      <c r="H84" s="200" t="s">
        <v>542</v>
      </c>
      <c r="I84" s="228" t="s">
        <v>304</v>
      </c>
      <c r="J84" s="170"/>
      <c r="K84" s="170"/>
      <c r="L84" s="170"/>
      <c r="M84" s="170"/>
      <c r="N84" s="170"/>
      <c r="O84" s="170"/>
      <c r="P84" s="170"/>
      <c r="Q84" s="170"/>
      <c r="R84" s="170"/>
      <c r="S84" s="170"/>
      <c r="T84" s="170"/>
      <c r="U84" s="170"/>
      <c r="V84" s="170"/>
      <c r="W84" s="170"/>
      <c r="X84" s="170"/>
      <c r="Y84" s="170"/>
      <c r="Z84" s="170"/>
      <c r="AA84" s="170"/>
      <c r="AB84" s="170"/>
      <c r="AC84" s="170"/>
      <c r="AD84" s="170"/>
      <c r="AE84" s="170" t="s">
        <v>543</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3380</v>
      </c>
      <c r="D85" s="247"/>
      <c r="E85" s="195"/>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3381</v>
      </c>
      <c r="D86" s="247"/>
      <c r="E86" s="195">
        <v>833.36</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5">
        <v>24</v>
      </c>
      <c r="B87" s="182" t="s">
        <v>3382</v>
      </c>
      <c r="C87" s="209" t="s">
        <v>3383</v>
      </c>
      <c r="D87" s="245" t="s">
        <v>318</v>
      </c>
      <c r="E87" s="193">
        <v>7.056</v>
      </c>
      <c r="F87" s="202"/>
      <c r="G87" s="201">
        <f>ROUND(E87*F87,2)</f>
        <v>0</v>
      </c>
      <c r="H87" s="200" t="s">
        <v>542</v>
      </c>
      <c r="I87" s="228" t="s">
        <v>304</v>
      </c>
      <c r="J87" s="170"/>
      <c r="K87" s="170"/>
      <c r="L87" s="170"/>
      <c r="M87" s="170"/>
      <c r="N87" s="170"/>
      <c r="O87" s="170"/>
      <c r="P87" s="170"/>
      <c r="Q87" s="170"/>
      <c r="R87" s="170"/>
      <c r="S87" s="170"/>
      <c r="T87" s="170"/>
      <c r="U87" s="170"/>
      <c r="V87" s="170"/>
      <c r="W87" s="170"/>
      <c r="X87" s="170"/>
      <c r="Y87" s="170"/>
      <c r="Z87" s="170"/>
      <c r="AA87" s="170"/>
      <c r="AB87" s="170"/>
      <c r="AC87" s="170"/>
      <c r="AD87" s="170"/>
      <c r="AE87" s="170" t="s">
        <v>543</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3384</v>
      </c>
      <c r="D88" s="247"/>
      <c r="E88" s="195">
        <v>7.06</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25</v>
      </c>
      <c r="B89" s="182" t="s">
        <v>3222</v>
      </c>
      <c r="C89" s="209" t="s">
        <v>3223</v>
      </c>
      <c r="D89" s="245" t="s">
        <v>318</v>
      </c>
      <c r="E89" s="193">
        <v>800.39880000000005</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305</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3224</v>
      </c>
      <c r="D90" s="246"/>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3385</v>
      </c>
      <c r="D91" s="247"/>
      <c r="E91" s="195">
        <v>800.4</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5">
        <v>26</v>
      </c>
      <c r="B92" s="182" t="s">
        <v>714</v>
      </c>
      <c r="C92" s="209" t="s">
        <v>3386</v>
      </c>
      <c r="D92" s="245" t="s">
        <v>318</v>
      </c>
      <c r="E92" s="193">
        <v>800.39880000000005</v>
      </c>
      <c r="F92" s="202"/>
      <c r="G92" s="201">
        <f>ROUND(E92*F92,2)</f>
        <v>0</v>
      </c>
      <c r="H92" s="200"/>
      <c r="I92" s="228" t="s">
        <v>304</v>
      </c>
      <c r="J92" s="170"/>
      <c r="K92" s="170"/>
      <c r="L92" s="170"/>
      <c r="M92" s="170"/>
      <c r="N92" s="170"/>
      <c r="O92" s="170"/>
      <c r="P92" s="170"/>
      <c r="Q92" s="170"/>
      <c r="R92" s="170"/>
      <c r="S92" s="170"/>
      <c r="T92" s="170"/>
      <c r="U92" s="170"/>
      <c r="V92" s="170"/>
      <c r="W92" s="170"/>
      <c r="X92" s="170"/>
      <c r="Y92" s="170"/>
      <c r="Z92" s="170"/>
      <c r="AA92" s="170"/>
      <c r="AB92" s="170"/>
      <c r="AC92" s="170"/>
      <c r="AD92" s="170"/>
      <c r="AE92" s="170" t="s">
        <v>305</v>
      </c>
      <c r="AF92" s="170"/>
      <c r="AG92" s="170"/>
      <c r="AH92" s="170"/>
      <c r="AI92" s="170"/>
      <c r="AJ92" s="170"/>
      <c r="AK92" s="170"/>
      <c r="AL92" s="170"/>
      <c r="AM92" s="170">
        <v>21</v>
      </c>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0" t="s">
        <v>3227</v>
      </c>
      <c r="D93" s="246"/>
      <c r="E93" s="194"/>
      <c r="F93" s="203"/>
      <c r="G93" s="203"/>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307</v>
      </c>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1" t="s">
        <v>3385</v>
      </c>
      <c r="D94" s="247"/>
      <c r="E94" s="195">
        <v>800.4</v>
      </c>
      <c r="F94" s="201"/>
      <c r="G94" s="201"/>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309</v>
      </c>
      <c r="AF94" s="170">
        <v>0</v>
      </c>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5">
        <v>27</v>
      </c>
      <c r="B95" s="182" t="s">
        <v>3387</v>
      </c>
      <c r="C95" s="209" t="s">
        <v>3388</v>
      </c>
      <c r="D95" s="245" t="s">
        <v>318</v>
      </c>
      <c r="E95" s="193">
        <v>7.1550000000000002</v>
      </c>
      <c r="F95" s="202"/>
      <c r="G95" s="201">
        <f>ROUND(E95*F95,2)</f>
        <v>0</v>
      </c>
      <c r="H95" s="200"/>
      <c r="I95" s="228" t="s">
        <v>304</v>
      </c>
      <c r="J95" s="170"/>
      <c r="K95" s="170"/>
      <c r="L95" s="170"/>
      <c r="M95" s="170"/>
      <c r="N95" s="170"/>
      <c r="O95" s="170"/>
      <c r="P95" s="170"/>
      <c r="Q95" s="170"/>
      <c r="R95" s="170"/>
      <c r="S95" s="170"/>
      <c r="T95" s="170"/>
      <c r="U95" s="170"/>
      <c r="V95" s="170"/>
      <c r="W95" s="170"/>
      <c r="X95" s="170"/>
      <c r="Y95" s="170"/>
      <c r="Z95" s="170"/>
      <c r="AA95" s="170"/>
      <c r="AB95" s="170"/>
      <c r="AC95" s="170"/>
      <c r="AD95" s="170"/>
      <c r="AE95" s="170" t="s">
        <v>305</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0" t="s">
        <v>3389</v>
      </c>
      <c r="D96" s="246"/>
      <c r="E96" s="194"/>
      <c r="F96" s="203"/>
      <c r="G96" s="203"/>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307</v>
      </c>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3390</v>
      </c>
      <c r="D97" s="247"/>
      <c r="E97" s="195"/>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3391</v>
      </c>
      <c r="D98" s="247"/>
      <c r="E98" s="195">
        <v>7.16</v>
      </c>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5">
        <v>28</v>
      </c>
      <c r="B99" s="182" t="s">
        <v>1517</v>
      </c>
      <c r="C99" s="209" t="s">
        <v>3392</v>
      </c>
      <c r="D99" s="245" t="s">
        <v>423</v>
      </c>
      <c r="E99" s="193">
        <v>45</v>
      </c>
      <c r="F99" s="202"/>
      <c r="G99" s="201">
        <f>ROUND(E99*F99,2)</f>
        <v>0</v>
      </c>
      <c r="H99" s="200"/>
      <c r="I99" s="228" t="s">
        <v>552</v>
      </c>
      <c r="J99" s="170"/>
      <c r="K99" s="170"/>
      <c r="L99" s="170"/>
      <c r="M99" s="170"/>
      <c r="N99" s="170"/>
      <c r="O99" s="170"/>
      <c r="P99" s="170"/>
      <c r="Q99" s="170"/>
      <c r="R99" s="170"/>
      <c r="S99" s="170"/>
      <c r="T99" s="170"/>
      <c r="U99" s="170"/>
      <c r="V99" s="170"/>
      <c r="W99" s="170"/>
      <c r="X99" s="170"/>
      <c r="Y99" s="170"/>
      <c r="Z99" s="170"/>
      <c r="AA99" s="170"/>
      <c r="AB99" s="170"/>
      <c r="AC99" s="170"/>
      <c r="AD99" s="170"/>
      <c r="AE99" s="170" t="s">
        <v>543</v>
      </c>
      <c r="AF99" s="170"/>
      <c r="AG99" s="170"/>
      <c r="AH99" s="170"/>
      <c r="AI99" s="170"/>
      <c r="AJ99" s="170"/>
      <c r="AK99" s="170"/>
      <c r="AL99" s="170"/>
      <c r="AM99" s="170">
        <v>21</v>
      </c>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0" t="s">
        <v>3393</v>
      </c>
      <c r="D100" s="246"/>
      <c r="E100" s="194"/>
      <c r="F100" s="203"/>
      <c r="G100" s="203"/>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307</v>
      </c>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3394</v>
      </c>
      <c r="D101" s="247"/>
      <c r="E101" s="195">
        <v>45</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c r="A102" s="223" t="s">
        <v>294</v>
      </c>
      <c r="B102" s="181" t="s">
        <v>222</v>
      </c>
      <c r="C102" s="208" t="s">
        <v>223</v>
      </c>
      <c r="D102" s="244"/>
      <c r="E102" s="192"/>
      <c r="F102" s="356">
        <f>SUM(G103:G110)</f>
        <v>0</v>
      </c>
      <c r="G102" s="357"/>
      <c r="H102" s="199"/>
      <c r="I102" s="227"/>
      <c r="AE102" t="s">
        <v>295</v>
      </c>
    </row>
    <row r="103" spans="1:60" outlineLevel="1">
      <c r="A103" s="225">
        <v>29</v>
      </c>
      <c r="B103" s="182" t="s">
        <v>3248</v>
      </c>
      <c r="C103" s="209" t="s">
        <v>3249</v>
      </c>
      <c r="D103" s="245" t="s">
        <v>314</v>
      </c>
      <c r="E103" s="193">
        <v>459.55</v>
      </c>
      <c r="F103" s="202"/>
      <c r="G103" s="201">
        <f>ROUND(E103*F103,2)</f>
        <v>0</v>
      </c>
      <c r="H103" s="200"/>
      <c r="I103" s="228" t="s">
        <v>304</v>
      </c>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305</v>
      </c>
      <c r="AF103" s="170"/>
      <c r="AG103" s="170"/>
      <c r="AH103" s="170"/>
      <c r="AI103" s="170"/>
      <c r="AJ103" s="170"/>
      <c r="AK103" s="170"/>
      <c r="AL103" s="170"/>
      <c r="AM103" s="170">
        <v>21</v>
      </c>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3395</v>
      </c>
      <c r="D104" s="247"/>
      <c r="E104" s="195">
        <v>70.05</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3396</v>
      </c>
      <c r="D105" s="247"/>
      <c r="E105" s="195">
        <v>190.5</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3397</v>
      </c>
      <c r="D106" s="247"/>
      <c r="E106" s="195">
        <v>28.3</v>
      </c>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3398</v>
      </c>
      <c r="D107" s="247"/>
      <c r="E107" s="195">
        <v>80.849999999999994</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3399</v>
      </c>
      <c r="D108" s="247"/>
      <c r="E108" s="195">
        <v>89.85</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30</v>
      </c>
      <c r="B109" s="182" t="s">
        <v>3400</v>
      </c>
      <c r="C109" s="209" t="s">
        <v>3401</v>
      </c>
      <c r="D109" s="245" t="s">
        <v>423</v>
      </c>
      <c r="E109" s="193">
        <v>482.52749999999997</v>
      </c>
      <c r="F109" s="202"/>
      <c r="G109" s="201">
        <f>ROUND(E109*F109,2)</f>
        <v>0</v>
      </c>
      <c r="H109" s="200" t="s">
        <v>542</v>
      </c>
      <c r="I109" s="228" t="s">
        <v>304</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543</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3402</v>
      </c>
      <c r="D110" s="247"/>
      <c r="E110" s="195">
        <v>482.53</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c r="A111" s="223" t="s">
        <v>294</v>
      </c>
      <c r="B111" s="181" t="s">
        <v>232</v>
      </c>
      <c r="C111" s="208" t="s">
        <v>233</v>
      </c>
      <c r="D111" s="244"/>
      <c r="E111" s="192"/>
      <c r="F111" s="356">
        <f>SUM(G112:G115)</f>
        <v>0</v>
      </c>
      <c r="G111" s="357"/>
      <c r="H111" s="199"/>
      <c r="I111" s="227"/>
      <c r="AE111" t="s">
        <v>295</v>
      </c>
    </row>
    <row r="112" spans="1:60" outlineLevel="1">
      <c r="A112" s="225">
        <v>31</v>
      </c>
      <c r="B112" s="182" t="s">
        <v>3271</v>
      </c>
      <c r="C112" s="209" t="s">
        <v>3272</v>
      </c>
      <c r="D112" s="245" t="s">
        <v>447</v>
      </c>
      <c r="E112" s="193">
        <v>481.43169999999998</v>
      </c>
      <c r="F112" s="202"/>
      <c r="G112" s="201">
        <f>ROUND(E112*F112,2)</f>
        <v>0</v>
      </c>
      <c r="H112" s="200"/>
      <c r="I112" s="228" t="s">
        <v>304</v>
      </c>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305</v>
      </c>
      <c r="AF112" s="170"/>
      <c r="AG112" s="170"/>
      <c r="AH112" s="170"/>
      <c r="AI112" s="170"/>
      <c r="AJ112" s="170"/>
      <c r="AK112" s="170"/>
      <c r="AL112" s="170"/>
      <c r="AM112" s="170">
        <v>21</v>
      </c>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3403</v>
      </c>
      <c r="D113" s="247"/>
      <c r="E113" s="195">
        <v>481.43</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5">
        <v>32</v>
      </c>
      <c r="B114" s="182" t="s">
        <v>3274</v>
      </c>
      <c r="C114" s="209" t="s">
        <v>3275</v>
      </c>
      <c r="D114" s="245" t="s">
        <v>447</v>
      </c>
      <c r="E114" s="193">
        <v>481.43169999999998</v>
      </c>
      <c r="F114" s="202"/>
      <c r="G114" s="201">
        <f>ROUND(E114*F114,2)</f>
        <v>0</v>
      </c>
      <c r="H114" s="200"/>
      <c r="I114" s="228" t="s">
        <v>304</v>
      </c>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305</v>
      </c>
      <c r="AF114" s="170"/>
      <c r="AG114" s="170"/>
      <c r="AH114" s="170"/>
      <c r="AI114" s="170"/>
      <c r="AJ114" s="170"/>
      <c r="AK114" s="170"/>
      <c r="AL114" s="170"/>
      <c r="AM114" s="170">
        <v>21</v>
      </c>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3404</v>
      </c>
      <c r="D115" s="247"/>
      <c r="E115" s="195">
        <v>481.43</v>
      </c>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c r="A116" s="223" t="s">
        <v>294</v>
      </c>
      <c r="B116" s="181" t="s">
        <v>196</v>
      </c>
      <c r="C116" s="208" t="s">
        <v>197</v>
      </c>
      <c r="D116" s="244"/>
      <c r="E116" s="192"/>
      <c r="F116" s="356">
        <f>SUM(G117:G146)</f>
        <v>0</v>
      </c>
      <c r="G116" s="357"/>
      <c r="H116" s="199"/>
      <c r="I116" s="227"/>
      <c r="AE116" t="s">
        <v>295</v>
      </c>
    </row>
    <row r="117" spans="1:60" outlineLevel="1">
      <c r="A117" s="225">
        <v>33</v>
      </c>
      <c r="B117" s="182" t="s">
        <v>3405</v>
      </c>
      <c r="C117" s="209" t="s">
        <v>3406</v>
      </c>
      <c r="D117" s="245" t="s">
        <v>583</v>
      </c>
      <c r="E117" s="193">
        <v>146.56800000000001</v>
      </c>
      <c r="F117" s="202"/>
      <c r="G117" s="201">
        <f>ROUND(E117*F117,2)</f>
        <v>0</v>
      </c>
      <c r="H117" s="200"/>
      <c r="I117" s="228" t="s">
        <v>304</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1101</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3407</v>
      </c>
      <c r="D118" s="247"/>
      <c r="E118" s="195"/>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3408</v>
      </c>
      <c r="D119" s="247"/>
      <c r="E119" s="195">
        <v>83.33</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3409</v>
      </c>
      <c r="D120" s="247"/>
      <c r="E120" s="195"/>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3410</v>
      </c>
      <c r="D121" s="247"/>
      <c r="E121" s="195">
        <v>19.440000000000001</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3046</v>
      </c>
      <c r="D122" s="247"/>
      <c r="E122" s="195"/>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3411</v>
      </c>
      <c r="D123" s="247"/>
      <c r="E123" s="195">
        <v>28.8</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3412</v>
      </c>
      <c r="D124" s="247"/>
      <c r="E124" s="195"/>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1" t="s">
        <v>2317</v>
      </c>
      <c r="D125" s="247"/>
      <c r="E125" s="195">
        <v>15</v>
      </c>
      <c r="F125" s="201"/>
      <c r="G125" s="201"/>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309</v>
      </c>
      <c r="AF125" s="170">
        <v>0</v>
      </c>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5">
        <v>34</v>
      </c>
      <c r="B126" s="182" t="s">
        <v>1517</v>
      </c>
      <c r="C126" s="209" t="s">
        <v>3413</v>
      </c>
      <c r="D126" s="245" t="s">
        <v>583</v>
      </c>
      <c r="E126" s="193">
        <v>99.993600000000001</v>
      </c>
      <c r="F126" s="202"/>
      <c r="G126" s="201">
        <f>ROUND(E126*F126,2)</f>
        <v>0</v>
      </c>
      <c r="H126" s="200"/>
      <c r="I126" s="228" t="s">
        <v>552</v>
      </c>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1086</v>
      </c>
      <c r="AF126" s="170"/>
      <c r="AG126" s="170"/>
      <c r="AH126" s="170"/>
      <c r="AI126" s="170"/>
      <c r="AJ126" s="170"/>
      <c r="AK126" s="170"/>
      <c r="AL126" s="170"/>
      <c r="AM126" s="170">
        <v>21</v>
      </c>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4"/>
      <c r="B127" s="183"/>
      <c r="C127" s="211" t="s">
        <v>3414</v>
      </c>
      <c r="D127" s="247"/>
      <c r="E127" s="195">
        <v>99.99</v>
      </c>
      <c r="F127" s="201"/>
      <c r="G127" s="201"/>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309</v>
      </c>
      <c r="AF127" s="170">
        <v>0</v>
      </c>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5">
        <v>35</v>
      </c>
      <c r="B128" s="182" t="s">
        <v>1561</v>
      </c>
      <c r="C128" s="209" t="s">
        <v>3415</v>
      </c>
      <c r="D128" s="245" t="s">
        <v>583</v>
      </c>
      <c r="E128" s="193">
        <v>23.327999999999999</v>
      </c>
      <c r="F128" s="202"/>
      <c r="G128" s="201">
        <f>ROUND(E128*F128,2)</f>
        <v>0</v>
      </c>
      <c r="H128" s="200"/>
      <c r="I128" s="228" t="s">
        <v>552</v>
      </c>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543</v>
      </c>
      <c r="AF128" s="170"/>
      <c r="AG128" s="170"/>
      <c r="AH128" s="170"/>
      <c r="AI128" s="170"/>
      <c r="AJ128" s="170"/>
      <c r="AK128" s="170"/>
      <c r="AL128" s="170"/>
      <c r="AM128" s="170">
        <v>21</v>
      </c>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3416</v>
      </c>
      <c r="D129" s="247"/>
      <c r="E129" s="195">
        <v>23.33</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5">
        <v>36</v>
      </c>
      <c r="B130" s="182" t="s">
        <v>1587</v>
      </c>
      <c r="C130" s="209" t="s">
        <v>3052</v>
      </c>
      <c r="D130" s="245" t="s">
        <v>447</v>
      </c>
      <c r="E130" s="193">
        <v>3.7400000000000003E-2</v>
      </c>
      <c r="F130" s="202"/>
      <c r="G130" s="201">
        <f>ROUND(E130*F130,2)</f>
        <v>0</v>
      </c>
      <c r="H130" s="200" t="s">
        <v>542</v>
      </c>
      <c r="I130" s="228" t="s">
        <v>304</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543</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3417</v>
      </c>
      <c r="D131" s="247"/>
      <c r="E131" s="195">
        <v>0.04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37</v>
      </c>
      <c r="B132" s="182" t="s">
        <v>3418</v>
      </c>
      <c r="C132" s="209" t="s">
        <v>3066</v>
      </c>
      <c r="D132" s="245" t="s">
        <v>583</v>
      </c>
      <c r="E132" s="193">
        <v>146.56800000000001</v>
      </c>
      <c r="F132" s="202"/>
      <c r="G132" s="201">
        <f>ROUND(E132*F132,2)</f>
        <v>0</v>
      </c>
      <c r="H132" s="200"/>
      <c r="I132" s="228" t="s">
        <v>552</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543</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3419</v>
      </c>
      <c r="D133" s="247"/>
      <c r="E133" s="195">
        <v>146.57</v>
      </c>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5">
        <v>38</v>
      </c>
      <c r="B134" s="182" t="s">
        <v>1594</v>
      </c>
      <c r="C134" s="209" t="s">
        <v>1595</v>
      </c>
      <c r="D134" s="245" t="s">
        <v>423</v>
      </c>
      <c r="E134" s="193">
        <v>1</v>
      </c>
      <c r="F134" s="202"/>
      <c r="G134" s="201">
        <f>ROUND(E134*F134,2)</f>
        <v>0</v>
      </c>
      <c r="H134" s="200"/>
      <c r="I134" s="228" t="s">
        <v>552</v>
      </c>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543</v>
      </c>
      <c r="AF134" s="170"/>
      <c r="AG134" s="170"/>
      <c r="AH134" s="170"/>
      <c r="AI134" s="170"/>
      <c r="AJ134" s="170"/>
      <c r="AK134" s="170"/>
      <c r="AL134" s="170"/>
      <c r="AM134" s="170">
        <v>21</v>
      </c>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3420</v>
      </c>
      <c r="D135" s="247"/>
      <c r="E135" s="195"/>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121</v>
      </c>
      <c r="D136" s="247"/>
      <c r="E136" s="195">
        <v>1</v>
      </c>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5">
        <v>39</v>
      </c>
      <c r="B137" s="182" t="s">
        <v>1611</v>
      </c>
      <c r="C137" s="209" t="s">
        <v>3071</v>
      </c>
      <c r="D137" s="245" t="s">
        <v>314</v>
      </c>
      <c r="E137" s="193">
        <v>4.32</v>
      </c>
      <c r="F137" s="202"/>
      <c r="G137" s="201">
        <f>ROUND(E137*F137,2)</f>
        <v>0</v>
      </c>
      <c r="H137" s="200" t="s">
        <v>542</v>
      </c>
      <c r="I137" s="228" t="s">
        <v>304</v>
      </c>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543</v>
      </c>
      <c r="AF137" s="170"/>
      <c r="AG137" s="170"/>
      <c r="AH137" s="170"/>
      <c r="AI137" s="170"/>
      <c r="AJ137" s="170"/>
      <c r="AK137" s="170"/>
      <c r="AL137" s="170"/>
      <c r="AM137" s="170">
        <v>21</v>
      </c>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3421</v>
      </c>
      <c r="D138" s="247"/>
      <c r="E138" s="195">
        <v>4.32</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5">
        <v>40</v>
      </c>
      <c r="B139" s="182" t="s">
        <v>1614</v>
      </c>
      <c r="C139" s="209" t="s">
        <v>3422</v>
      </c>
      <c r="D139" s="245" t="s">
        <v>423</v>
      </c>
      <c r="E139" s="193">
        <v>12</v>
      </c>
      <c r="F139" s="202"/>
      <c r="G139" s="201">
        <f>ROUND(E139*F139,2)</f>
        <v>0</v>
      </c>
      <c r="H139" s="200"/>
      <c r="I139" s="228" t="s">
        <v>304</v>
      </c>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1101</v>
      </c>
      <c r="AF139" s="170"/>
      <c r="AG139" s="170"/>
      <c r="AH139" s="170"/>
      <c r="AI139" s="170"/>
      <c r="AJ139" s="170"/>
      <c r="AK139" s="170"/>
      <c r="AL139" s="170"/>
      <c r="AM139" s="170">
        <v>21</v>
      </c>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1686</v>
      </c>
      <c r="D140" s="247"/>
      <c r="E140" s="195">
        <v>12</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5">
        <v>41</v>
      </c>
      <c r="B141" s="182" t="s">
        <v>3096</v>
      </c>
      <c r="C141" s="209" t="s">
        <v>3097</v>
      </c>
      <c r="D141" s="245" t="s">
        <v>447</v>
      </c>
      <c r="E141" s="193">
        <v>0.1726</v>
      </c>
      <c r="F141" s="202"/>
      <c r="G141" s="201">
        <f>ROUND(E141*F141,2)</f>
        <v>0</v>
      </c>
      <c r="H141" s="200"/>
      <c r="I141" s="228" t="s">
        <v>304</v>
      </c>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1101</v>
      </c>
      <c r="AF141" s="170"/>
      <c r="AG141" s="170"/>
      <c r="AH141" s="170"/>
      <c r="AI141" s="170"/>
      <c r="AJ141" s="170"/>
      <c r="AK141" s="170"/>
      <c r="AL141" s="170"/>
      <c r="AM141" s="170">
        <v>21</v>
      </c>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3423</v>
      </c>
      <c r="D142" s="247"/>
      <c r="E142" s="195">
        <v>0.17</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42</v>
      </c>
      <c r="B143" s="182" t="s">
        <v>1551</v>
      </c>
      <c r="C143" s="209" t="s">
        <v>1552</v>
      </c>
      <c r="D143" s="245" t="s">
        <v>447</v>
      </c>
      <c r="E143" s="193">
        <v>0.1726</v>
      </c>
      <c r="F143" s="202"/>
      <c r="G143" s="201">
        <f>ROUND(E143*F143,2)</f>
        <v>0</v>
      </c>
      <c r="H143" s="200"/>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3423</v>
      </c>
      <c r="D144" s="247"/>
      <c r="E144" s="195">
        <v>0.17</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43</v>
      </c>
      <c r="B145" s="182" t="s">
        <v>1553</v>
      </c>
      <c r="C145" s="209" t="s">
        <v>1554</v>
      </c>
      <c r="D145" s="245" t="s">
        <v>447</v>
      </c>
      <c r="E145" s="193">
        <v>0.6905</v>
      </c>
      <c r="F145" s="202"/>
      <c r="G145" s="201">
        <f>ROUND(E145*F145,2)</f>
        <v>0</v>
      </c>
      <c r="H145" s="200"/>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1101</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ht="13.5" outlineLevel="1" thickBot="1">
      <c r="A146" s="233"/>
      <c r="B146" s="234"/>
      <c r="C146" s="235" t="s">
        <v>3424</v>
      </c>
      <c r="D146" s="251"/>
      <c r="E146" s="237">
        <v>0.69</v>
      </c>
      <c r="F146" s="238"/>
      <c r="G146" s="238"/>
      <c r="H146" s="239"/>
      <c r="I146" s="24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c r="A147" s="171"/>
      <c r="B147" s="184" t="s">
        <v>658</v>
      </c>
      <c r="C147" s="212" t="s">
        <v>658</v>
      </c>
      <c r="D147" s="190"/>
      <c r="E147" s="196"/>
      <c r="F147" s="204"/>
      <c r="G147" s="204"/>
      <c r="H147" s="204"/>
      <c r="I147" s="205"/>
    </row>
    <row r="148" spans="1:60" hidden="1">
      <c r="A148" s="214"/>
      <c r="B148" s="206"/>
      <c r="C148" s="213"/>
      <c r="D148" s="148"/>
      <c r="E148" s="46"/>
      <c r="F148" s="46"/>
      <c r="G148" s="46"/>
      <c r="H148" s="46"/>
      <c r="I148" s="147"/>
    </row>
    <row r="149" spans="1:60" hidden="1">
      <c r="A149" s="216"/>
      <c r="B149" s="217" t="s">
        <v>2134</v>
      </c>
      <c r="C149" s="218"/>
      <c r="D149" s="219"/>
      <c r="E149" s="220"/>
      <c r="F149" s="220"/>
      <c r="G149" s="221">
        <f>F9+F49+F69+F102+F111+F116</f>
        <v>0</v>
      </c>
      <c r="H149" s="39"/>
      <c r="I149" s="149"/>
    </row>
    <row r="150" spans="1:60">
      <c r="D150" s="146"/>
    </row>
    <row r="151" spans="1:60">
      <c r="D151" s="146"/>
    </row>
    <row r="152" spans="1:60">
      <c r="D152" s="146"/>
    </row>
    <row r="153" spans="1:60">
      <c r="D153" s="146"/>
    </row>
    <row r="154" spans="1:60">
      <c r="D154" s="146"/>
    </row>
    <row r="155" spans="1:60">
      <c r="D155" s="146"/>
    </row>
    <row r="156" spans="1:60">
      <c r="D156" s="146"/>
    </row>
    <row r="157" spans="1:60">
      <c r="D157" s="146"/>
    </row>
    <row r="158" spans="1:60">
      <c r="D158" s="146"/>
    </row>
    <row r="159" spans="1:60">
      <c r="D159" s="146"/>
    </row>
    <row r="160" spans="1:60">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x9Xr9ufUvIysEFO042MeBMlJFkAs3lhBxbMygvFP34rVc6SuIMcOFIJODh8UDVLBo7Dze1Q+y3wUwwmif4Qkkw==" saltValue="oLV6yGnfvf2ywC31HHyczA==" spinCount="100000" sheet="1"/>
  <mergeCells count="8">
    <mergeCell ref="F111:G111"/>
    <mergeCell ref="F116:G116"/>
    <mergeCell ref="A1:G1"/>
    <mergeCell ref="C7:G7"/>
    <mergeCell ref="F9:G9"/>
    <mergeCell ref="F49:G49"/>
    <mergeCell ref="F69:G69"/>
    <mergeCell ref="F102:G102"/>
  </mergeCells>
  <pageMargins left="0.59055118110236204" right="0.39370078740157499"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sheetPr>
    <outlinePr summaryBelow="0"/>
  </sheetPr>
  <dimension ref="A1:BH5000"/>
  <sheetViews>
    <sheetView topLeftCell="A55"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3159</v>
      </c>
      <c r="C4" s="176" t="s">
        <v>3160</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SUMIF(AM8:AM94,AN5,G8:G94)</f>
        <v>0</v>
      </c>
      <c r="AO6">
        <f>SUMIF(AM8:AM94,AO5,G8:G94)</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SUM(G10:G41)</f>
        <v>0</v>
      </c>
      <c r="G9" s="357"/>
      <c r="H9" s="199"/>
      <c r="I9" s="227"/>
      <c r="AE9" t="s">
        <v>295</v>
      </c>
    </row>
    <row r="10" spans="1:60" outlineLevel="1">
      <c r="A10" s="225">
        <v>1</v>
      </c>
      <c r="B10" s="182" t="s">
        <v>3165</v>
      </c>
      <c r="C10" s="209" t="s">
        <v>3425</v>
      </c>
      <c r="D10" s="187" t="s">
        <v>302</v>
      </c>
      <c r="E10" s="193">
        <v>6.75</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3426</v>
      </c>
      <c r="D11" s="189"/>
      <c r="E11" s="195">
        <v>6.75</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187" t="s">
        <v>302</v>
      </c>
      <c r="E12" s="193">
        <v>6.75</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3427</v>
      </c>
      <c r="D13" s="189"/>
      <c r="E13" s="195">
        <v>6.75</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3171</v>
      </c>
      <c r="C14" s="209" t="s">
        <v>3428</v>
      </c>
      <c r="D14" s="187" t="s">
        <v>302</v>
      </c>
      <c r="E14" s="193">
        <v>8</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3429</v>
      </c>
      <c r="D15" s="189"/>
      <c r="E15" s="195">
        <v>8</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187" t="s">
        <v>302</v>
      </c>
      <c r="E16" s="193">
        <v>8</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218</v>
      </c>
      <c r="D17" s="189"/>
      <c r="E17" s="195">
        <v>8</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2917</v>
      </c>
      <c r="C18" s="209" t="s">
        <v>2918</v>
      </c>
      <c r="D18" s="187" t="s">
        <v>302</v>
      </c>
      <c r="E18" s="193">
        <v>1.02</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3430</v>
      </c>
      <c r="D19" s="189"/>
      <c r="E19" s="195">
        <v>1.02</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6</v>
      </c>
      <c r="B20" s="182" t="s">
        <v>342</v>
      </c>
      <c r="C20" s="209" t="s">
        <v>343</v>
      </c>
      <c r="D20" s="187" t="s">
        <v>302</v>
      </c>
      <c r="E20" s="193">
        <v>1.02</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3431</v>
      </c>
      <c r="D21" s="189"/>
      <c r="E21" s="195">
        <v>1.02</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7</v>
      </c>
      <c r="B22" s="182" t="s">
        <v>362</v>
      </c>
      <c r="C22" s="209" t="s">
        <v>363</v>
      </c>
      <c r="D22" s="187" t="s">
        <v>302</v>
      </c>
      <c r="E22" s="193">
        <v>9.02</v>
      </c>
      <c r="F22" s="202"/>
      <c r="G22" s="201">
        <f>ROUND(E22*F22,2)</f>
        <v>0</v>
      </c>
      <c r="H22" s="200"/>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305</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3432</v>
      </c>
      <c r="D23" s="189"/>
      <c r="E23" s="195">
        <v>9.02</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8</v>
      </c>
      <c r="B24" s="182" t="s">
        <v>310</v>
      </c>
      <c r="C24" s="209" t="s">
        <v>311</v>
      </c>
      <c r="D24" s="187" t="s">
        <v>302</v>
      </c>
      <c r="E24" s="193">
        <v>9.02</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3433</v>
      </c>
      <c r="D25" s="189"/>
      <c r="E25" s="195">
        <v>9.02</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350" t="s">
        <v>3434</v>
      </c>
      <c r="C26" s="351"/>
      <c r="D26" s="352"/>
      <c r="E26" s="353"/>
      <c r="F26" s="354"/>
      <c r="G26" s="355"/>
      <c r="H26" s="200"/>
      <c r="I26" s="228"/>
      <c r="J26" s="170"/>
      <c r="K26" s="170"/>
      <c r="L26" s="170"/>
      <c r="M26" s="170"/>
      <c r="N26" s="170"/>
      <c r="O26" s="170"/>
      <c r="P26" s="170"/>
      <c r="Q26" s="170"/>
      <c r="R26" s="170"/>
      <c r="S26" s="170"/>
      <c r="T26" s="170"/>
      <c r="U26" s="170"/>
      <c r="V26" s="170"/>
      <c r="W26" s="170"/>
      <c r="X26" s="170"/>
      <c r="Y26" s="170"/>
      <c r="Z26" s="170"/>
      <c r="AA26" s="170"/>
      <c r="AB26" s="170"/>
      <c r="AC26" s="170">
        <v>0</v>
      </c>
      <c r="AD26" s="170"/>
      <c r="AE26" s="170" t="s">
        <v>297</v>
      </c>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350" t="s">
        <v>3435</v>
      </c>
      <c r="C27" s="351"/>
      <c r="D27" s="352"/>
      <c r="E27" s="353"/>
      <c r="F27" s="354"/>
      <c r="G27" s="355"/>
      <c r="H27" s="200"/>
      <c r="I27" s="228"/>
      <c r="J27" s="170"/>
      <c r="K27" s="170"/>
      <c r="L27" s="170"/>
      <c r="M27" s="170"/>
      <c r="N27" s="170"/>
      <c r="O27" s="170"/>
      <c r="P27" s="170"/>
      <c r="Q27" s="170"/>
      <c r="R27" s="170"/>
      <c r="S27" s="170"/>
      <c r="T27" s="170"/>
      <c r="U27" s="170"/>
      <c r="V27" s="170"/>
      <c r="W27" s="170"/>
      <c r="X27" s="170"/>
      <c r="Y27" s="170"/>
      <c r="Z27" s="170"/>
      <c r="AA27" s="170"/>
      <c r="AB27" s="170"/>
      <c r="AC27" s="170">
        <v>1</v>
      </c>
      <c r="AD27" s="170"/>
      <c r="AE27" s="170" t="s">
        <v>297</v>
      </c>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9</v>
      </c>
      <c r="B28" s="182" t="s">
        <v>2930</v>
      </c>
      <c r="C28" s="209" t="s">
        <v>2931</v>
      </c>
      <c r="D28" s="187" t="s">
        <v>302</v>
      </c>
      <c r="E28" s="193">
        <v>3.8700999999999999</v>
      </c>
      <c r="F28" s="202"/>
      <c r="G28" s="201">
        <f>ROUND(E28*F28,2)</f>
        <v>0</v>
      </c>
      <c r="H28" s="200" t="s">
        <v>303</v>
      </c>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3436</v>
      </c>
      <c r="D29" s="189"/>
      <c r="E29" s="195">
        <v>3.87</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10</v>
      </c>
      <c r="B30" s="182" t="s">
        <v>362</v>
      </c>
      <c r="C30" s="209" t="s">
        <v>363</v>
      </c>
      <c r="D30" s="187" t="s">
        <v>302</v>
      </c>
      <c r="E30" s="193">
        <v>3.8700999999999999</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3437</v>
      </c>
      <c r="D31" s="189"/>
      <c r="E31" s="195">
        <v>3.87</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11</v>
      </c>
      <c r="B32" s="182" t="s">
        <v>371</v>
      </c>
      <c r="C32" s="209" t="s">
        <v>372</v>
      </c>
      <c r="D32" s="187" t="s">
        <v>302</v>
      </c>
      <c r="E32" s="193">
        <v>0.57010000000000005</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3438</v>
      </c>
      <c r="D33" s="189"/>
      <c r="E33" s="195">
        <v>0.56999999999999995</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5">
        <v>12</v>
      </c>
      <c r="B34" s="182" t="s">
        <v>374</v>
      </c>
      <c r="C34" s="209" t="s">
        <v>375</v>
      </c>
      <c r="D34" s="187" t="s">
        <v>302</v>
      </c>
      <c r="E34" s="193">
        <v>0.57010000000000005</v>
      </c>
      <c r="F34" s="202"/>
      <c r="G34" s="201">
        <f>ROUND(E34*F34,2)</f>
        <v>0</v>
      </c>
      <c r="H34" s="200"/>
      <c r="I34" s="228" t="s">
        <v>304</v>
      </c>
      <c r="J34" s="170"/>
      <c r="K34" s="170"/>
      <c r="L34" s="170"/>
      <c r="M34" s="170"/>
      <c r="N34" s="170"/>
      <c r="O34" s="170"/>
      <c r="P34" s="170"/>
      <c r="Q34" s="170"/>
      <c r="R34" s="170"/>
      <c r="S34" s="170"/>
      <c r="T34" s="170"/>
      <c r="U34" s="170"/>
      <c r="V34" s="170"/>
      <c r="W34" s="170"/>
      <c r="X34" s="170"/>
      <c r="Y34" s="170"/>
      <c r="Z34" s="170"/>
      <c r="AA34" s="170"/>
      <c r="AB34" s="170"/>
      <c r="AC34" s="170"/>
      <c r="AD34" s="170"/>
      <c r="AE34" s="170" t="s">
        <v>305</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3439</v>
      </c>
      <c r="D35" s="189"/>
      <c r="E35" s="195">
        <v>0.56999999999999995</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350" t="s">
        <v>380</v>
      </c>
      <c r="C36" s="351"/>
      <c r="D36" s="352"/>
      <c r="E36" s="353"/>
      <c r="F36" s="354"/>
      <c r="G36" s="355"/>
      <c r="H36" s="200"/>
      <c r="I36" s="228"/>
      <c r="J36" s="170"/>
      <c r="K36" s="170"/>
      <c r="L36" s="170"/>
      <c r="M36" s="170"/>
      <c r="N36" s="170"/>
      <c r="O36" s="170"/>
      <c r="P36" s="170"/>
      <c r="Q36" s="170"/>
      <c r="R36" s="170"/>
      <c r="S36" s="170"/>
      <c r="T36" s="170"/>
      <c r="U36" s="170"/>
      <c r="V36" s="170"/>
      <c r="W36" s="170"/>
      <c r="X36" s="170"/>
      <c r="Y36" s="170"/>
      <c r="Z36" s="170"/>
      <c r="AA36" s="170"/>
      <c r="AB36" s="170"/>
      <c r="AC36" s="170">
        <v>0</v>
      </c>
      <c r="AD36" s="170"/>
      <c r="AE36" s="170" t="s">
        <v>297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350" t="s">
        <v>381</v>
      </c>
      <c r="C37" s="351"/>
      <c r="D37" s="352"/>
      <c r="E37" s="353"/>
      <c r="F37" s="354"/>
      <c r="G37" s="355"/>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299</v>
      </c>
      <c r="AF37" s="170"/>
      <c r="AG37" s="170"/>
      <c r="AH37" s="170"/>
      <c r="AI37" s="170"/>
      <c r="AJ37" s="170"/>
      <c r="AK37" s="170"/>
      <c r="AL37" s="170"/>
      <c r="AM37" s="170"/>
      <c r="AN37" s="170"/>
      <c r="AO37" s="170"/>
      <c r="AP37" s="170"/>
      <c r="AQ37" s="170"/>
      <c r="AR37" s="170"/>
      <c r="AS37" s="170"/>
      <c r="AT37" s="170"/>
      <c r="AU37" s="170"/>
      <c r="AV37" s="170"/>
      <c r="AW37" s="170"/>
      <c r="AX37" s="170"/>
      <c r="AY37" s="170"/>
      <c r="AZ37" s="173" t="str">
        <f>B37</f>
        <v>vč. urovnání ornice, naložení na skládce, vodorovným přemístěním ornice na místo rozprostření, založení trávníku osetím a dodávky travního semene.</v>
      </c>
      <c r="BA37" s="170"/>
      <c r="BB37" s="170"/>
      <c r="BC37" s="170"/>
      <c r="BD37" s="170"/>
      <c r="BE37" s="170"/>
      <c r="BF37" s="170"/>
      <c r="BG37" s="170"/>
      <c r="BH37" s="170"/>
    </row>
    <row r="38" spans="1:60" ht="22.5" outlineLevel="1">
      <c r="A38" s="225">
        <v>13</v>
      </c>
      <c r="B38" s="182" t="s">
        <v>382</v>
      </c>
      <c r="C38" s="209" t="s">
        <v>383</v>
      </c>
      <c r="D38" s="187" t="s">
        <v>318</v>
      </c>
      <c r="E38" s="193">
        <v>22</v>
      </c>
      <c r="F38" s="202"/>
      <c r="G38" s="201">
        <f>ROUND(E38*F38,2)</f>
        <v>0</v>
      </c>
      <c r="H38" s="200" t="s">
        <v>384</v>
      </c>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385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3440</v>
      </c>
      <c r="D39" s="189"/>
      <c r="E39" s="195">
        <v>22</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14</v>
      </c>
      <c r="B40" s="182" t="s">
        <v>2936</v>
      </c>
      <c r="C40" s="209" t="s">
        <v>2937</v>
      </c>
      <c r="D40" s="187" t="s">
        <v>318</v>
      </c>
      <c r="E40" s="193">
        <v>48</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3441</v>
      </c>
      <c r="D41" s="189"/>
      <c r="E41" s="195">
        <v>48</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c r="A42" s="223" t="s">
        <v>294</v>
      </c>
      <c r="B42" s="181" t="s">
        <v>166</v>
      </c>
      <c r="C42" s="208" t="s">
        <v>167</v>
      </c>
      <c r="D42" s="186"/>
      <c r="E42" s="192"/>
      <c r="F42" s="356">
        <f>SUM(G43:G66)</f>
        <v>0</v>
      </c>
      <c r="G42" s="357"/>
      <c r="H42" s="199"/>
      <c r="I42" s="227"/>
      <c r="AE42" t="s">
        <v>295</v>
      </c>
    </row>
    <row r="43" spans="1:60" outlineLevel="1">
      <c r="A43" s="225">
        <v>15</v>
      </c>
      <c r="B43" s="182" t="s">
        <v>3442</v>
      </c>
      <c r="C43" s="209" t="s">
        <v>3443</v>
      </c>
      <c r="D43" s="187" t="s">
        <v>318</v>
      </c>
      <c r="E43" s="193">
        <v>32</v>
      </c>
      <c r="F43" s="202"/>
      <c r="G43" s="201">
        <f>ROUND(E43*F43,2)</f>
        <v>0</v>
      </c>
      <c r="H43" s="200"/>
      <c r="I43" s="228" t="s">
        <v>552</v>
      </c>
      <c r="J43" s="170"/>
      <c r="K43" s="170"/>
      <c r="L43" s="170"/>
      <c r="M43" s="170"/>
      <c r="N43" s="170"/>
      <c r="O43" s="170"/>
      <c r="P43" s="170"/>
      <c r="Q43" s="170"/>
      <c r="R43" s="170"/>
      <c r="S43" s="170"/>
      <c r="T43" s="170"/>
      <c r="U43" s="170"/>
      <c r="V43" s="170"/>
      <c r="W43" s="170"/>
      <c r="X43" s="170"/>
      <c r="Y43" s="170"/>
      <c r="Z43" s="170"/>
      <c r="AA43" s="170"/>
      <c r="AB43" s="170"/>
      <c r="AC43" s="170"/>
      <c r="AD43" s="170"/>
      <c r="AE43" s="170" t="s">
        <v>543</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0" t="s">
        <v>3444</v>
      </c>
      <c r="D44" s="188"/>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3445</v>
      </c>
      <c r="D45" s="189"/>
      <c r="E45" s="195">
        <v>32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16</v>
      </c>
      <c r="B46" s="182" t="s">
        <v>3446</v>
      </c>
      <c r="C46" s="209" t="s">
        <v>3447</v>
      </c>
      <c r="D46" s="187" t="s">
        <v>423</v>
      </c>
      <c r="E46" s="193">
        <v>1</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0" t="s">
        <v>3448</v>
      </c>
      <c r="D47" s="188"/>
      <c r="E47" s="194"/>
      <c r="F47" s="203"/>
      <c r="G47" s="203"/>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307</v>
      </c>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121</v>
      </c>
      <c r="D48" s="189"/>
      <c r="E48" s="195">
        <v>1</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5">
        <v>17</v>
      </c>
      <c r="B49" s="182" t="s">
        <v>3449</v>
      </c>
      <c r="C49" s="209" t="s">
        <v>3450</v>
      </c>
      <c r="D49" s="187" t="s">
        <v>423</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543</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0" t="s">
        <v>3448</v>
      </c>
      <c r="D50" s="188"/>
      <c r="E50" s="194"/>
      <c r="F50" s="203"/>
      <c r="G50" s="203"/>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307</v>
      </c>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121</v>
      </c>
      <c r="D51" s="189"/>
      <c r="E51" s="195">
        <v>1</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18</v>
      </c>
      <c r="B52" s="182" t="s">
        <v>3451</v>
      </c>
      <c r="C52" s="209" t="s">
        <v>3452</v>
      </c>
      <c r="D52" s="187" t="s">
        <v>423</v>
      </c>
      <c r="E52" s="193">
        <v>2</v>
      </c>
      <c r="F52" s="202"/>
      <c r="G52" s="201">
        <f>ROUND(E52*F52,2)</f>
        <v>0</v>
      </c>
      <c r="H52" s="200"/>
      <c r="I52" s="228" t="s">
        <v>552</v>
      </c>
      <c r="J52" s="170"/>
      <c r="K52" s="170"/>
      <c r="L52" s="170"/>
      <c r="M52" s="170"/>
      <c r="N52" s="170"/>
      <c r="O52" s="170"/>
      <c r="P52" s="170"/>
      <c r="Q52" s="170"/>
      <c r="R52" s="170"/>
      <c r="S52" s="170"/>
      <c r="T52" s="170"/>
      <c r="U52" s="170"/>
      <c r="V52" s="170"/>
      <c r="W52" s="170"/>
      <c r="X52" s="170"/>
      <c r="Y52" s="170"/>
      <c r="Z52" s="170"/>
      <c r="AA52" s="170"/>
      <c r="AB52" s="170"/>
      <c r="AC52" s="170"/>
      <c r="AD52" s="170"/>
      <c r="AE52" s="170" t="s">
        <v>543</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0" t="s">
        <v>3448</v>
      </c>
      <c r="D53" s="188"/>
      <c r="E53" s="194"/>
      <c r="F53" s="203"/>
      <c r="G53" s="203"/>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307</v>
      </c>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140</v>
      </c>
      <c r="D54" s="189"/>
      <c r="E54" s="195">
        <v>2</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19</v>
      </c>
      <c r="B55" s="182" t="s">
        <v>3453</v>
      </c>
      <c r="C55" s="209" t="s">
        <v>3454</v>
      </c>
      <c r="D55" s="187" t="s">
        <v>423</v>
      </c>
      <c r="E55" s="193">
        <v>1</v>
      </c>
      <c r="F55" s="202"/>
      <c r="G55" s="201">
        <f>ROUND(E55*F55,2)</f>
        <v>0</v>
      </c>
      <c r="H55" s="200"/>
      <c r="I55" s="228" t="s">
        <v>552</v>
      </c>
      <c r="J55" s="170"/>
      <c r="K55" s="170"/>
      <c r="L55" s="170"/>
      <c r="M55" s="170"/>
      <c r="N55" s="170"/>
      <c r="O55" s="170"/>
      <c r="P55" s="170"/>
      <c r="Q55" s="170"/>
      <c r="R55" s="170"/>
      <c r="S55" s="170"/>
      <c r="T55" s="170"/>
      <c r="U55" s="170"/>
      <c r="V55" s="170"/>
      <c r="W55" s="170"/>
      <c r="X55" s="170"/>
      <c r="Y55" s="170"/>
      <c r="Z55" s="170"/>
      <c r="AA55" s="170"/>
      <c r="AB55" s="170"/>
      <c r="AC55" s="170"/>
      <c r="AD55" s="170"/>
      <c r="AE55" s="170" t="s">
        <v>543</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0" t="s">
        <v>3448</v>
      </c>
      <c r="D56" s="188"/>
      <c r="E56" s="194"/>
      <c r="F56" s="203"/>
      <c r="G56" s="203"/>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307</v>
      </c>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121</v>
      </c>
      <c r="D57" s="189"/>
      <c r="E57" s="195">
        <v>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20</v>
      </c>
      <c r="B58" s="182" t="s">
        <v>3455</v>
      </c>
      <c r="C58" s="209" t="s">
        <v>3456</v>
      </c>
      <c r="D58" s="187" t="s">
        <v>423</v>
      </c>
      <c r="E58" s="193">
        <v>1</v>
      </c>
      <c r="F58" s="202"/>
      <c r="G58" s="201">
        <f>ROUND(E58*F58,2)</f>
        <v>0</v>
      </c>
      <c r="H58" s="200"/>
      <c r="I58" s="228" t="s">
        <v>552</v>
      </c>
      <c r="J58" s="170"/>
      <c r="K58" s="170"/>
      <c r="L58" s="170"/>
      <c r="M58" s="170"/>
      <c r="N58" s="170"/>
      <c r="O58" s="170"/>
      <c r="P58" s="170"/>
      <c r="Q58" s="170"/>
      <c r="R58" s="170"/>
      <c r="S58" s="170"/>
      <c r="T58" s="170"/>
      <c r="U58" s="170"/>
      <c r="V58" s="170"/>
      <c r="W58" s="170"/>
      <c r="X58" s="170"/>
      <c r="Y58" s="170"/>
      <c r="Z58" s="170"/>
      <c r="AA58" s="170"/>
      <c r="AB58" s="170"/>
      <c r="AC58" s="170"/>
      <c r="AD58" s="170"/>
      <c r="AE58" s="170" t="s">
        <v>543</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0" t="s">
        <v>3448</v>
      </c>
      <c r="D59" s="188"/>
      <c r="E59" s="194"/>
      <c r="F59" s="203"/>
      <c r="G59" s="203"/>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307</v>
      </c>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121</v>
      </c>
      <c r="D60" s="189"/>
      <c r="E60" s="195">
        <v>1</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21</v>
      </c>
      <c r="B61" s="182" t="s">
        <v>3457</v>
      </c>
      <c r="C61" s="209" t="s">
        <v>3458</v>
      </c>
      <c r="D61" s="187" t="s">
        <v>423</v>
      </c>
      <c r="E61" s="193">
        <v>1</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121</v>
      </c>
      <c r="D62" s="189"/>
      <c r="E62" s="195">
        <v>1</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22</v>
      </c>
      <c r="B63" s="182" t="s">
        <v>3459</v>
      </c>
      <c r="C63" s="209" t="s">
        <v>3460</v>
      </c>
      <c r="D63" s="187" t="s">
        <v>318</v>
      </c>
      <c r="E63" s="193">
        <v>32</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3445</v>
      </c>
      <c r="D64" s="189"/>
      <c r="E64" s="195">
        <v>32</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23</v>
      </c>
      <c r="B65" s="182" t="s">
        <v>3461</v>
      </c>
      <c r="C65" s="209" t="s">
        <v>3462</v>
      </c>
      <c r="D65" s="187" t="s">
        <v>318</v>
      </c>
      <c r="E65" s="193">
        <v>32</v>
      </c>
      <c r="F65" s="202"/>
      <c r="G65" s="201">
        <f>ROUND(E65*F65,2)</f>
        <v>0</v>
      </c>
      <c r="H65" s="200"/>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3445</v>
      </c>
      <c r="D66" s="189"/>
      <c r="E66" s="195">
        <v>32</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c r="A67" s="223" t="s">
        <v>294</v>
      </c>
      <c r="B67" s="181" t="s">
        <v>222</v>
      </c>
      <c r="C67" s="208" t="s">
        <v>223</v>
      </c>
      <c r="D67" s="186"/>
      <c r="E67" s="192"/>
      <c r="F67" s="356">
        <f>SUM(G68:G71)</f>
        <v>0</v>
      </c>
      <c r="G67" s="357"/>
      <c r="H67" s="199"/>
      <c r="I67" s="227"/>
      <c r="AE67" t="s">
        <v>295</v>
      </c>
    </row>
    <row r="68" spans="1:60" outlineLevel="1">
      <c r="A68" s="225">
        <v>24</v>
      </c>
      <c r="B68" s="182" t="s">
        <v>3248</v>
      </c>
      <c r="C68" s="209" t="s">
        <v>3249</v>
      </c>
      <c r="D68" s="187" t="s">
        <v>314</v>
      </c>
      <c r="E68" s="193">
        <v>24</v>
      </c>
      <c r="F68" s="202"/>
      <c r="G68" s="201">
        <f>ROUND(E68*F68,2)</f>
        <v>0</v>
      </c>
      <c r="H68" s="200"/>
      <c r="I68" s="228" t="s">
        <v>304</v>
      </c>
      <c r="J68" s="170"/>
      <c r="K68" s="170"/>
      <c r="L68" s="170"/>
      <c r="M68" s="170"/>
      <c r="N68" s="170"/>
      <c r="O68" s="170"/>
      <c r="P68" s="170"/>
      <c r="Q68" s="170"/>
      <c r="R68" s="170"/>
      <c r="S68" s="170"/>
      <c r="T68" s="170"/>
      <c r="U68" s="170"/>
      <c r="V68" s="170"/>
      <c r="W68" s="170"/>
      <c r="X68" s="170"/>
      <c r="Y68" s="170"/>
      <c r="Z68" s="170"/>
      <c r="AA68" s="170"/>
      <c r="AB68" s="170"/>
      <c r="AC68" s="170"/>
      <c r="AD68" s="170"/>
      <c r="AE68" s="170" t="s">
        <v>305</v>
      </c>
      <c r="AF68" s="170"/>
      <c r="AG68" s="170"/>
      <c r="AH68" s="170"/>
      <c r="AI68" s="170"/>
      <c r="AJ68" s="170"/>
      <c r="AK68" s="170"/>
      <c r="AL68" s="170"/>
      <c r="AM68" s="170">
        <v>21</v>
      </c>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3463</v>
      </c>
      <c r="D69" s="189"/>
      <c r="E69" s="195">
        <v>24</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5">
        <v>25</v>
      </c>
      <c r="B70" s="182" t="s">
        <v>3464</v>
      </c>
      <c r="C70" s="209" t="s">
        <v>3465</v>
      </c>
      <c r="D70" s="187" t="s">
        <v>423</v>
      </c>
      <c r="E70" s="193">
        <v>25.2</v>
      </c>
      <c r="F70" s="202"/>
      <c r="G70" s="201">
        <f>ROUND(E70*F70,2)</f>
        <v>0</v>
      </c>
      <c r="H70" s="200" t="s">
        <v>542</v>
      </c>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543</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3466</v>
      </c>
      <c r="D71" s="189"/>
      <c r="E71" s="195">
        <v>25.2</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c r="A72" s="223" t="s">
        <v>294</v>
      </c>
      <c r="B72" s="181" t="s">
        <v>232</v>
      </c>
      <c r="C72" s="208" t="s">
        <v>233</v>
      </c>
      <c r="D72" s="186"/>
      <c r="E72" s="192"/>
      <c r="F72" s="356">
        <f>SUM(G73:G76)</f>
        <v>0</v>
      </c>
      <c r="G72" s="357"/>
      <c r="H72" s="199"/>
      <c r="I72" s="227"/>
      <c r="AE72" t="s">
        <v>295</v>
      </c>
    </row>
    <row r="73" spans="1:60" outlineLevel="1">
      <c r="A73" s="225">
        <v>26</v>
      </c>
      <c r="B73" s="182" t="s">
        <v>3467</v>
      </c>
      <c r="C73" s="209" t="s">
        <v>3468</v>
      </c>
      <c r="D73" s="187" t="s">
        <v>447</v>
      </c>
      <c r="E73" s="193">
        <v>19.182700000000001</v>
      </c>
      <c r="F73" s="202"/>
      <c r="G73" s="201">
        <f>ROUND(E73*F73,2)</f>
        <v>0</v>
      </c>
      <c r="H73" s="200"/>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305</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3469</v>
      </c>
      <c r="D74" s="189"/>
      <c r="E74" s="195">
        <v>19.18</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27</v>
      </c>
      <c r="B75" s="182" t="s">
        <v>3470</v>
      </c>
      <c r="C75" s="209" t="s">
        <v>3471</v>
      </c>
      <c r="D75" s="187" t="s">
        <v>447</v>
      </c>
      <c r="E75" s="193">
        <v>95.913499999999999</v>
      </c>
      <c r="F75" s="202"/>
      <c r="G75" s="201">
        <f>ROUND(E75*F75,2)</f>
        <v>0</v>
      </c>
      <c r="H75" s="200"/>
      <c r="I75" s="228" t="s">
        <v>304</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3472</v>
      </c>
      <c r="D76" s="189"/>
      <c r="E76" s="195">
        <v>95.91</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c r="A77" s="223" t="s">
        <v>294</v>
      </c>
      <c r="B77" s="181" t="s">
        <v>249</v>
      </c>
      <c r="C77" s="208" t="s">
        <v>250</v>
      </c>
      <c r="D77" s="186"/>
      <c r="E77" s="192"/>
      <c r="F77" s="356">
        <f>SUM(G78:G91)</f>
        <v>0</v>
      </c>
      <c r="G77" s="357"/>
      <c r="H77" s="199"/>
      <c r="I77" s="227"/>
      <c r="AE77" t="s">
        <v>295</v>
      </c>
    </row>
    <row r="78" spans="1:60" outlineLevel="1">
      <c r="A78" s="225">
        <v>28</v>
      </c>
      <c r="B78" s="182" t="s">
        <v>3473</v>
      </c>
      <c r="C78" s="209" t="s">
        <v>3474</v>
      </c>
      <c r="D78" s="187" t="s">
        <v>423</v>
      </c>
      <c r="E78" s="193">
        <v>2</v>
      </c>
      <c r="F78" s="202"/>
      <c r="G78" s="201">
        <f>ROUND(E78*F78,2)</f>
        <v>0</v>
      </c>
      <c r="H78" s="200"/>
      <c r="I78" s="228" t="s">
        <v>552</v>
      </c>
      <c r="J78" s="170"/>
      <c r="K78" s="170"/>
      <c r="L78" s="170"/>
      <c r="M78" s="170"/>
      <c r="N78" s="170"/>
      <c r="O78" s="170"/>
      <c r="P78" s="170"/>
      <c r="Q78" s="170"/>
      <c r="R78" s="170"/>
      <c r="S78" s="170"/>
      <c r="T78" s="170"/>
      <c r="U78" s="170"/>
      <c r="V78" s="170"/>
      <c r="W78" s="170"/>
      <c r="X78" s="170"/>
      <c r="Y78" s="170"/>
      <c r="Z78" s="170"/>
      <c r="AA78" s="170"/>
      <c r="AB78" s="170"/>
      <c r="AC78" s="170"/>
      <c r="AD78" s="170"/>
      <c r="AE78" s="170" t="s">
        <v>1101</v>
      </c>
      <c r="AF78" s="170"/>
      <c r="AG78" s="170"/>
      <c r="AH78" s="170"/>
      <c r="AI78" s="170"/>
      <c r="AJ78" s="170"/>
      <c r="AK78" s="170"/>
      <c r="AL78" s="170"/>
      <c r="AM78" s="170">
        <v>21</v>
      </c>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ht="22.5" outlineLevel="1">
      <c r="A79" s="224"/>
      <c r="B79" s="183"/>
      <c r="C79" s="210" t="s">
        <v>3475</v>
      </c>
      <c r="D79" s="188"/>
      <c r="E79" s="194"/>
      <c r="F79" s="203"/>
      <c r="G79" s="203"/>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140</v>
      </c>
      <c r="D80" s="189"/>
      <c r="E80" s="195">
        <v>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29</v>
      </c>
      <c r="B81" s="182" t="s">
        <v>1517</v>
      </c>
      <c r="C81" s="209" t="s">
        <v>3476</v>
      </c>
      <c r="D81" s="187" t="s">
        <v>423</v>
      </c>
      <c r="E81" s="193">
        <v>2</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543</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140</v>
      </c>
      <c r="D82" s="189"/>
      <c r="E82" s="195">
        <v>2</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30</v>
      </c>
      <c r="B83" s="182" t="s">
        <v>1561</v>
      </c>
      <c r="C83" s="209" t="s">
        <v>3477</v>
      </c>
      <c r="D83" s="187" t="s">
        <v>423</v>
      </c>
      <c r="E83" s="193">
        <v>2</v>
      </c>
      <c r="F83" s="202"/>
      <c r="G83" s="201">
        <f>ROUND(E83*F83,2)</f>
        <v>0</v>
      </c>
      <c r="H83" s="200"/>
      <c r="I83" s="228" t="s">
        <v>552</v>
      </c>
      <c r="J83" s="170"/>
      <c r="K83" s="170"/>
      <c r="L83" s="170"/>
      <c r="M83" s="170"/>
      <c r="N83" s="170"/>
      <c r="O83" s="170"/>
      <c r="P83" s="170"/>
      <c r="Q83" s="170"/>
      <c r="R83" s="170"/>
      <c r="S83" s="170"/>
      <c r="T83" s="170"/>
      <c r="U83" s="170"/>
      <c r="V83" s="170"/>
      <c r="W83" s="170"/>
      <c r="X83" s="170"/>
      <c r="Y83" s="170"/>
      <c r="Z83" s="170"/>
      <c r="AA83" s="170"/>
      <c r="AB83" s="170"/>
      <c r="AC83" s="170"/>
      <c r="AD83" s="170"/>
      <c r="AE83" s="170" t="s">
        <v>543</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3478</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140</v>
      </c>
      <c r="D85" s="189"/>
      <c r="E85" s="195">
        <v>2</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5">
        <v>31</v>
      </c>
      <c r="B86" s="182" t="s">
        <v>3479</v>
      </c>
      <c r="C86" s="209" t="s">
        <v>3480</v>
      </c>
      <c r="D86" s="187" t="s">
        <v>447</v>
      </c>
      <c r="E86" s="193">
        <v>8.0699999999999994E-2</v>
      </c>
      <c r="F86" s="202"/>
      <c r="G86" s="201">
        <f>ROUND(E86*F86,2)</f>
        <v>0</v>
      </c>
      <c r="H86" s="200"/>
      <c r="I86" s="228" t="s">
        <v>304</v>
      </c>
      <c r="J86" s="170"/>
      <c r="K86" s="170"/>
      <c r="L86" s="170"/>
      <c r="M86" s="170"/>
      <c r="N86" s="170"/>
      <c r="O86" s="170"/>
      <c r="P86" s="170"/>
      <c r="Q86" s="170"/>
      <c r="R86" s="170"/>
      <c r="S86" s="170"/>
      <c r="T86" s="170"/>
      <c r="U86" s="170"/>
      <c r="V86" s="170"/>
      <c r="W86" s="170"/>
      <c r="X86" s="170"/>
      <c r="Y86" s="170"/>
      <c r="Z86" s="170"/>
      <c r="AA86" s="170"/>
      <c r="AB86" s="170"/>
      <c r="AC86" s="170"/>
      <c r="AD86" s="170"/>
      <c r="AE86" s="170" t="s">
        <v>1101</v>
      </c>
      <c r="AF86" s="170"/>
      <c r="AG86" s="170"/>
      <c r="AH86" s="170"/>
      <c r="AI86" s="170"/>
      <c r="AJ86" s="170"/>
      <c r="AK86" s="170"/>
      <c r="AL86" s="170"/>
      <c r="AM86" s="170">
        <v>21</v>
      </c>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3481</v>
      </c>
      <c r="D87" s="189"/>
      <c r="E87" s="195">
        <v>0.08</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32</v>
      </c>
      <c r="B88" s="182" t="s">
        <v>3482</v>
      </c>
      <c r="C88" s="209" t="s">
        <v>3483</v>
      </c>
      <c r="D88" s="187" t="s">
        <v>447</v>
      </c>
      <c r="E88" s="193">
        <v>8.0699999999999994E-2</v>
      </c>
      <c r="F88" s="202"/>
      <c r="G88" s="201">
        <f>ROUND(E88*F88,2)</f>
        <v>0</v>
      </c>
      <c r="H88" s="200"/>
      <c r="I88" s="228" t="s">
        <v>304</v>
      </c>
      <c r="J88" s="170"/>
      <c r="K88" s="170"/>
      <c r="L88" s="170"/>
      <c r="M88" s="170"/>
      <c r="N88" s="170"/>
      <c r="O88" s="170"/>
      <c r="P88" s="170"/>
      <c r="Q88" s="170"/>
      <c r="R88" s="170"/>
      <c r="S88" s="170"/>
      <c r="T88" s="170"/>
      <c r="U88" s="170"/>
      <c r="V88" s="170"/>
      <c r="W88" s="170"/>
      <c r="X88" s="170"/>
      <c r="Y88" s="170"/>
      <c r="Z88" s="170"/>
      <c r="AA88" s="170"/>
      <c r="AB88" s="170"/>
      <c r="AC88" s="170"/>
      <c r="AD88" s="170"/>
      <c r="AE88" s="170" t="s">
        <v>1101</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3481</v>
      </c>
      <c r="D89" s="189"/>
      <c r="E89" s="195">
        <v>0.08</v>
      </c>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5">
        <v>33</v>
      </c>
      <c r="B90" s="182" t="s">
        <v>3484</v>
      </c>
      <c r="C90" s="209" t="s">
        <v>3485</v>
      </c>
      <c r="D90" s="187" t="s">
        <v>447</v>
      </c>
      <c r="E90" s="193">
        <v>0.32279999999999998</v>
      </c>
      <c r="F90" s="202"/>
      <c r="G90" s="201">
        <f>ROUND(E90*F90,2)</f>
        <v>0</v>
      </c>
      <c r="H90" s="200"/>
      <c r="I90" s="228" t="s">
        <v>304</v>
      </c>
      <c r="J90" s="170"/>
      <c r="K90" s="170"/>
      <c r="L90" s="170"/>
      <c r="M90" s="170"/>
      <c r="N90" s="170"/>
      <c r="O90" s="170"/>
      <c r="P90" s="170"/>
      <c r="Q90" s="170"/>
      <c r="R90" s="170"/>
      <c r="S90" s="170"/>
      <c r="T90" s="170"/>
      <c r="U90" s="170"/>
      <c r="V90" s="170"/>
      <c r="W90" s="170"/>
      <c r="X90" s="170"/>
      <c r="Y90" s="170"/>
      <c r="Z90" s="170"/>
      <c r="AA90" s="170"/>
      <c r="AB90" s="170"/>
      <c r="AC90" s="170"/>
      <c r="AD90" s="170"/>
      <c r="AE90" s="170" t="s">
        <v>1101</v>
      </c>
      <c r="AF90" s="170"/>
      <c r="AG90" s="170"/>
      <c r="AH90" s="170"/>
      <c r="AI90" s="170"/>
      <c r="AJ90" s="170"/>
      <c r="AK90" s="170"/>
      <c r="AL90" s="170"/>
      <c r="AM90" s="170">
        <v>21</v>
      </c>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ht="13.5" outlineLevel="1" thickBot="1">
      <c r="A91" s="233"/>
      <c r="B91" s="234"/>
      <c r="C91" s="235" t="s">
        <v>3486</v>
      </c>
      <c r="D91" s="236"/>
      <c r="E91" s="237">
        <v>0.32</v>
      </c>
      <c r="F91" s="238"/>
      <c r="G91" s="238"/>
      <c r="H91" s="239"/>
      <c r="I91" s="240"/>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c r="A92" s="171"/>
      <c r="B92" s="184" t="s">
        <v>658</v>
      </c>
      <c r="C92" s="212" t="s">
        <v>658</v>
      </c>
      <c r="D92" s="190"/>
      <c r="E92" s="196"/>
      <c r="F92" s="204"/>
      <c r="G92" s="204"/>
      <c r="H92" s="204"/>
      <c r="I92" s="205"/>
    </row>
    <row r="93" spans="1:60" hidden="1">
      <c r="A93" s="214"/>
      <c r="B93" s="206"/>
      <c r="C93" s="213"/>
      <c r="D93" s="148"/>
      <c r="E93" s="46"/>
      <c r="F93" s="46"/>
      <c r="G93" s="46"/>
      <c r="H93" s="46"/>
      <c r="I93" s="147"/>
    </row>
    <row r="94" spans="1:60" hidden="1">
      <c r="A94" s="216"/>
      <c r="B94" s="217" t="s">
        <v>2134</v>
      </c>
      <c r="C94" s="218"/>
      <c r="D94" s="219"/>
      <c r="E94" s="220"/>
      <c r="F94" s="220"/>
      <c r="G94" s="221">
        <f>F9+F42+F67+F72+F77</f>
        <v>0</v>
      </c>
      <c r="H94" s="39"/>
      <c r="I94" s="149"/>
    </row>
    <row r="95" spans="1:60">
      <c r="D95" s="146"/>
    </row>
    <row r="96" spans="1:60">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95uFVf78rbmjdIHZOUvFLMwu75RG1iy6k3/fv6HPkd7KyMIOvTfkUHeaCyWEa5XKY8T+mnqWpyxew5LpBBX2uw==" saltValue="BanBPYB+8yY8SYraBvdlww==" spinCount="100000" sheet="1"/>
  <mergeCells count="11">
    <mergeCell ref="B36:G36"/>
    <mergeCell ref="A1:G1"/>
    <mergeCell ref="C7:G7"/>
    <mergeCell ref="F9:G9"/>
    <mergeCell ref="B26:G26"/>
    <mergeCell ref="B27:G27"/>
    <mergeCell ref="B37:G37"/>
    <mergeCell ref="F42:G42"/>
    <mergeCell ref="F67:G67"/>
    <mergeCell ref="F72:G72"/>
    <mergeCell ref="F77:G77"/>
  </mergeCells>
  <pageMargins left="0.59055118110236204" right="0.39370078740157499"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sheetPr>
    <outlinePr summaryBelow="0"/>
  </sheetPr>
  <dimension ref="A1:BH5000"/>
  <sheetViews>
    <sheetView topLeftCell="A85"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3161</v>
      </c>
      <c r="C4" s="176" t="s">
        <v>3162</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SUMIF(AM8:AM117,AN5,G8:G117)</f>
        <v>0</v>
      </c>
      <c r="AO6">
        <f>SUMIF(AM8:AM117,AO5,G8:G117)</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SUM(G10:G42)</f>
        <v>0</v>
      </c>
      <c r="G9" s="357"/>
      <c r="H9" s="199"/>
      <c r="I9" s="227"/>
      <c r="AE9" t="s">
        <v>295</v>
      </c>
    </row>
    <row r="10" spans="1:60" outlineLevel="1">
      <c r="A10" s="225">
        <v>1</v>
      </c>
      <c r="B10" s="182" t="s">
        <v>3165</v>
      </c>
      <c r="C10" s="209" t="s">
        <v>3166</v>
      </c>
      <c r="D10" s="187" t="s">
        <v>302</v>
      </c>
      <c r="E10" s="193">
        <v>3.8220000000000001</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3487</v>
      </c>
      <c r="D11" s="189"/>
      <c r="E11" s="195">
        <v>3.82</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310</v>
      </c>
      <c r="C12" s="209" t="s">
        <v>311</v>
      </c>
      <c r="D12" s="187" t="s">
        <v>302</v>
      </c>
      <c r="E12" s="193">
        <v>3.8220000000000001</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3487</v>
      </c>
      <c r="D13" s="189"/>
      <c r="E13" s="195">
        <v>3.82</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3171</v>
      </c>
      <c r="C14" s="209" t="s">
        <v>3428</v>
      </c>
      <c r="D14" s="187" t="s">
        <v>302</v>
      </c>
      <c r="E14" s="193">
        <v>8.5050000000000008</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3488</v>
      </c>
      <c r="D15" s="189"/>
      <c r="E15" s="195">
        <v>8.51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330</v>
      </c>
      <c r="C16" s="209" t="s">
        <v>331</v>
      </c>
      <c r="D16" s="187" t="s">
        <v>302</v>
      </c>
      <c r="E16" s="193">
        <v>8.5050000000000008</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3488</v>
      </c>
      <c r="D17" s="189"/>
      <c r="E17" s="195">
        <v>8.51</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2917</v>
      </c>
      <c r="C18" s="209" t="s">
        <v>2918</v>
      </c>
      <c r="D18" s="187" t="s">
        <v>302</v>
      </c>
      <c r="E18" s="193">
        <v>7.15</v>
      </c>
      <c r="F18" s="202"/>
      <c r="G18" s="201">
        <f>ROUND(E18*F18,2)</f>
        <v>0</v>
      </c>
      <c r="H18" s="200"/>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3489</v>
      </c>
      <c r="D19" s="189"/>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3490</v>
      </c>
      <c r="D20" s="189"/>
      <c r="E20" s="195">
        <v>7.15</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6</v>
      </c>
      <c r="B21" s="182" t="s">
        <v>342</v>
      </c>
      <c r="C21" s="209" t="s">
        <v>343</v>
      </c>
      <c r="D21" s="187" t="s">
        <v>302</v>
      </c>
      <c r="E21" s="193">
        <v>7.15</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3490</v>
      </c>
      <c r="D22" s="189"/>
      <c r="E22" s="195">
        <v>7.15</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7</v>
      </c>
      <c r="B23" s="182" t="s">
        <v>362</v>
      </c>
      <c r="C23" s="209" t="s">
        <v>363</v>
      </c>
      <c r="D23" s="187" t="s">
        <v>302</v>
      </c>
      <c r="E23" s="193">
        <v>15.654999999999999</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3491</v>
      </c>
      <c r="D24" s="189"/>
      <c r="E24" s="195">
        <v>15.65</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8</v>
      </c>
      <c r="B25" s="182" t="s">
        <v>310</v>
      </c>
      <c r="C25" s="209" t="s">
        <v>311</v>
      </c>
      <c r="D25" s="187" t="s">
        <v>302</v>
      </c>
      <c r="E25" s="193">
        <v>15.654999999999999</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3492</v>
      </c>
      <c r="D26" s="189"/>
      <c r="E26" s="195">
        <v>15.65</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350" t="s">
        <v>3434</v>
      </c>
      <c r="C27" s="351"/>
      <c r="D27" s="352"/>
      <c r="E27" s="353"/>
      <c r="F27" s="354"/>
      <c r="G27" s="355"/>
      <c r="H27" s="200"/>
      <c r="I27" s="228"/>
      <c r="J27" s="170"/>
      <c r="K27" s="170"/>
      <c r="L27" s="170"/>
      <c r="M27" s="170"/>
      <c r="N27" s="170"/>
      <c r="O27" s="170"/>
      <c r="P27" s="170"/>
      <c r="Q27" s="170"/>
      <c r="R27" s="170"/>
      <c r="S27" s="170"/>
      <c r="T27" s="170"/>
      <c r="U27" s="170"/>
      <c r="V27" s="170"/>
      <c r="W27" s="170"/>
      <c r="X27" s="170"/>
      <c r="Y27" s="170"/>
      <c r="Z27" s="170"/>
      <c r="AA27" s="170"/>
      <c r="AB27" s="170"/>
      <c r="AC27" s="170">
        <v>0</v>
      </c>
      <c r="AD27" s="170"/>
      <c r="AE27" s="170" t="s">
        <v>297</v>
      </c>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350" t="s">
        <v>3435</v>
      </c>
      <c r="C28" s="351"/>
      <c r="D28" s="352"/>
      <c r="E28" s="353"/>
      <c r="F28" s="354"/>
      <c r="G28" s="355"/>
      <c r="H28" s="200"/>
      <c r="I28" s="228"/>
      <c r="J28" s="170"/>
      <c r="K28" s="170"/>
      <c r="L28" s="170"/>
      <c r="M28" s="170"/>
      <c r="N28" s="170"/>
      <c r="O28" s="170"/>
      <c r="P28" s="170"/>
      <c r="Q28" s="170"/>
      <c r="R28" s="170"/>
      <c r="S28" s="170"/>
      <c r="T28" s="170"/>
      <c r="U28" s="170"/>
      <c r="V28" s="170"/>
      <c r="W28" s="170"/>
      <c r="X28" s="170"/>
      <c r="Y28" s="170"/>
      <c r="Z28" s="170"/>
      <c r="AA28" s="170"/>
      <c r="AB28" s="170"/>
      <c r="AC28" s="170">
        <v>1</v>
      </c>
      <c r="AD28" s="170"/>
      <c r="AE28" s="170" t="s">
        <v>297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9</v>
      </c>
      <c r="B29" s="182" t="s">
        <v>2930</v>
      </c>
      <c r="C29" s="209" t="s">
        <v>2931</v>
      </c>
      <c r="D29" s="187" t="s">
        <v>302</v>
      </c>
      <c r="E29" s="193">
        <v>6.51</v>
      </c>
      <c r="F29" s="202"/>
      <c r="G29" s="201">
        <f>ROUND(E29*F29,2)</f>
        <v>0</v>
      </c>
      <c r="H29" s="200" t="s">
        <v>303</v>
      </c>
      <c r="I29" s="228" t="s">
        <v>304</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3493</v>
      </c>
      <c r="D30" s="189"/>
      <c r="E30" s="195">
        <v>6.51</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10</v>
      </c>
      <c r="B31" s="182" t="s">
        <v>362</v>
      </c>
      <c r="C31" s="209" t="s">
        <v>363</v>
      </c>
      <c r="D31" s="187" t="s">
        <v>302</v>
      </c>
      <c r="E31" s="193">
        <v>6.51</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3493</v>
      </c>
      <c r="D32" s="189"/>
      <c r="E32" s="195">
        <v>6.51</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11</v>
      </c>
      <c r="B33" s="182" t="s">
        <v>371</v>
      </c>
      <c r="C33" s="209" t="s">
        <v>372</v>
      </c>
      <c r="D33" s="187" t="s">
        <v>302</v>
      </c>
      <c r="E33" s="193">
        <v>5.1150000000000002</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3494</v>
      </c>
      <c r="D34" s="189"/>
      <c r="E34" s="195">
        <v>5.12</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12</v>
      </c>
      <c r="B35" s="182" t="s">
        <v>374</v>
      </c>
      <c r="C35" s="209" t="s">
        <v>375</v>
      </c>
      <c r="D35" s="187" t="s">
        <v>302</v>
      </c>
      <c r="E35" s="193">
        <v>5.1150000000000002</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3495</v>
      </c>
      <c r="D36" s="189"/>
      <c r="E36" s="195">
        <v>5.12</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350" t="s">
        <v>380</v>
      </c>
      <c r="C37" s="351"/>
      <c r="D37" s="352"/>
      <c r="E37" s="353"/>
      <c r="F37" s="354"/>
      <c r="G37" s="355"/>
      <c r="H37" s="200"/>
      <c r="I37" s="228"/>
      <c r="J37" s="170"/>
      <c r="K37" s="170"/>
      <c r="L37" s="170"/>
      <c r="M37" s="170"/>
      <c r="N37" s="170"/>
      <c r="O37" s="170"/>
      <c r="P37" s="170"/>
      <c r="Q37" s="170"/>
      <c r="R37" s="170"/>
      <c r="S37" s="170"/>
      <c r="T37" s="170"/>
      <c r="U37" s="170"/>
      <c r="V37" s="170"/>
      <c r="W37" s="170"/>
      <c r="X37" s="170"/>
      <c r="Y37" s="170"/>
      <c r="Z37" s="170"/>
      <c r="AA37" s="170"/>
      <c r="AB37" s="170"/>
      <c r="AC37" s="170">
        <v>0</v>
      </c>
      <c r="AD37" s="170"/>
      <c r="AE37" s="170" t="s">
        <v>297</v>
      </c>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350" t="s">
        <v>381</v>
      </c>
      <c r="C38" s="351"/>
      <c r="D38" s="352"/>
      <c r="E38" s="353"/>
      <c r="F38" s="354"/>
      <c r="G38" s="355"/>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299</v>
      </c>
      <c r="AF38" s="170"/>
      <c r="AG38" s="170"/>
      <c r="AH38" s="170"/>
      <c r="AI38" s="170"/>
      <c r="AJ38" s="170"/>
      <c r="AK38" s="170"/>
      <c r="AL38" s="170"/>
      <c r="AM38" s="170"/>
      <c r="AN38" s="170"/>
      <c r="AO38" s="170"/>
      <c r="AP38" s="170"/>
      <c r="AQ38" s="170"/>
      <c r="AR38" s="170"/>
      <c r="AS38" s="170"/>
      <c r="AT38" s="170"/>
      <c r="AU38" s="170"/>
      <c r="AV38" s="170"/>
      <c r="AW38" s="170"/>
      <c r="AX38" s="170"/>
      <c r="AY38" s="170"/>
      <c r="AZ38" s="173" t="str">
        <f>B38</f>
        <v>vč. urovnání ornice, naložení na skládce, vodorovným přemístěním ornice na místo rozprostření, založení trávníku osetím a dodávky travního semene.</v>
      </c>
      <c r="BA38" s="170"/>
      <c r="BB38" s="170"/>
      <c r="BC38" s="170"/>
      <c r="BD38" s="170"/>
      <c r="BE38" s="170"/>
      <c r="BF38" s="170"/>
      <c r="BG38" s="170"/>
      <c r="BH38" s="170"/>
    </row>
    <row r="39" spans="1:60" ht="22.5" outlineLevel="1">
      <c r="A39" s="225">
        <v>13</v>
      </c>
      <c r="B39" s="182" t="s">
        <v>382</v>
      </c>
      <c r="C39" s="209" t="s">
        <v>383</v>
      </c>
      <c r="D39" s="187" t="s">
        <v>318</v>
      </c>
      <c r="E39" s="193">
        <v>9.3000000000000007</v>
      </c>
      <c r="F39" s="202"/>
      <c r="G39" s="201">
        <f>ROUND(E39*F39,2)</f>
        <v>0</v>
      </c>
      <c r="H39" s="200" t="s">
        <v>384</v>
      </c>
      <c r="I39" s="228" t="s">
        <v>304</v>
      </c>
      <c r="J39" s="170"/>
      <c r="K39" s="170"/>
      <c r="L39" s="170"/>
      <c r="M39" s="170"/>
      <c r="N39" s="170"/>
      <c r="O39" s="170"/>
      <c r="P39" s="170"/>
      <c r="Q39" s="170"/>
      <c r="R39" s="170"/>
      <c r="S39" s="170"/>
      <c r="T39" s="170"/>
      <c r="U39" s="170"/>
      <c r="V39" s="170"/>
      <c r="W39" s="170"/>
      <c r="X39" s="170"/>
      <c r="Y39" s="170"/>
      <c r="Z39" s="170"/>
      <c r="AA39" s="170"/>
      <c r="AB39" s="170"/>
      <c r="AC39" s="170"/>
      <c r="AD39" s="170"/>
      <c r="AE39" s="170" t="s">
        <v>385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3496</v>
      </c>
      <c r="D40" s="189"/>
      <c r="E40" s="195">
        <v>9.3000000000000007</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14</v>
      </c>
      <c r="B41" s="182" t="s">
        <v>2936</v>
      </c>
      <c r="C41" s="209" t="s">
        <v>2937</v>
      </c>
      <c r="D41" s="187" t="s">
        <v>318</v>
      </c>
      <c r="E41" s="193">
        <v>25</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3497</v>
      </c>
      <c r="D42" s="189"/>
      <c r="E42" s="195">
        <v>25</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c r="A43" s="223" t="s">
        <v>294</v>
      </c>
      <c r="B43" s="181" t="s">
        <v>140</v>
      </c>
      <c r="C43" s="208" t="s">
        <v>142</v>
      </c>
      <c r="D43" s="186"/>
      <c r="E43" s="192"/>
      <c r="F43" s="356">
        <f>SUM(G44:G47)</f>
        <v>0</v>
      </c>
      <c r="G43" s="357"/>
      <c r="H43" s="199"/>
      <c r="I43" s="227"/>
      <c r="AE43" t="s">
        <v>295</v>
      </c>
    </row>
    <row r="44" spans="1:60" outlineLevel="1">
      <c r="A44" s="225">
        <v>15</v>
      </c>
      <c r="B44" s="182" t="s">
        <v>395</v>
      </c>
      <c r="C44" s="209" t="s">
        <v>2939</v>
      </c>
      <c r="D44" s="187" t="s">
        <v>302</v>
      </c>
      <c r="E44" s="193">
        <v>6.2901999999999996</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3498</v>
      </c>
      <c r="D45" s="189"/>
      <c r="E45" s="195">
        <v>6.08</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3499</v>
      </c>
      <c r="D46" s="189"/>
      <c r="E46" s="195"/>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3500</v>
      </c>
      <c r="D47" s="189"/>
      <c r="E47" s="195">
        <v>0.21</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c r="A48" s="223" t="s">
        <v>294</v>
      </c>
      <c r="B48" s="181" t="s">
        <v>155</v>
      </c>
      <c r="C48" s="208" t="s">
        <v>157</v>
      </c>
      <c r="D48" s="186"/>
      <c r="E48" s="192"/>
      <c r="F48" s="356">
        <f>SUM(G49:G54)</f>
        <v>0</v>
      </c>
      <c r="G48" s="357"/>
      <c r="H48" s="199"/>
      <c r="I48" s="227"/>
      <c r="AE48" t="s">
        <v>295</v>
      </c>
    </row>
    <row r="49" spans="1:60" outlineLevel="1">
      <c r="A49" s="225">
        <v>16</v>
      </c>
      <c r="B49" s="182" t="s">
        <v>3501</v>
      </c>
      <c r="C49" s="209" t="s">
        <v>3502</v>
      </c>
      <c r="D49" s="187" t="s">
        <v>318</v>
      </c>
      <c r="E49" s="193">
        <v>24.5</v>
      </c>
      <c r="F49" s="202"/>
      <c r="G49" s="201">
        <f>ROUND(E49*F49,2)</f>
        <v>0</v>
      </c>
      <c r="H49" s="200"/>
      <c r="I49" s="228" t="s">
        <v>304</v>
      </c>
      <c r="J49" s="170"/>
      <c r="K49" s="170"/>
      <c r="L49" s="170"/>
      <c r="M49" s="170"/>
      <c r="N49" s="170"/>
      <c r="O49" s="170"/>
      <c r="P49" s="170"/>
      <c r="Q49" s="170"/>
      <c r="R49" s="170"/>
      <c r="S49" s="170"/>
      <c r="T49" s="170"/>
      <c r="U49" s="170"/>
      <c r="V49" s="170"/>
      <c r="W49" s="170"/>
      <c r="X49" s="170"/>
      <c r="Y49" s="170"/>
      <c r="Z49" s="170"/>
      <c r="AA49" s="170"/>
      <c r="AB49" s="170"/>
      <c r="AC49" s="170"/>
      <c r="AD49" s="170"/>
      <c r="AE49" s="170" t="s">
        <v>305</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3503</v>
      </c>
      <c r="D50" s="189"/>
      <c r="E50" s="195">
        <v>24.5</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5">
        <v>17</v>
      </c>
      <c r="B51" s="182" t="s">
        <v>3504</v>
      </c>
      <c r="C51" s="209" t="s">
        <v>3505</v>
      </c>
      <c r="D51" s="187" t="s">
        <v>447</v>
      </c>
      <c r="E51" s="193">
        <v>0.2293</v>
      </c>
      <c r="F51" s="202"/>
      <c r="G51" s="201">
        <f>ROUND(E51*F51,2)</f>
        <v>0</v>
      </c>
      <c r="H51" s="200"/>
      <c r="I51" s="228" t="s">
        <v>304</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3506</v>
      </c>
      <c r="D52" s="189"/>
      <c r="E52" s="195">
        <v>0.23</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18</v>
      </c>
      <c r="B53" s="182" t="s">
        <v>3507</v>
      </c>
      <c r="C53" s="209" t="s">
        <v>3508</v>
      </c>
      <c r="D53" s="187" t="s">
        <v>314</v>
      </c>
      <c r="E53" s="193">
        <v>14</v>
      </c>
      <c r="F53" s="202"/>
      <c r="G53" s="201">
        <f>ROUND(E53*F53,2)</f>
        <v>0</v>
      </c>
      <c r="H53" s="200"/>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3509</v>
      </c>
      <c r="D54" s="189"/>
      <c r="E54" s="195">
        <v>14</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c r="A55" s="223" t="s">
        <v>294</v>
      </c>
      <c r="B55" s="181" t="s">
        <v>166</v>
      </c>
      <c r="C55" s="208" t="s">
        <v>167</v>
      </c>
      <c r="D55" s="186"/>
      <c r="E55" s="192"/>
      <c r="F55" s="356">
        <f>SUM(G56:G68)</f>
        <v>0</v>
      </c>
      <c r="G55" s="357"/>
      <c r="H55" s="199"/>
      <c r="I55" s="227"/>
      <c r="AE55" t="s">
        <v>295</v>
      </c>
    </row>
    <row r="56" spans="1:60" outlineLevel="1">
      <c r="A56" s="225">
        <v>19</v>
      </c>
      <c r="B56" s="182" t="s">
        <v>3207</v>
      </c>
      <c r="C56" s="209" t="s">
        <v>3208</v>
      </c>
      <c r="D56" s="187" t="s">
        <v>318</v>
      </c>
      <c r="E56" s="193">
        <v>14.42</v>
      </c>
      <c r="F56" s="202"/>
      <c r="G56" s="201">
        <f>ROUND(E56*F56,2)</f>
        <v>0</v>
      </c>
      <c r="H56" s="200"/>
      <c r="I56" s="228" t="s">
        <v>304</v>
      </c>
      <c r="J56" s="170"/>
      <c r="K56" s="170"/>
      <c r="L56" s="170"/>
      <c r="M56" s="170"/>
      <c r="N56" s="170"/>
      <c r="O56" s="170"/>
      <c r="P56" s="170"/>
      <c r="Q56" s="170"/>
      <c r="R56" s="170"/>
      <c r="S56" s="170"/>
      <c r="T56" s="170"/>
      <c r="U56" s="170"/>
      <c r="V56" s="170"/>
      <c r="W56" s="170"/>
      <c r="X56" s="170"/>
      <c r="Y56" s="170"/>
      <c r="Z56" s="170"/>
      <c r="AA56" s="170"/>
      <c r="AB56" s="170"/>
      <c r="AC56" s="170"/>
      <c r="AD56" s="170"/>
      <c r="AE56" s="170" t="s">
        <v>305</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3510</v>
      </c>
      <c r="D57" s="189"/>
      <c r="E57" s="195">
        <v>14.42</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20</v>
      </c>
      <c r="B58" s="182" t="s">
        <v>3216</v>
      </c>
      <c r="C58" s="209" t="s">
        <v>3511</v>
      </c>
      <c r="D58" s="187" t="s">
        <v>318</v>
      </c>
      <c r="E58" s="193">
        <v>15.141</v>
      </c>
      <c r="F58" s="202"/>
      <c r="G58" s="201">
        <f>ROUND(E58*F58,2)</f>
        <v>0</v>
      </c>
      <c r="H58" s="200" t="s">
        <v>542</v>
      </c>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543</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3512</v>
      </c>
      <c r="D59" s="189"/>
      <c r="E59" s="195">
        <v>15.14</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21</v>
      </c>
      <c r="B60" s="182" t="s">
        <v>3222</v>
      </c>
      <c r="C60" s="209" t="s">
        <v>3223</v>
      </c>
      <c r="D60" s="187" t="s">
        <v>318</v>
      </c>
      <c r="E60" s="193">
        <v>14.42</v>
      </c>
      <c r="F60" s="202"/>
      <c r="G60" s="201">
        <f>ROUND(E60*F60,2)</f>
        <v>0</v>
      </c>
      <c r="H60" s="200"/>
      <c r="I60" s="228" t="s">
        <v>304</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3224</v>
      </c>
      <c r="D61" s="188"/>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3513</v>
      </c>
      <c r="D62" s="189"/>
      <c r="E62" s="195">
        <v>14.42</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22</v>
      </c>
      <c r="B63" s="182" t="s">
        <v>3225</v>
      </c>
      <c r="C63" s="209" t="s">
        <v>3226</v>
      </c>
      <c r="D63" s="187" t="s">
        <v>318</v>
      </c>
      <c r="E63" s="193">
        <v>14.42</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0" t="s">
        <v>3227</v>
      </c>
      <c r="D64" s="188"/>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3513</v>
      </c>
      <c r="D65" s="189"/>
      <c r="E65" s="195">
        <v>14.42</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23</v>
      </c>
      <c r="B66" s="182" t="s">
        <v>714</v>
      </c>
      <c r="C66" s="209" t="s">
        <v>3230</v>
      </c>
      <c r="D66" s="187" t="s">
        <v>318</v>
      </c>
      <c r="E66" s="193">
        <v>14.42</v>
      </c>
      <c r="F66" s="202"/>
      <c r="G66" s="201">
        <f>ROUND(E66*F66,2)</f>
        <v>0</v>
      </c>
      <c r="H66" s="200"/>
      <c r="I66" s="228" t="s">
        <v>304</v>
      </c>
      <c r="J66" s="170"/>
      <c r="K66" s="170"/>
      <c r="L66" s="170"/>
      <c r="M66" s="170"/>
      <c r="N66" s="170"/>
      <c r="O66" s="170"/>
      <c r="P66" s="170"/>
      <c r="Q66" s="170"/>
      <c r="R66" s="170"/>
      <c r="S66" s="170"/>
      <c r="T66" s="170"/>
      <c r="U66" s="170"/>
      <c r="V66" s="170"/>
      <c r="W66" s="170"/>
      <c r="X66" s="170"/>
      <c r="Y66" s="170"/>
      <c r="Z66" s="170"/>
      <c r="AA66" s="170"/>
      <c r="AB66" s="170"/>
      <c r="AC66" s="170"/>
      <c r="AD66" s="170"/>
      <c r="AE66" s="170" t="s">
        <v>305</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3231</v>
      </c>
      <c r="D67" s="188"/>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3513</v>
      </c>
      <c r="D68" s="189"/>
      <c r="E68" s="195">
        <v>14.42</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c r="A69" s="223" t="s">
        <v>294</v>
      </c>
      <c r="B69" s="181" t="s">
        <v>178</v>
      </c>
      <c r="C69" s="208" t="s">
        <v>179</v>
      </c>
      <c r="D69" s="186"/>
      <c r="E69" s="192"/>
      <c r="F69" s="356">
        <f>SUM(G70:G75)</f>
        <v>0</v>
      </c>
      <c r="G69" s="357"/>
      <c r="H69" s="199"/>
      <c r="I69" s="227"/>
      <c r="AE69" t="s">
        <v>295</v>
      </c>
    </row>
    <row r="70" spans="1:60" outlineLevel="1">
      <c r="A70" s="225">
        <v>24</v>
      </c>
      <c r="B70" s="182" t="s">
        <v>3514</v>
      </c>
      <c r="C70" s="209" t="s">
        <v>3515</v>
      </c>
      <c r="D70" s="187" t="s">
        <v>318</v>
      </c>
      <c r="E70" s="193">
        <v>21.45</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3516</v>
      </c>
      <c r="D71" s="189"/>
      <c r="E71" s="195">
        <v>21.45</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ht="22.5" outlineLevel="1">
      <c r="A72" s="225">
        <v>25</v>
      </c>
      <c r="B72" s="182" t="s">
        <v>3517</v>
      </c>
      <c r="C72" s="209" t="s">
        <v>3518</v>
      </c>
      <c r="D72" s="187" t="s">
        <v>318</v>
      </c>
      <c r="E72" s="193">
        <v>21.45</v>
      </c>
      <c r="F72" s="202"/>
      <c r="G72" s="201">
        <f>ROUND(E72*F72,2)</f>
        <v>0</v>
      </c>
      <c r="H72" s="200"/>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3519</v>
      </c>
      <c r="D73" s="189"/>
      <c r="E73" s="195">
        <v>21.45</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26</v>
      </c>
      <c r="B74" s="182" t="s">
        <v>869</v>
      </c>
      <c r="C74" s="209" t="s">
        <v>3520</v>
      </c>
      <c r="D74" s="187" t="s">
        <v>318</v>
      </c>
      <c r="E74" s="193">
        <v>20.625</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3521</v>
      </c>
      <c r="D75" s="189"/>
      <c r="E75" s="195">
        <v>20.63</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c r="A76" s="223" t="s">
        <v>294</v>
      </c>
      <c r="B76" s="181" t="s">
        <v>232</v>
      </c>
      <c r="C76" s="208" t="s">
        <v>233</v>
      </c>
      <c r="D76" s="186"/>
      <c r="E76" s="192"/>
      <c r="F76" s="356">
        <f>SUM(G77:G84)</f>
        <v>0</v>
      </c>
      <c r="G76" s="357"/>
      <c r="H76" s="199"/>
      <c r="I76" s="227"/>
      <c r="AE76" t="s">
        <v>295</v>
      </c>
    </row>
    <row r="77" spans="1:60" outlineLevel="1">
      <c r="A77" s="225">
        <v>27</v>
      </c>
      <c r="B77" s="182" t="s">
        <v>3271</v>
      </c>
      <c r="C77" s="209" t="s">
        <v>3272</v>
      </c>
      <c r="D77" s="187" t="s">
        <v>447</v>
      </c>
      <c r="E77" s="193">
        <v>15.7172</v>
      </c>
      <c r="F77" s="202"/>
      <c r="G77" s="201">
        <f>ROUND(E77*F77,2)</f>
        <v>0</v>
      </c>
      <c r="H77" s="200"/>
      <c r="I77" s="228" t="s">
        <v>304</v>
      </c>
      <c r="J77" s="170"/>
      <c r="K77" s="170"/>
      <c r="L77" s="170"/>
      <c r="M77" s="170"/>
      <c r="N77" s="170"/>
      <c r="O77" s="170"/>
      <c r="P77" s="170"/>
      <c r="Q77" s="170"/>
      <c r="R77" s="170"/>
      <c r="S77" s="170"/>
      <c r="T77" s="170"/>
      <c r="U77" s="170"/>
      <c r="V77" s="170"/>
      <c r="W77" s="170"/>
      <c r="X77" s="170"/>
      <c r="Y77" s="170"/>
      <c r="Z77" s="170"/>
      <c r="AA77" s="170"/>
      <c r="AB77" s="170"/>
      <c r="AC77" s="170"/>
      <c r="AD77" s="170"/>
      <c r="AE77" s="170" t="s">
        <v>305</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3522</v>
      </c>
      <c r="D78" s="189"/>
      <c r="E78" s="195">
        <v>15.72</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28</v>
      </c>
      <c r="B79" s="182" t="s">
        <v>3274</v>
      </c>
      <c r="C79" s="209" t="s">
        <v>3275</v>
      </c>
      <c r="D79" s="187" t="s">
        <v>447</v>
      </c>
      <c r="E79" s="193">
        <v>15.7172</v>
      </c>
      <c r="F79" s="202"/>
      <c r="G79" s="201">
        <f>ROUND(E79*F79,2)</f>
        <v>0</v>
      </c>
      <c r="H79" s="200"/>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305</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3522</v>
      </c>
      <c r="D80" s="189"/>
      <c r="E80" s="195">
        <v>15.72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29</v>
      </c>
      <c r="B81" s="182" t="s">
        <v>3523</v>
      </c>
      <c r="C81" s="209" t="s">
        <v>3524</v>
      </c>
      <c r="D81" s="187" t="s">
        <v>447</v>
      </c>
      <c r="E81" s="193">
        <v>30.714600000000001</v>
      </c>
      <c r="F81" s="202"/>
      <c r="G81" s="201">
        <f>ROUND(E81*F81,2)</f>
        <v>0</v>
      </c>
      <c r="H81" s="200"/>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3525</v>
      </c>
      <c r="D82" s="189"/>
      <c r="E82" s="195">
        <v>30.71</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30</v>
      </c>
      <c r="B83" s="182" t="s">
        <v>3526</v>
      </c>
      <c r="C83" s="209" t="s">
        <v>3527</v>
      </c>
      <c r="D83" s="187" t="s">
        <v>447</v>
      </c>
      <c r="E83" s="193">
        <v>30.714600000000001</v>
      </c>
      <c r="F83" s="202"/>
      <c r="G83" s="201">
        <f>ROUND(E83*F83,2)</f>
        <v>0</v>
      </c>
      <c r="H83" s="200"/>
      <c r="I83" s="228" t="s">
        <v>304</v>
      </c>
      <c r="J83" s="170"/>
      <c r="K83" s="170"/>
      <c r="L83" s="170"/>
      <c r="M83" s="170"/>
      <c r="N83" s="170"/>
      <c r="O83" s="170"/>
      <c r="P83" s="170"/>
      <c r="Q83" s="170"/>
      <c r="R83" s="170"/>
      <c r="S83" s="170"/>
      <c r="T83" s="170"/>
      <c r="U83" s="170"/>
      <c r="V83" s="170"/>
      <c r="W83" s="170"/>
      <c r="X83" s="170"/>
      <c r="Y83" s="170"/>
      <c r="Z83" s="170"/>
      <c r="AA83" s="170"/>
      <c r="AB83" s="170"/>
      <c r="AC83" s="170"/>
      <c r="AD83" s="170"/>
      <c r="AE83" s="170" t="s">
        <v>305</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1" t="s">
        <v>3528</v>
      </c>
      <c r="D84" s="189"/>
      <c r="E84" s="195">
        <v>30.71</v>
      </c>
      <c r="F84" s="201"/>
      <c r="G84" s="201"/>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309</v>
      </c>
      <c r="AF84" s="170">
        <v>0</v>
      </c>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c r="A85" s="223" t="s">
        <v>294</v>
      </c>
      <c r="B85" s="181" t="s">
        <v>184</v>
      </c>
      <c r="C85" s="208" t="s">
        <v>185</v>
      </c>
      <c r="D85" s="186"/>
      <c r="E85" s="192"/>
      <c r="F85" s="356">
        <f>SUM(G86:G103)</f>
        <v>0</v>
      </c>
      <c r="G85" s="357"/>
      <c r="H85" s="199"/>
      <c r="I85" s="227"/>
      <c r="AE85" t="s">
        <v>295</v>
      </c>
    </row>
    <row r="86" spans="1:60" outlineLevel="1">
      <c r="A86" s="225">
        <v>31</v>
      </c>
      <c r="B86" s="182" t="s">
        <v>3529</v>
      </c>
      <c r="C86" s="209" t="s">
        <v>3530</v>
      </c>
      <c r="D86" s="187" t="s">
        <v>318</v>
      </c>
      <c r="E86" s="193">
        <v>7.15</v>
      </c>
      <c r="F86" s="202"/>
      <c r="G86" s="201">
        <f>ROUND(E86*F86,2)</f>
        <v>0</v>
      </c>
      <c r="H86" s="200"/>
      <c r="I86" s="228" t="s">
        <v>304</v>
      </c>
      <c r="J86" s="170"/>
      <c r="K86" s="170"/>
      <c r="L86" s="170"/>
      <c r="M86" s="170"/>
      <c r="N86" s="170"/>
      <c r="O86" s="170"/>
      <c r="P86" s="170"/>
      <c r="Q86" s="170"/>
      <c r="R86" s="170"/>
      <c r="S86" s="170"/>
      <c r="T86" s="170"/>
      <c r="U86" s="170"/>
      <c r="V86" s="170"/>
      <c r="W86" s="170"/>
      <c r="X86" s="170"/>
      <c r="Y86" s="170"/>
      <c r="Z86" s="170"/>
      <c r="AA86" s="170"/>
      <c r="AB86" s="170"/>
      <c r="AC86" s="170"/>
      <c r="AD86" s="170"/>
      <c r="AE86" s="170" t="s">
        <v>1101</v>
      </c>
      <c r="AF86" s="170"/>
      <c r="AG86" s="170"/>
      <c r="AH86" s="170"/>
      <c r="AI86" s="170"/>
      <c r="AJ86" s="170"/>
      <c r="AK86" s="170"/>
      <c r="AL86" s="170"/>
      <c r="AM86" s="170">
        <v>21</v>
      </c>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ht="22.5" outlineLevel="1">
      <c r="A87" s="224"/>
      <c r="B87" s="183"/>
      <c r="C87" s="210" t="s">
        <v>3531</v>
      </c>
      <c r="D87" s="188"/>
      <c r="E87" s="194"/>
      <c r="F87" s="203"/>
      <c r="G87" s="203"/>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307</v>
      </c>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3532</v>
      </c>
      <c r="D88" s="189"/>
      <c r="E88" s="195">
        <v>7.15</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32</v>
      </c>
      <c r="B89" s="182" t="s">
        <v>3533</v>
      </c>
      <c r="C89" s="209" t="s">
        <v>3534</v>
      </c>
      <c r="D89" s="187" t="s">
        <v>318</v>
      </c>
      <c r="E89" s="193">
        <v>9.73</v>
      </c>
      <c r="F89" s="202"/>
      <c r="G89" s="201">
        <f>ROUND(E89*F89,2)</f>
        <v>0</v>
      </c>
      <c r="H89" s="200"/>
      <c r="I89" s="228" t="s">
        <v>304</v>
      </c>
      <c r="J89" s="170"/>
      <c r="K89" s="170"/>
      <c r="L89" s="170"/>
      <c r="M89" s="170"/>
      <c r="N89" s="170"/>
      <c r="O89" s="170"/>
      <c r="P89" s="170"/>
      <c r="Q89" s="170"/>
      <c r="R89" s="170"/>
      <c r="S89" s="170"/>
      <c r="T89" s="170"/>
      <c r="U89" s="170"/>
      <c r="V89" s="170"/>
      <c r="W89" s="170"/>
      <c r="X89" s="170"/>
      <c r="Y89" s="170"/>
      <c r="Z89" s="170"/>
      <c r="AA89" s="170"/>
      <c r="AB89" s="170"/>
      <c r="AC89" s="170"/>
      <c r="AD89" s="170"/>
      <c r="AE89" s="170" t="s">
        <v>1101</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ht="22.5" outlineLevel="1">
      <c r="A90" s="224"/>
      <c r="B90" s="183"/>
      <c r="C90" s="210" t="s">
        <v>3531</v>
      </c>
      <c r="D90" s="188"/>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3535</v>
      </c>
      <c r="D91" s="189"/>
      <c r="E91" s="195">
        <v>9.73</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5">
        <v>33</v>
      </c>
      <c r="B92" s="182" t="s">
        <v>3536</v>
      </c>
      <c r="C92" s="209" t="s">
        <v>3537</v>
      </c>
      <c r="D92" s="187" t="s">
        <v>314</v>
      </c>
      <c r="E92" s="193">
        <v>28.4</v>
      </c>
      <c r="F92" s="202"/>
      <c r="G92" s="201">
        <f>ROUND(E92*F92,2)</f>
        <v>0</v>
      </c>
      <c r="H92" s="200"/>
      <c r="I92" s="228" t="s">
        <v>304</v>
      </c>
      <c r="J92" s="170"/>
      <c r="K92" s="170"/>
      <c r="L92" s="170"/>
      <c r="M92" s="170"/>
      <c r="N92" s="170"/>
      <c r="O92" s="170"/>
      <c r="P92" s="170"/>
      <c r="Q92" s="170"/>
      <c r="R92" s="170"/>
      <c r="S92" s="170"/>
      <c r="T92" s="170"/>
      <c r="U92" s="170"/>
      <c r="V92" s="170"/>
      <c r="W92" s="170"/>
      <c r="X92" s="170"/>
      <c r="Y92" s="170"/>
      <c r="Z92" s="170"/>
      <c r="AA92" s="170"/>
      <c r="AB92" s="170"/>
      <c r="AC92" s="170"/>
      <c r="AD92" s="170"/>
      <c r="AE92" s="170" t="s">
        <v>1101</v>
      </c>
      <c r="AF92" s="170"/>
      <c r="AG92" s="170"/>
      <c r="AH92" s="170"/>
      <c r="AI92" s="170"/>
      <c r="AJ92" s="170"/>
      <c r="AK92" s="170"/>
      <c r="AL92" s="170"/>
      <c r="AM92" s="170">
        <v>21</v>
      </c>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3538</v>
      </c>
      <c r="D93" s="189"/>
      <c r="E93" s="195">
        <v>28.4</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34</v>
      </c>
      <c r="B94" s="182" t="s">
        <v>3001</v>
      </c>
      <c r="C94" s="209" t="s">
        <v>3002</v>
      </c>
      <c r="D94" s="187" t="s">
        <v>318</v>
      </c>
      <c r="E94" s="193">
        <v>5.67</v>
      </c>
      <c r="F94" s="202"/>
      <c r="G94" s="201">
        <f>ROUND(E94*F94,2)</f>
        <v>0</v>
      </c>
      <c r="H94" s="200"/>
      <c r="I94" s="228" t="s">
        <v>304</v>
      </c>
      <c r="J94" s="170"/>
      <c r="K94" s="170"/>
      <c r="L94" s="170"/>
      <c r="M94" s="170"/>
      <c r="N94" s="170"/>
      <c r="O94" s="170"/>
      <c r="P94" s="170"/>
      <c r="Q94" s="170"/>
      <c r="R94" s="170"/>
      <c r="S94" s="170"/>
      <c r="T94" s="170"/>
      <c r="U94" s="170"/>
      <c r="V94" s="170"/>
      <c r="W94" s="170"/>
      <c r="X94" s="170"/>
      <c r="Y94" s="170"/>
      <c r="Z94" s="170"/>
      <c r="AA94" s="170"/>
      <c r="AB94" s="170"/>
      <c r="AC94" s="170"/>
      <c r="AD94" s="170"/>
      <c r="AE94" s="170" t="s">
        <v>1101</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3539</v>
      </c>
      <c r="D95" s="189"/>
      <c r="E95" s="195">
        <v>5.67</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35</v>
      </c>
      <c r="B96" s="182" t="s">
        <v>3006</v>
      </c>
      <c r="C96" s="209" t="s">
        <v>3007</v>
      </c>
      <c r="D96" s="187" t="s">
        <v>314</v>
      </c>
      <c r="E96" s="193">
        <v>28.4</v>
      </c>
      <c r="F96" s="202"/>
      <c r="G96" s="201">
        <f>ROUND(E96*F96,2)</f>
        <v>0</v>
      </c>
      <c r="H96" s="200"/>
      <c r="I96" s="228" t="s">
        <v>304</v>
      </c>
      <c r="J96" s="170"/>
      <c r="K96" s="170"/>
      <c r="L96" s="170"/>
      <c r="M96" s="170"/>
      <c r="N96" s="170"/>
      <c r="O96" s="170"/>
      <c r="P96" s="170"/>
      <c r="Q96" s="170"/>
      <c r="R96" s="170"/>
      <c r="S96" s="170"/>
      <c r="T96" s="170"/>
      <c r="U96" s="170"/>
      <c r="V96" s="170"/>
      <c r="W96" s="170"/>
      <c r="X96" s="170"/>
      <c r="Y96" s="170"/>
      <c r="Z96" s="170"/>
      <c r="AA96" s="170"/>
      <c r="AB96" s="170"/>
      <c r="AC96" s="170"/>
      <c r="AD96" s="170"/>
      <c r="AE96" s="170" t="s">
        <v>1101</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3538</v>
      </c>
      <c r="D97" s="189"/>
      <c r="E97" s="195">
        <v>28.4</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36</v>
      </c>
      <c r="B98" s="182" t="s">
        <v>3009</v>
      </c>
      <c r="C98" s="209" t="s">
        <v>3010</v>
      </c>
      <c r="D98" s="187" t="s">
        <v>447</v>
      </c>
      <c r="E98" s="193">
        <v>0.10730000000000001</v>
      </c>
      <c r="F98" s="202"/>
      <c r="G98" s="201">
        <f>ROUND(E98*F98,2)</f>
        <v>0</v>
      </c>
      <c r="H98" s="200"/>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1101</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3540</v>
      </c>
      <c r="D99" s="189"/>
      <c r="E99" s="195">
        <v>0.11</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37</v>
      </c>
      <c r="B100" s="182" t="s">
        <v>1125</v>
      </c>
      <c r="C100" s="209" t="s">
        <v>1126</v>
      </c>
      <c r="D100" s="187" t="s">
        <v>447</v>
      </c>
      <c r="E100" s="193">
        <v>0.10730000000000001</v>
      </c>
      <c r="F100" s="202"/>
      <c r="G100" s="201">
        <f>ROUND(E100*F100,2)</f>
        <v>0</v>
      </c>
      <c r="H100" s="200"/>
      <c r="I100" s="228" t="s">
        <v>304</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1101</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3540</v>
      </c>
      <c r="D101" s="189"/>
      <c r="E101" s="195">
        <v>0.11</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38</v>
      </c>
      <c r="B102" s="182" t="s">
        <v>1127</v>
      </c>
      <c r="C102" s="209" t="s">
        <v>1128</v>
      </c>
      <c r="D102" s="187" t="s">
        <v>447</v>
      </c>
      <c r="E102" s="193">
        <v>0.42909999999999998</v>
      </c>
      <c r="F102" s="202"/>
      <c r="G102" s="201">
        <f>ROUND(E102*F102,2)</f>
        <v>0</v>
      </c>
      <c r="H102" s="200"/>
      <c r="I102" s="228" t="s">
        <v>304</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1101</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3541</v>
      </c>
      <c r="D103" s="189"/>
      <c r="E103" s="195">
        <v>0.43</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c r="A104" s="223" t="s">
        <v>294</v>
      </c>
      <c r="B104" s="181" t="s">
        <v>188</v>
      </c>
      <c r="C104" s="208" t="s">
        <v>189</v>
      </c>
      <c r="D104" s="186"/>
      <c r="E104" s="192"/>
      <c r="F104" s="356">
        <f>SUM(G105:G114)</f>
        <v>0</v>
      </c>
      <c r="G104" s="357"/>
      <c r="H104" s="199"/>
      <c r="I104" s="227"/>
      <c r="AE104" t="s">
        <v>295</v>
      </c>
    </row>
    <row r="105" spans="1:60" outlineLevel="1">
      <c r="A105" s="225">
        <v>39</v>
      </c>
      <c r="B105" s="182" t="s">
        <v>1251</v>
      </c>
      <c r="C105" s="209" t="s">
        <v>1252</v>
      </c>
      <c r="D105" s="187" t="s">
        <v>318</v>
      </c>
      <c r="E105" s="193">
        <v>5.67</v>
      </c>
      <c r="F105" s="202"/>
      <c r="G105" s="201">
        <f>ROUND(E105*F105,2)</f>
        <v>0</v>
      </c>
      <c r="H105" s="200"/>
      <c r="I105" s="228" t="s">
        <v>304</v>
      </c>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1101</v>
      </c>
      <c r="AF105" s="170"/>
      <c r="AG105" s="170"/>
      <c r="AH105" s="170"/>
      <c r="AI105" s="170"/>
      <c r="AJ105" s="170"/>
      <c r="AK105" s="170"/>
      <c r="AL105" s="170"/>
      <c r="AM105" s="170">
        <v>21</v>
      </c>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3539</v>
      </c>
      <c r="D106" s="189"/>
      <c r="E106" s="195">
        <v>5.67</v>
      </c>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5">
        <v>40</v>
      </c>
      <c r="B107" s="182" t="s">
        <v>1287</v>
      </c>
      <c r="C107" s="209" t="s">
        <v>1288</v>
      </c>
      <c r="D107" s="187" t="s">
        <v>302</v>
      </c>
      <c r="E107" s="193">
        <v>0.23810000000000001</v>
      </c>
      <c r="F107" s="202"/>
      <c r="G107" s="201">
        <f>ROUND(E107*F107,2)</f>
        <v>0</v>
      </c>
      <c r="H107" s="200" t="s">
        <v>542</v>
      </c>
      <c r="I107" s="228" t="s">
        <v>304</v>
      </c>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543</v>
      </c>
      <c r="AF107" s="170"/>
      <c r="AG107" s="170"/>
      <c r="AH107" s="170"/>
      <c r="AI107" s="170"/>
      <c r="AJ107" s="170"/>
      <c r="AK107" s="170"/>
      <c r="AL107" s="170"/>
      <c r="AM107" s="170">
        <v>21</v>
      </c>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3542</v>
      </c>
      <c r="D108" s="189"/>
      <c r="E108" s="195">
        <v>0.24</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41</v>
      </c>
      <c r="B109" s="182" t="s">
        <v>3543</v>
      </c>
      <c r="C109" s="209" t="s">
        <v>3544</v>
      </c>
      <c r="D109" s="187" t="s">
        <v>447</v>
      </c>
      <c r="E109" s="193">
        <v>8.3999999999999995E-3</v>
      </c>
      <c r="F109" s="202"/>
      <c r="G109" s="201">
        <f>ROUND(E109*F109,2)</f>
        <v>0</v>
      </c>
      <c r="H109" s="200"/>
      <c r="I109" s="228" t="s">
        <v>304</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1101</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3545</v>
      </c>
      <c r="D110" s="189"/>
      <c r="E110" s="195">
        <v>0.01</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42</v>
      </c>
      <c r="B111" s="182" t="s">
        <v>1293</v>
      </c>
      <c r="C111" s="209" t="s">
        <v>1294</v>
      </c>
      <c r="D111" s="187" t="s">
        <v>447</v>
      </c>
      <c r="E111" s="193">
        <v>8.3999999999999995E-3</v>
      </c>
      <c r="F111" s="202"/>
      <c r="G111" s="201">
        <f>ROUND(E111*F111,2)</f>
        <v>0</v>
      </c>
      <c r="H111" s="200"/>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1101</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3545</v>
      </c>
      <c r="D112" s="189"/>
      <c r="E112" s="195">
        <v>0.01</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43</v>
      </c>
      <c r="B113" s="182" t="s">
        <v>1295</v>
      </c>
      <c r="C113" s="209" t="s">
        <v>1296</v>
      </c>
      <c r="D113" s="187" t="s">
        <v>447</v>
      </c>
      <c r="E113" s="193">
        <v>3.3799999999999997E-2</v>
      </c>
      <c r="F113" s="202"/>
      <c r="G113" s="201">
        <f>ROUND(E113*F113,2)</f>
        <v>0</v>
      </c>
      <c r="H113" s="200"/>
      <c r="I113" s="228" t="s">
        <v>304</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1101</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ht="13.5" outlineLevel="1" thickBot="1">
      <c r="A114" s="233"/>
      <c r="B114" s="234"/>
      <c r="C114" s="235" t="s">
        <v>3546</v>
      </c>
      <c r="D114" s="236"/>
      <c r="E114" s="237">
        <v>0.03</v>
      </c>
      <c r="F114" s="238"/>
      <c r="G114" s="238"/>
      <c r="H114" s="239"/>
      <c r="I114" s="24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c r="A115" s="171"/>
      <c r="B115" s="184" t="s">
        <v>658</v>
      </c>
      <c r="C115" s="212" t="s">
        <v>658</v>
      </c>
      <c r="D115" s="190"/>
      <c r="E115" s="196"/>
      <c r="F115" s="204"/>
      <c r="G115" s="204"/>
      <c r="H115" s="204"/>
      <c r="I115" s="205"/>
    </row>
    <row r="116" spans="1:60" hidden="1">
      <c r="A116" s="214"/>
      <c r="B116" s="206"/>
      <c r="C116" s="213"/>
      <c r="D116" s="148"/>
      <c r="E116" s="46"/>
      <c r="F116" s="46"/>
      <c r="G116" s="46"/>
      <c r="H116" s="46"/>
      <c r="I116" s="147"/>
    </row>
    <row r="117" spans="1:60" hidden="1">
      <c r="A117" s="216"/>
      <c r="B117" s="217" t="s">
        <v>2134</v>
      </c>
      <c r="C117" s="218"/>
      <c r="D117" s="219"/>
      <c r="E117" s="220"/>
      <c r="F117" s="220"/>
      <c r="G117" s="221">
        <f>F9+F43+F48+F55+F69+F76+F85+F104</f>
        <v>0</v>
      </c>
      <c r="H117" s="39"/>
      <c r="I117" s="149"/>
    </row>
    <row r="118" spans="1:60">
      <c r="D118" s="146"/>
    </row>
    <row r="119" spans="1:60">
      <c r="D119" s="146"/>
    </row>
    <row r="120" spans="1:60">
      <c r="D120" s="146"/>
    </row>
    <row r="121" spans="1:60">
      <c r="D121" s="146"/>
    </row>
    <row r="122" spans="1:60">
      <c r="D122" s="146"/>
    </row>
    <row r="123" spans="1:60">
      <c r="D123" s="146"/>
    </row>
    <row r="124" spans="1:60">
      <c r="D124" s="146"/>
    </row>
    <row r="125" spans="1:60">
      <c r="D125" s="146"/>
    </row>
    <row r="126" spans="1:60">
      <c r="D126" s="146"/>
    </row>
    <row r="127" spans="1:60">
      <c r="D127" s="146"/>
    </row>
    <row r="128" spans="1:60">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0SBxnZAZ7FI18tOTiWiO/GZ1EcbS93DhwyFUYtRJPjstKRIoFmRolyQIm450hjzeJNxN+P8w/zK5v6V+WRi1OQ==" saltValue="9S6ZycYauOfY9eYg9t72kg==" spinCount="100000" sheet="1"/>
  <mergeCells count="14">
    <mergeCell ref="B37:G37"/>
    <mergeCell ref="A1:G1"/>
    <mergeCell ref="C7:G7"/>
    <mergeCell ref="F9:G9"/>
    <mergeCell ref="B27:G27"/>
    <mergeCell ref="B28:G28"/>
    <mergeCell ref="F85:G85"/>
    <mergeCell ref="F104:G104"/>
    <mergeCell ref="B38:G38"/>
    <mergeCell ref="F43:G43"/>
    <mergeCell ref="F48:G48"/>
    <mergeCell ref="F55:G55"/>
    <mergeCell ref="F69:G69"/>
    <mergeCell ref="F76:G76"/>
  </mergeCells>
  <pageMargins left="0.59055118110236204" right="0.39370078740157499"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sheetPr codeName="List5112">
    <tabColor rgb="FF66FF66"/>
    <pageSetUpPr fitToPage="1"/>
  </sheetPr>
  <dimension ref="A1:AZ184"/>
  <sheetViews>
    <sheetView showGridLines="0" topLeftCell="B1" zoomScaleNormal="100" zoomScaleSheetLayoutView="75" workbookViewId="0">
      <selection activeCell="B1" sqref="B1"/>
    </sheetView>
  </sheetViews>
  <sheetFormatPr defaultRowHeight="12.75"/>
  <cols>
    <col min="1" max="1" width="0.5703125" hidden="1" customWidth="1"/>
    <col min="2" max="2" width="9.140625" customWidth="1"/>
    <col min="4" max="4" width="13.42578125" customWidth="1"/>
    <col min="5" max="5" width="12.140625" customWidth="1"/>
    <col min="6" max="6" width="11.42578125" customWidth="1"/>
    <col min="7" max="7" width="12.42578125" style="1" customWidth="1"/>
    <col min="8" max="8" width="13.5703125" customWidth="1"/>
    <col min="9" max="9" width="7" style="1" customWidth="1"/>
    <col min="10" max="10" width="12.5703125" style="48" customWidth="1"/>
    <col min="11" max="14" width="10.7109375" customWidth="1"/>
    <col min="15" max="15" width="10.7109375" hidden="1" customWidth="1"/>
    <col min="16" max="16" width="0" hidden="1" customWidth="1"/>
    <col min="52" max="52" width="95.5703125" customWidth="1"/>
  </cols>
  <sheetData>
    <row r="1" spans="1:14" ht="12" customHeight="1">
      <c r="A1">
        <v>-1</v>
      </c>
    </row>
    <row r="2" spans="1:14" ht="17.25" customHeight="1">
      <c r="B2" s="2"/>
      <c r="D2" s="3"/>
      <c r="E2" s="27" t="s">
        <v>25</v>
      </c>
      <c r="F2" s="3"/>
      <c r="G2" s="4"/>
      <c r="H2" s="5"/>
      <c r="I2" s="6"/>
    </row>
    <row r="3" spans="1:14" ht="6" customHeight="1">
      <c r="C3" s="7"/>
      <c r="D3" s="8" t="s">
        <v>0</v>
      </c>
    </row>
    <row r="4" spans="1:14" ht="4.5" customHeight="1"/>
    <row r="5" spans="1:14" ht="13.5" customHeight="1">
      <c r="B5" s="44" t="s">
        <v>1</v>
      </c>
      <c r="D5" s="14" t="s">
        <v>40</v>
      </c>
      <c r="F5" s="10"/>
      <c r="G5" s="11"/>
      <c r="I5" s="11"/>
    </row>
    <row r="6" spans="1:14" ht="13.5" customHeight="1">
      <c r="B6" s="10"/>
      <c r="C6" s="37"/>
      <c r="D6" s="80" t="s">
        <v>41</v>
      </c>
      <c r="F6" s="10"/>
      <c r="G6" s="11"/>
      <c r="H6" s="10"/>
      <c r="I6" s="11"/>
    </row>
    <row r="7" spans="1:14" ht="13.5" customHeight="1">
      <c r="B7" s="10"/>
      <c r="C7" s="37"/>
      <c r="D7" s="9"/>
      <c r="F7" s="10"/>
      <c r="G7" s="11"/>
      <c r="H7" s="10"/>
      <c r="I7" s="45"/>
      <c r="J7" s="49"/>
      <c r="K7" s="46"/>
      <c r="L7" s="46"/>
      <c r="M7" s="46"/>
      <c r="N7" s="46"/>
    </row>
    <row r="8" spans="1:14" ht="13.5" customHeight="1">
      <c r="B8" s="44"/>
      <c r="D8" s="47"/>
      <c r="E8" s="9"/>
      <c r="F8" s="10"/>
      <c r="G8" s="11"/>
      <c r="H8" s="10"/>
      <c r="I8" s="45"/>
      <c r="J8" s="49"/>
      <c r="K8" s="46"/>
      <c r="L8" s="46"/>
      <c r="M8" s="46"/>
      <c r="N8" s="46"/>
    </row>
    <row r="9" spans="1:14" ht="13.5" customHeight="1">
      <c r="B9" s="38"/>
      <c r="C9" s="39"/>
      <c r="D9" s="40"/>
      <c r="E9" s="40"/>
      <c r="F9" s="41"/>
      <c r="G9" s="42"/>
      <c r="H9" s="41"/>
      <c r="I9" s="42"/>
      <c r="J9" s="50"/>
    </row>
    <row r="11" spans="1:14">
      <c r="B11" s="44" t="s">
        <v>23</v>
      </c>
      <c r="D11" s="81" t="s">
        <v>42</v>
      </c>
      <c r="H11" s="13" t="s">
        <v>2</v>
      </c>
      <c r="I11" s="83" t="s">
        <v>52</v>
      </c>
      <c r="J11" s="51"/>
    </row>
    <row r="12" spans="1:14">
      <c r="D12" s="81" t="s">
        <v>43</v>
      </c>
      <c r="H12" s="13" t="s">
        <v>3</v>
      </c>
      <c r="I12" s="83" t="s">
        <v>53</v>
      </c>
      <c r="J12" s="51"/>
    </row>
    <row r="13" spans="1:14" ht="12" customHeight="1">
      <c r="C13" s="82" t="s">
        <v>45</v>
      </c>
      <c r="D13" s="81" t="s">
        <v>44</v>
      </c>
      <c r="J13" s="52"/>
    </row>
    <row r="14" spans="1:14" ht="12" customHeight="1">
      <c r="C14" s="13"/>
      <c r="D14" s="12"/>
      <c r="J14" s="52"/>
    </row>
    <row r="15" spans="1:14" ht="12" customHeight="1">
      <c r="B15" s="44" t="s">
        <v>17</v>
      </c>
      <c r="D15" s="81" t="s">
        <v>46</v>
      </c>
      <c r="H15" s="13" t="s">
        <v>2</v>
      </c>
      <c r="I15" s="83" t="s">
        <v>50</v>
      </c>
      <c r="J15" s="52"/>
    </row>
    <row r="16" spans="1:14" ht="12" customHeight="1">
      <c r="C16" s="13"/>
      <c r="D16" s="81" t="s">
        <v>47</v>
      </c>
      <c r="H16" s="13" t="s">
        <v>3</v>
      </c>
      <c r="I16" s="83" t="s">
        <v>51</v>
      </c>
      <c r="J16" s="52"/>
    </row>
    <row r="17" spans="1:52" ht="12" customHeight="1">
      <c r="C17" s="82" t="s">
        <v>49</v>
      </c>
      <c r="D17" s="81" t="s">
        <v>48</v>
      </c>
      <c r="H17" s="13"/>
      <c r="J17" s="52"/>
    </row>
    <row r="18" spans="1:52" ht="12" customHeight="1">
      <c r="J18" s="52"/>
    </row>
    <row r="19" spans="1:52" ht="18" customHeight="1">
      <c r="B19" s="9" t="s">
        <v>18</v>
      </c>
      <c r="C19" s="43"/>
      <c r="D19" s="43"/>
      <c r="E19" s="43"/>
      <c r="F19" s="43"/>
      <c r="G19" s="43"/>
      <c r="H19" s="43"/>
      <c r="I19" s="43"/>
      <c r="J19" s="53"/>
    </row>
    <row r="21" spans="1:52">
      <c r="A21" s="84"/>
      <c r="B21" s="85" t="s">
        <v>19</v>
      </c>
      <c r="C21" s="86"/>
      <c r="D21" s="86"/>
      <c r="E21" s="87"/>
      <c r="F21" s="88"/>
      <c r="G21" s="88"/>
      <c r="H21" s="95" t="s">
        <v>20</v>
      </c>
      <c r="I21" s="96" t="s">
        <v>21</v>
      </c>
      <c r="J21" s="97" t="s">
        <v>22</v>
      </c>
    </row>
    <row r="22" spans="1:52">
      <c r="A22" s="92"/>
      <c r="B22" s="92" t="s">
        <v>54</v>
      </c>
      <c r="C22" s="93"/>
      <c r="D22" s="93"/>
      <c r="E22" s="93"/>
      <c r="F22" s="93"/>
      <c r="G22" s="94"/>
      <c r="H22" s="98"/>
      <c r="I22" s="99">
        <v>6</v>
      </c>
      <c r="J22" s="100"/>
    </row>
    <row r="23" spans="1:52">
      <c r="A23" s="92"/>
      <c r="B23" s="92" t="s">
        <v>55</v>
      </c>
      <c r="C23" s="93" t="s">
        <v>56</v>
      </c>
      <c r="D23" s="93"/>
      <c r="E23" s="93"/>
      <c r="F23" s="93"/>
      <c r="G23" s="94"/>
      <c r="H23" s="98"/>
      <c r="I23" s="99"/>
      <c r="J23" s="100">
        <f>'Rekapitulace Objekt SO 01'!H18</f>
        <v>0</v>
      </c>
      <c r="O23" t="s">
        <v>4451</v>
      </c>
      <c r="P23" t="s">
        <v>4451</v>
      </c>
    </row>
    <row r="24" spans="1:52">
      <c r="A24" s="92"/>
      <c r="B24" s="92" t="s">
        <v>57</v>
      </c>
      <c r="C24" s="93" t="s">
        <v>58</v>
      </c>
      <c r="D24" s="93"/>
      <c r="E24" s="93"/>
      <c r="F24" s="93"/>
      <c r="G24" s="94"/>
      <c r="H24" s="98"/>
      <c r="I24" s="99"/>
      <c r="J24" s="100">
        <f>'Rekapitulace Objekt SO 03 '!H17</f>
        <v>0</v>
      </c>
      <c r="O24" t="s">
        <v>4451</v>
      </c>
      <c r="P24" t="s">
        <v>4451</v>
      </c>
    </row>
    <row r="25" spans="1:52">
      <c r="A25" s="92"/>
      <c r="B25" s="92" t="s">
        <v>59</v>
      </c>
      <c r="C25" s="93" t="s">
        <v>60</v>
      </c>
      <c r="D25" s="93"/>
      <c r="E25" s="93"/>
      <c r="F25" s="93"/>
      <c r="G25" s="94"/>
      <c r="H25" s="98"/>
      <c r="I25" s="99"/>
      <c r="J25" s="100">
        <f>'Rekapitulace Objekt SO 04'!H20</f>
        <v>0</v>
      </c>
      <c r="O25" t="s">
        <v>4451</v>
      </c>
      <c r="P25" t="s">
        <v>4451</v>
      </c>
    </row>
    <row r="26" spans="1:52">
      <c r="A26" s="92"/>
      <c r="B26" s="92" t="s">
        <v>61</v>
      </c>
      <c r="C26" s="93" t="s">
        <v>62</v>
      </c>
      <c r="D26" s="93"/>
      <c r="E26" s="93"/>
      <c r="F26" s="93"/>
      <c r="G26" s="94"/>
      <c r="H26" s="98"/>
      <c r="I26" s="99"/>
      <c r="J26" s="100">
        <f>'Rekapitulace Objekt SO 05'!H19</f>
        <v>0</v>
      </c>
      <c r="O26" t="s">
        <v>4451</v>
      </c>
      <c r="P26" t="s">
        <v>4451</v>
      </c>
    </row>
    <row r="27" spans="1:52">
      <c r="A27" s="92"/>
      <c r="B27" s="92" t="s">
        <v>63</v>
      </c>
      <c r="C27" s="93" t="s">
        <v>64</v>
      </c>
      <c r="D27" s="93"/>
      <c r="E27" s="93"/>
      <c r="F27" s="93"/>
      <c r="G27" s="94"/>
      <c r="H27" s="98"/>
      <c r="I27" s="99"/>
      <c r="J27" s="100">
        <f>'Rekapitulace Objekt SO 06'!H16</f>
        <v>0</v>
      </c>
      <c r="O27" t="s">
        <v>4451</v>
      </c>
      <c r="P27" t="s">
        <v>4451</v>
      </c>
    </row>
    <row r="28" spans="1:52">
      <c r="A28" s="92"/>
      <c r="B28" s="92" t="s">
        <v>65</v>
      </c>
      <c r="C28" s="93" t="s">
        <v>66</v>
      </c>
      <c r="D28" s="93"/>
      <c r="E28" s="93"/>
      <c r="F28" s="93"/>
      <c r="G28" s="94"/>
      <c r="H28" s="98"/>
      <c r="I28" s="99"/>
      <c r="J28" s="100">
        <f>'Rekapitulace Objekt VN'!H15</f>
        <v>0</v>
      </c>
      <c r="O28" t="s">
        <v>4451</v>
      </c>
      <c r="P28" t="s">
        <v>4451</v>
      </c>
    </row>
    <row r="29" spans="1:52" ht="25.5" customHeight="1">
      <c r="A29" s="102"/>
      <c r="B29" s="329" t="s">
        <v>67</v>
      </c>
      <c r="C29" s="330"/>
      <c r="D29" s="330"/>
      <c r="E29" s="330"/>
      <c r="F29" s="103"/>
      <c r="G29" s="104"/>
      <c r="H29" s="105"/>
      <c r="I29" s="106"/>
      <c r="J29" s="101">
        <f>SUM(J22:J28)</f>
        <v>0</v>
      </c>
    </row>
    <row r="31" spans="1:52">
      <c r="B31" s="325" t="s">
        <v>68</v>
      </c>
      <c r="C31" s="325"/>
      <c r="D31" s="325"/>
      <c r="E31" s="325"/>
      <c r="F31" s="325"/>
      <c r="G31" s="325"/>
      <c r="H31" s="325"/>
      <c r="I31" s="325"/>
      <c r="J31" s="325"/>
      <c r="AZ31" s="107" t="str">
        <f>B31</f>
        <v>Popis rozpočtu:  -</v>
      </c>
    </row>
    <row r="32" spans="1:52" ht="127.5">
      <c r="B32" s="325" t="s">
        <v>69</v>
      </c>
      <c r="C32" s="325"/>
      <c r="D32" s="325"/>
      <c r="E32" s="325"/>
      <c r="F32" s="325"/>
      <c r="G32" s="325"/>
      <c r="H32" s="325"/>
      <c r="I32" s="325"/>
      <c r="J32" s="325"/>
      <c r="AZ32" s="107" t="str">
        <f>B32</f>
        <v>"Soupisy   stavebních  prací,  dodávek a služeb jsou zpracovány  kombinací  cenové soustavy  zpracované společností  RTS, a.s. pro rok 2016/I  a individuálního popisu. Veškeré položky obsažené v soupise, u nichž je prostřednictvím číselné klasifikace		položky definován  i  příslušný  sborník  jsou  převzaty z cenové soustavy RTS, a.s.,		ostatní položky jsou definovány individuálním popisem.					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 .						Pokud  je  v  soupise  použita  individuální  položka,  pak  její technické a kvalitativní		podmínky  jsou definovány  jejím  popisem a  v ostatním  se  pak řídí technickými a		kvalitativními  podmínkami  tohoto sborníku, k němuž popsaný druh stavební práce		přísluší."</v>
      </c>
    </row>
    <row r="34" spans="2:52" ht="38.25">
      <c r="B34" s="325" t="s">
        <v>70</v>
      </c>
      <c r="C34" s="325"/>
      <c r="D34" s="325"/>
      <c r="E34" s="325"/>
      <c r="F34" s="325"/>
      <c r="G34" s="325"/>
      <c r="H34" s="325"/>
      <c r="I34" s="325"/>
      <c r="J34" s="325"/>
      <c r="AZ34" s="107" t="str">
        <f t="shared" ref="AZ34:AZ79" si="0">B34</f>
        <v>Zpracováno dle metodiky ÚRS s maximálním zatříděním položek (popisu činností) dle Třídníku stavebních konstrukcí a prací. Položky, které databáze neobsahuje, oceněny dle brutto ceníků příslušných dodavatelů-ozn.R.</v>
      </c>
    </row>
    <row r="35" spans="2:52">
      <c r="B35" s="325" t="s">
        <v>71</v>
      </c>
      <c r="C35" s="325"/>
      <c r="D35" s="325"/>
      <c r="E35" s="325"/>
      <c r="F35" s="325"/>
      <c r="G35" s="325"/>
      <c r="H35" s="325"/>
      <c r="I35" s="325"/>
      <c r="J35" s="325"/>
      <c r="AZ35" s="107" t="str">
        <f t="shared" si="0"/>
        <v>Odkaz na cenovou soustavu ÚRS: http://www.pro-rozpocty.cz/software-a-data/cenova-soustava-urs-cs-urs-/</v>
      </c>
    </row>
    <row r="36" spans="2:52">
      <c r="B36" s="325" t="s">
        <v>72</v>
      </c>
      <c r="C36" s="325"/>
      <c r="D36" s="325"/>
      <c r="E36" s="325"/>
      <c r="F36" s="325"/>
      <c r="G36" s="325"/>
      <c r="H36" s="325"/>
      <c r="I36" s="325"/>
      <c r="J36" s="325"/>
      <c r="AZ36" s="107" t="str">
        <f t="shared" si="0"/>
        <v>POKYNY PRO PRÁCI SE SOUPISEM PRACÍ:</v>
      </c>
    </row>
    <row r="37" spans="2:52">
      <c r="B37" s="325" t="s">
        <v>73</v>
      </c>
      <c r="C37" s="325"/>
      <c r="D37" s="325"/>
      <c r="E37" s="325"/>
      <c r="F37" s="325"/>
      <c r="G37" s="325"/>
      <c r="H37" s="325"/>
      <c r="I37" s="325"/>
      <c r="J37" s="325"/>
      <c r="AZ37" s="107" t="str">
        <f t="shared" si="0"/>
        <v>1) Součástí  ceny  jednotlivých  stavebních  prací je i spotřeba  energií v průběhu výstavby včetně zajištění</v>
      </c>
    </row>
    <row r="38" spans="2:52">
      <c r="B38" s="325" t="s">
        <v>74</v>
      </c>
      <c r="C38" s="325"/>
      <c r="D38" s="325"/>
      <c r="E38" s="325"/>
      <c r="F38" s="325"/>
      <c r="G38" s="325"/>
      <c r="H38" s="325"/>
      <c r="I38" s="325"/>
      <c r="J38" s="325"/>
      <c r="AZ38" s="107" t="str">
        <f t="shared" si="0"/>
        <v>povolení jejich odběru.</v>
      </c>
    </row>
    <row r="39" spans="2:52">
      <c r="B39" s="325" t="s">
        <v>75</v>
      </c>
      <c r="C39" s="325"/>
      <c r="D39" s="325"/>
      <c r="E39" s="325"/>
      <c r="F39" s="325"/>
      <c r="G39" s="325"/>
      <c r="H39" s="325"/>
      <c r="I39" s="325"/>
      <c r="J39" s="325"/>
      <c r="AZ39" s="107" t="str">
        <f t="shared" si="0"/>
        <v>2) Součástí  uložení  výkopku a  skládku  je  i  Protokol  o  vyluhovatelnosti odpadů a třídy vychovatelnosti</v>
      </c>
    </row>
    <row r="40" spans="2:52">
      <c r="B40" s="325" t="s">
        <v>76</v>
      </c>
      <c r="C40" s="325"/>
      <c r="D40" s="325"/>
      <c r="E40" s="325"/>
      <c r="F40" s="325"/>
      <c r="G40" s="325"/>
      <c r="H40" s="325"/>
      <c r="I40" s="325"/>
      <c r="J40" s="325"/>
      <c r="AZ40" s="107" t="str">
        <f t="shared" si="0"/>
        <v>podle   přílohy 2   vyhlášky   č.294/2005 Sb.   Náklad  na  tento  protokol  musí  uchazeč  započítat  do</v>
      </c>
    </row>
    <row r="41" spans="2:52">
      <c r="B41" s="325" t="s">
        <v>77</v>
      </c>
      <c r="C41" s="325"/>
      <c r="D41" s="325"/>
      <c r="E41" s="325"/>
      <c r="F41" s="325"/>
      <c r="G41" s="325"/>
      <c r="H41" s="325"/>
      <c r="I41" s="325"/>
      <c r="J41" s="325"/>
      <c r="AZ41" s="107" t="str">
        <f t="shared" si="0"/>
        <v>položky skládkovného.</v>
      </c>
    </row>
    <row r="42" spans="2:52">
      <c r="B42" s="325" t="s">
        <v>78</v>
      </c>
      <c r="C42" s="325"/>
      <c r="D42" s="325"/>
      <c r="E42" s="325"/>
      <c r="F42" s="325"/>
      <c r="G42" s="325"/>
      <c r="H42" s="325"/>
      <c r="I42" s="325"/>
      <c r="J42" s="325"/>
      <c r="AZ42" s="107" t="str">
        <f t="shared" si="0"/>
        <v>3) Součástí   dodávky  jednotlivých  prvků  stavby  (např. prvky  PSV)  je  i  výrobní  dokumentace  těchto</v>
      </c>
    </row>
    <row r="43" spans="2:52">
      <c r="B43" s="325" t="s">
        <v>79</v>
      </c>
      <c r="C43" s="325"/>
      <c r="D43" s="325"/>
      <c r="E43" s="325"/>
      <c r="F43" s="325"/>
      <c r="G43" s="325"/>
      <c r="H43" s="325"/>
      <c r="I43" s="325"/>
      <c r="J43" s="325"/>
      <c r="AZ43" s="107" t="str">
        <f t="shared" si="0"/>
        <v>jednotlivých prvků.</v>
      </c>
    </row>
    <row r="44" spans="2:52">
      <c r="B44" s="325" t="s">
        <v>80</v>
      </c>
      <c r="C44" s="325"/>
      <c r="D44" s="325"/>
      <c r="E44" s="325"/>
      <c r="F44" s="325"/>
      <c r="G44" s="325"/>
      <c r="H44" s="325"/>
      <c r="I44" s="325"/>
      <c r="J44" s="325"/>
      <c r="AZ44" s="107" t="str">
        <f t="shared" si="0"/>
        <v>4) Nedílnou přílohou soupisu prací je mimo jiné projektová dokumentace stavby.</v>
      </c>
    </row>
    <row r="45" spans="2:52">
      <c r="B45" s="325" t="s">
        <v>81</v>
      </c>
      <c r="C45" s="325"/>
      <c r="D45" s="325"/>
      <c r="E45" s="325"/>
      <c r="F45" s="325"/>
      <c r="G45" s="325"/>
      <c r="H45" s="325"/>
      <c r="I45" s="325"/>
      <c r="J45" s="325"/>
      <c r="AZ45" s="107" t="str">
        <f t="shared" si="0"/>
        <v>5) U položek,kde není samostatnými položkami  uvedena zvlášť montáž a zvlášť dodávka,  je  dodávka a</v>
      </c>
    </row>
    <row r="46" spans="2:52">
      <c r="B46" s="325" t="s">
        <v>82</v>
      </c>
      <c r="C46" s="325"/>
      <c r="D46" s="325"/>
      <c r="E46" s="325"/>
      <c r="F46" s="325"/>
      <c r="G46" s="325"/>
      <c r="H46" s="325"/>
      <c r="I46" s="325"/>
      <c r="J46" s="325"/>
      <c r="AZ46" s="107" t="str">
        <f t="shared" si="0"/>
        <v>montáž součástí jedné položky a takto musí být uchazečem o veřejnou zakázku oceněna.</v>
      </c>
    </row>
    <row r="47" spans="2:52">
      <c r="B47" s="325" t="s">
        <v>83</v>
      </c>
      <c r="C47" s="325"/>
      <c r="D47" s="325"/>
      <c r="E47" s="325"/>
      <c r="F47" s="325"/>
      <c r="G47" s="325"/>
      <c r="H47" s="325"/>
      <c r="I47" s="325"/>
      <c r="J47" s="325"/>
      <c r="AZ47" s="107" t="str">
        <f t="shared" si="0"/>
        <v>6) V případě, že uchazeč  činící nabídku nebude schopen určit rozsah či věcnou náplň některé z položek</v>
      </c>
    </row>
    <row r="48" spans="2:52">
      <c r="B48" s="325" t="s">
        <v>84</v>
      </c>
      <c r="C48" s="325"/>
      <c r="D48" s="325"/>
      <c r="E48" s="325"/>
      <c r="F48" s="325"/>
      <c r="G48" s="325"/>
      <c r="H48" s="325"/>
      <c r="I48" s="325"/>
      <c r="J48" s="325"/>
      <c r="AZ48" s="107" t="str">
        <f t="shared" si="0"/>
        <v>z  výkazu  výměr, je  povinen  v  rámci  zadávacího  řízení učinit dotaz za účelem zjištění náplně položky,</v>
      </c>
    </row>
    <row r="49" spans="2:52">
      <c r="B49" s="325" t="s">
        <v>85</v>
      </c>
      <c r="C49" s="325"/>
      <c r="D49" s="325"/>
      <c r="E49" s="325"/>
      <c r="F49" s="325"/>
      <c r="G49" s="325"/>
      <c r="H49" s="325"/>
      <c r="I49" s="325"/>
      <c r="J49" s="325"/>
      <c r="AZ49" s="107" t="str">
        <f t="shared" si="0"/>
        <v>jestliže tak neučiní, bere se, že je mu obsah všech položek znám a v průběhu stavby nebude brán zřetel</v>
      </c>
    </row>
    <row r="50" spans="2:52">
      <c r="B50" s="325" t="s">
        <v>86</v>
      </c>
      <c r="C50" s="325"/>
      <c r="D50" s="325"/>
      <c r="E50" s="325"/>
      <c r="F50" s="325"/>
      <c r="G50" s="325"/>
      <c r="H50" s="325"/>
      <c r="I50" s="325"/>
      <c r="J50" s="325"/>
      <c r="AZ50" s="107" t="str">
        <f t="shared" si="0"/>
        <v>na   případná   nedorozumění  a  požadavky  na  vícepráce  vzniklé   nepochopením  rozsahu  a   obsahu</v>
      </c>
    </row>
    <row r="51" spans="2:52">
      <c r="B51" s="325" t="s">
        <v>87</v>
      </c>
      <c r="C51" s="325"/>
      <c r="D51" s="325"/>
      <c r="E51" s="325"/>
      <c r="F51" s="325"/>
      <c r="G51" s="325"/>
      <c r="H51" s="325"/>
      <c r="I51" s="325"/>
      <c r="J51" s="325"/>
      <c r="AZ51" s="107" t="str">
        <f t="shared" si="0"/>
        <v>jednotlivých položek.</v>
      </c>
    </row>
    <row r="52" spans="2:52">
      <c r="B52" s="325" t="s">
        <v>88</v>
      </c>
      <c r="C52" s="325"/>
      <c r="D52" s="325"/>
      <c r="E52" s="325"/>
      <c r="F52" s="325"/>
      <c r="G52" s="325"/>
      <c r="H52" s="325"/>
      <c r="I52" s="325"/>
      <c r="J52" s="325"/>
      <c r="AZ52" s="107" t="str">
        <f t="shared" si="0"/>
        <v>7) Je-li  uvedeno  v názvu  položky D+M, jedná se o dodávku včetně montáže, součástí takové položky je</v>
      </c>
    </row>
    <row r="53" spans="2:52">
      <c r="B53" s="325" t="s">
        <v>89</v>
      </c>
      <c r="C53" s="325"/>
      <c r="D53" s="325"/>
      <c r="E53" s="325"/>
      <c r="F53" s="325"/>
      <c r="G53" s="325"/>
      <c r="H53" s="325"/>
      <c r="I53" s="325"/>
      <c r="J53" s="325"/>
      <c r="AZ53" s="107" t="str">
        <f t="shared" si="0"/>
        <v>kromě hlavního materiálu i pomocný materiál nutný k montáži (lepidla, hmoždinky, šrouby, apod.)</v>
      </c>
    </row>
    <row r="54" spans="2:52">
      <c r="B54" s="325" t="s">
        <v>90</v>
      </c>
      <c r="C54" s="325"/>
      <c r="D54" s="325"/>
      <c r="E54" s="325"/>
      <c r="F54" s="325"/>
      <c r="G54" s="325"/>
      <c r="H54" s="325"/>
      <c r="I54" s="325"/>
      <c r="J54" s="325"/>
      <c r="AZ54" s="107" t="str">
        <f t="shared" si="0"/>
        <v>8) U veškerých položek (pokud není u položky uvedeno jinak) je množství uvedeno bez prořezu, prořez je</v>
      </c>
    </row>
    <row r="55" spans="2:52">
      <c r="B55" s="325" t="s">
        <v>91</v>
      </c>
      <c r="C55" s="325"/>
      <c r="D55" s="325"/>
      <c r="E55" s="325"/>
      <c r="F55" s="325"/>
      <c r="G55" s="325"/>
      <c r="H55" s="325"/>
      <c r="I55" s="325"/>
      <c r="J55" s="325"/>
      <c r="AZ55" s="107" t="str">
        <f t="shared" si="0"/>
        <v>nutné započítat  do  cen položek dle zvyklostí dodavatele, požadavky na vícepráce z titulu vzniku prořezu</v>
      </c>
    </row>
    <row r="56" spans="2:52">
      <c r="B56" s="325" t="s">
        <v>92</v>
      </c>
      <c r="C56" s="325"/>
      <c r="D56" s="325"/>
      <c r="E56" s="325"/>
      <c r="F56" s="325"/>
      <c r="G56" s="325"/>
      <c r="H56" s="325"/>
      <c r="I56" s="325"/>
      <c r="J56" s="325"/>
      <c r="AZ56" s="107" t="str">
        <f t="shared" si="0"/>
        <v>nebudou v rámci stavby uznány jako oprávněné.</v>
      </c>
    </row>
    <row r="57" spans="2:52">
      <c r="B57" s="325" t="s">
        <v>93</v>
      </c>
      <c r="C57" s="325"/>
      <c r="D57" s="325"/>
      <c r="E57" s="325"/>
      <c r="F57" s="325"/>
      <c r="G57" s="325"/>
      <c r="H57" s="325"/>
      <c r="I57" s="325"/>
      <c r="J57" s="325"/>
      <c r="AZ57" s="107" t="str">
        <f t="shared" si="0"/>
        <v>9) Položky   převzaté  z  cenové  soustavy  RTS.  Rozsah  těchto  položek  může  být  textem  a  těmito</v>
      </c>
    </row>
    <row r="58" spans="2:52">
      <c r="B58" s="325" t="s">
        <v>94</v>
      </c>
      <c r="C58" s="325"/>
      <c r="D58" s="325"/>
      <c r="E58" s="325"/>
      <c r="F58" s="325"/>
      <c r="G58" s="325"/>
      <c r="H58" s="325"/>
      <c r="I58" s="325"/>
      <c r="J58" s="325"/>
      <c r="AZ58" s="107" t="str">
        <f t="shared" si="0"/>
        <v>podmínkami  rozšířen  nad  rámec  specifikace  cenové  soustavy  RTS (v  takovém  případě  platí rozsah</v>
      </c>
    </row>
    <row r="59" spans="2:52">
      <c r="B59" s="325" t="s">
        <v>95</v>
      </c>
      <c r="C59" s="325"/>
      <c r="D59" s="325"/>
      <c r="E59" s="325"/>
      <c r="F59" s="325"/>
      <c r="G59" s="325"/>
      <c r="H59" s="325"/>
      <c r="I59" s="325"/>
      <c r="J59" s="325"/>
      <c r="AZ59" s="107" t="str">
        <f t="shared" si="0"/>
        <v>položky  dle  uvedené  cenové  soustavy  a  navíc  ještě  se  tento rozsah rozšiřuje o požadavky uvedené</v>
      </c>
    </row>
    <row r="60" spans="2:52">
      <c r="B60" s="325" t="s">
        <v>96</v>
      </c>
      <c r="C60" s="325"/>
      <c r="D60" s="325"/>
      <c r="E60" s="325"/>
      <c r="F60" s="325"/>
      <c r="G60" s="325"/>
      <c r="H60" s="325"/>
      <c r="I60" s="325"/>
      <c r="J60" s="325"/>
      <c r="AZ60" s="107" t="str">
        <f t="shared" si="0"/>
        <v>v těchto podmínkách nebo v popisu položky).</v>
      </c>
    </row>
    <row r="61" spans="2:52">
      <c r="B61" s="325" t="s">
        <v>97</v>
      </c>
      <c r="C61" s="325"/>
      <c r="D61" s="325"/>
      <c r="E61" s="325"/>
      <c r="F61" s="325"/>
      <c r="G61" s="325"/>
      <c r="H61" s="325"/>
      <c r="I61" s="325"/>
      <c r="J61" s="325"/>
      <c r="AZ61" s="107" t="str">
        <f t="shared" si="0"/>
        <v>10) Tyto pokyny platí pro všechny jednotlivé soupisy prací.</v>
      </c>
    </row>
    <row r="62" spans="2:52">
      <c r="B62" s="325" t="s">
        <v>98</v>
      </c>
      <c r="C62" s="325"/>
      <c r="D62" s="325"/>
      <c r="E62" s="325"/>
      <c r="F62" s="325"/>
      <c r="G62" s="325"/>
      <c r="H62" s="325"/>
      <c r="I62" s="325"/>
      <c r="J62" s="325"/>
      <c r="AZ62" s="107" t="str">
        <f t="shared" si="0"/>
        <v>11) U žádné z položek soupisu prací nesmí být jako nabídková cena uvedeno 0,-Kč.</v>
      </c>
    </row>
    <row r="63" spans="2:52">
      <c r="B63" s="325" t="s">
        <v>99</v>
      </c>
      <c r="C63" s="325"/>
      <c r="D63" s="325"/>
      <c r="E63" s="325"/>
      <c r="F63" s="325"/>
      <c r="G63" s="325"/>
      <c r="H63" s="325"/>
      <c r="I63" s="325"/>
      <c r="J63" s="325"/>
      <c r="AZ63" s="107" t="str">
        <f t="shared" si="0"/>
        <v>12) Jednotlivé  dílčí  soupisy  obsahují  pro  snazší  výpočet a ulehčení práce potencionálního dodavatele</v>
      </c>
    </row>
    <row r="64" spans="2:52">
      <c r="B64" s="325" t="s">
        <v>100</v>
      </c>
      <c r="C64" s="325"/>
      <c r="D64" s="325"/>
      <c r="E64" s="325"/>
      <c r="F64" s="325"/>
      <c r="G64" s="325"/>
      <c r="H64" s="325"/>
      <c r="I64" s="325"/>
      <c r="J64" s="325"/>
      <c r="AZ64" s="107" t="str">
        <f t="shared" si="0"/>
        <v>činícího  nabídku  vzorce  pro  výpočet  celkových  cen  za položku a celé oddíly, tyto vzorce a vzájemné</v>
      </c>
    </row>
    <row r="65" spans="2:52">
      <c r="B65" s="325" t="s">
        <v>101</v>
      </c>
      <c r="C65" s="325"/>
      <c r="D65" s="325"/>
      <c r="E65" s="325"/>
      <c r="F65" s="325"/>
      <c r="G65" s="325"/>
      <c r="H65" s="325"/>
      <c r="I65" s="325"/>
      <c r="J65" s="325"/>
      <c r="AZ65" s="107" t="str">
        <f t="shared" si="0"/>
        <v>provázání  celých  souborů  musí však potencionální dodavatel zkontrolovat a případně provést opravu jím</v>
      </c>
    </row>
    <row r="66" spans="2:52">
      <c r="B66" s="325" t="s">
        <v>102</v>
      </c>
      <c r="C66" s="325"/>
      <c r="D66" s="325"/>
      <c r="E66" s="325"/>
      <c r="F66" s="325"/>
      <c r="G66" s="325"/>
      <c r="H66" s="325"/>
      <c r="I66" s="325"/>
      <c r="J66" s="325"/>
      <c r="AZ66" s="107" t="str">
        <f t="shared" si="0"/>
        <v>zjištěných nesprávných vzorců a jednotlivých návazností. Pokud tak dodavatel neučiní, či učiní nesprávně</v>
      </c>
    </row>
    <row r="67" spans="2:52">
      <c r="B67" s="325" t="s">
        <v>103</v>
      </c>
      <c r="C67" s="325"/>
      <c r="D67" s="325"/>
      <c r="E67" s="325"/>
      <c r="F67" s="325"/>
      <c r="G67" s="325"/>
      <c r="H67" s="325"/>
      <c r="I67" s="325"/>
      <c r="J67" s="325"/>
      <c r="AZ67" s="107" t="str">
        <f t="shared" si="0"/>
        <v>a bude tento fakt mít vliv na neúplnost či nesprávnost nabídky, může zadavatel  tuto  nabídku bez dalšího</v>
      </c>
    </row>
    <row r="68" spans="2:52">
      <c r="B68" s="325" t="s">
        <v>104</v>
      </c>
      <c r="C68" s="325"/>
      <c r="D68" s="325"/>
      <c r="E68" s="325"/>
      <c r="F68" s="325"/>
      <c r="G68" s="325"/>
      <c r="H68" s="325"/>
      <c r="I68" s="325"/>
      <c r="J68" s="325"/>
      <c r="AZ68" s="107" t="str">
        <f t="shared" si="0"/>
        <v>hodnocení vyřadit z hodnocení.</v>
      </c>
    </row>
    <row r="69" spans="2:52">
      <c r="B69" s="325" t="s">
        <v>105</v>
      </c>
      <c r="C69" s="325"/>
      <c r="D69" s="325"/>
      <c r="E69" s="325"/>
      <c r="F69" s="325"/>
      <c r="G69" s="325"/>
      <c r="H69" s="325"/>
      <c r="I69" s="325"/>
      <c r="J69" s="325"/>
      <c r="AZ69" s="107" t="str">
        <f t="shared" si="0"/>
        <v>13) Součástí dodávky stavby jsou veškeré náklady zhotovitele, související s prováděním zkoušek a revizí</v>
      </c>
    </row>
    <row r="70" spans="2:52">
      <c r="B70" s="325" t="s">
        <v>106</v>
      </c>
      <c r="C70" s="325"/>
      <c r="D70" s="325"/>
      <c r="E70" s="325"/>
      <c r="F70" s="325"/>
      <c r="G70" s="325"/>
      <c r="H70" s="325"/>
      <c r="I70" s="325"/>
      <c r="J70" s="325"/>
      <c r="AZ70" s="107" t="str">
        <f t="shared" si="0"/>
        <v>předepsaných technickými normami nebo objednatelem a které jsou pro provedení díla nezbytné :</v>
      </c>
    </row>
    <row r="71" spans="2:52">
      <c r="B71" s="325" t="s">
        <v>107</v>
      </c>
      <c r="C71" s="325"/>
      <c r="D71" s="325"/>
      <c r="E71" s="325"/>
      <c r="F71" s="325"/>
      <c r="G71" s="325"/>
      <c r="H71" s="325"/>
      <c r="I71" s="325"/>
      <c r="J71" s="325"/>
      <c r="AZ71" s="107" t="str">
        <f t="shared" si="0"/>
        <v>1) Revize:</v>
      </c>
    </row>
    <row r="72" spans="2:52">
      <c r="B72" s="325" t="s">
        <v>108</v>
      </c>
      <c r="C72" s="325"/>
      <c r="D72" s="325"/>
      <c r="E72" s="325"/>
      <c r="F72" s="325"/>
      <c r="G72" s="325"/>
      <c r="H72" s="325"/>
      <c r="I72" s="325"/>
      <c r="J72" s="325"/>
      <c r="AZ72" s="107" t="str">
        <f t="shared" si="0"/>
        <v>Do této položky patří náklady spojené s provedením všech technickými normami předepsaných zkoušek a</v>
      </c>
    </row>
    <row r="73" spans="2:52">
      <c r="B73" s="325" t="s">
        <v>109</v>
      </c>
      <c r="C73" s="325"/>
      <c r="D73" s="325"/>
      <c r="E73" s="325"/>
      <c r="F73" s="325"/>
      <c r="G73" s="325"/>
      <c r="H73" s="325"/>
      <c r="I73" s="325"/>
      <c r="J73" s="325"/>
      <c r="AZ73" s="107" t="str">
        <f t="shared" si="0"/>
        <v>revizí stavebních konstrukcí, inženýrských sítí nebo stavebních prací.</v>
      </c>
    </row>
    <row r="74" spans="2:52">
      <c r="B74" s="325" t="s">
        <v>110</v>
      </c>
      <c r="C74" s="325"/>
      <c r="D74" s="325"/>
      <c r="E74" s="325"/>
      <c r="F74" s="325"/>
      <c r="G74" s="325"/>
      <c r="H74" s="325"/>
      <c r="I74" s="325"/>
      <c r="J74" s="325"/>
      <c r="AZ74" s="107" t="str">
        <f t="shared" si="0"/>
        <v>2) Individuální a komplexní vyzkoušení:</v>
      </c>
    </row>
    <row r="75" spans="2:52">
      <c r="B75" s="325" t="s">
        <v>111</v>
      </c>
      <c r="C75" s="325"/>
      <c r="D75" s="325"/>
      <c r="E75" s="325"/>
      <c r="F75" s="325"/>
      <c r="G75" s="325"/>
      <c r="H75" s="325"/>
      <c r="I75" s="325"/>
      <c r="J75" s="325"/>
      <c r="AZ75" s="107" t="str">
        <f t="shared" si="0"/>
        <v>Do této položky patří nákladyna individuální zkoušky dodaných a smontovaných  technologických zařízení</v>
      </c>
    </row>
    <row r="76" spans="2:52">
      <c r="B76" s="325" t="s">
        <v>112</v>
      </c>
      <c r="C76" s="325"/>
      <c r="D76" s="325"/>
      <c r="E76" s="325"/>
      <c r="F76" s="325"/>
      <c r="G76" s="325"/>
      <c r="H76" s="325"/>
      <c r="I76" s="325"/>
      <c r="J76" s="325"/>
      <c r="AZ76" s="107" t="str">
        <f t="shared" si="0"/>
        <v>včetně komplexního vyzkoušení.</v>
      </c>
    </row>
    <row r="77" spans="2:52">
      <c r="B77" s="325" t="s">
        <v>113</v>
      </c>
      <c r="C77" s="325"/>
      <c r="D77" s="325"/>
      <c r="E77" s="325"/>
      <c r="F77" s="325"/>
      <c r="G77" s="325"/>
      <c r="H77" s="325"/>
      <c r="I77" s="325"/>
      <c r="J77" s="325"/>
      <c r="AZ77" s="107" t="str">
        <f t="shared" si="0"/>
        <v>3)Zkušební provoz:</v>
      </c>
    </row>
    <row r="78" spans="2:52">
      <c r="B78" s="325" t="s">
        <v>114</v>
      </c>
      <c r="C78" s="325"/>
      <c r="D78" s="325"/>
      <c r="E78" s="325"/>
      <c r="F78" s="325"/>
      <c r="G78" s="325"/>
      <c r="H78" s="325"/>
      <c r="I78" s="325"/>
      <c r="J78" s="325"/>
      <c r="AZ78" s="107" t="str">
        <f t="shared" si="0"/>
        <v>Do této položky patří náklady zhotovitele na účast na zkušebním provozu včetně všech rizik vyplývajících z</v>
      </c>
    </row>
    <row r="79" spans="2:52">
      <c r="B79" s="325" t="s">
        <v>115</v>
      </c>
      <c r="C79" s="325"/>
      <c r="D79" s="325"/>
      <c r="E79" s="325"/>
      <c r="F79" s="325"/>
      <c r="G79" s="325"/>
      <c r="H79" s="325"/>
      <c r="I79" s="325"/>
      <c r="J79" s="325"/>
      <c r="AZ79" s="107" t="str">
        <f t="shared" si="0"/>
        <v>nutnosti zásahu či úprav zkoušeného zařízení.</v>
      </c>
    </row>
    <row r="81" spans="1:52" ht="51">
      <c r="B81" s="325" t="s">
        <v>116</v>
      </c>
      <c r="C81" s="325"/>
      <c r="D81" s="325"/>
      <c r="E81" s="325"/>
      <c r="F81" s="325"/>
      <c r="G81" s="325"/>
      <c r="H81" s="325"/>
      <c r="I81" s="325"/>
      <c r="J81" s="325"/>
      <c r="AZ81" s="107" t="str">
        <f>B81</f>
        <v>Výkaz výměr je vypracován na základě požadavků Vyhlášky č. 169/2016 Sb., o stanovení rozsahu dokumentace veřejné zakázky na stavební práce a soupisu stavebních prací, dodávek a služeb s výkazem výmě. ( stejné požadavky byly u již neplatné Vyhlášky č. 230/2012 Sb., která byla aktuální v době zpracování projektu)</v>
      </c>
    </row>
    <row r="89" spans="1:52" ht="15.75">
      <c r="B89" s="108" t="s">
        <v>117</v>
      </c>
    </row>
    <row r="91" spans="1:52" ht="25.5" customHeight="1">
      <c r="A91" s="109"/>
      <c r="B91" s="110" t="s">
        <v>118</v>
      </c>
      <c r="C91" s="111" t="s">
        <v>119</v>
      </c>
      <c r="D91" s="111"/>
      <c r="E91" s="111"/>
      <c r="F91" s="111"/>
      <c r="G91" s="112"/>
      <c r="H91" s="112"/>
      <c r="I91" s="112"/>
      <c r="J91" s="113" t="s">
        <v>120</v>
      </c>
    </row>
    <row r="92" spans="1:52" ht="25.5" customHeight="1">
      <c r="A92" s="114"/>
      <c r="B92" s="115" t="s">
        <v>121</v>
      </c>
      <c r="C92" s="326" t="s">
        <v>122</v>
      </c>
      <c r="D92" s="326"/>
      <c r="E92" s="326"/>
      <c r="F92" s="327"/>
      <c r="G92" s="328"/>
      <c r="H92" s="328"/>
      <c r="I92" s="328"/>
      <c r="J92" s="116">
        <f>'SO 01 SO 01.01 Pol'!F9+'SO 01 SO 01.02  Pol'!F9+'SO 03  SO 03.01 Pol'!F9+'SO 03  SO 03.02  Pol'!F9+'SO 04 SO 04.01  Pol'!F9+'SO 04 SO 04.03  Pol'!F9+'SO 04 SO 04.04  Pol'!F9+'SO 04 SO 04.06  Pol'!F9+'SO 04 SO 04.07  Pol'!F9+'SO 05 SO 05.01  Pol'!F9+'SO 05 SO 05.02 Pol'!F9+'SO 05 SO 05.03  Pol'!F9+'SO 05 SO 05.04  Pol'!F9+'SO 05 SO 05.05  Pol'!F9</f>
        <v>0</v>
      </c>
    </row>
    <row r="93" spans="1:52" ht="25.5" customHeight="1">
      <c r="A93" s="114"/>
      <c r="B93" s="114" t="s">
        <v>123</v>
      </c>
      <c r="C93" s="322" t="s">
        <v>124</v>
      </c>
      <c r="D93" s="322"/>
      <c r="E93" s="322"/>
      <c r="F93" s="323"/>
      <c r="G93" s="324"/>
      <c r="H93" s="324"/>
      <c r="I93" s="324"/>
      <c r="J93" s="117">
        <f>'SO 04 SO 04.02  Pol'!F9</f>
        <v>0</v>
      </c>
    </row>
    <row r="94" spans="1:52" ht="25.5" customHeight="1">
      <c r="A94" s="114"/>
      <c r="B94" s="114" t="s">
        <v>123</v>
      </c>
      <c r="C94" s="322" t="s">
        <v>125</v>
      </c>
      <c r="D94" s="322"/>
      <c r="E94" s="322"/>
      <c r="F94" s="323"/>
      <c r="G94" s="324"/>
      <c r="H94" s="324"/>
      <c r="I94" s="324"/>
      <c r="J94" s="117">
        <f>'SO 06 SO 06.02 Pol'!F9</f>
        <v>0</v>
      </c>
    </row>
    <row r="95" spans="1:52" ht="25.5" customHeight="1">
      <c r="A95" s="114"/>
      <c r="B95" s="114" t="s">
        <v>123</v>
      </c>
      <c r="C95" s="322" t="s">
        <v>126</v>
      </c>
      <c r="D95" s="322"/>
      <c r="E95" s="322"/>
      <c r="F95" s="323"/>
      <c r="G95" s="324"/>
      <c r="H95" s="324"/>
      <c r="I95" s="324"/>
      <c r="J95" s="117">
        <f>'SO 01 SO 01.04 Pol'!F9</f>
        <v>0</v>
      </c>
    </row>
    <row r="96" spans="1:52" ht="25.5" customHeight="1">
      <c r="A96" s="114"/>
      <c r="B96" s="114" t="s">
        <v>123</v>
      </c>
      <c r="C96" s="322" t="s">
        <v>127</v>
      </c>
      <c r="D96" s="322"/>
      <c r="E96" s="322"/>
      <c r="F96" s="323"/>
      <c r="G96" s="324"/>
      <c r="H96" s="324"/>
      <c r="I96" s="324"/>
      <c r="J96" s="117">
        <f>'SO 03  SO 03.03 Pol'!F9</f>
        <v>0</v>
      </c>
    </row>
    <row r="97" spans="1:10" ht="25.5" customHeight="1">
      <c r="A97" s="114"/>
      <c r="B97" s="114" t="s">
        <v>128</v>
      </c>
      <c r="C97" s="322" t="s">
        <v>129</v>
      </c>
      <c r="D97" s="322"/>
      <c r="E97" s="322"/>
      <c r="F97" s="323"/>
      <c r="G97" s="324"/>
      <c r="H97" s="324"/>
      <c r="I97" s="324"/>
      <c r="J97" s="117">
        <f>'SO 01 SO 01.04 Pol'!F16</f>
        <v>0</v>
      </c>
    </row>
    <row r="98" spans="1:10" ht="25.5" customHeight="1">
      <c r="A98" s="114"/>
      <c r="B98" s="114" t="s">
        <v>130</v>
      </c>
      <c r="C98" s="322" t="s">
        <v>131</v>
      </c>
      <c r="D98" s="322"/>
      <c r="E98" s="322"/>
      <c r="F98" s="323"/>
      <c r="G98" s="324"/>
      <c r="H98" s="324"/>
      <c r="I98" s="324"/>
      <c r="J98" s="117">
        <f>'SO 01 SO 01.04 Pol'!F56</f>
        <v>0</v>
      </c>
    </row>
    <row r="99" spans="1:10" ht="25.5" customHeight="1">
      <c r="A99" s="114"/>
      <c r="B99" s="114" t="s">
        <v>132</v>
      </c>
      <c r="C99" s="322" t="s">
        <v>133</v>
      </c>
      <c r="D99" s="322"/>
      <c r="E99" s="322"/>
      <c r="F99" s="323"/>
      <c r="G99" s="324"/>
      <c r="H99" s="324"/>
      <c r="I99" s="324"/>
      <c r="J99" s="117">
        <f>'SO 01 SO 01.04 Pol'!F78</f>
        <v>0</v>
      </c>
    </row>
    <row r="100" spans="1:10" ht="25.5" customHeight="1">
      <c r="A100" s="114"/>
      <c r="B100" s="114" t="s">
        <v>134</v>
      </c>
      <c r="C100" s="322" t="s">
        <v>135</v>
      </c>
      <c r="D100" s="322"/>
      <c r="E100" s="322"/>
      <c r="F100" s="323"/>
      <c r="G100" s="324"/>
      <c r="H100" s="324"/>
      <c r="I100" s="324"/>
      <c r="J100" s="117">
        <f>'SO 01 SO 01.04 Pol'!F91</f>
        <v>0</v>
      </c>
    </row>
    <row r="101" spans="1:10" ht="25.5" customHeight="1">
      <c r="A101" s="114"/>
      <c r="B101" s="114" t="s">
        <v>136</v>
      </c>
      <c r="C101" s="322" t="s">
        <v>137</v>
      </c>
      <c r="D101" s="322"/>
      <c r="E101" s="322"/>
      <c r="F101" s="323"/>
      <c r="G101" s="324"/>
      <c r="H101" s="324"/>
      <c r="I101" s="324"/>
      <c r="J101" s="117">
        <f>'SO 01 SO 01.04 Pol'!F108</f>
        <v>0</v>
      </c>
    </row>
    <row r="102" spans="1:10" ht="25.5" customHeight="1">
      <c r="A102" s="114"/>
      <c r="B102" s="114" t="s">
        <v>138</v>
      </c>
      <c r="C102" s="322" t="s">
        <v>139</v>
      </c>
      <c r="D102" s="322"/>
      <c r="E102" s="322"/>
      <c r="F102" s="323"/>
      <c r="G102" s="324"/>
      <c r="H102" s="324"/>
      <c r="I102" s="324"/>
      <c r="J102" s="117">
        <f>'SO 01 SO 01.04 Pol'!F122</f>
        <v>0</v>
      </c>
    </row>
    <row r="103" spans="1:10" ht="25.5" customHeight="1">
      <c r="A103" s="114"/>
      <c r="B103" s="114" t="s">
        <v>140</v>
      </c>
      <c r="C103" s="322" t="s">
        <v>141</v>
      </c>
      <c r="D103" s="322"/>
      <c r="E103" s="322"/>
      <c r="F103" s="323"/>
      <c r="G103" s="324"/>
      <c r="H103" s="324"/>
      <c r="I103" s="324"/>
      <c r="J103" s="117">
        <f>'SO 05 SO 05.01  Pol'!F20</f>
        <v>0</v>
      </c>
    </row>
    <row r="104" spans="1:10" ht="25.5" customHeight="1">
      <c r="A104" s="114"/>
      <c r="B104" s="114" t="s">
        <v>140</v>
      </c>
      <c r="C104" s="322" t="s">
        <v>142</v>
      </c>
      <c r="D104" s="322"/>
      <c r="E104" s="322"/>
      <c r="F104" s="323"/>
      <c r="G104" s="324"/>
      <c r="H104" s="324"/>
      <c r="I104" s="324"/>
      <c r="J104" s="117">
        <f>'SO 01 SO 01.01 Pol'!F78+'SO 03  SO 03.01 Pol'!F51+'SO 03  SO 03.02  Pol'!F46+'SO 04 SO 04.06  Pol'!F43</f>
        <v>0</v>
      </c>
    </row>
    <row r="105" spans="1:10" ht="25.5" customHeight="1">
      <c r="A105" s="114"/>
      <c r="B105" s="114" t="s">
        <v>143</v>
      </c>
      <c r="C105" s="322" t="s">
        <v>144</v>
      </c>
      <c r="D105" s="322"/>
      <c r="E105" s="322"/>
      <c r="F105" s="323"/>
      <c r="G105" s="324"/>
      <c r="H105" s="324"/>
      <c r="I105" s="324"/>
      <c r="J105" s="117">
        <f>'SO 04 SO 04.02  Pol'!F12</f>
        <v>0</v>
      </c>
    </row>
    <row r="106" spans="1:10" ht="25.5" customHeight="1">
      <c r="A106" s="114"/>
      <c r="B106" s="114" t="s">
        <v>143</v>
      </c>
      <c r="C106" s="322" t="s">
        <v>145</v>
      </c>
      <c r="D106" s="322"/>
      <c r="E106" s="322"/>
      <c r="F106" s="323"/>
      <c r="G106" s="324"/>
      <c r="H106" s="324"/>
      <c r="I106" s="324"/>
      <c r="J106" s="117">
        <f>'SO 01 SO 01.04 Pol'!F129</f>
        <v>0</v>
      </c>
    </row>
    <row r="107" spans="1:10" ht="25.5" customHeight="1">
      <c r="A107" s="114"/>
      <c r="B107" s="114" t="s">
        <v>143</v>
      </c>
      <c r="C107" s="322" t="s">
        <v>146</v>
      </c>
      <c r="D107" s="322"/>
      <c r="E107" s="322"/>
      <c r="F107" s="323"/>
      <c r="G107" s="324"/>
      <c r="H107" s="324"/>
      <c r="I107" s="324"/>
      <c r="J107" s="117">
        <f>'SO 06 SO 06.02 Pol'!F17</f>
        <v>0</v>
      </c>
    </row>
    <row r="108" spans="1:10" ht="25.5" customHeight="1">
      <c r="A108" s="114"/>
      <c r="B108" s="114" t="s">
        <v>147</v>
      </c>
      <c r="C108" s="322" t="s">
        <v>148</v>
      </c>
      <c r="D108" s="322"/>
      <c r="E108" s="322"/>
      <c r="F108" s="323"/>
      <c r="G108" s="324"/>
      <c r="H108" s="324"/>
      <c r="I108" s="324"/>
      <c r="J108" s="117">
        <f>'SO 01 SO 01.04 Pol'!F146</f>
        <v>0</v>
      </c>
    </row>
    <row r="109" spans="1:10" ht="25.5" customHeight="1">
      <c r="A109" s="114"/>
      <c r="B109" s="114" t="s">
        <v>149</v>
      </c>
      <c r="C109" s="322" t="s">
        <v>150</v>
      </c>
      <c r="D109" s="322"/>
      <c r="E109" s="322"/>
      <c r="F109" s="323"/>
      <c r="G109" s="324"/>
      <c r="H109" s="324"/>
      <c r="I109" s="324"/>
      <c r="J109" s="117">
        <f>'SO 01 SO 01.04 Pol'!F161</f>
        <v>0</v>
      </c>
    </row>
    <row r="110" spans="1:10" ht="25.5" customHeight="1">
      <c r="A110" s="114"/>
      <c r="B110" s="114" t="s">
        <v>151</v>
      </c>
      <c r="C110" s="322" t="s">
        <v>152</v>
      </c>
      <c r="D110" s="322"/>
      <c r="E110" s="322"/>
      <c r="F110" s="323"/>
      <c r="G110" s="324"/>
      <c r="H110" s="324"/>
      <c r="I110" s="324"/>
      <c r="J110" s="117">
        <f>'SO 01 SO 01.04 Pol'!F187</f>
        <v>0</v>
      </c>
    </row>
    <row r="111" spans="1:10" ht="25.5" customHeight="1">
      <c r="A111" s="114"/>
      <c r="B111" s="114" t="s">
        <v>153</v>
      </c>
      <c r="C111" s="322" t="s">
        <v>154</v>
      </c>
      <c r="D111" s="322"/>
      <c r="E111" s="322"/>
      <c r="F111" s="323"/>
      <c r="G111" s="324"/>
      <c r="H111" s="324"/>
      <c r="I111" s="324"/>
      <c r="J111" s="117">
        <f>'SO 01 SO 01.04 Pol'!F220</f>
        <v>0</v>
      </c>
    </row>
    <row r="112" spans="1:10" ht="25.5" customHeight="1">
      <c r="A112" s="114"/>
      <c r="B112" s="114" t="s">
        <v>155</v>
      </c>
      <c r="C112" s="322" t="s">
        <v>156</v>
      </c>
      <c r="D112" s="322"/>
      <c r="E112" s="322"/>
      <c r="F112" s="323"/>
      <c r="G112" s="324"/>
      <c r="H112" s="324"/>
      <c r="I112" s="324"/>
      <c r="J112" s="117">
        <f>'SO 05 SO 05.01  Pol'!F43</f>
        <v>0</v>
      </c>
    </row>
    <row r="113" spans="1:10" ht="25.5" customHeight="1">
      <c r="A113" s="114"/>
      <c r="B113" s="114" t="s">
        <v>155</v>
      </c>
      <c r="C113" s="322" t="s">
        <v>157</v>
      </c>
      <c r="D113" s="322"/>
      <c r="E113" s="322"/>
      <c r="F113" s="323"/>
      <c r="G113" s="324"/>
      <c r="H113" s="324"/>
      <c r="I113" s="324"/>
      <c r="J113" s="117">
        <f>'SO 01 SO 01.01 Pol'!F150+'SO 03  SO 03.01 Pol'!F58+'SO 03  SO 03.02  Pol'!F50+'SO 04 SO 04.06  Pol'!F48</f>
        <v>0</v>
      </c>
    </row>
    <row r="114" spans="1:10" ht="25.5" customHeight="1">
      <c r="A114" s="114"/>
      <c r="B114" s="114" t="s">
        <v>158</v>
      </c>
      <c r="C114" s="322" t="s">
        <v>159</v>
      </c>
      <c r="D114" s="322"/>
      <c r="E114" s="322"/>
      <c r="F114" s="323"/>
      <c r="G114" s="324"/>
      <c r="H114" s="324"/>
      <c r="I114" s="324"/>
      <c r="J114" s="117">
        <f>'SO 06 SO 06.02 Pol'!F30</f>
        <v>0</v>
      </c>
    </row>
    <row r="115" spans="1:10" ht="25.5" customHeight="1">
      <c r="A115" s="114"/>
      <c r="B115" s="114" t="s">
        <v>158</v>
      </c>
      <c r="C115" s="322" t="s">
        <v>160</v>
      </c>
      <c r="D115" s="322"/>
      <c r="E115" s="322"/>
      <c r="F115" s="323"/>
      <c r="G115" s="324"/>
      <c r="H115" s="324"/>
      <c r="I115" s="324"/>
      <c r="J115" s="117">
        <f>'SO 04 SO 04.02  Pol'!F35</f>
        <v>0</v>
      </c>
    </row>
    <row r="116" spans="1:10" ht="25.5" customHeight="1">
      <c r="A116" s="114"/>
      <c r="B116" s="114" t="s">
        <v>161</v>
      </c>
      <c r="C116" s="322" t="s">
        <v>162</v>
      </c>
      <c r="D116" s="322"/>
      <c r="E116" s="322"/>
      <c r="F116" s="323"/>
      <c r="G116" s="324"/>
      <c r="H116" s="324"/>
      <c r="I116" s="324"/>
      <c r="J116" s="117">
        <f>'SO 05 SO 05.01  Pol'!F48</f>
        <v>0</v>
      </c>
    </row>
    <row r="117" spans="1:10" ht="25.5" customHeight="1">
      <c r="A117" s="114"/>
      <c r="B117" s="114" t="s">
        <v>161</v>
      </c>
      <c r="C117" s="322" t="s">
        <v>163</v>
      </c>
      <c r="D117" s="322"/>
      <c r="E117" s="322"/>
      <c r="F117" s="323"/>
      <c r="G117" s="324"/>
      <c r="H117" s="324"/>
      <c r="I117" s="324"/>
      <c r="J117" s="117">
        <f>'SO 01 SO 01.01 Pol'!F221+'SO 01 SO 01.02  Pol'!F42+'SO 04 SO 04.03  Pol'!F49+'SO 05 SO 05.02 Pol'!F40+'SO 05 SO 05.03  Pol'!F41+'SO 05 SO 05.04  Pol'!F39+'SO 05 SO 05.05  Pol'!F36</f>
        <v>0</v>
      </c>
    </row>
    <row r="118" spans="1:10" ht="25.5" customHeight="1">
      <c r="A118" s="114"/>
      <c r="B118" s="114" t="s">
        <v>164</v>
      </c>
      <c r="C118" s="322" t="s">
        <v>165</v>
      </c>
      <c r="D118" s="322"/>
      <c r="E118" s="322"/>
      <c r="F118" s="323"/>
      <c r="G118" s="324"/>
      <c r="H118" s="324"/>
      <c r="I118" s="324"/>
      <c r="J118" s="117">
        <f>'SO 06 SO 06.02 Pol'!F54</f>
        <v>0</v>
      </c>
    </row>
    <row r="119" spans="1:10" ht="25.5" customHeight="1">
      <c r="A119" s="114"/>
      <c r="B119" s="114" t="s">
        <v>166</v>
      </c>
      <c r="C119" s="322" t="s">
        <v>167</v>
      </c>
      <c r="D119" s="322"/>
      <c r="E119" s="322"/>
      <c r="F119" s="323"/>
      <c r="G119" s="324"/>
      <c r="H119" s="324"/>
      <c r="I119" s="324"/>
      <c r="J119" s="117">
        <f>'SO 01 SO 01.01 Pol'!F388+'SO 04 SO 04.01  Pol'!F46+'SO 04 SO 04.03  Pol'!F69+'SO 04 SO 04.04  Pol'!F42+'SO 04 SO 04.06  Pol'!F55</f>
        <v>0</v>
      </c>
    </row>
    <row r="120" spans="1:10" ht="25.5" customHeight="1">
      <c r="A120" s="114"/>
      <c r="B120" s="114" t="s">
        <v>166</v>
      </c>
      <c r="C120" s="322" t="s">
        <v>168</v>
      </c>
      <c r="D120" s="322"/>
      <c r="E120" s="322"/>
      <c r="F120" s="323"/>
      <c r="G120" s="324"/>
      <c r="H120" s="324"/>
      <c r="I120" s="324"/>
      <c r="J120" s="117">
        <f>'SO 05 SO 05.01  Pol'!F51</f>
        <v>0</v>
      </c>
    </row>
    <row r="121" spans="1:10" ht="25.5" customHeight="1">
      <c r="A121" s="114"/>
      <c r="B121" s="114" t="s">
        <v>169</v>
      </c>
      <c r="C121" s="322" t="s">
        <v>170</v>
      </c>
      <c r="D121" s="322"/>
      <c r="E121" s="322"/>
      <c r="F121" s="323"/>
      <c r="G121" s="324"/>
      <c r="H121" s="324"/>
      <c r="I121" s="324"/>
      <c r="J121" s="117">
        <f>'SO 06 SO 06.02 Pol'!F68</f>
        <v>0</v>
      </c>
    </row>
    <row r="122" spans="1:10" ht="25.5" customHeight="1">
      <c r="A122" s="114"/>
      <c r="B122" s="114" t="s">
        <v>171</v>
      </c>
      <c r="C122" s="322" t="s">
        <v>172</v>
      </c>
      <c r="D122" s="322"/>
      <c r="E122" s="322"/>
      <c r="F122" s="323"/>
      <c r="G122" s="324"/>
      <c r="H122" s="324"/>
      <c r="I122" s="324"/>
      <c r="J122" s="117">
        <f>'SO 05 SO 05.01  Pol'!F56</f>
        <v>0</v>
      </c>
    </row>
    <row r="123" spans="1:10" ht="25.5" customHeight="1">
      <c r="A123" s="114"/>
      <c r="B123" s="114" t="s">
        <v>173</v>
      </c>
      <c r="C123" s="322" t="s">
        <v>174</v>
      </c>
      <c r="D123" s="322"/>
      <c r="E123" s="322"/>
      <c r="F123" s="323"/>
      <c r="G123" s="324"/>
      <c r="H123" s="324"/>
      <c r="I123" s="324"/>
      <c r="J123" s="117">
        <f>'SO 01 SO 01.01 Pol'!F398</f>
        <v>0</v>
      </c>
    </row>
    <row r="124" spans="1:10" ht="25.5" customHeight="1">
      <c r="A124" s="114"/>
      <c r="B124" s="114" t="s">
        <v>175</v>
      </c>
      <c r="C124" s="322" t="s">
        <v>176</v>
      </c>
      <c r="D124" s="322"/>
      <c r="E124" s="322"/>
      <c r="F124" s="323"/>
      <c r="G124" s="324"/>
      <c r="H124" s="324"/>
      <c r="I124" s="324"/>
      <c r="J124" s="117">
        <f>'SO 06 SO 06.01 Pol'!F9</f>
        <v>0</v>
      </c>
    </row>
    <row r="125" spans="1:10" ht="25.5" customHeight="1">
      <c r="A125" s="114"/>
      <c r="B125" s="114" t="s">
        <v>175</v>
      </c>
      <c r="C125" s="322" t="s">
        <v>177</v>
      </c>
      <c r="D125" s="322"/>
      <c r="E125" s="322"/>
      <c r="F125" s="323"/>
      <c r="G125" s="324"/>
      <c r="H125" s="324"/>
      <c r="I125" s="324"/>
      <c r="J125" s="117">
        <f>'SO 01 SO 01.01 Pol'!F533</f>
        <v>0</v>
      </c>
    </row>
    <row r="126" spans="1:10" ht="25.5" customHeight="1">
      <c r="A126" s="114"/>
      <c r="B126" s="114" t="s">
        <v>178</v>
      </c>
      <c r="C126" s="322" t="s">
        <v>179</v>
      </c>
      <c r="D126" s="322"/>
      <c r="E126" s="322"/>
      <c r="F126" s="323"/>
      <c r="G126" s="324"/>
      <c r="H126" s="324"/>
      <c r="I126" s="324"/>
      <c r="J126" s="117">
        <f>'SO 01 SO 01.01 Pol'!F556+'SO 04 SO 04.06  Pol'!F69</f>
        <v>0</v>
      </c>
    </row>
    <row r="127" spans="1:10" ht="25.5" customHeight="1">
      <c r="A127" s="114"/>
      <c r="B127" s="114" t="s">
        <v>180</v>
      </c>
      <c r="C127" s="322" t="s">
        <v>181</v>
      </c>
      <c r="D127" s="322"/>
      <c r="E127" s="322"/>
      <c r="F127" s="323"/>
      <c r="G127" s="324"/>
      <c r="H127" s="324"/>
      <c r="I127" s="324"/>
      <c r="J127" s="117">
        <f>'SO 01 SO 01.01 Pol'!F600+'SO 06 SO 06.01 Pol'!F14</f>
        <v>0</v>
      </c>
    </row>
    <row r="128" spans="1:10" ht="25.5" customHeight="1">
      <c r="A128" s="114"/>
      <c r="B128" s="114" t="s">
        <v>182</v>
      </c>
      <c r="C128" s="322" t="s">
        <v>183</v>
      </c>
      <c r="D128" s="322"/>
      <c r="E128" s="322"/>
      <c r="F128" s="323"/>
      <c r="G128" s="324"/>
      <c r="H128" s="324"/>
      <c r="I128" s="324"/>
      <c r="J128" s="117">
        <f>'SO 01 SO 01.01 Pol'!F767+'SO 06 SO 06.01 Pol'!F21</f>
        <v>0</v>
      </c>
    </row>
    <row r="129" spans="1:10" ht="25.5" customHeight="1">
      <c r="A129" s="114"/>
      <c r="B129" s="114" t="s">
        <v>184</v>
      </c>
      <c r="C129" s="322" t="s">
        <v>185</v>
      </c>
      <c r="D129" s="322"/>
      <c r="E129" s="322"/>
      <c r="F129" s="323"/>
      <c r="G129" s="324"/>
      <c r="H129" s="324"/>
      <c r="I129" s="324"/>
      <c r="J129" s="117"/>
    </row>
    <row r="130" spans="1:10" ht="25.5" customHeight="1">
      <c r="A130" s="114"/>
      <c r="B130" s="114" t="s">
        <v>186</v>
      </c>
      <c r="C130" s="322" t="s">
        <v>187</v>
      </c>
      <c r="D130" s="322"/>
      <c r="E130" s="322"/>
      <c r="F130" s="323"/>
      <c r="G130" s="324"/>
      <c r="H130" s="324"/>
      <c r="I130" s="324"/>
      <c r="J130" s="117">
        <f>'SO 01 SO 01.01 Pol'!F888</f>
        <v>0</v>
      </c>
    </row>
    <row r="131" spans="1:10" ht="25.5" customHeight="1">
      <c r="A131" s="114"/>
      <c r="B131" s="114" t="s">
        <v>188</v>
      </c>
      <c r="C131" s="322" t="s">
        <v>189</v>
      </c>
      <c r="D131" s="322"/>
      <c r="E131" s="322"/>
      <c r="F131" s="323"/>
      <c r="G131" s="324"/>
      <c r="H131" s="324"/>
      <c r="I131" s="324"/>
      <c r="J131" s="117"/>
    </row>
    <row r="132" spans="1:10" ht="25.5" customHeight="1">
      <c r="A132" s="114"/>
      <c r="B132" s="114" t="s">
        <v>190</v>
      </c>
      <c r="C132" s="322" t="s">
        <v>191</v>
      </c>
      <c r="D132" s="322"/>
      <c r="E132" s="322"/>
      <c r="F132" s="323"/>
      <c r="G132" s="324"/>
      <c r="H132" s="324"/>
      <c r="I132" s="324"/>
      <c r="J132" s="117">
        <f>'SO 01 SO 01.01 Pol'!F1066</f>
        <v>0</v>
      </c>
    </row>
    <row r="133" spans="1:10" ht="25.5" customHeight="1">
      <c r="A133" s="114"/>
      <c r="B133" s="114" t="s">
        <v>192</v>
      </c>
      <c r="C133" s="322" t="s">
        <v>193</v>
      </c>
      <c r="D133" s="322"/>
      <c r="E133" s="322"/>
      <c r="F133" s="323"/>
      <c r="G133" s="324"/>
      <c r="H133" s="324"/>
      <c r="I133" s="324"/>
      <c r="J133" s="117">
        <f>'SO 01 SO 01.01 Pol'!F1104</f>
        <v>0</v>
      </c>
    </row>
    <row r="134" spans="1:10" ht="25.5" customHeight="1">
      <c r="A134" s="114"/>
      <c r="B134" s="114" t="s">
        <v>194</v>
      </c>
      <c r="C134" s="322" t="s">
        <v>195</v>
      </c>
      <c r="D134" s="322"/>
      <c r="E134" s="322"/>
      <c r="F134" s="323"/>
      <c r="G134" s="324"/>
      <c r="H134" s="324"/>
      <c r="I134" s="324"/>
      <c r="J134" s="117">
        <f>'SO 01 SO 01.01 Pol'!F1167</f>
        <v>0</v>
      </c>
    </row>
    <row r="135" spans="1:10" ht="25.5" customHeight="1">
      <c r="A135" s="114"/>
      <c r="B135" s="114" t="s">
        <v>196</v>
      </c>
      <c r="C135" s="322" t="s">
        <v>197</v>
      </c>
      <c r="D135" s="322"/>
      <c r="E135" s="322"/>
      <c r="F135" s="323"/>
      <c r="G135" s="324"/>
      <c r="H135" s="324"/>
      <c r="I135" s="324"/>
      <c r="J135" s="117"/>
    </row>
    <row r="136" spans="1:10" ht="25.5" customHeight="1">
      <c r="A136" s="114"/>
      <c r="B136" s="114" t="s">
        <v>198</v>
      </c>
      <c r="C136" s="322" t="s">
        <v>199</v>
      </c>
      <c r="D136" s="322"/>
      <c r="E136" s="322"/>
      <c r="F136" s="323"/>
      <c r="G136" s="324"/>
      <c r="H136" s="324"/>
      <c r="I136" s="324"/>
      <c r="J136" s="117">
        <f>'SO 01 SO 01.01 Pol'!F1310</f>
        <v>0</v>
      </c>
    </row>
    <row r="137" spans="1:10" ht="25.5" customHeight="1">
      <c r="A137" s="114"/>
      <c r="B137" s="114" t="s">
        <v>200</v>
      </c>
      <c r="C137" s="322" t="s">
        <v>201</v>
      </c>
      <c r="D137" s="322"/>
      <c r="E137" s="322"/>
      <c r="F137" s="323"/>
      <c r="G137" s="324"/>
      <c r="H137" s="324"/>
      <c r="I137" s="324"/>
      <c r="J137" s="117">
        <f>'SO 01 SO 01.01 Pol'!F1333</f>
        <v>0</v>
      </c>
    </row>
    <row r="138" spans="1:10" ht="25.5" customHeight="1">
      <c r="A138" s="114"/>
      <c r="B138" s="114" t="s">
        <v>202</v>
      </c>
      <c r="C138" s="322" t="s">
        <v>203</v>
      </c>
      <c r="D138" s="322"/>
      <c r="E138" s="322"/>
      <c r="F138" s="323"/>
      <c r="G138" s="324"/>
      <c r="H138" s="324"/>
      <c r="I138" s="324"/>
      <c r="J138" s="117">
        <f>'SO 01 SO 01.01 Pol'!F1397</f>
        <v>0</v>
      </c>
    </row>
    <row r="139" spans="1:10" ht="25.5" customHeight="1">
      <c r="A139" s="114"/>
      <c r="B139" s="114" t="s">
        <v>204</v>
      </c>
      <c r="C139" s="322" t="s">
        <v>205</v>
      </c>
      <c r="D139" s="322"/>
      <c r="E139" s="322"/>
      <c r="F139" s="323"/>
      <c r="G139" s="324"/>
      <c r="H139" s="324"/>
      <c r="I139" s="324"/>
      <c r="J139" s="117">
        <f>'SO 01 SO 01.01 Pol'!F1479</f>
        <v>0</v>
      </c>
    </row>
    <row r="140" spans="1:10" ht="25.5" customHeight="1">
      <c r="A140" s="114"/>
      <c r="B140" s="114" t="s">
        <v>206</v>
      </c>
      <c r="C140" s="322" t="s">
        <v>207</v>
      </c>
      <c r="D140" s="322"/>
      <c r="E140" s="322"/>
      <c r="F140" s="323"/>
      <c r="G140" s="324"/>
      <c r="H140" s="324"/>
      <c r="I140" s="324"/>
      <c r="J140" s="117">
        <f>'SO 01 SO 01.01 Pol'!F1525</f>
        <v>0</v>
      </c>
    </row>
    <row r="141" spans="1:10" ht="25.5" customHeight="1">
      <c r="A141" s="114"/>
      <c r="B141" s="114" t="s">
        <v>208</v>
      </c>
      <c r="C141" s="322" t="s">
        <v>209</v>
      </c>
      <c r="D141" s="322"/>
      <c r="E141" s="322"/>
      <c r="F141" s="323"/>
      <c r="G141" s="324"/>
      <c r="H141" s="324"/>
      <c r="I141" s="324"/>
      <c r="J141" s="117">
        <f>'SO 01 SO 01.01 Pol'!F1542</f>
        <v>0</v>
      </c>
    </row>
    <row r="142" spans="1:10" ht="25.5" customHeight="1">
      <c r="A142" s="114"/>
      <c r="B142" s="114" t="s">
        <v>210</v>
      </c>
      <c r="C142" s="322" t="s">
        <v>211</v>
      </c>
      <c r="D142" s="322"/>
      <c r="E142" s="322"/>
      <c r="F142" s="323"/>
      <c r="G142" s="324"/>
      <c r="H142" s="324"/>
      <c r="I142" s="324"/>
      <c r="J142" s="117">
        <f>'SO 01 SO 01.01 Pol'!F1710</f>
        <v>0</v>
      </c>
    </row>
    <row r="143" spans="1:10" ht="25.5" customHeight="1">
      <c r="A143" s="114"/>
      <c r="B143" s="114" t="s">
        <v>212</v>
      </c>
      <c r="C143" s="322" t="s">
        <v>213</v>
      </c>
      <c r="D143" s="322"/>
      <c r="E143" s="322"/>
      <c r="F143" s="323"/>
      <c r="G143" s="324"/>
      <c r="H143" s="324"/>
      <c r="I143" s="324"/>
      <c r="J143" s="117"/>
    </row>
    <row r="144" spans="1:10" ht="25.5" customHeight="1">
      <c r="A144" s="114"/>
      <c r="B144" s="114" t="s">
        <v>214</v>
      </c>
      <c r="C144" s="322" t="s">
        <v>215</v>
      </c>
      <c r="D144" s="322"/>
      <c r="E144" s="322"/>
      <c r="F144" s="323"/>
      <c r="G144" s="324"/>
      <c r="H144" s="324"/>
      <c r="I144" s="324"/>
      <c r="J144" s="117"/>
    </row>
    <row r="145" spans="1:10" ht="25.5" customHeight="1">
      <c r="A145" s="114"/>
      <c r="B145" s="114" t="s">
        <v>216</v>
      </c>
      <c r="C145" s="322" t="s">
        <v>217</v>
      </c>
      <c r="D145" s="322"/>
      <c r="E145" s="322"/>
      <c r="F145" s="323"/>
      <c r="G145" s="324"/>
      <c r="H145" s="324"/>
      <c r="I145" s="324"/>
      <c r="J145" s="117">
        <f>'SO 01 SO 01.01 Pol'!F1775</f>
        <v>0</v>
      </c>
    </row>
    <row r="146" spans="1:10" ht="25.5" customHeight="1">
      <c r="A146" s="114"/>
      <c r="B146" s="114" t="s">
        <v>218</v>
      </c>
      <c r="C146" s="322" t="s">
        <v>219</v>
      </c>
      <c r="D146" s="322"/>
      <c r="E146" s="322"/>
      <c r="F146" s="323"/>
      <c r="G146" s="324"/>
      <c r="H146" s="324"/>
      <c r="I146" s="324"/>
      <c r="J146" s="117">
        <f>'SO 04 SO 04.01  Pol'!F127+'SO 05 SO 05.02 Pol'!F44+'SO 05 SO 05.03  Pol'!F45+'SO 05 SO 05.04  Pol'!F43+'SO 05 SO 05.05  Pol'!F40</f>
        <v>0</v>
      </c>
    </row>
    <row r="147" spans="1:10" ht="25.5" customHeight="1">
      <c r="A147" s="114"/>
      <c r="B147" s="114" t="s">
        <v>220</v>
      </c>
      <c r="C147" s="322" t="s">
        <v>221</v>
      </c>
      <c r="D147" s="322"/>
      <c r="E147" s="322"/>
      <c r="F147" s="323"/>
      <c r="G147" s="324"/>
      <c r="H147" s="324"/>
      <c r="I147" s="324"/>
      <c r="J147" s="117">
        <f>'SO 05 SO 05.03  Pol'!F88+'SO 05 SO 05.04  Pol'!F80</f>
        <v>0</v>
      </c>
    </row>
    <row r="148" spans="1:10" ht="25.5" customHeight="1">
      <c r="A148" s="114"/>
      <c r="B148" s="114" t="s">
        <v>222</v>
      </c>
      <c r="C148" s="322" t="s">
        <v>223</v>
      </c>
      <c r="D148" s="322"/>
      <c r="E148" s="322"/>
      <c r="F148" s="323"/>
      <c r="G148" s="324"/>
      <c r="H148" s="324"/>
      <c r="I148" s="324"/>
      <c r="J148" s="117">
        <f>'SO 04 SO 04.01  Pol'!F137+'SO 04 SO 04.03  Pol'!F102+'SO 04 SO 04.04  Pol'!F67</f>
        <v>0</v>
      </c>
    </row>
    <row r="149" spans="1:10" ht="25.5" customHeight="1">
      <c r="A149" s="114"/>
      <c r="B149" s="114" t="s">
        <v>224</v>
      </c>
      <c r="C149" s="322" t="s">
        <v>225</v>
      </c>
      <c r="D149" s="322"/>
      <c r="E149" s="322"/>
      <c r="F149" s="323"/>
      <c r="G149" s="324"/>
      <c r="H149" s="324"/>
      <c r="I149" s="324"/>
      <c r="J149" s="117">
        <f>'SO 01 SO 01.01 Pol'!F1807</f>
        <v>0</v>
      </c>
    </row>
    <row r="150" spans="1:10" ht="25.5" customHeight="1">
      <c r="A150" s="114"/>
      <c r="B150" s="114" t="s">
        <v>226</v>
      </c>
      <c r="C150" s="322" t="s">
        <v>227</v>
      </c>
      <c r="D150" s="322"/>
      <c r="E150" s="322"/>
      <c r="F150" s="323"/>
      <c r="G150" s="324"/>
      <c r="H150" s="324"/>
      <c r="I150" s="324"/>
      <c r="J150" s="117">
        <f>'SO 01 SO 01.01 Pol'!F1853</f>
        <v>0</v>
      </c>
    </row>
    <row r="151" spans="1:10" ht="25.5" customHeight="1">
      <c r="A151" s="114"/>
      <c r="B151" s="114" t="s">
        <v>228</v>
      </c>
      <c r="C151" s="322" t="s">
        <v>229</v>
      </c>
      <c r="D151" s="322"/>
      <c r="E151" s="322"/>
      <c r="F151" s="323"/>
      <c r="G151" s="324"/>
      <c r="H151" s="324"/>
      <c r="I151" s="324"/>
      <c r="J151" s="117">
        <f>'SO 01 SO 01.01 Pol'!F1903+'SO 03  SO 03.01 Pol'!F82+'SO 03  SO 03.02  Pol'!F61+'SO 04 SO 04.07  Pol'!F147+'SO 06 SO 06.01 Pol'!F26</f>
        <v>0</v>
      </c>
    </row>
    <row r="152" spans="1:10" ht="25.5" customHeight="1">
      <c r="A152" s="114"/>
      <c r="B152" s="114" t="s">
        <v>230</v>
      </c>
      <c r="C152" s="322" t="s">
        <v>231</v>
      </c>
      <c r="D152" s="322"/>
      <c r="E152" s="322"/>
      <c r="F152" s="323"/>
      <c r="G152" s="324"/>
      <c r="H152" s="324"/>
      <c r="I152" s="324"/>
      <c r="J152" s="117">
        <f>'SO 01 SO 01.01 Pol'!F1909+'SO 03  SO 03.01 Pol'!F86+'SO 03  SO 03.02  Pol'!F64+'SO 04 SO 04.07  Pol'!F162+'SO 06 SO 06.01 Pol'!F34</f>
        <v>0</v>
      </c>
    </row>
    <row r="153" spans="1:10" ht="25.5" customHeight="1">
      <c r="A153" s="114"/>
      <c r="B153" s="114" t="s">
        <v>232</v>
      </c>
      <c r="C153" s="322" t="s">
        <v>233</v>
      </c>
      <c r="D153" s="322"/>
      <c r="E153" s="322"/>
      <c r="F153" s="323"/>
      <c r="G153" s="324"/>
      <c r="H153" s="324"/>
      <c r="I153" s="324"/>
      <c r="J153" s="117">
        <f>'SO 01 SO 01.01 Pol'!F1937+'SO 03  SO 03.01 Pol'!F105+'SO 03  SO 03.02  Pol'!F81+'SO 04 SO 04.01  Pol'!F155+'SO 04 SO 04.03  Pol'!F111+'SO 04 SO 04.04  Pol'!F72+'SO 04 SO 04.06  Pol'!F76+'SO 04 SO 04.07  Pol'!F176+'SO 06 SO 06.01 Pol'!F54</f>
        <v>0</v>
      </c>
    </row>
    <row r="154" spans="1:10" ht="25.5" customHeight="1">
      <c r="A154" s="114"/>
      <c r="B154" s="114" t="s">
        <v>234</v>
      </c>
      <c r="C154" s="322" t="s">
        <v>235</v>
      </c>
      <c r="D154" s="322"/>
      <c r="E154" s="322"/>
      <c r="F154" s="323"/>
      <c r="G154" s="324"/>
      <c r="H154" s="324"/>
      <c r="I154" s="324"/>
      <c r="J154" s="117">
        <f>'SO 05 SO 05.02 Pol'!F90+'SO 05 SO 05.03  Pol'!F92+'SO 05 SO 05.04  Pol'!F84</f>
        <v>0</v>
      </c>
    </row>
    <row r="155" spans="1:10" ht="25.5" customHeight="1">
      <c r="A155" s="114"/>
      <c r="B155" s="114" t="s">
        <v>236</v>
      </c>
      <c r="C155" s="322" t="s">
        <v>237</v>
      </c>
      <c r="D155" s="322"/>
      <c r="E155" s="322"/>
      <c r="F155" s="323"/>
      <c r="G155" s="324"/>
      <c r="H155" s="324"/>
      <c r="I155" s="324"/>
      <c r="J155" s="117">
        <f>'SO 05 SO 05.02 Pol'!F103+'SO 05 SO 05.03  Pol'!F105+'SO 05 SO 05.04  Pol'!F97+'SO 05 SO 05.05  Pol'!F72</f>
        <v>0</v>
      </c>
    </row>
    <row r="156" spans="1:10" ht="25.5" customHeight="1">
      <c r="A156" s="114"/>
      <c r="B156" s="114" t="s">
        <v>238</v>
      </c>
      <c r="C156" s="322" t="s">
        <v>239</v>
      </c>
      <c r="D156" s="322"/>
      <c r="E156" s="322"/>
      <c r="F156" s="323"/>
      <c r="G156" s="324"/>
      <c r="H156" s="324"/>
      <c r="I156" s="324"/>
      <c r="J156" s="117">
        <f>'SO 01 SO 01.01 Pol'!F1945</f>
        <v>0</v>
      </c>
    </row>
    <row r="157" spans="1:10" ht="25.5" customHeight="1">
      <c r="A157" s="114"/>
      <c r="B157" s="114" t="s">
        <v>240</v>
      </c>
      <c r="C157" s="322" t="s">
        <v>241</v>
      </c>
      <c r="D157" s="322"/>
      <c r="E157" s="322"/>
      <c r="F157" s="323"/>
      <c r="G157" s="324"/>
      <c r="H157" s="324"/>
      <c r="I157" s="324"/>
      <c r="J157" s="117">
        <f>'SO 01 SO 01.01 Pol'!F1976</f>
        <v>0</v>
      </c>
    </row>
    <row r="158" spans="1:10" ht="25.5" customHeight="1">
      <c r="A158" s="114"/>
      <c r="B158" s="114" t="s">
        <v>65</v>
      </c>
      <c r="C158" s="322" t="s">
        <v>242</v>
      </c>
      <c r="D158" s="322"/>
      <c r="E158" s="322"/>
      <c r="F158" s="323"/>
      <c r="G158" s="324"/>
      <c r="H158" s="324"/>
      <c r="I158" s="324"/>
      <c r="J158" s="117">
        <f>'VN VN Pol'!F9</f>
        <v>0</v>
      </c>
    </row>
    <row r="159" spans="1:10" ht="25.5" customHeight="1">
      <c r="A159" s="114"/>
      <c r="B159" s="114" t="s">
        <v>184</v>
      </c>
      <c r="C159" s="322" t="s">
        <v>185</v>
      </c>
      <c r="D159" s="322"/>
      <c r="E159" s="322"/>
      <c r="F159" s="323"/>
      <c r="G159" s="324"/>
      <c r="H159" s="324"/>
      <c r="I159" s="324"/>
      <c r="J159" s="117">
        <f>'SO 01 SO 01.01 Pol'!F864+'SO 03  SO 03.01 Pol'!F110+'SO 04 SO 04.06  Pol'!F85</f>
        <v>0</v>
      </c>
    </row>
    <row r="160" spans="1:10" ht="25.5" customHeight="1">
      <c r="A160" s="114"/>
      <c r="B160" s="114" t="s">
        <v>188</v>
      </c>
      <c r="C160" s="322" t="s">
        <v>189</v>
      </c>
      <c r="D160" s="322"/>
      <c r="E160" s="322"/>
      <c r="F160" s="323"/>
      <c r="G160" s="324"/>
      <c r="H160" s="324"/>
      <c r="I160" s="324"/>
      <c r="J160" s="117">
        <f>'SO 01 SO 01.01 Pol'!F931+'SO 01 SO 01.02  Pol'!F46+'SO 01 SO 01.03  Pol'!F9+'SO 04 SO 04.06  Pol'!F104+'SO 06 SO 06.01 Pol'!F59</f>
        <v>0</v>
      </c>
    </row>
    <row r="161" spans="1:10" ht="25.5" customHeight="1">
      <c r="A161" s="114"/>
      <c r="B161" s="114" t="s">
        <v>243</v>
      </c>
      <c r="C161" s="322" t="s">
        <v>244</v>
      </c>
      <c r="D161" s="322"/>
      <c r="E161" s="322"/>
      <c r="F161" s="323"/>
      <c r="G161" s="324"/>
      <c r="H161" s="324"/>
      <c r="I161" s="324"/>
      <c r="J161" s="117">
        <f>'SO 01 SO 01.02  Pol'!F88+'SO 06 SO 06.01 Pol'!F94</f>
        <v>0</v>
      </c>
    </row>
    <row r="162" spans="1:10" ht="25.5" customHeight="1">
      <c r="A162" s="114"/>
      <c r="B162" s="114" t="s">
        <v>245</v>
      </c>
      <c r="C162" s="322" t="s">
        <v>246</v>
      </c>
      <c r="D162" s="322"/>
      <c r="E162" s="322"/>
      <c r="F162" s="323"/>
      <c r="G162" s="324"/>
      <c r="H162" s="324"/>
      <c r="I162" s="324"/>
      <c r="J162" s="117">
        <f>'SO 01 SO 01.02  Pol'!F184+'SO 05 SO 05.05  Pol'!F65+'SO 06 SO 06.01 Pol'!F126</f>
        <v>0</v>
      </c>
    </row>
    <row r="163" spans="1:10" ht="25.5" customHeight="1">
      <c r="A163" s="114"/>
      <c r="B163" s="114" t="s">
        <v>247</v>
      </c>
      <c r="C163" s="322" t="s">
        <v>248</v>
      </c>
      <c r="D163" s="322"/>
      <c r="E163" s="322"/>
      <c r="F163" s="323"/>
      <c r="G163" s="324"/>
      <c r="H163" s="324"/>
      <c r="I163" s="324"/>
      <c r="J163" s="117">
        <f>'SO 06 SO 06.01 Pol'!F166</f>
        <v>0</v>
      </c>
    </row>
    <row r="164" spans="1:10" ht="25.5" customHeight="1">
      <c r="A164" s="114"/>
      <c r="B164" s="114" t="s">
        <v>249</v>
      </c>
      <c r="C164" s="322" t="s">
        <v>250</v>
      </c>
      <c r="D164" s="322"/>
      <c r="E164" s="322"/>
      <c r="F164" s="323"/>
      <c r="G164" s="324"/>
      <c r="H164" s="324"/>
      <c r="I164" s="324"/>
      <c r="J164" s="117">
        <f>'SO 01 SO 01.02  Pol'!F310+'SO 04 SO 04.04  Pol'!F77</f>
        <v>0</v>
      </c>
    </row>
    <row r="165" spans="1:10" ht="25.5" customHeight="1">
      <c r="A165" s="114"/>
      <c r="B165" s="114" t="s">
        <v>251</v>
      </c>
      <c r="C165" s="322" t="s">
        <v>252</v>
      </c>
      <c r="D165" s="322"/>
      <c r="E165" s="322"/>
      <c r="F165" s="323"/>
      <c r="G165" s="324"/>
      <c r="H165" s="324"/>
      <c r="I165" s="324"/>
      <c r="J165" s="117">
        <f>'SO 01 SO 01.02  Pol'!F441</f>
        <v>0</v>
      </c>
    </row>
    <row r="166" spans="1:10" ht="25.5" customHeight="1">
      <c r="A166" s="114"/>
      <c r="B166" s="114" t="s">
        <v>253</v>
      </c>
      <c r="C166" s="322" t="s">
        <v>254</v>
      </c>
      <c r="D166" s="322"/>
      <c r="E166" s="322"/>
      <c r="F166" s="323"/>
      <c r="G166" s="324"/>
      <c r="H166" s="324"/>
      <c r="I166" s="324"/>
      <c r="J166" s="117">
        <f>'SO 06 SO 06.01 Pol'!F226</f>
        <v>0</v>
      </c>
    </row>
    <row r="167" spans="1:10" ht="25.5" customHeight="1">
      <c r="A167" s="114"/>
      <c r="B167" s="114" t="s">
        <v>255</v>
      </c>
      <c r="C167" s="322" t="s">
        <v>256</v>
      </c>
      <c r="D167" s="322"/>
      <c r="E167" s="322"/>
      <c r="F167" s="323"/>
      <c r="G167" s="324"/>
      <c r="H167" s="324"/>
      <c r="I167" s="324"/>
      <c r="J167" s="117">
        <f>'SO 06 SO 06.01 Pol'!F228</f>
        <v>0</v>
      </c>
    </row>
    <row r="168" spans="1:10" ht="25.5" customHeight="1">
      <c r="A168" s="114"/>
      <c r="B168" s="114" t="s">
        <v>257</v>
      </c>
      <c r="C168" s="322" t="s">
        <v>258</v>
      </c>
      <c r="D168" s="322"/>
      <c r="E168" s="322"/>
      <c r="F168" s="323"/>
      <c r="G168" s="324"/>
      <c r="H168" s="324"/>
      <c r="I168" s="324"/>
      <c r="J168" s="117">
        <f>'SO 06 SO 06.01 Pol'!F298</f>
        <v>0</v>
      </c>
    </row>
    <row r="169" spans="1:10" ht="25.5" customHeight="1">
      <c r="A169" s="114"/>
      <c r="B169" s="114" t="s">
        <v>257</v>
      </c>
      <c r="C169" s="322" t="s">
        <v>259</v>
      </c>
      <c r="D169" s="322"/>
      <c r="E169" s="322"/>
      <c r="F169" s="323"/>
      <c r="G169" s="324"/>
      <c r="H169" s="324"/>
      <c r="I169" s="324"/>
      <c r="J169" s="117">
        <f>'SO 01 SO 01.03  Pol'!F37</f>
        <v>0</v>
      </c>
    </row>
    <row r="170" spans="1:10" ht="25.5" customHeight="1">
      <c r="A170" s="114"/>
      <c r="B170" s="114" t="s">
        <v>260</v>
      </c>
      <c r="C170" s="322" t="s">
        <v>261</v>
      </c>
      <c r="D170" s="322"/>
      <c r="E170" s="322"/>
      <c r="F170" s="323"/>
      <c r="G170" s="324"/>
      <c r="H170" s="324"/>
      <c r="I170" s="324"/>
      <c r="J170" s="117">
        <f>'SO 06 SO 06.01 Pol'!F324</f>
        <v>0</v>
      </c>
    </row>
    <row r="171" spans="1:10" ht="25.5" customHeight="1">
      <c r="A171" s="114"/>
      <c r="B171" s="114" t="s">
        <v>260</v>
      </c>
      <c r="C171" s="322" t="s">
        <v>262</v>
      </c>
      <c r="D171" s="322"/>
      <c r="E171" s="322"/>
      <c r="F171" s="323"/>
      <c r="G171" s="324"/>
      <c r="H171" s="324"/>
      <c r="I171" s="324"/>
      <c r="J171" s="117">
        <f>'SO 01 SO 01.03  Pol'!F53</f>
        <v>0</v>
      </c>
    </row>
    <row r="172" spans="1:10" ht="25.5" customHeight="1">
      <c r="A172" s="114"/>
      <c r="B172" s="114" t="s">
        <v>263</v>
      </c>
      <c r="C172" s="322" t="s">
        <v>264</v>
      </c>
      <c r="D172" s="322"/>
      <c r="E172" s="322"/>
      <c r="F172" s="323"/>
      <c r="G172" s="324"/>
      <c r="H172" s="324"/>
      <c r="I172" s="324"/>
      <c r="J172" s="117">
        <f>'SO 06 SO 06.01 Pol'!F352</f>
        <v>0</v>
      </c>
    </row>
    <row r="173" spans="1:10" ht="25.5" customHeight="1">
      <c r="A173" s="114"/>
      <c r="B173" s="114" t="s">
        <v>263</v>
      </c>
      <c r="C173" s="322" t="s">
        <v>265</v>
      </c>
      <c r="D173" s="322"/>
      <c r="E173" s="322"/>
      <c r="F173" s="323"/>
      <c r="G173" s="324"/>
      <c r="H173" s="324"/>
      <c r="I173" s="324"/>
      <c r="J173" s="117">
        <f>'SO 01 SO 01.03  Pol'!F84</f>
        <v>0</v>
      </c>
    </row>
    <row r="174" spans="1:10" ht="25.5" customHeight="1">
      <c r="A174" s="114"/>
      <c r="B174" s="114" t="s">
        <v>266</v>
      </c>
      <c r="C174" s="322" t="s">
        <v>267</v>
      </c>
      <c r="D174" s="322"/>
      <c r="E174" s="322"/>
      <c r="F174" s="323"/>
      <c r="G174" s="324"/>
      <c r="H174" s="324"/>
      <c r="I174" s="324"/>
      <c r="J174" s="117">
        <f>'SO 01 SO 01.03  Pol'!F139</f>
        <v>0</v>
      </c>
    </row>
    <row r="175" spans="1:10" ht="25.5" customHeight="1">
      <c r="A175" s="114"/>
      <c r="B175" s="114" t="s">
        <v>196</v>
      </c>
      <c r="C175" s="322" t="s">
        <v>197</v>
      </c>
      <c r="D175" s="322"/>
      <c r="E175" s="322"/>
      <c r="F175" s="323"/>
      <c r="G175" s="324"/>
      <c r="H175" s="324"/>
      <c r="I175" s="324"/>
      <c r="J175" s="117">
        <f>'SO 01 SO 01.01 Pol'!F1287+'SO 03  SO 03.01 Pol'!F126+'SO 03  SO 03.02  Pol'!F86+'SO 04 SO 04.03  Pol'!F116+'SO 06 SO 06.01 Pol'!F396</f>
        <v>0</v>
      </c>
    </row>
    <row r="176" spans="1:10" ht="25.5" customHeight="1">
      <c r="A176" s="114"/>
      <c r="B176" s="114" t="s">
        <v>268</v>
      </c>
      <c r="C176" s="322" t="s">
        <v>269</v>
      </c>
      <c r="D176" s="322"/>
      <c r="E176" s="322"/>
      <c r="F176" s="323"/>
      <c r="G176" s="324"/>
      <c r="H176" s="324"/>
      <c r="I176" s="324"/>
      <c r="J176" s="117">
        <f>'SO 01 SO 01.01 Pol'!F1564</f>
        <v>0</v>
      </c>
    </row>
    <row r="177" spans="1:10" ht="25.5" customHeight="1">
      <c r="A177" s="114"/>
      <c r="B177" s="114" t="s">
        <v>270</v>
      </c>
      <c r="C177" s="322" t="s">
        <v>271</v>
      </c>
      <c r="D177" s="322"/>
      <c r="E177" s="322"/>
      <c r="F177" s="323"/>
      <c r="G177" s="324"/>
      <c r="H177" s="324"/>
      <c r="I177" s="324"/>
      <c r="J177" s="117">
        <f>'SO 01 SO 01.01 Pol'!F1678</f>
        <v>0</v>
      </c>
    </row>
    <row r="178" spans="1:10" ht="25.5" customHeight="1">
      <c r="A178" s="114"/>
      <c r="B178" s="114" t="s">
        <v>272</v>
      </c>
      <c r="C178" s="322" t="s">
        <v>273</v>
      </c>
      <c r="D178" s="322"/>
      <c r="E178" s="322"/>
      <c r="F178" s="323"/>
      <c r="G178" s="324"/>
      <c r="H178" s="324"/>
      <c r="I178" s="324"/>
      <c r="J178" s="117">
        <f>'SO 06 SO 06.01 Pol'!F433</f>
        <v>0</v>
      </c>
    </row>
    <row r="179" spans="1:10" ht="25.5" customHeight="1">
      <c r="A179" s="114"/>
      <c r="B179" s="114" t="s">
        <v>212</v>
      </c>
      <c r="C179" s="322" t="s">
        <v>213</v>
      </c>
      <c r="D179" s="322"/>
      <c r="E179" s="322"/>
      <c r="F179" s="323"/>
      <c r="G179" s="324"/>
      <c r="H179" s="324"/>
      <c r="I179" s="324"/>
      <c r="J179" s="117">
        <f>'SO 01 SO 01.01 Pol'!F1728+'SO 06 SO 06.01 Pol'!F447</f>
        <v>0</v>
      </c>
    </row>
    <row r="180" spans="1:10" ht="25.5" customHeight="1">
      <c r="A180" s="114"/>
      <c r="B180" s="118" t="s">
        <v>214</v>
      </c>
      <c r="C180" s="319" t="s">
        <v>215</v>
      </c>
      <c r="D180" s="319"/>
      <c r="E180" s="319"/>
      <c r="F180" s="320"/>
      <c r="G180" s="321"/>
      <c r="H180" s="321"/>
      <c r="I180" s="321"/>
      <c r="J180" s="119">
        <f>'SO 01 SO 01.01 Pol'!F1741+'SO 06 SO 06.01 Pol'!F476</f>
        <v>0</v>
      </c>
    </row>
    <row r="181" spans="1:10" ht="25.5" customHeight="1">
      <c r="A181" s="120"/>
      <c r="B181" s="121" t="s">
        <v>274</v>
      </c>
      <c r="C181" s="122"/>
      <c r="D181" s="122"/>
      <c r="E181" s="122"/>
      <c r="F181" s="123"/>
      <c r="G181" s="124"/>
      <c r="H181" s="124"/>
      <c r="I181" s="124"/>
      <c r="J181" s="125">
        <f>SUM(J92:J180)</f>
        <v>0</v>
      </c>
    </row>
    <row r="182" spans="1:10">
      <c r="A182" s="89"/>
      <c r="B182" s="89"/>
      <c r="C182" s="89"/>
      <c r="D182" s="89"/>
      <c r="E182" s="89"/>
      <c r="F182" s="89"/>
      <c r="G182" s="90"/>
      <c r="H182" s="89"/>
      <c r="I182" s="90"/>
      <c r="J182" s="91"/>
    </row>
    <row r="183" spans="1:10">
      <c r="A183" s="89"/>
      <c r="B183" s="89"/>
      <c r="C183" s="89"/>
      <c r="D183" s="89"/>
      <c r="E183" s="89"/>
      <c r="F183" s="89"/>
      <c r="G183" s="90"/>
      <c r="H183" s="89"/>
      <c r="I183" s="90"/>
      <c r="J183" s="91"/>
    </row>
    <row r="184" spans="1:10">
      <c r="A184" s="89"/>
      <c r="B184" s="89"/>
      <c r="C184" s="89"/>
      <c r="D184" s="89"/>
      <c r="E184" s="89"/>
      <c r="F184" s="89"/>
      <c r="G184" s="90"/>
      <c r="H184" s="89"/>
      <c r="I184" s="90"/>
      <c r="J184" s="91"/>
    </row>
  </sheetData>
  <sheetProtection algorithmName="SHA-512" hashValue="+RPBf+9qGqGzUml5V9CGe42ajaSlcylQv1iDJZAq0WleTmb4H6eVTdJ75z7yos5K1B2gAJMDybCPQhDjK3wTyA==" saltValue="+Wuhf3gLnd5jzKXDW3Wq6Q==" spinCount="100000" sheet="1"/>
  <customSheetViews>
    <customSheetView guid="{0AEBBD8E-C796-45A2-B4B1-3E6FBD55C385}" scale="75" showPageBreaks="1" showGridLines="0" fitToPage="1" printArea="1" hiddenColumns="1" view="pageBreakPreview" topLeftCell="B1">
      <selection activeCell="G9" sqref="G9"/>
      <pageMargins left="0.39370078740157483" right="0.19685039370078741" top="0.39370078740157483" bottom="0.39370078740157483" header="0" footer="0.19685039370078741"/>
      <pageSetup paperSize="9" scale="75" fitToHeight="9999" orientation="landscape" horizontalDpi="300" verticalDpi="300" r:id="rId1"/>
      <headerFooter alignWithMargins="0">
        <oddFooter>&amp;L&amp;9Zpracováno programem &amp;"Arial CE,tučné"BUILDpower S,  © RTS, a.s.&amp;R&amp;9Stránka &amp;P z &amp;N</oddFooter>
      </headerFooter>
    </customSheetView>
  </customSheetViews>
  <mergeCells count="139">
    <mergeCell ref="B29:E29"/>
    <mergeCell ref="B31:J31"/>
    <mergeCell ref="B32:J32"/>
    <mergeCell ref="B34:J34"/>
    <mergeCell ref="B35:J35"/>
    <mergeCell ref="B36:J36"/>
    <mergeCell ref="B43:J43"/>
    <mergeCell ref="B44:J44"/>
    <mergeCell ref="B45:J45"/>
    <mergeCell ref="B46:J46"/>
    <mergeCell ref="B47:J47"/>
    <mergeCell ref="B48:J48"/>
    <mergeCell ref="B37:J37"/>
    <mergeCell ref="B38:J38"/>
    <mergeCell ref="B39:J39"/>
    <mergeCell ref="B40:J40"/>
    <mergeCell ref="B41:J41"/>
    <mergeCell ref="B42:J42"/>
    <mergeCell ref="B55:J55"/>
    <mergeCell ref="B56:J56"/>
    <mergeCell ref="B57:J57"/>
    <mergeCell ref="B58:J58"/>
    <mergeCell ref="B59:J59"/>
    <mergeCell ref="B60:J60"/>
    <mergeCell ref="B49:J49"/>
    <mergeCell ref="B50:J50"/>
    <mergeCell ref="B51:J51"/>
    <mergeCell ref="B52:J52"/>
    <mergeCell ref="B53:J53"/>
    <mergeCell ref="B54:J54"/>
    <mergeCell ref="B67:J67"/>
    <mergeCell ref="B68:J68"/>
    <mergeCell ref="B69:J69"/>
    <mergeCell ref="B70:J70"/>
    <mergeCell ref="B71:J71"/>
    <mergeCell ref="B72:J72"/>
    <mergeCell ref="B61:J61"/>
    <mergeCell ref="B62:J62"/>
    <mergeCell ref="B63:J63"/>
    <mergeCell ref="B64:J64"/>
    <mergeCell ref="B65:J65"/>
    <mergeCell ref="B66:J66"/>
    <mergeCell ref="B79:J79"/>
    <mergeCell ref="B81:J81"/>
    <mergeCell ref="C92:I92"/>
    <mergeCell ref="C93:I93"/>
    <mergeCell ref="C94:I94"/>
    <mergeCell ref="C95:I95"/>
    <mergeCell ref="B73:J73"/>
    <mergeCell ref="B74:J74"/>
    <mergeCell ref="B75:J75"/>
    <mergeCell ref="B76:J76"/>
    <mergeCell ref="B77:J77"/>
    <mergeCell ref="B78:J78"/>
    <mergeCell ref="C102:I102"/>
    <mergeCell ref="C103:I103"/>
    <mergeCell ref="C104:I104"/>
    <mergeCell ref="C105:I105"/>
    <mergeCell ref="C106:I106"/>
    <mergeCell ref="C107:I107"/>
    <mergeCell ref="C96:I96"/>
    <mergeCell ref="C97:I97"/>
    <mergeCell ref="C98:I98"/>
    <mergeCell ref="C99:I99"/>
    <mergeCell ref="C100:I100"/>
    <mergeCell ref="C101:I101"/>
    <mergeCell ref="C114:I114"/>
    <mergeCell ref="C115:I115"/>
    <mergeCell ref="C116:I116"/>
    <mergeCell ref="C117:I117"/>
    <mergeCell ref="C118:I118"/>
    <mergeCell ref="C119:I119"/>
    <mergeCell ref="C108:I108"/>
    <mergeCell ref="C109:I109"/>
    <mergeCell ref="C110:I110"/>
    <mergeCell ref="C111:I111"/>
    <mergeCell ref="C112:I112"/>
    <mergeCell ref="C113:I113"/>
    <mergeCell ref="C126:I126"/>
    <mergeCell ref="C127:I127"/>
    <mergeCell ref="C128:I128"/>
    <mergeCell ref="C129:I129"/>
    <mergeCell ref="C130:I130"/>
    <mergeCell ref="C131:I131"/>
    <mergeCell ref="C120:I120"/>
    <mergeCell ref="C121:I121"/>
    <mergeCell ref="C122:I122"/>
    <mergeCell ref="C123:I123"/>
    <mergeCell ref="C124:I124"/>
    <mergeCell ref="C125:I125"/>
    <mergeCell ref="C138:I138"/>
    <mergeCell ref="C139:I139"/>
    <mergeCell ref="C140:I140"/>
    <mergeCell ref="C141:I141"/>
    <mergeCell ref="C142:I142"/>
    <mergeCell ref="C143:I143"/>
    <mergeCell ref="C132:I132"/>
    <mergeCell ref="C133:I133"/>
    <mergeCell ref="C134:I134"/>
    <mergeCell ref="C135:I135"/>
    <mergeCell ref="C136:I136"/>
    <mergeCell ref="C137:I137"/>
    <mergeCell ref="C150:I150"/>
    <mergeCell ref="C151:I151"/>
    <mergeCell ref="C152:I152"/>
    <mergeCell ref="C153:I153"/>
    <mergeCell ref="C154:I154"/>
    <mergeCell ref="C155:I155"/>
    <mergeCell ref="C144:I144"/>
    <mergeCell ref="C145:I145"/>
    <mergeCell ref="C146:I146"/>
    <mergeCell ref="C147:I147"/>
    <mergeCell ref="C148:I148"/>
    <mergeCell ref="C149:I149"/>
    <mergeCell ref="C162:I162"/>
    <mergeCell ref="C163:I163"/>
    <mergeCell ref="C164:I164"/>
    <mergeCell ref="C165:I165"/>
    <mergeCell ref="C166:I166"/>
    <mergeCell ref="C167:I167"/>
    <mergeCell ref="C156:I156"/>
    <mergeCell ref="C157:I157"/>
    <mergeCell ref="C158:I158"/>
    <mergeCell ref="C159:I159"/>
    <mergeCell ref="C160:I160"/>
    <mergeCell ref="C161:I161"/>
    <mergeCell ref="C180:I180"/>
    <mergeCell ref="C174:I174"/>
    <mergeCell ref="C175:I175"/>
    <mergeCell ref="C176:I176"/>
    <mergeCell ref="C177:I177"/>
    <mergeCell ref="C178:I178"/>
    <mergeCell ref="C179:I179"/>
    <mergeCell ref="C168:I168"/>
    <mergeCell ref="C169:I169"/>
    <mergeCell ref="C170:I170"/>
    <mergeCell ref="C171:I171"/>
    <mergeCell ref="C172:I172"/>
    <mergeCell ref="C173:I173"/>
  </mergeCells>
  <phoneticPr fontId="0" type="noConversion"/>
  <pageMargins left="0.39370078740157483" right="0.19685039370078741" top="0.39370078740157483" bottom="0.39370078740157483" header="0" footer="0.19685039370078741"/>
  <pageSetup paperSize="9" scale="99" fitToHeight="9999" orientation="portrait" horizontalDpi="300" verticalDpi="300" r:id="rId2"/>
  <headerFooter alignWithMargins="0">
    <oddFooter>&amp;L&amp;9Zpracováno programem &amp;"Arial CE,tučné"BUILDpower S,  © RTS, a.s.&amp;R&amp;9Stránka &amp;P z &amp;N</oddFooter>
  </headerFooter>
</worksheet>
</file>

<file path=xl/worksheets/sheet20.xml><?xml version="1.0" encoding="utf-8"?>
<worksheet xmlns="http://schemas.openxmlformats.org/spreadsheetml/2006/main" xmlns:r="http://schemas.openxmlformats.org/officeDocument/2006/relationships">
  <sheetPr>
    <outlinePr summaryBelow="0"/>
  </sheetPr>
  <dimension ref="A1:BH5000"/>
  <sheetViews>
    <sheetView topLeftCell="A139"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59</v>
      </c>
      <c r="C3" s="175" t="s">
        <v>60</v>
      </c>
      <c r="D3" s="151"/>
      <c r="E3" s="150"/>
      <c r="F3" s="150"/>
      <c r="G3" s="153"/>
      <c r="AC3" s="8" t="s">
        <v>275</v>
      </c>
    </row>
    <row r="4" spans="1:60" ht="13.5" thickBot="1">
      <c r="A4" s="160" t="s">
        <v>31</v>
      </c>
      <c r="B4" s="161" t="s">
        <v>3163</v>
      </c>
      <c r="C4" s="176" t="s">
        <v>3164</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SUMIF(AM8:AM186,AN5,G8:G186)</f>
        <v>0</v>
      </c>
      <c r="AO6">
        <f>SUMIF(AM8:AM186,AO5,G8:G186)</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SUM(G10:G146)</f>
        <v>0</v>
      </c>
      <c r="G9" s="357"/>
      <c r="H9" s="199"/>
      <c r="I9" s="227"/>
      <c r="AE9" t="s">
        <v>295</v>
      </c>
    </row>
    <row r="10" spans="1:60" outlineLevel="1">
      <c r="A10" s="225">
        <v>1</v>
      </c>
      <c r="B10" s="182" t="s">
        <v>3548</v>
      </c>
      <c r="C10" s="209" t="s">
        <v>3549</v>
      </c>
      <c r="D10" s="187" t="s">
        <v>318</v>
      </c>
      <c r="E10" s="193">
        <v>39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3550</v>
      </c>
      <c r="D11" s="189"/>
      <c r="E11" s="195">
        <v>39</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3551</v>
      </c>
      <c r="C12" s="209" t="s">
        <v>3552</v>
      </c>
      <c r="D12" s="187" t="s">
        <v>318</v>
      </c>
      <c r="E12" s="193">
        <v>39</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2801</v>
      </c>
      <c r="D13" s="189"/>
      <c r="E13" s="195">
        <v>39</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350" t="s">
        <v>3553</v>
      </c>
      <c r="C14" s="351"/>
      <c r="D14" s="352"/>
      <c r="E14" s="353"/>
      <c r="F14" s="354"/>
      <c r="G14" s="355"/>
      <c r="H14" s="200"/>
      <c r="I14" s="228"/>
      <c r="J14" s="170"/>
      <c r="K14" s="170"/>
      <c r="L14" s="170"/>
      <c r="M14" s="170"/>
      <c r="N14" s="170"/>
      <c r="O14" s="170"/>
      <c r="P14" s="170"/>
      <c r="Q14" s="170"/>
      <c r="R14" s="170"/>
      <c r="S14" s="170"/>
      <c r="T14" s="170"/>
      <c r="U14" s="170"/>
      <c r="V14" s="170"/>
      <c r="W14" s="170"/>
      <c r="X14" s="170"/>
      <c r="Y14" s="170"/>
      <c r="Z14" s="170"/>
      <c r="AA14" s="170"/>
      <c r="AB14" s="170"/>
      <c r="AC14" s="170">
        <v>0</v>
      </c>
      <c r="AD14" s="170"/>
      <c r="AE14" s="170" t="s">
        <v>297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ht="22.5" outlineLevel="1">
      <c r="A15" s="224"/>
      <c r="B15" s="350" t="s">
        <v>3554</v>
      </c>
      <c r="C15" s="351"/>
      <c r="D15" s="352"/>
      <c r="E15" s="353"/>
      <c r="F15" s="354"/>
      <c r="G15" s="355"/>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299</v>
      </c>
      <c r="AF15" s="170"/>
      <c r="AG15" s="170"/>
      <c r="AH15" s="170"/>
      <c r="AI15" s="170"/>
      <c r="AJ15" s="170"/>
      <c r="AK15" s="170"/>
      <c r="AL15" s="170"/>
      <c r="AM15" s="170"/>
      <c r="AN15" s="170"/>
      <c r="AO15" s="170"/>
      <c r="AP15" s="170"/>
      <c r="AQ15" s="170"/>
      <c r="AR15" s="170"/>
      <c r="AS15" s="170"/>
      <c r="AT15" s="170"/>
      <c r="AU15" s="170"/>
      <c r="AV15" s="170"/>
      <c r="AW15" s="170"/>
      <c r="AX15" s="170"/>
      <c r="AY15" s="170"/>
      <c r="AZ15" s="173" t="str">
        <f>B15</f>
        <v>Kácení stromů s odřezáním kmene a s odvětvením, odstranění pařezů s přesekáním kořenů, naložení kmenů a pařezů na dopravní prostředek a vodorovné přemístění, spálení větví.</v>
      </c>
      <c r="BA15" s="170"/>
      <c r="BB15" s="170"/>
      <c r="BC15" s="170"/>
      <c r="BD15" s="170"/>
      <c r="BE15" s="170"/>
      <c r="BF15" s="170"/>
      <c r="BG15" s="170"/>
      <c r="BH15" s="170"/>
    </row>
    <row r="16" spans="1:60" outlineLevel="1">
      <c r="A16" s="225">
        <v>3</v>
      </c>
      <c r="B16" s="182" t="s">
        <v>3555</v>
      </c>
      <c r="C16" s="209" t="s">
        <v>3556</v>
      </c>
      <c r="D16" s="187" t="s">
        <v>423</v>
      </c>
      <c r="E16" s="193">
        <v>5</v>
      </c>
      <c r="F16" s="202"/>
      <c r="G16" s="201">
        <f>ROUND(E16*F16,2)</f>
        <v>0</v>
      </c>
      <c r="H16" s="200" t="s">
        <v>384</v>
      </c>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385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166</v>
      </c>
      <c r="D17" s="189"/>
      <c r="E17" s="195">
        <v>5</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4</v>
      </c>
      <c r="B18" s="182" t="s">
        <v>3557</v>
      </c>
      <c r="C18" s="209" t="s">
        <v>3558</v>
      </c>
      <c r="D18" s="187" t="s">
        <v>423</v>
      </c>
      <c r="E18" s="193">
        <v>5</v>
      </c>
      <c r="F18" s="202"/>
      <c r="G18" s="201">
        <f>ROUND(E18*F18,2)</f>
        <v>0</v>
      </c>
      <c r="H18" s="200" t="s">
        <v>384</v>
      </c>
      <c r="I18" s="228" t="s">
        <v>304</v>
      </c>
      <c r="J18" s="170"/>
      <c r="K18" s="170"/>
      <c r="L18" s="170"/>
      <c r="M18" s="170"/>
      <c r="N18" s="170"/>
      <c r="O18" s="170"/>
      <c r="P18" s="170"/>
      <c r="Q18" s="170"/>
      <c r="R18" s="170"/>
      <c r="S18" s="170"/>
      <c r="T18" s="170"/>
      <c r="U18" s="170"/>
      <c r="V18" s="170"/>
      <c r="W18" s="170"/>
      <c r="X18" s="170"/>
      <c r="Y18" s="170"/>
      <c r="Z18" s="170"/>
      <c r="AA18" s="170"/>
      <c r="AB18" s="170"/>
      <c r="AC18" s="170"/>
      <c r="AD18" s="170"/>
      <c r="AE18" s="170" t="s">
        <v>385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166</v>
      </c>
      <c r="D19" s="189"/>
      <c r="E19" s="195">
        <v>5</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5</v>
      </c>
      <c r="B20" s="182" t="s">
        <v>3559</v>
      </c>
      <c r="C20" s="209" t="s">
        <v>3560</v>
      </c>
      <c r="D20" s="187" t="s">
        <v>423</v>
      </c>
      <c r="E20" s="193">
        <v>245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3561</v>
      </c>
      <c r="D21" s="189"/>
      <c r="E21" s="195">
        <v>245</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6</v>
      </c>
      <c r="B22" s="182" t="s">
        <v>3562</v>
      </c>
      <c r="C22" s="209" t="s">
        <v>3563</v>
      </c>
      <c r="D22" s="187" t="s">
        <v>423</v>
      </c>
      <c r="E22" s="193">
        <v>20</v>
      </c>
      <c r="F22" s="202"/>
      <c r="G22" s="201">
        <f>ROUND(E22*F22,2)</f>
        <v>0</v>
      </c>
      <c r="H22" s="200" t="s">
        <v>542</v>
      </c>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543</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2200</v>
      </c>
      <c r="D23" s="189"/>
      <c r="E23" s="195">
        <v>20</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7</v>
      </c>
      <c r="B24" s="182" t="s">
        <v>3564</v>
      </c>
      <c r="C24" s="209" t="s">
        <v>3565</v>
      </c>
      <c r="D24" s="187" t="s">
        <v>423</v>
      </c>
      <c r="E24" s="193">
        <v>50</v>
      </c>
      <c r="F24" s="202"/>
      <c r="G24" s="201">
        <f>ROUND(E24*F24,2)</f>
        <v>0</v>
      </c>
      <c r="H24" s="200" t="s">
        <v>542</v>
      </c>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543</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2819</v>
      </c>
      <c r="D25" s="189"/>
      <c r="E25" s="195">
        <v>50</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8</v>
      </c>
      <c r="B26" s="182" t="s">
        <v>3566</v>
      </c>
      <c r="C26" s="209" t="s">
        <v>3567</v>
      </c>
      <c r="D26" s="187" t="s">
        <v>423</v>
      </c>
      <c r="E26" s="193">
        <v>50</v>
      </c>
      <c r="F26" s="202"/>
      <c r="G26" s="201">
        <f>ROUND(E26*F26,2)</f>
        <v>0</v>
      </c>
      <c r="H26" s="200" t="s">
        <v>542</v>
      </c>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543</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2819</v>
      </c>
      <c r="D27" s="189"/>
      <c r="E27" s="195">
        <v>50</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9</v>
      </c>
      <c r="B28" s="182" t="s">
        <v>3568</v>
      </c>
      <c r="C28" s="209" t="s">
        <v>3569</v>
      </c>
      <c r="D28" s="187" t="s">
        <v>423</v>
      </c>
      <c r="E28" s="193">
        <v>50</v>
      </c>
      <c r="F28" s="202"/>
      <c r="G28" s="201">
        <f>ROUND(E28*F28,2)</f>
        <v>0</v>
      </c>
      <c r="H28" s="200" t="s">
        <v>542</v>
      </c>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543</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2819</v>
      </c>
      <c r="D29" s="189"/>
      <c r="E29" s="195">
        <v>50</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10</v>
      </c>
      <c r="B30" s="182" t="s">
        <v>3570</v>
      </c>
      <c r="C30" s="209" t="s">
        <v>3571</v>
      </c>
      <c r="D30" s="187" t="s">
        <v>423</v>
      </c>
      <c r="E30" s="193">
        <v>75</v>
      </c>
      <c r="F30" s="202"/>
      <c r="G30" s="201">
        <f>ROUND(E30*F30,2)</f>
        <v>0</v>
      </c>
      <c r="H30" s="200" t="s">
        <v>542</v>
      </c>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543</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2856</v>
      </c>
      <c r="D31" s="189"/>
      <c r="E31" s="195">
        <v>75</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11</v>
      </c>
      <c r="B32" s="182" t="s">
        <v>316</v>
      </c>
      <c r="C32" s="209" t="s">
        <v>317</v>
      </c>
      <c r="D32" s="187" t="s">
        <v>318</v>
      </c>
      <c r="E32" s="193">
        <v>839.64250000000004</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3167</v>
      </c>
      <c r="D33" s="189"/>
      <c r="E33" s="195"/>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3572</v>
      </c>
      <c r="D34" s="189"/>
      <c r="E34" s="195">
        <v>302.51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3176</v>
      </c>
      <c r="D35" s="189"/>
      <c r="E35" s="195"/>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3573</v>
      </c>
      <c r="D36" s="189"/>
      <c r="E36" s="195">
        <v>329.16</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3574</v>
      </c>
      <c r="D37" s="189"/>
      <c r="E37" s="195">
        <v>104.73</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3179</v>
      </c>
      <c r="D38" s="189"/>
      <c r="E38" s="195"/>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3213</v>
      </c>
      <c r="D39" s="189"/>
      <c r="E39" s="195">
        <v>117.85</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3575</v>
      </c>
      <c r="D40" s="189"/>
      <c r="E40" s="195"/>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3576</v>
      </c>
      <c r="D41" s="189"/>
      <c r="E41" s="195">
        <v>-14.61</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12</v>
      </c>
      <c r="B42" s="182" t="s">
        <v>316</v>
      </c>
      <c r="C42" s="209" t="s">
        <v>317</v>
      </c>
      <c r="D42" s="187" t="s">
        <v>318</v>
      </c>
      <c r="E42" s="193">
        <v>705.28250000000003</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3577</v>
      </c>
      <c r="D43" s="189"/>
      <c r="E43" s="195"/>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3578</v>
      </c>
      <c r="D44" s="189"/>
      <c r="E44" s="195">
        <v>130.46</v>
      </c>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3579</v>
      </c>
      <c r="D45" s="189"/>
      <c r="E45" s="195"/>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3580</v>
      </c>
      <c r="D46" s="189"/>
      <c r="E46" s="195">
        <v>43.35</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3581</v>
      </c>
      <c r="D47" s="189"/>
      <c r="E47" s="195"/>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3582</v>
      </c>
      <c r="D48" s="189"/>
      <c r="E48" s="195">
        <v>13.8</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3583</v>
      </c>
      <c r="D49" s="189"/>
      <c r="E49" s="195"/>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3584</v>
      </c>
      <c r="D50" s="189"/>
      <c r="E50" s="195">
        <v>23.5</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3585</v>
      </c>
      <c r="D51" s="189"/>
      <c r="E51" s="195"/>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3371</v>
      </c>
      <c r="D52" s="189"/>
      <c r="E52" s="195">
        <v>252.82</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3586</v>
      </c>
      <c r="D53" s="189"/>
      <c r="E53" s="195">
        <v>49.45</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3587</v>
      </c>
      <c r="D54" s="189"/>
      <c r="E54" s="195">
        <v>206.68</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3588</v>
      </c>
      <c r="D55" s="189"/>
      <c r="E55" s="195"/>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3589</v>
      </c>
      <c r="D56" s="189"/>
      <c r="E56" s="195">
        <v>-14.78</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13</v>
      </c>
      <c r="B57" s="182" t="s">
        <v>3590</v>
      </c>
      <c r="C57" s="209" t="s">
        <v>3591</v>
      </c>
      <c r="D57" s="187" t="s">
        <v>318</v>
      </c>
      <c r="E57" s="193">
        <v>30.5</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3592</v>
      </c>
      <c r="D58" s="189"/>
      <c r="E58" s="195"/>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3593</v>
      </c>
      <c r="D59" s="189"/>
      <c r="E59" s="195">
        <v>30.5</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14</v>
      </c>
      <c r="B60" s="182" t="s">
        <v>320</v>
      </c>
      <c r="C60" s="209" t="s">
        <v>321</v>
      </c>
      <c r="D60" s="187" t="s">
        <v>318</v>
      </c>
      <c r="E60" s="193">
        <v>854.24749999999995</v>
      </c>
      <c r="F60" s="202"/>
      <c r="G60" s="201">
        <f>ROUND(E60*F60,2)</f>
        <v>0</v>
      </c>
      <c r="H60" s="200"/>
      <c r="I60" s="228" t="s">
        <v>304</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3594</v>
      </c>
      <c r="D61" s="189"/>
      <c r="E61" s="195"/>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3595</v>
      </c>
      <c r="D62" s="189"/>
      <c r="E62" s="195">
        <v>854.25</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15</v>
      </c>
      <c r="B63" s="182" t="s">
        <v>3596</v>
      </c>
      <c r="C63" s="209" t="s">
        <v>3597</v>
      </c>
      <c r="D63" s="187" t="s">
        <v>318</v>
      </c>
      <c r="E63" s="193">
        <v>854.24749999999995</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3594</v>
      </c>
      <c r="D64" s="189"/>
      <c r="E64" s="195"/>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3595</v>
      </c>
      <c r="D65" s="189"/>
      <c r="E65" s="195">
        <v>854.25</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16</v>
      </c>
      <c r="B66" s="182" t="s">
        <v>320</v>
      </c>
      <c r="C66" s="209" t="s">
        <v>321</v>
      </c>
      <c r="D66" s="187" t="s">
        <v>318</v>
      </c>
      <c r="E66" s="193">
        <v>750.5625</v>
      </c>
      <c r="F66" s="202"/>
      <c r="G66" s="201">
        <f>ROUND(E66*F66,2)</f>
        <v>0</v>
      </c>
      <c r="H66" s="200"/>
      <c r="I66" s="228" t="s">
        <v>304</v>
      </c>
      <c r="J66" s="170"/>
      <c r="K66" s="170"/>
      <c r="L66" s="170"/>
      <c r="M66" s="170"/>
      <c r="N66" s="170"/>
      <c r="O66" s="170"/>
      <c r="P66" s="170"/>
      <c r="Q66" s="170"/>
      <c r="R66" s="170"/>
      <c r="S66" s="170"/>
      <c r="T66" s="170"/>
      <c r="U66" s="170"/>
      <c r="V66" s="170"/>
      <c r="W66" s="170"/>
      <c r="X66" s="170"/>
      <c r="Y66" s="170"/>
      <c r="Z66" s="170"/>
      <c r="AA66" s="170"/>
      <c r="AB66" s="170"/>
      <c r="AC66" s="170"/>
      <c r="AD66" s="170"/>
      <c r="AE66" s="170" t="s">
        <v>305</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3598</v>
      </c>
      <c r="D67" s="189"/>
      <c r="E67" s="195"/>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3599</v>
      </c>
      <c r="D68" s="189"/>
      <c r="E68" s="195">
        <v>750.56</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17</v>
      </c>
      <c r="B69" s="182" t="s">
        <v>3600</v>
      </c>
      <c r="C69" s="209" t="s">
        <v>3601</v>
      </c>
      <c r="D69" s="187" t="s">
        <v>318</v>
      </c>
      <c r="E69" s="193">
        <v>9.85</v>
      </c>
      <c r="F69" s="202"/>
      <c r="G69" s="201">
        <f>ROUND(E69*F69,2)</f>
        <v>0</v>
      </c>
      <c r="H69" s="200"/>
      <c r="I69" s="228" t="s">
        <v>304</v>
      </c>
      <c r="J69" s="170"/>
      <c r="K69" s="170"/>
      <c r="L69" s="170"/>
      <c r="M69" s="170"/>
      <c r="N69" s="170"/>
      <c r="O69" s="170"/>
      <c r="P69" s="170"/>
      <c r="Q69" s="170"/>
      <c r="R69" s="170"/>
      <c r="S69" s="170"/>
      <c r="T69" s="170"/>
      <c r="U69" s="170"/>
      <c r="V69" s="170"/>
      <c r="W69" s="170"/>
      <c r="X69" s="170"/>
      <c r="Y69" s="170"/>
      <c r="Z69" s="170"/>
      <c r="AA69" s="170"/>
      <c r="AB69" s="170"/>
      <c r="AC69" s="170"/>
      <c r="AD69" s="170"/>
      <c r="AE69" s="170" t="s">
        <v>305</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3602</v>
      </c>
      <c r="D70" s="189"/>
      <c r="E70" s="195"/>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3603</v>
      </c>
      <c r="D71" s="189"/>
      <c r="E71" s="195">
        <v>9.85</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5">
        <v>18</v>
      </c>
      <c r="B72" s="182" t="s">
        <v>323</v>
      </c>
      <c r="C72" s="209" t="s">
        <v>3604</v>
      </c>
      <c r="D72" s="187" t="s">
        <v>314</v>
      </c>
      <c r="E72" s="193">
        <v>214.6</v>
      </c>
      <c r="F72" s="202"/>
      <c r="G72" s="201">
        <f>ROUND(E72*F72,2)</f>
        <v>0</v>
      </c>
      <c r="H72" s="200"/>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3594</v>
      </c>
      <c r="D73" s="189"/>
      <c r="E73" s="195"/>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3605</v>
      </c>
      <c r="D74" s="189"/>
      <c r="E74" s="195">
        <v>214.6</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19</v>
      </c>
      <c r="B75" s="182" t="s">
        <v>323</v>
      </c>
      <c r="C75" s="209" t="s">
        <v>3604</v>
      </c>
      <c r="D75" s="187" t="s">
        <v>314</v>
      </c>
      <c r="E75" s="193">
        <v>383.9</v>
      </c>
      <c r="F75" s="202"/>
      <c r="G75" s="201">
        <f>ROUND(E75*F75,2)</f>
        <v>0</v>
      </c>
      <c r="H75" s="200"/>
      <c r="I75" s="228" t="s">
        <v>304</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3598</v>
      </c>
      <c r="D76" s="189"/>
      <c r="E76" s="195"/>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3606</v>
      </c>
      <c r="D77" s="189"/>
      <c r="E77" s="195">
        <v>108.35</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3607</v>
      </c>
      <c r="D78" s="189"/>
      <c r="E78" s="195">
        <v>82.35</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3608</v>
      </c>
      <c r="D79" s="189"/>
      <c r="E79" s="195">
        <v>83.65</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3609</v>
      </c>
      <c r="D80" s="189"/>
      <c r="E80" s="195">
        <v>109.55</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20</v>
      </c>
      <c r="B81" s="182" t="s">
        <v>2160</v>
      </c>
      <c r="C81" s="209" t="s">
        <v>3610</v>
      </c>
      <c r="D81" s="187" t="s">
        <v>302</v>
      </c>
      <c r="E81" s="193">
        <v>75.627499999999998</v>
      </c>
      <c r="F81" s="202"/>
      <c r="G81" s="201">
        <f>ROUND(E81*F81,2)</f>
        <v>0</v>
      </c>
      <c r="H81" s="200"/>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3167</v>
      </c>
      <c r="D82" s="189"/>
      <c r="E82" s="195"/>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3611</v>
      </c>
      <c r="D83" s="189"/>
      <c r="E83" s="195">
        <v>75.63</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21</v>
      </c>
      <c r="B84" s="182" t="s">
        <v>2160</v>
      </c>
      <c r="C84" s="209" t="s">
        <v>3610</v>
      </c>
      <c r="D84" s="187" t="s">
        <v>302</v>
      </c>
      <c r="E84" s="193">
        <v>25.5868</v>
      </c>
      <c r="F84" s="202"/>
      <c r="G84" s="201">
        <f>ROUND(E84*F84,2)</f>
        <v>0</v>
      </c>
      <c r="H84" s="200"/>
      <c r="I84" s="228" t="s">
        <v>304</v>
      </c>
      <c r="J84" s="170"/>
      <c r="K84" s="170"/>
      <c r="L84" s="170"/>
      <c r="M84" s="170"/>
      <c r="N84" s="170"/>
      <c r="O84" s="170"/>
      <c r="P84" s="170"/>
      <c r="Q84" s="170"/>
      <c r="R84" s="170"/>
      <c r="S84" s="170"/>
      <c r="T84" s="170"/>
      <c r="U84" s="170"/>
      <c r="V84" s="170"/>
      <c r="W84" s="170"/>
      <c r="X84" s="170"/>
      <c r="Y84" s="170"/>
      <c r="Z84" s="170"/>
      <c r="AA84" s="170"/>
      <c r="AB84" s="170"/>
      <c r="AC84" s="170"/>
      <c r="AD84" s="170"/>
      <c r="AE84" s="170" t="s">
        <v>305</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3612</v>
      </c>
      <c r="D85" s="189"/>
      <c r="E85" s="195"/>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3613</v>
      </c>
      <c r="D86" s="189"/>
      <c r="E86" s="195">
        <v>2.0699999999999998</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3583</v>
      </c>
      <c r="D87" s="189"/>
      <c r="E87" s="195"/>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3614</v>
      </c>
      <c r="D88" s="189"/>
      <c r="E88" s="195">
        <v>8.1</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3585</v>
      </c>
      <c r="D89" s="189"/>
      <c r="E89" s="195"/>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3615</v>
      </c>
      <c r="D90" s="189"/>
      <c r="E90" s="195">
        <v>7.42</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3616</v>
      </c>
      <c r="D91" s="189"/>
      <c r="E91" s="195"/>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1" t="s">
        <v>3617</v>
      </c>
      <c r="D92" s="189"/>
      <c r="E92" s="195">
        <v>8</v>
      </c>
      <c r="F92" s="201"/>
      <c r="G92" s="201"/>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309</v>
      </c>
      <c r="AF92" s="170">
        <v>0</v>
      </c>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350" t="s">
        <v>3434</v>
      </c>
      <c r="C93" s="351"/>
      <c r="D93" s="352"/>
      <c r="E93" s="353"/>
      <c r="F93" s="354"/>
      <c r="G93" s="355"/>
      <c r="H93" s="200"/>
      <c r="I93" s="228"/>
      <c r="J93" s="170"/>
      <c r="K93" s="170"/>
      <c r="L93" s="170"/>
      <c r="M93" s="170"/>
      <c r="N93" s="170"/>
      <c r="O93" s="170"/>
      <c r="P93" s="170"/>
      <c r="Q93" s="170"/>
      <c r="R93" s="170"/>
      <c r="S93" s="170"/>
      <c r="T93" s="170"/>
      <c r="U93" s="170"/>
      <c r="V93" s="170"/>
      <c r="W93" s="170"/>
      <c r="X93" s="170"/>
      <c r="Y93" s="170"/>
      <c r="Z93" s="170"/>
      <c r="AA93" s="170"/>
      <c r="AB93" s="170"/>
      <c r="AC93" s="170">
        <v>0</v>
      </c>
      <c r="AD93" s="170"/>
      <c r="AE93" s="170" t="s">
        <v>297</v>
      </c>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350" t="s">
        <v>3435</v>
      </c>
      <c r="C94" s="351"/>
      <c r="D94" s="352"/>
      <c r="E94" s="353"/>
      <c r="F94" s="354"/>
      <c r="G94" s="355"/>
      <c r="H94" s="200"/>
      <c r="I94" s="228"/>
      <c r="J94" s="170"/>
      <c r="K94" s="170"/>
      <c r="L94" s="170"/>
      <c r="M94" s="170"/>
      <c r="N94" s="170"/>
      <c r="O94" s="170"/>
      <c r="P94" s="170"/>
      <c r="Q94" s="170"/>
      <c r="R94" s="170"/>
      <c r="S94" s="170"/>
      <c r="T94" s="170"/>
      <c r="U94" s="170"/>
      <c r="V94" s="170"/>
      <c r="W94" s="170"/>
      <c r="X94" s="170"/>
      <c r="Y94" s="170"/>
      <c r="Z94" s="170"/>
      <c r="AA94" s="170"/>
      <c r="AB94" s="170"/>
      <c r="AC94" s="170">
        <v>1</v>
      </c>
      <c r="AD94" s="170"/>
      <c r="AE94" s="170" t="s">
        <v>297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5">
        <v>22</v>
      </c>
      <c r="B95" s="182" t="s">
        <v>2930</v>
      </c>
      <c r="C95" s="209" t="s">
        <v>2931</v>
      </c>
      <c r="D95" s="187" t="s">
        <v>302</v>
      </c>
      <c r="E95" s="193">
        <v>65.970799999999997</v>
      </c>
      <c r="F95" s="202"/>
      <c r="G95" s="201">
        <f>ROUND(E95*F95,2)</f>
        <v>0</v>
      </c>
      <c r="H95" s="200" t="s">
        <v>303</v>
      </c>
      <c r="I95" s="228" t="s">
        <v>304</v>
      </c>
      <c r="J95" s="170"/>
      <c r="K95" s="170"/>
      <c r="L95" s="170"/>
      <c r="M95" s="170"/>
      <c r="N95" s="170"/>
      <c r="O95" s="170"/>
      <c r="P95" s="170"/>
      <c r="Q95" s="170"/>
      <c r="R95" s="170"/>
      <c r="S95" s="170"/>
      <c r="T95" s="170"/>
      <c r="U95" s="170"/>
      <c r="V95" s="170"/>
      <c r="W95" s="170"/>
      <c r="X95" s="170"/>
      <c r="Y95" s="170"/>
      <c r="Z95" s="170"/>
      <c r="AA95" s="170"/>
      <c r="AB95" s="170"/>
      <c r="AC95" s="170"/>
      <c r="AD95" s="170"/>
      <c r="AE95" s="170" t="s">
        <v>305</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3618</v>
      </c>
      <c r="D96" s="189"/>
      <c r="E96" s="195"/>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3170</v>
      </c>
      <c r="D97" s="189"/>
      <c r="E97" s="195">
        <v>15.31</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3619</v>
      </c>
      <c r="D98" s="189"/>
      <c r="E98" s="195"/>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3322</v>
      </c>
      <c r="D99" s="189"/>
      <c r="E99" s="195">
        <v>43.38</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3620</v>
      </c>
      <c r="D100" s="189"/>
      <c r="E100" s="195"/>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3621</v>
      </c>
      <c r="D101" s="189"/>
      <c r="E101" s="195">
        <v>3.45</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3622</v>
      </c>
      <c r="D102" s="189"/>
      <c r="E102" s="195"/>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3623</v>
      </c>
      <c r="D103" s="189"/>
      <c r="E103" s="195">
        <v>1.41</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3624</v>
      </c>
      <c r="D104" s="189"/>
      <c r="E104" s="195"/>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3625</v>
      </c>
      <c r="D105" s="189"/>
      <c r="E105" s="195">
        <v>2.4300000000000002</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350" t="s">
        <v>380</v>
      </c>
      <c r="C106" s="351"/>
      <c r="D106" s="352"/>
      <c r="E106" s="353"/>
      <c r="F106" s="354"/>
      <c r="G106" s="355"/>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v>0</v>
      </c>
      <c r="AD106" s="170"/>
      <c r="AE106" s="170" t="s">
        <v>297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350" t="s">
        <v>381</v>
      </c>
      <c r="C107" s="351"/>
      <c r="D107" s="352"/>
      <c r="E107" s="353"/>
      <c r="F107" s="354"/>
      <c r="G107" s="355"/>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299</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3" t="str">
        <f>B107</f>
        <v>vč. urovnání ornice, naložení na skládce, vodorovným přemístěním ornice na místo rozprostření, založení trávníku osetím a dodávky travního semene.</v>
      </c>
      <c r="BA107" s="170"/>
      <c r="BB107" s="170"/>
      <c r="BC107" s="170"/>
      <c r="BD107" s="170"/>
      <c r="BE107" s="170"/>
      <c r="BF107" s="170"/>
      <c r="BG107" s="170"/>
      <c r="BH107" s="170"/>
    </row>
    <row r="108" spans="1:60" ht="22.5" outlineLevel="1">
      <c r="A108" s="225">
        <v>23</v>
      </c>
      <c r="B108" s="182" t="s">
        <v>382</v>
      </c>
      <c r="C108" s="209" t="s">
        <v>383</v>
      </c>
      <c r="D108" s="187" t="s">
        <v>318</v>
      </c>
      <c r="E108" s="193">
        <v>302.51</v>
      </c>
      <c r="F108" s="202"/>
      <c r="G108" s="201">
        <f>ROUND(E108*F108,2)</f>
        <v>0</v>
      </c>
      <c r="H108" s="200" t="s">
        <v>384</v>
      </c>
      <c r="I108" s="228" t="s">
        <v>304</v>
      </c>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385</v>
      </c>
      <c r="AF108" s="170"/>
      <c r="AG108" s="170"/>
      <c r="AH108" s="170"/>
      <c r="AI108" s="170"/>
      <c r="AJ108" s="170"/>
      <c r="AK108" s="170"/>
      <c r="AL108" s="170"/>
      <c r="AM108" s="170">
        <v>21</v>
      </c>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3167</v>
      </c>
      <c r="D109" s="189"/>
      <c r="E109" s="195"/>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3572</v>
      </c>
      <c r="D110" s="189"/>
      <c r="E110" s="195">
        <v>302.51</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ht="22.5" outlineLevel="1">
      <c r="A111" s="225">
        <v>24</v>
      </c>
      <c r="B111" s="182" t="s">
        <v>382</v>
      </c>
      <c r="C111" s="209" t="s">
        <v>383</v>
      </c>
      <c r="D111" s="187" t="s">
        <v>318</v>
      </c>
      <c r="E111" s="193">
        <v>131.09</v>
      </c>
      <c r="F111" s="202"/>
      <c r="G111" s="201">
        <f>ROUND(E111*F111,2)</f>
        <v>0</v>
      </c>
      <c r="H111" s="200" t="s">
        <v>384</v>
      </c>
      <c r="I111" s="228" t="s">
        <v>304</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385</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3581</v>
      </c>
      <c r="D112" s="189"/>
      <c r="E112" s="195"/>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3582</v>
      </c>
      <c r="D113" s="189"/>
      <c r="E113" s="195">
        <v>13.8</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3583</v>
      </c>
      <c r="D114" s="189"/>
      <c r="E114" s="195"/>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3626</v>
      </c>
      <c r="D115" s="189"/>
      <c r="E115" s="195">
        <v>54</v>
      </c>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3585</v>
      </c>
      <c r="D116" s="189"/>
      <c r="E116" s="195"/>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3627</v>
      </c>
      <c r="D117" s="189"/>
      <c r="E117" s="195">
        <v>49.29</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3628</v>
      </c>
      <c r="D118" s="189"/>
      <c r="E118" s="195"/>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3629</v>
      </c>
      <c r="D119" s="189"/>
      <c r="E119" s="195">
        <v>14</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25</v>
      </c>
      <c r="B120" s="182" t="s">
        <v>2936</v>
      </c>
      <c r="C120" s="209" t="s">
        <v>2937</v>
      </c>
      <c r="D120" s="187" t="s">
        <v>318</v>
      </c>
      <c r="E120" s="193">
        <v>617.72500000000002</v>
      </c>
      <c r="F120" s="202"/>
      <c r="G120" s="201">
        <f>ROUND(E120*F120,2)</f>
        <v>0</v>
      </c>
      <c r="H120" s="200"/>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305</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3630</v>
      </c>
      <c r="D121" s="189"/>
      <c r="E121" s="195"/>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3631</v>
      </c>
      <c r="D122" s="189"/>
      <c r="E122" s="195">
        <v>420</v>
      </c>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3184</v>
      </c>
      <c r="D123" s="189"/>
      <c r="E123" s="195"/>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3185</v>
      </c>
      <c r="D124" s="189"/>
      <c r="E124" s="195">
        <v>40.4</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1" t="s">
        <v>3186</v>
      </c>
      <c r="D125" s="189"/>
      <c r="E125" s="195"/>
      <c r="F125" s="201"/>
      <c r="G125" s="201"/>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309</v>
      </c>
      <c r="AF125" s="170">
        <v>0</v>
      </c>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3187</v>
      </c>
      <c r="D126" s="189"/>
      <c r="E126" s="195">
        <v>157.32</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26</v>
      </c>
      <c r="B127" s="182" t="s">
        <v>2936</v>
      </c>
      <c r="C127" s="209" t="s">
        <v>2937</v>
      </c>
      <c r="D127" s="187" t="s">
        <v>318</v>
      </c>
      <c r="E127" s="193">
        <v>671.84</v>
      </c>
      <c r="F127" s="202"/>
      <c r="G127" s="201">
        <f>ROUND(E127*F127,2)</f>
        <v>0</v>
      </c>
      <c r="H127" s="200"/>
      <c r="I127" s="228" t="s">
        <v>304</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305</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1" t="s">
        <v>3632</v>
      </c>
      <c r="D128" s="189"/>
      <c r="E128" s="195"/>
      <c r="F128" s="201"/>
      <c r="G128" s="201"/>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309</v>
      </c>
      <c r="AF128" s="170">
        <v>0</v>
      </c>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3633</v>
      </c>
      <c r="D129" s="189"/>
      <c r="E129" s="195">
        <v>531.44000000000005</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183"/>
      <c r="C130" s="211" t="s">
        <v>3634</v>
      </c>
      <c r="D130" s="189"/>
      <c r="E130" s="195"/>
      <c r="F130" s="201"/>
      <c r="G130" s="201"/>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309</v>
      </c>
      <c r="AF130" s="170">
        <v>0</v>
      </c>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3635</v>
      </c>
      <c r="D131" s="189"/>
      <c r="E131" s="195">
        <v>140.4</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27</v>
      </c>
      <c r="B132" s="182" t="s">
        <v>387</v>
      </c>
      <c r="C132" s="209" t="s">
        <v>388</v>
      </c>
      <c r="D132" s="187" t="s">
        <v>302</v>
      </c>
      <c r="E132" s="193">
        <v>109.60380000000001</v>
      </c>
      <c r="F132" s="202"/>
      <c r="G132" s="201">
        <f>ROUND(E132*F132,2)</f>
        <v>0</v>
      </c>
      <c r="H132" s="200"/>
      <c r="I132" s="228" t="s">
        <v>304</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305</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3636</v>
      </c>
      <c r="D133" s="189"/>
      <c r="E133" s="195"/>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3637</v>
      </c>
      <c r="D134" s="189"/>
      <c r="E134" s="195">
        <v>59.19</v>
      </c>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3638</v>
      </c>
      <c r="D135" s="189"/>
      <c r="E135" s="195"/>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3639</v>
      </c>
      <c r="D136" s="189"/>
      <c r="E136" s="195">
        <v>29.08</v>
      </c>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3640</v>
      </c>
      <c r="D137" s="189"/>
      <c r="E137" s="195"/>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3641</v>
      </c>
      <c r="D138" s="189"/>
      <c r="E138" s="195">
        <v>8.4499999999999993</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3642</v>
      </c>
      <c r="D139" s="189"/>
      <c r="E139" s="195"/>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3643</v>
      </c>
      <c r="D140" s="189"/>
      <c r="E140" s="195">
        <v>2.34</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1" t="s">
        <v>3644</v>
      </c>
      <c r="D141" s="189"/>
      <c r="E141" s="195"/>
      <c r="F141" s="201"/>
      <c r="G141" s="201"/>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309</v>
      </c>
      <c r="AF141" s="170">
        <v>0</v>
      </c>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3645</v>
      </c>
      <c r="D142" s="189"/>
      <c r="E142" s="195">
        <v>10.54</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28</v>
      </c>
      <c r="B143" s="182" t="s">
        <v>369</v>
      </c>
      <c r="C143" s="209" t="s">
        <v>370</v>
      </c>
      <c r="D143" s="187" t="s">
        <v>302</v>
      </c>
      <c r="E143" s="193">
        <v>109.60380000000001</v>
      </c>
      <c r="F143" s="202"/>
      <c r="G143" s="201">
        <f>ROUND(E143*F143,2)</f>
        <v>0</v>
      </c>
      <c r="H143" s="200"/>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305</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1" t="s">
        <v>3646</v>
      </c>
      <c r="D144" s="189"/>
      <c r="E144" s="195">
        <v>109.6</v>
      </c>
      <c r="F144" s="201"/>
      <c r="G144" s="201"/>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309</v>
      </c>
      <c r="AF144" s="170">
        <v>0</v>
      </c>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5">
        <v>29</v>
      </c>
      <c r="B145" s="182" t="s">
        <v>390</v>
      </c>
      <c r="C145" s="209" t="s">
        <v>391</v>
      </c>
      <c r="D145" s="187" t="s">
        <v>302</v>
      </c>
      <c r="E145" s="193">
        <v>109.60380000000001</v>
      </c>
      <c r="F145" s="202"/>
      <c r="G145" s="201">
        <f>ROUND(E145*F145,2)</f>
        <v>0</v>
      </c>
      <c r="H145" s="200"/>
      <c r="I145" s="228" t="s">
        <v>304</v>
      </c>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305</v>
      </c>
      <c r="AF145" s="170"/>
      <c r="AG145" s="170"/>
      <c r="AH145" s="170"/>
      <c r="AI145" s="170"/>
      <c r="AJ145" s="170"/>
      <c r="AK145" s="170"/>
      <c r="AL145" s="170"/>
      <c r="AM145" s="170">
        <v>21</v>
      </c>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183"/>
      <c r="C146" s="211" t="s">
        <v>3646</v>
      </c>
      <c r="D146" s="189"/>
      <c r="E146" s="195">
        <v>109.6</v>
      </c>
      <c r="F146" s="201"/>
      <c r="G146" s="201"/>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309</v>
      </c>
      <c r="AF146" s="170">
        <v>0</v>
      </c>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c r="A147" s="223" t="s">
        <v>294</v>
      </c>
      <c r="B147" s="181" t="s">
        <v>228</v>
      </c>
      <c r="C147" s="208" t="s">
        <v>229</v>
      </c>
      <c r="D147" s="186"/>
      <c r="E147" s="192"/>
      <c r="F147" s="356">
        <f>SUM(G148:G161)</f>
        <v>0</v>
      </c>
      <c r="G147" s="357"/>
      <c r="H147" s="199"/>
      <c r="I147" s="227"/>
      <c r="AE147" t="s">
        <v>295</v>
      </c>
    </row>
    <row r="148" spans="1:60" outlineLevel="1">
      <c r="A148" s="225">
        <v>30</v>
      </c>
      <c r="B148" s="182" t="s">
        <v>3647</v>
      </c>
      <c r="C148" s="209" t="s">
        <v>3648</v>
      </c>
      <c r="D148" s="187" t="s">
        <v>302</v>
      </c>
      <c r="E148" s="193">
        <v>2.9209999999999998</v>
      </c>
      <c r="F148" s="202"/>
      <c r="G148" s="201">
        <f>ROUND(E148*F148,2)</f>
        <v>0</v>
      </c>
      <c r="H148" s="200"/>
      <c r="I148" s="228" t="s">
        <v>304</v>
      </c>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305</v>
      </c>
      <c r="AF148" s="170"/>
      <c r="AG148" s="170"/>
      <c r="AH148" s="170"/>
      <c r="AI148" s="170"/>
      <c r="AJ148" s="170"/>
      <c r="AK148" s="170"/>
      <c r="AL148" s="170"/>
      <c r="AM148" s="170">
        <v>21</v>
      </c>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4"/>
      <c r="B149" s="183"/>
      <c r="C149" s="211" t="s">
        <v>3179</v>
      </c>
      <c r="D149" s="189"/>
      <c r="E149" s="195"/>
      <c r="F149" s="201"/>
      <c r="G149" s="201"/>
      <c r="H149" s="200"/>
      <c r="I149" s="228"/>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309</v>
      </c>
      <c r="AF149" s="170">
        <v>0</v>
      </c>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1" t="s">
        <v>3649</v>
      </c>
      <c r="D150" s="189"/>
      <c r="E150" s="195">
        <v>2.92</v>
      </c>
      <c r="F150" s="201"/>
      <c r="G150" s="201"/>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309</v>
      </c>
      <c r="AF150" s="170">
        <v>0</v>
      </c>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5">
        <v>31</v>
      </c>
      <c r="B151" s="182" t="s">
        <v>3647</v>
      </c>
      <c r="C151" s="209" t="s">
        <v>3648</v>
      </c>
      <c r="D151" s="187" t="s">
        <v>302</v>
      </c>
      <c r="E151" s="193">
        <v>2.956</v>
      </c>
      <c r="F151" s="202"/>
      <c r="G151" s="201">
        <f>ROUND(E151*F151,2)</f>
        <v>0</v>
      </c>
      <c r="H151" s="200"/>
      <c r="I151" s="228" t="s">
        <v>304</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771</v>
      </c>
      <c r="AF151" s="170"/>
      <c r="AG151" s="170"/>
      <c r="AH151" s="170"/>
      <c r="AI151" s="170"/>
      <c r="AJ151" s="170"/>
      <c r="AK151" s="170"/>
      <c r="AL151" s="170"/>
      <c r="AM151" s="170">
        <v>21</v>
      </c>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3650</v>
      </c>
      <c r="D152" s="189"/>
      <c r="E152" s="195"/>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3651</v>
      </c>
      <c r="D153" s="189"/>
      <c r="E153" s="195">
        <v>2.96</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5">
        <v>32</v>
      </c>
      <c r="B154" s="182" t="s">
        <v>3652</v>
      </c>
      <c r="C154" s="209" t="s">
        <v>3653</v>
      </c>
      <c r="D154" s="187" t="s">
        <v>302</v>
      </c>
      <c r="E154" s="193">
        <v>5.59</v>
      </c>
      <c r="F154" s="202"/>
      <c r="G154" s="201">
        <f>ROUND(E154*F154,2)</f>
        <v>0</v>
      </c>
      <c r="H154" s="200"/>
      <c r="I154" s="228" t="s">
        <v>304</v>
      </c>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305</v>
      </c>
      <c r="AF154" s="170"/>
      <c r="AG154" s="170"/>
      <c r="AH154" s="170"/>
      <c r="AI154" s="170"/>
      <c r="AJ154" s="170"/>
      <c r="AK154" s="170"/>
      <c r="AL154" s="170"/>
      <c r="AM154" s="170">
        <v>21</v>
      </c>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4"/>
      <c r="B155" s="183"/>
      <c r="C155" s="211" t="s">
        <v>3616</v>
      </c>
      <c r="D155" s="189"/>
      <c r="E155" s="195"/>
      <c r="F155" s="201"/>
      <c r="G155" s="201"/>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309</v>
      </c>
      <c r="AF155" s="170">
        <v>0</v>
      </c>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3654</v>
      </c>
      <c r="D156" s="189"/>
      <c r="E156" s="195">
        <v>2.25</v>
      </c>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3655</v>
      </c>
      <c r="D157" s="189"/>
      <c r="E157" s="195"/>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3656</v>
      </c>
      <c r="D158" s="189"/>
      <c r="E158" s="195">
        <v>3.34</v>
      </c>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5">
        <v>33</v>
      </c>
      <c r="B159" s="182" t="s">
        <v>3647</v>
      </c>
      <c r="C159" s="209" t="s">
        <v>3648</v>
      </c>
      <c r="D159" s="187" t="s">
        <v>302</v>
      </c>
      <c r="E159" s="193">
        <v>3.2</v>
      </c>
      <c r="F159" s="202"/>
      <c r="G159" s="201">
        <f>ROUND(E159*F159,2)</f>
        <v>0</v>
      </c>
      <c r="H159" s="200"/>
      <c r="I159" s="228" t="s">
        <v>304</v>
      </c>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305</v>
      </c>
      <c r="AF159" s="170"/>
      <c r="AG159" s="170"/>
      <c r="AH159" s="170"/>
      <c r="AI159" s="170"/>
      <c r="AJ159" s="170"/>
      <c r="AK159" s="170"/>
      <c r="AL159" s="170"/>
      <c r="AM159" s="170">
        <v>21</v>
      </c>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3616</v>
      </c>
      <c r="D160" s="189"/>
      <c r="E160" s="195"/>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3657</v>
      </c>
      <c r="D161" s="189"/>
      <c r="E161" s="195">
        <v>3.2</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c r="A162" s="223" t="s">
        <v>294</v>
      </c>
      <c r="B162" s="181" t="s">
        <v>230</v>
      </c>
      <c r="C162" s="208" t="s">
        <v>231</v>
      </c>
      <c r="D162" s="186"/>
      <c r="E162" s="192"/>
      <c r="F162" s="356">
        <f>SUM(G163:G175)</f>
        <v>0</v>
      </c>
      <c r="G162" s="357"/>
      <c r="H162" s="199"/>
      <c r="I162" s="227"/>
      <c r="AE162" t="s">
        <v>295</v>
      </c>
    </row>
    <row r="163" spans="1:60" outlineLevel="1">
      <c r="A163" s="225">
        <v>34</v>
      </c>
      <c r="B163" s="182" t="s">
        <v>2075</v>
      </c>
      <c r="C163" s="209" t="s">
        <v>2076</v>
      </c>
      <c r="D163" s="187" t="s">
        <v>447</v>
      </c>
      <c r="E163" s="193">
        <v>1342.3527999999999</v>
      </c>
      <c r="F163" s="202"/>
      <c r="G163" s="201">
        <f>ROUND(E163*F163,2)</f>
        <v>0</v>
      </c>
      <c r="H163" s="200"/>
      <c r="I163" s="228" t="s">
        <v>304</v>
      </c>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305</v>
      </c>
      <c r="AF163" s="170"/>
      <c r="AG163" s="170"/>
      <c r="AH163" s="170"/>
      <c r="AI163" s="170"/>
      <c r="AJ163" s="170"/>
      <c r="AK163" s="170"/>
      <c r="AL163" s="170"/>
      <c r="AM163" s="170">
        <v>21</v>
      </c>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4"/>
      <c r="B164" s="183"/>
      <c r="C164" s="211" t="s">
        <v>3658</v>
      </c>
      <c r="D164" s="189"/>
      <c r="E164" s="195">
        <v>1342.35</v>
      </c>
      <c r="F164" s="201"/>
      <c r="G164" s="201"/>
      <c r="H164" s="200"/>
      <c r="I164" s="228"/>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309</v>
      </c>
      <c r="AF164" s="170">
        <v>0</v>
      </c>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5">
        <v>35</v>
      </c>
      <c r="B165" s="182" t="s">
        <v>2078</v>
      </c>
      <c r="C165" s="209" t="s">
        <v>2079</v>
      </c>
      <c r="D165" s="187" t="s">
        <v>447</v>
      </c>
      <c r="E165" s="193">
        <v>1342.3527999999999</v>
      </c>
      <c r="F165" s="202"/>
      <c r="G165" s="201">
        <f>ROUND(E165*F165,2)</f>
        <v>0</v>
      </c>
      <c r="H165" s="200"/>
      <c r="I165" s="228" t="s">
        <v>304</v>
      </c>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305</v>
      </c>
      <c r="AF165" s="170"/>
      <c r="AG165" s="170"/>
      <c r="AH165" s="170"/>
      <c r="AI165" s="170"/>
      <c r="AJ165" s="170"/>
      <c r="AK165" s="170"/>
      <c r="AL165" s="170"/>
      <c r="AM165" s="170">
        <v>21</v>
      </c>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4"/>
      <c r="B166" s="183"/>
      <c r="C166" s="211" t="s">
        <v>3659</v>
      </c>
      <c r="D166" s="189"/>
      <c r="E166" s="195">
        <v>1342.35</v>
      </c>
      <c r="F166" s="201"/>
      <c r="G166" s="201"/>
      <c r="H166" s="200"/>
      <c r="I166" s="228"/>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309</v>
      </c>
      <c r="AF166" s="170">
        <v>0</v>
      </c>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5">
        <v>36</v>
      </c>
      <c r="B167" s="182" t="s">
        <v>2080</v>
      </c>
      <c r="C167" s="209" t="s">
        <v>2081</v>
      </c>
      <c r="D167" s="187" t="s">
        <v>447</v>
      </c>
      <c r="E167" s="193">
        <v>20135.292000000001</v>
      </c>
      <c r="F167" s="202"/>
      <c r="G167" s="201">
        <f>ROUND(E167*F167,2)</f>
        <v>0</v>
      </c>
      <c r="H167" s="200"/>
      <c r="I167" s="228" t="s">
        <v>304</v>
      </c>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305</v>
      </c>
      <c r="AF167" s="170"/>
      <c r="AG167" s="170"/>
      <c r="AH167" s="170"/>
      <c r="AI167" s="170"/>
      <c r="AJ167" s="170"/>
      <c r="AK167" s="170"/>
      <c r="AL167" s="170"/>
      <c r="AM167" s="170">
        <v>21</v>
      </c>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4"/>
      <c r="B168" s="183"/>
      <c r="C168" s="211" t="s">
        <v>3660</v>
      </c>
      <c r="D168" s="189"/>
      <c r="E168" s="195"/>
      <c r="F168" s="201"/>
      <c r="G168" s="201"/>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309</v>
      </c>
      <c r="AF168" s="170">
        <v>0</v>
      </c>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1" t="s">
        <v>3661</v>
      </c>
      <c r="D169" s="189"/>
      <c r="E169" s="195">
        <v>20135.29</v>
      </c>
      <c r="F169" s="201"/>
      <c r="G169" s="201"/>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309</v>
      </c>
      <c r="AF169" s="170">
        <v>0</v>
      </c>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5">
        <v>37</v>
      </c>
      <c r="B170" s="182" t="s">
        <v>2083</v>
      </c>
      <c r="C170" s="209" t="s">
        <v>2084</v>
      </c>
      <c r="D170" s="187" t="s">
        <v>447</v>
      </c>
      <c r="E170" s="193">
        <v>1342.3527999999999</v>
      </c>
      <c r="F170" s="202"/>
      <c r="G170" s="201">
        <f>ROUND(E170*F170,2)</f>
        <v>0</v>
      </c>
      <c r="H170" s="200"/>
      <c r="I170" s="228" t="s">
        <v>304</v>
      </c>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305</v>
      </c>
      <c r="AF170" s="170"/>
      <c r="AG170" s="170"/>
      <c r="AH170" s="170"/>
      <c r="AI170" s="170"/>
      <c r="AJ170" s="170"/>
      <c r="AK170" s="170"/>
      <c r="AL170" s="170"/>
      <c r="AM170" s="170">
        <v>21</v>
      </c>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3659</v>
      </c>
      <c r="D171" s="189"/>
      <c r="E171" s="195">
        <v>1342.35</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5">
        <v>38</v>
      </c>
      <c r="B172" s="182" t="s">
        <v>2085</v>
      </c>
      <c r="C172" s="209" t="s">
        <v>2086</v>
      </c>
      <c r="D172" s="187" t="s">
        <v>447</v>
      </c>
      <c r="E172" s="193">
        <v>237.91849999999999</v>
      </c>
      <c r="F172" s="202"/>
      <c r="G172" s="201">
        <f>ROUND(E172*F172,2)</f>
        <v>0</v>
      </c>
      <c r="H172" s="200"/>
      <c r="I172" s="228" t="s">
        <v>304</v>
      </c>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305</v>
      </c>
      <c r="AF172" s="170"/>
      <c r="AG172" s="170"/>
      <c r="AH172" s="170"/>
      <c r="AI172" s="170"/>
      <c r="AJ172" s="170"/>
      <c r="AK172" s="170"/>
      <c r="AL172" s="170"/>
      <c r="AM172" s="170">
        <v>21</v>
      </c>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3662</v>
      </c>
      <c r="D173" s="189"/>
      <c r="E173" s="195">
        <v>237.92</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5">
        <v>39</v>
      </c>
      <c r="B174" s="182" t="s">
        <v>3663</v>
      </c>
      <c r="C174" s="209" t="s">
        <v>2089</v>
      </c>
      <c r="D174" s="187" t="s">
        <v>447</v>
      </c>
      <c r="E174" s="193">
        <v>1104.4342999999999</v>
      </c>
      <c r="F174" s="202"/>
      <c r="G174" s="201">
        <f>ROUND(E174*F174,2)</f>
        <v>0</v>
      </c>
      <c r="H174" s="200"/>
      <c r="I174" s="228" t="s">
        <v>304</v>
      </c>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305</v>
      </c>
      <c r="AF174" s="170"/>
      <c r="AG174" s="170"/>
      <c r="AH174" s="170"/>
      <c r="AI174" s="170"/>
      <c r="AJ174" s="170"/>
      <c r="AK174" s="170"/>
      <c r="AL174" s="170"/>
      <c r="AM174" s="170">
        <v>21</v>
      </c>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3664</v>
      </c>
      <c r="D175" s="189"/>
      <c r="E175" s="195">
        <v>1104.43</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c r="A176" s="223" t="s">
        <v>294</v>
      </c>
      <c r="B176" s="181" t="s">
        <v>232</v>
      </c>
      <c r="C176" s="208" t="s">
        <v>233</v>
      </c>
      <c r="D176" s="186"/>
      <c r="E176" s="192"/>
      <c r="F176" s="356">
        <f>SUM(G177:G183)</f>
        <v>0</v>
      </c>
      <c r="G176" s="357"/>
      <c r="H176" s="199"/>
      <c r="I176" s="227"/>
      <c r="AE176" t="s">
        <v>295</v>
      </c>
    </row>
    <row r="177" spans="1:60" outlineLevel="1">
      <c r="A177" s="225">
        <v>40</v>
      </c>
      <c r="B177" s="182" t="s">
        <v>3665</v>
      </c>
      <c r="C177" s="209" t="s">
        <v>3666</v>
      </c>
      <c r="D177" s="187" t="s">
        <v>447</v>
      </c>
      <c r="E177" s="193">
        <v>8.2000000000000007E-3</v>
      </c>
      <c r="F177" s="202"/>
      <c r="G177" s="201">
        <f>ROUND(E177*F177,2)</f>
        <v>0</v>
      </c>
      <c r="H177" s="200"/>
      <c r="I177" s="228" t="s">
        <v>304</v>
      </c>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305</v>
      </c>
      <c r="AF177" s="170"/>
      <c r="AG177" s="170"/>
      <c r="AH177" s="170"/>
      <c r="AI177" s="170"/>
      <c r="AJ177" s="170"/>
      <c r="AK177" s="170"/>
      <c r="AL177" s="170"/>
      <c r="AM177" s="170">
        <v>21</v>
      </c>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4"/>
      <c r="B178" s="183"/>
      <c r="C178" s="211" t="s">
        <v>3667</v>
      </c>
      <c r="D178" s="189"/>
      <c r="E178" s="195">
        <v>0.01</v>
      </c>
      <c r="F178" s="201"/>
      <c r="G178" s="201"/>
      <c r="H178" s="200"/>
      <c r="I178" s="228"/>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309</v>
      </c>
      <c r="AF178" s="170">
        <v>0</v>
      </c>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5">
        <v>41</v>
      </c>
      <c r="B179" s="182" t="s">
        <v>3668</v>
      </c>
      <c r="C179" s="209" t="s">
        <v>3669</v>
      </c>
      <c r="D179" s="187" t="s">
        <v>447</v>
      </c>
      <c r="E179" s="193">
        <v>8.2000000000000007E-3</v>
      </c>
      <c r="F179" s="202"/>
      <c r="G179" s="201">
        <f>ROUND(E179*F179,2)</f>
        <v>0</v>
      </c>
      <c r="H179" s="200"/>
      <c r="I179" s="228" t="s">
        <v>304</v>
      </c>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305</v>
      </c>
      <c r="AF179" s="170"/>
      <c r="AG179" s="170"/>
      <c r="AH179" s="170"/>
      <c r="AI179" s="170"/>
      <c r="AJ179" s="170"/>
      <c r="AK179" s="170"/>
      <c r="AL179" s="170"/>
      <c r="AM179" s="170">
        <v>21</v>
      </c>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1" t="s">
        <v>3667</v>
      </c>
      <c r="D180" s="189"/>
      <c r="E180" s="195">
        <v>0.01</v>
      </c>
      <c r="F180" s="201"/>
      <c r="G180" s="201"/>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309</v>
      </c>
      <c r="AF180" s="170">
        <v>0</v>
      </c>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350" t="s">
        <v>3670</v>
      </c>
      <c r="C181" s="351"/>
      <c r="D181" s="352"/>
      <c r="E181" s="353"/>
      <c r="F181" s="354"/>
      <c r="G181" s="355"/>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v>0</v>
      </c>
      <c r="AD181" s="170"/>
      <c r="AE181" s="170" t="s">
        <v>297</v>
      </c>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42</v>
      </c>
      <c r="B182" s="182" t="s">
        <v>3671</v>
      </c>
      <c r="C182" s="209" t="s">
        <v>3672</v>
      </c>
      <c r="D182" s="187" t="s">
        <v>447</v>
      </c>
      <c r="E182" s="193">
        <v>0.56189999999999996</v>
      </c>
      <c r="F182" s="202"/>
      <c r="G182" s="201">
        <f>ROUND(E182*F182,2)</f>
        <v>0</v>
      </c>
      <c r="H182" s="200"/>
      <c r="I182" s="228" t="s">
        <v>304</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305</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ht="13.5" outlineLevel="1" thickBot="1">
      <c r="A183" s="233"/>
      <c r="B183" s="234"/>
      <c r="C183" s="235" t="s">
        <v>3673</v>
      </c>
      <c r="D183" s="236"/>
      <c r="E183" s="237">
        <v>0.56000000000000005</v>
      </c>
      <c r="F183" s="238"/>
      <c r="G183" s="238"/>
      <c r="H183" s="239"/>
      <c r="I183" s="24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c r="A184" s="171"/>
      <c r="B184" s="184" t="s">
        <v>658</v>
      </c>
      <c r="C184" s="212" t="s">
        <v>658</v>
      </c>
      <c r="D184" s="190"/>
      <c r="E184" s="196"/>
      <c r="F184" s="204"/>
      <c r="G184" s="204"/>
      <c r="H184" s="204"/>
      <c r="I184" s="205"/>
    </row>
    <row r="185" spans="1:60" hidden="1">
      <c r="A185" s="214"/>
      <c r="B185" s="206"/>
      <c r="C185" s="213"/>
      <c r="D185" s="148"/>
      <c r="E185" s="46"/>
      <c r="F185" s="46"/>
      <c r="G185" s="46"/>
      <c r="H185" s="46"/>
      <c r="I185" s="147"/>
    </row>
    <row r="186" spans="1:60" hidden="1">
      <c r="A186" s="216"/>
      <c r="B186" s="217" t="s">
        <v>2134</v>
      </c>
      <c r="C186" s="218"/>
      <c r="D186" s="219"/>
      <c r="E186" s="220"/>
      <c r="F186" s="220"/>
      <c r="G186" s="221">
        <f>F9+F147+F162+F176</f>
        <v>0</v>
      </c>
      <c r="H186" s="39"/>
      <c r="I186" s="149"/>
    </row>
    <row r="187" spans="1:60">
      <c r="D187" s="146"/>
    </row>
    <row r="188" spans="1:60">
      <c r="D188" s="146"/>
    </row>
    <row r="189" spans="1:60">
      <c r="D189" s="146"/>
    </row>
    <row r="190" spans="1:60">
      <c r="D190" s="146"/>
    </row>
    <row r="191" spans="1:60">
      <c r="D191" s="146"/>
    </row>
    <row r="192" spans="1:60">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i/0Mhow2EUn9ynlRy0q8/cgaMHmqxBlpbDIQvnWaCG59ofvaKtwsKo1gKsOJ4YADsscJgZiUkyVOOMJyhYV2Q==" saltValue="7HlZqOXOZpsrEZJxsrYX8Q==" spinCount="100000" sheet="1"/>
  <mergeCells count="13">
    <mergeCell ref="B93:G93"/>
    <mergeCell ref="A1:G1"/>
    <mergeCell ref="C7:G7"/>
    <mergeCell ref="F9:G9"/>
    <mergeCell ref="B14:G14"/>
    <mergeCell ref="B15:G15"/>
    <mergeCell ref="B181:G181"/>
    <mergeCell ref="B94:G94"/>
    <mergeCell ref="B106:G106"/>
    <mergeCell ref="B107:G107"/>
    <mergeCell ref="F147:G147"/>
    <mergeCell ref="F162:G162"/>
    <mergeCell ref="F176:G176"/>
  </mergeCells>
  <pageMargins left="0.59055118110236204" right="0.39370078740157499"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dimension ref="A1:BC72"/>
  <sheetViews>
    <sheetView showGridLines="0" topLeftCell="A43" workbookViewId="0">
      <selection activeCell="A64" sqref="A64:H64"/>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61</v>
      </c>
      <c r="C2" s="347" t="s">
        <v>62</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05</v>
      </c>
      <c r="H6" s="35"/>
    </row>
    <row r="7" spans="1:16" ht="15.75" customHeight="1">
      <c r="B7" s="333" t="str">
        <f>C2</f>
        <v>Přípojky</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3674</v>
      </c>
      <c r="B14" s="131" t="s">
        <v>3675</v>
      </c>
      <c r="C14" s="130"/>
      <c r="D14" s="130"/>
      <c r="E14" s="130"/>
      <c r="F14" s="130"/>
      <c r="G14" s="132"/>
      <c r="H14" s="134">
        <f>'SO 05 SO 05.01  Pol'!G79</f>
        <v>0</v>
      </c>
      <c r="I14" s="32"/>
      <c r="J14" s="32"/>
      <c r="O14">
        <f>'SO 05 SO 05.01  Pol'!AN6</f>
        <v>0</v>
      </c>
      <c r="P14">
        <f>'SO 05 SO 05.01  Pol'!AO6</f>
        <v>0</v>
      </c>
    </row>
    <row r="15" spans="1:16" ht="12.75" customHeight="1">
      <c r="A15" s="133" t="s">
        <v>3676</v>
      </c>
      <c r="B15" s="131" t="s">
        <v>3677</v>
      </c>
      <c r="C15" s="130"/>
      <c r="D15" s="130"/>
      <c r="E15" s="130"/>
      <c r="F15" s="130"/>
      <c r="G15" s="132"/>
      <c r="H15" s="134">
        <f>'SO 05 SO 05.02 Pol'!G112</f>
        <v>0</v>
      </c>
      <c r="I15" s="32"/>
      <c r="J15" s="32"/>
      <c r="O15">
        <f>'SO 05 SO 05.02 Pol'!AN6</f>
        <v>0</v>
      </c>
      <c r="P15">
        <f>'SO 05 SO 05.02 Pol'!AO6</f>
        <v>0</v>
      </c>
    </row>
    <row r="16" spans="1:16" ht="12.75" customHeight="1">
      <c r="A16" s="133" t="s">
        <v>3678</v>
      </c>
      <c r="B16" s="131" t="s">
        <v>3679</v>
      </c>
      <c r="C16" s="130"/>
      <c r="D16" s="130"/>
      <c r="E16" s="130"/>
      <c r="F16" s="130"/>
      <c r="G16" s="132"/>
      <c r="H16" s="134">
        <f>'SO 05 SO 05.03  Pol'!G114</f>
        <v>0</v>
      </c>
      <c r="I16" s="32"/>
      <c r="J16" s="32"/>
      <c r="O16">
        <f>'SO 05 SO 05.03  Pol'!AN6</f>
        <v>0</v>
      </c>
      <c r="P16">
        <f>'SO 05 SO 05.03  Pol'!AO6</f>
        <v>0</v>
      </c>
    </row>
    <row r="17" spans="1:55" ht="12.75" customHeight="1">
      <c r="A17" s="133" t="s">
        <v>3680</v>
      </c>
      <c r="B17" s="131" t="s">
        <v>3681</v>
      </c>
      <c r="C17" s="130"/>
      <c r="D17" s="130"/>
      <c r="E17" s="130"/>
      <c r="F17" s="130"/>
      <c r="G17" s="132"/>
      <c r="H17" s="134">
        <f>'SO 05 SO 05.04  Pol'!G106</f>
        <v>0</v>
      </c>
      <c r="I17" s="32"/>
      <c r="J17" s="32"/>
      <c r="O17">
        <f>'SO 05 SO 05.04  Pol'!AN6</f>
        <v>0</v>
      </c>
      <c r="P17">
        <f>'SO 05 SO 05.04  Pol'!AO6</f>
        <v>0</v>
      </c>
    </row>
    <row r="18" spans="1:55" ht="12.75" customHeight="1">
      <c r="A18" s="133" t="s">
        <v>3682</v>
      </c>
      <c r="B18" s="131" t="s">
        <v>3683</v>
      </c>
      <c r="C18" s="130"/>
      <c r="D18" s="130"/>
      <c r="E18" s="130"/>
      <c r="F18" s="130"/>
      <c r="G18" s="132"/>
      <c r="H18" s="134">
        <f>'SO 05 SO 05.05  Pol'!G81</f>
        <v>0</v>
      </c>
      <c r="I18" s="32"/>
      <c r="J18" s="32"/>
      <c r="O18">
        <f>'SO 05 SO 05.05  Pol'!AN6</f>
        <v>0</v>
      </c>
      <c r="P18">
        <f>'SO 05 SO 05.05  Pol'!AO6</f>
        <v>0</v>
      </c>
    </row>
    <row r="19" spans="1:55" ht="12.75" customHeight="1" thickBot="1">
      <c r="A19" s="140"/>
      <c r="B19" s="141" t="s">
        <v>287</v>
      </c>
      <c r="C19" s="142"/>
      <c r="D19" s="143" t="str">
        <f>B2</f>
        <v>SO 05</v>
      </c>
      <c r="E19" s="142"/>
      <c r="F19" s="142"/>
      <c r="G19" s="144"/>
      <c r="H19" s="145">
        <f>SUM(H14:H18)</f>
        <v>0</v>
      </c>
      <c r="I19" s="32"/>
      <c r="J19" s="32"/>
    </row>
    <row r="20" spans="1:55" ht="12.75" customHeight="1">
      <c r="A20" s="32"/>
      <c r="B20" s="32"/>
      <c r="C20" s="32"/>
      <c r="D20" s="32"/>
      <c r="E20" s="32"/>
      <c r="F20" s="32"/>
      <c r="G20" s="32"/>
      <c r="H20" s="36"/>
      <c r="I20" s="32"/>
      <c r="J20" s="32"/>
    </row>
    <row r="21" spans="1:55" s="292" customFormat="1" ht="81.75" customHeight="1">
      <c r="A21" s="371" t="s">
        <v>4460</v>
      </c>
      <c r="B21" s="372"/>
      <c r="C21" s="372"/>
      <c r="D21" s="372"/>
      <c r="E21" s="372"/>
      <c r="F21" s="372"/>
      <c r="G21" s="372"/>
      <c r="H21" s="372"/>
      <c r="I21" s="293"/>
      <c r="J21" s="293"/>
    </row>
    <row r="22" spans="1:55" ht="13.5" thickBot="1">
      <c r="A22" s="127" t="s">
        <v>2135</v>
      </c>
      <c r="B22" s="128"/>
      <c r="C22" s="128"/>
      <c r="D22" s="172" t="s">
        <v>3674</v>
      </c>
      <c r="E22" s="348" t="s">
        <v>3675</v>
      </c>
      <c r="F22" s="348"/>
      <c r="G22" s="348"/>
      <c r="H22" s="348"/>
      <c r="I22" s="32"/>
      <c r="J22" s="32"/>
      <c r="BC22" s="107" t="str">
        <f>E22</f>
        <v>Přeložka telefonu</v>
      </c>
    </row>
    <row r="23" spans="1:55" ht="12.75" customHeight="1">
      <c r="A23" s="135" t="s">
        <v>2137</v>
      </c>
      <c r="B23" s="136"/>
      <c r="C23" s="137"/>
      <c r="D23" s="137"/>
      <c r="E23" s="137"/>
      <c r="F23" s="137"/>
      <c r="G23" s="138"/>
      <c r="H23" s="139" t="s">
        <v>278</v>
      </c>
      <c r="I23" s="32"/>
      <c r="J23" s="32"/>
    </row>
    <row r="24" spans="1:55" ht="12.75" customHeight="1">
      <c r="A24" s="133" t="s">
        <v>121</v>
      </c>
      <c r="B24" s="131" t="s">
        <v>122</v>
      </c>
      <c r="C24" s="130"/>
      <c r="D24" s="130"/>
      <c r="E24" s="130"/>
      <c r="F24" s="130"/>
      <c r="G24" s="132"/>
      <c r="H24" s="241">
        <f>'SO 05 SO 05.01  Pol'!F9</f>
        <v>0</v>
      </c>
      <c r="I24" s="32"/>
      <c r="J24" s="32"/>
    </row>
    <row r="25" spans="1:55" ht="12.75" customHeight="1">
      <c r="A25" s="133" t="s">
        <v>140</v>
      </c>
      <c r="B25" s="131" t="s">
        <v>141</v>
      </c>
      <c r="C25" s="130"/>
      <c r="D25" s="130"/>
      <c r="E25" s="130"/>
      <c r="F25" s="130"/>
      <c r="G25" s="132"/>
      <c r="H25" s="241">
        <f>'SO 05 SO 05.01  Pol'!F20</f>
        <v>0</v>
      </c>
      <c r="I25" s="32"/>
      <c r="J25" s="32"/>
    </row>
    <row r="26" spans="1:55" ht="12.75" customHeight="1">
      <c r="A26" s="133" t="s">
        <v>155</v>
      </c>
      <c r="B26" s="131" t="s">
        <v>156</v>
      </c>
      <c r="C26" s="130"/>
      <c r="D26" s="130"/>
      <c r="E26" s="130"/>
      <c r="F26" s="130"/>
      <c r="G26" s="132"/>
      <c r="H26" s="241">
        <f>'SO 05 SO 05.01  Pol'!F43</f>
        <v>0</v>
      </c>
      <c r="I26" s="32"/>
      <c r="J26" s="32"/>
    </row>
    <row r="27" spans="1:55" ht="12.75" customHeight="1">
      <c r="A27" s="133" t="s">
        <v>161</v>
      </c>
      <c r="B27" s="131" t="s">
        <v>162</v>
      </c>
      <c r="C27" s="130"/>
      <c r="D27" s="130"/>
      <c r="E27" s="130"/>
      <c r="F27" s="130"/>
      <c r="G27" s="132"/>
      <c r="H27" s="241">
        <f>'SO 05 SO 05.01  Pol'!F48</f>
        <v>0</v>
      </c>
      <c r="I27" s="32"/>
      <c r="J27" s="32"/>
    </row>
    <row r="28" spans="1:55" ht="12.75" customHeight="1">
      <c r="A28" s="133" t="s">
        <v>166</v>
      </c>
      <c r="B28" s="131" t="s">
        <v>168</v>
      </c>
      <c r="C28" s="130"/>
      <c r="D28" s="130"/>
      <c r="E28" s="130"/>
      <c r="F28" s="130"/>
      <c r="G28" s="132"/>
      <c r="H28" s="241">
        <f>'SO 05 SO 05.01  Pol'!F51</f>
        <v>0</v>
      </c>
      <c r="I28" s="32"/>
      <c r="J28" s="32"/>
    </row>
    <row r="29" spans="1:55" ht="12.75" customHeight="1">
      <c r="A29" s="133" t="s">
        <v>171</v>
      </c>
      <c r="B29" s="131" t="s">
        <v>172</v>
      </c>
      <c r="C29" s="130"/>
      <c r="D29" s="130"/>
      <c r="E29" s="130"/>
      <c r="F29" s="130"/>
      <c r="G29" s="132"/>
      <c r="H29" s="241">
        <f>'SO 05 SO 05.01  Pol'!F56</f>
        <v>0</v>
      </c>
      <c r="I29" s="32"/>
      <c r="J29" s="32"/>
    </row>
    <row r="30" spans="1:55" ht="12.75" customHeight="1" thickBot="1">
      <c r="A30" s="140"/>
      <c r="B30" s="141" t="s">
        <v>2138</v>
      </c>
      <c r="C30" s="142"/>
      <c r="D30" s="143" t="str">
        <f>D22</f>
        <v xml:space="preserve">SO 05.01 </v>
      </c>
      <c r="E30" s="142"/>
      <c r="F30" s="142"/>
      <c r="G30" s="144"/>
      <c r="H30" s="242">
        <f>SUM(H24:H29)</f>
        <v>0</v>
      </c>
      <c r="I30" s="32"/>
      <c r="J30" s="32"/>
    </row>
    <row r="31" spans="1:55" ht="12.75" customHeight="1">
      <c r="A31" s="32"/>
      <c r="B31" s="32"/>
      <c r="C31" s="32"/>
      <c r="D31" s="32"/>
      <c r="E31" s="32"/>
      <c r="F31" s="32"/>
      <c r="G31" s="32"/>
      <c r="H31" s="36"/>
      <c r="I31" s="32"/>
      <c r="J31" s="32"/>
    </row>
    <row r="32" spans="1:55" s="294" customFormat="1" ht="125.25" customHeight="1">
      <c r="A32" s="371" t="s">
        <v>4461</v>
      </c>
      <c r="B32" s="372"/>
      <c r="C32" s="372"/>
      <c r="D32" s="372"/>
      <c r="E32" s="372"/>
      <c r="F32" s="372"/>
      <c r="G32" s="372"/>
      <c r="H32" s="372"/>
      <c r="I32" s="295"/>
      <c r="J32" s="295"/>
    </row>
    <row r="33" spans="1:55" ht="13.5" thickBot="1">
      <c r="A33" s="127" t="s">
        <v>2135</v>
      </c>
      <c r="B33" s="128"/>
      <c r="C33" s="128"/>
      <c r="D33" s="172" t="s">
        <v>3676</v>
      </c>
      <c r="E33" s="348" t="s">
        <v>3677</v>
      </c>
      <c r="F33" s="348"/>
      <c r="G33" s="348"/>
      <c r="H33" s="348"/>
      <c r="I33" s="32"/>
      <c r="J33" s="32"/>
      <c r="BC33" s="107" t="str">
        <f>E33</f>
        <v>Přeložka plynu</v>
      </c>
    </row>
    <row r="34" spans="1:55" ht="12.75" customHeight="1">
      <c r="A34" s="135" t="s">
        <v>2137</v>
      </c>
      <c r="B34" s="136"/>
      <c r="C34" s="137"/>
      <c r="D34" s="137"/>
      <c r="E34" s="137"/>
      <c r="F34" s="137"/>
      <c r="G34" s="138"/>
      <c r="H34" s="139" t="s">
        <v>278</v>
      </c>
      <c r="I34" s="32"/>
      <c r="J34" s="32"/>
    </row>
    <row r="35" spans="1:55" ht="12.75" customHeight="1">
      <c r="A35" s="133" t="s">
        <v>121</v>
      </c>
      <c r="B35" s="131" t="s">
        <v>122</v>
      </c>
      <c r="C35" s="130"/>
      <c r="D35" s="130"/>
      <c r="E35" s="130"/>
      <c r="F35" s="130"/>
      <c r="G35" s="132"/>
      <c r="H35" s="241">
        <f>'SO 05 SO 05.02 Pol'!F9</f>
        <v>0</v>
      </c>
      <c r="I35" s="32"/>
      <c r="J35" s="32"/>
    </row>
    <row r="36" spans="1:55" ht="12.75" customHeight="1">
      <c r="A36" s="133" t="s">
        <v>161</v>
      </c>
      <c r="B36" s="131" t="s">
        <v>163</v>
      </c>
      <c r="C36" s="130"/>
      <c r="D36" s="130"/>
      <c r="E36" s="130"/>
      <c r="F36" s="130"/>
      <c r="G36" s="132"/>
      <c r="H36" s="241">
        <f>'SO 05 SO 05.02 Pol'!F40</f>
        <v>0</v>
      </c>
      <c r="I36" s="32"/>
      <c r="J36" s="32"/>
    </row>
    <row r="37" spans="1:55" ht="12.75" customHeight="1">
      <c r="A37" s="133" t="s">
        <v>218</v>
      </c>
      <c r="B37" s="131" t="s">
        <v>219</v>
      </c>
      <c r="C37" s="130"/>
      <c r="D37" s="130"/>
      <c r="E37" s="130"/>
      <c r="F37" s="130"/>
      <c r="G37" s="132"/>
      <c r="H37" s="241">
        <f>'SO 05 SO 05.02 Pol'!F44</f>
        <v>0</v>
      </c>
      <c r="I37" s="32"/>
      <c r="J37" s="32"/>
    </row>
    <row r="38" spans="1:55" ht="12.75" customHeight="1">
      <c r="A38" s="133" t="s">
        <v>234</v>
      </c>
      <c r="B38" s="131" t="s">
        <v>235</v>
      </c>
      <c r="C38" s="130"/>
      <c r="D38" s="130"/>
      <c r="E38" s="130"/>
      <c r="F38" s="130"/>
      <c r="G38" s="132"/>
      <c r="H38" s="241">
        <f>'SO 05 SO 05.02 Pol'!F90</f>
        <v>0</v>
      </c>
      <c r="I38" s="32"/>
      <c r="J38" s="32"/>
    </row>
    <row r="39" spans="1:55" ht="12.75" customHeight="1">
      <c r="A39" s="133" t="s">
        <v>236</v>
      </c>
      <c r="B39" s="131" t="s">
        <v>237</v>
      </c>
      <c r="C39" s="130"/>
      <c r="D39" s="130"/>
      <c r="E39" s="130"/>
      <c r="F39" s="130"/>
      <c r="G39" s="132"/>
      <c r="H39" s="241">
        <f>'SO 05 SO 05.02 Pol'!F103</f>
        <v>0</v>
      </c>
      <c r="I39" s="32"/>
      <c r="J39" s="32"/>
    </row>
    <row r="40" spans="1:55" ht="12.75" customHeight="1" thickBot="1">
      <c r="A40" s="140"/>
      <c r="B40" s="141" t="s">
        <v>2138</v>
      </c>
      <c r="C40" s="142"/>
      <c r="D40" s="143" t="str">
        <f>D33</f>
        <v>SO 05.02</v>
      </c>
      <c r="E40" s="142"/>
      <c r="F40" s="142"/>
      <c r="G40" s="144"/>
      <c r="H40" s="242">
        <f>SUM(H35:H39)</f>
        <v>0</v>
      </c>
      <c r="I40" s="32"/>
      <c r="J40" s="32"/>
    </row>
    <row r="41" spans="1:55" ht="12.75" customHeight="1">
      <c r="A41" s="32"/>
      <c r="B41" s="32"/>
      <c r="C41" s="32"/>
      <c r="D41" s="32"/>
      <c r="E41" s="32"/>
      <c r="F41" s="32"/>
      <c r="G41" s="32"/>
      <c r="H41" s="36"/>
      <c r="I41" s="32"/>
      <c r="J41" s="32"/>
    </row>
    <row r="42" spans="1:55" s="296" customFormat="1" ht="128.25" customHeight="1">
      <c r="A42" s="371" t="s">
        <v>4462</v>
      </c>
      <c r="B42" s="372"/>
      <c r="C42" s="372"/>
      <c r="D42" s="372"/>
      <c r="E42" s="372"/>
      <c r="F42" s="372"/>
      <c r="G42" s="372"/>
      <c r="H42" s="372"/>
      <c r="I42" s="297"/>
      <c r="J42" s="297"/>
    </row>
    <row r="43" spans="1:55" ht="13.5" thickBot="1">
      <c r="A43" s="127" t="s">
        <v>2135</v>
      </c>
      <c r="B43" s="128"/>
      <c r="C43" s="128"/>
      <c r="D43" s="172" t="s">
        <v>3678</v>
      </c>
      <c r="E43" s="348" t="s">
        <v>3875</v>
      </c>
      <c r="F43" s="348"/>
      <c r="G43" s="348"/>
      <c r="H43" s="348"/>
      <c r="I43" s="32"/>
      <c r="J43" s="32"/>
      <c r="BC43" s="107" t="str">
        <f>E43</f>
        <v>Kanal. přípojka</v>
      </c>
    </row>
    <row r="44" spans="1:55" ht="12.75" customHeight="1">
      <c r="A44" s="135" t="s">
        <v>2137</v>
      </c>
      <c r="B44" s="136"/>
      <c r="C44" s="137"/>
      <c r="D44" s="137"/>
      <c r="E44" s="137"/>
      <c r="F44" s="137"/>
      <c r="G44" s="138"/>
      <c r="H44" s="139" t="s">
        <v>278</v>
      </c>
      <c r="I44" s="32"/>
      <c r="J44" s="32"/>
    </row>
    <row r="45" spans="1:55" ht="12.75" customHeight="1">
      <c r="A45" s="133" t="s">
        <v>121</v>
      </c>
      <c r="B45" s="131" t="s">
        <v>122</v>
      </c>
      <c r="C45" s="130"/>
      <c r="D45" s="130"/>
      <c r="E45" s="130"/>
      <c r="F45" s="130"/>
      <c r="G45" s="132"/>
      <c r="H45" s="241">
        <f>'SO 05 SO 05.03  Pol'!F9</f>
        <v>0</v>
      </c>
      <c r="I45" s="32"/>
      <c r="J45" s="32"/>
    </row>
    <row r="46" spans="1:55" ht="12.75" customHeight="1">
      <c r="A46" s="133" t="s">
        <v>161</v>
      </c>
      <c r="B46" s="131" t="s">
        <v>163</v>
      </c>
      <c r="C46" s="130"/>
      <c r="D46" s="130"/>
      <c r="E46" s="130"/>
      <c r="F46" s="130"/>
      <c r="G46" s="132"/>
      <c r="H46" s="241">
        <f>'SO 05 SO 05.03  Pol'!F41</f>
        <v>0</v>
      </c>
      <c r="I46" s="32"/>
      <c r="J46" s="32"/>
    </row>
    <row r="47" spans="1:55" ht="12.75" customHeight="1">
      <c r="A47" s="133" t="s">
        <v>218</v>
      </c>
      <c r="B47" s="131" t="s">
        <v>219</v>
      </c>
      <c r="C47" s="130"/>
      <c r="D47" s="130"/>
      <c r="E47" s="130"/>
      <c r="F47" s="130"/>
      <c r="G47" s="132"/>
      <c r="H47" s="241">
        <f>'SO 05 SO 05.03  Pol'!F45</f>
        <v>0</v>
      </c>
      <c r="I47" s="32"/>
      <c r="J47" s="32"/>
    </row>
    <row r="48" spans="1:55" ht="12.75" customHeight="1">
      <c r="A48" s="133" t="s">
        <v>220</v>
      </c>
      <c r="B48" s="131" t="s">
        <v>221</v>
      </c>
      <c r="C48" s="130"/>
      <c r="D48" s="130"/>
      <c r="E48" s="130"/>
      <c r="F48" s="130"/>
      <c r="G48" s="132"/>
      <c r="H48" s="241">
        <f>'SO 05 SO 05.03  Pol'!F88</f>
        <v>0</v>
      </c>
      <c r="I48" s="32"/>
      <c r="J48" s="32"/>
    </row>
    <row r="49" spans="1:55" ht="12.75" customHeight="1">
      <c r="A49" s="133" t="s">
        <v>234</v>
      </c>
      <c r="B49" s="131" t="s">
        <v>235</v>
      </c>
      <c r="C49" s="130"/>
      <c r="D49" s="130"/>
      <c r="E49" s="130"/>
      <c r="F49" s="130"/>
      <c r="G49" s="132"/>
      <c r="H49" s="241">
        <f>'SO 05 SO 05.03  Pol'!F92</f>
        <v>0</v>
      </c>
      <c r="I49" s="32"/>
      <c r="J49" s="32"/>
    </row>
    <row r="50" spans="1:55" ht="12.75" customHeight="1">
      <c r="A50" s="133" t="s">
        <v>236</v>
      </c>
      <c r="B50" s="131" t="s">
        <v>237</v>
      </c>
      <c r="C50" s="130"/>
      <c r="D50" s="130"/>
      <c r="E50" s="130"/>
      <c r="F50" s="130"/>
      <c r="G50" s="132"/>
      <c r="H50" s="241">
        <f>'SO 05 SO 05.03  Pol'!F105</f>
        <v>0</v>
      </c>
      <c r="I50" s="32"/>
      <c r="J50" s="32"/>
    </row>
    <row r="51" spans="1:55" ht="12.75" customHeight="1" thickBot="1">
      <c r="A51" s="140"/>
      <c r="B51" s="141" t="s">
        <v>2138</v>
      </c>
      <c r="C51" s="142"/>
      <c r="D51" s="143" t="str">
        <f>D43</f>
        <v xml:space="preserve">SO 05.03 </v>
      </c>
      <c r="E51" s="142"/>
      <c r="F51" s="142"/>
      <c r="G51" s="144"/>
      <c r="H51" s="242">
        <f>SUM(H45:H50)</f>
        <v>0</v>
      </c>
      <c r="I51" s="32"/>
      <c r="J51" s="32"/>
    </row>
    <row r="52" spans="1:55" ht="12.75" customHeight="1">
      <c r="A52" s="32"/>
      <c r="B52" s="32"/>
      <c r="C52" s="32"/>
      <c r="D52" s="32"/>
      <c r="E52" s="32"/>
      <c r="F52" s="32"/>
      <c r="G52" s="32"/>
      <c r="H52" s="36"/>
      <c r="I52" s="32"/>
      <c r="J52" s="32"/>
    </row>
    <row r="53" spans="1:55" s="298" customFormat="1" ht="124.5" customHeight="1">
      <c r="A53" s="345" t="s">
        <v>4463</v>
      </c>
      <c r="B53" s="346"/>
      <c r="C53" s="346"/>
      <c r="D53" s="346"/>
      <c r="E53" s="346"/>
      <c r="F53" s="346"/>
      <c r="G53" s="346"/>
      <c r="H53" s="346"/>
      <c r="I53" s="299"/>
      <c r="J53" s="299"/>
    </row>
    <row r="54" spans="1:55" ht="13.5" thickBot="1">
      <c r="A54" s="127" t="s">
        <v>2135</v>
      </c>
      <c r="B54" s="128"/>
      <c r="C54" s="128"/>
      <c r="D54" s="172" t="s">
        <v>3680</v>
      </c>
      <c r="E54" s="348" t="s">
        <v>3681</v>
      </c>
      <c r="F54" s="348"/>
      <c r="G54" s="348"/>
      <c r="H54" s="348"/>
      <c r="I54" s="32"/>
      <c r="J54" s="32"/>
      <c r="BC54" s="107" t="str">
        <f>E54</f>
        <v>Areálová kanalizace</v>
      </c>
    </row>
    <row r="55" spans="1:55">
      <c r="A55" s="258" t="s">
        <v>2137</v>
      </c>
      <c r="B55" s="259"/>
      <c r="C55" s="260"/>
      <c r="D55" s="260"/>
      <c r="E55" s="260"/>
      <c r="F55" s="260"/>
      <c r="G55" s="261"/>
      <c r="H55" s="262" t="s">
        <v>278</v>
      </c>
    </row>
    <row r="56" spans="1:55">
      <c r="A56" s="256" t="s">
        <v>121</v>
      </c>
      <c r="B56" s="254" t="s">
        <v>122</v>
      </c>
      <c r="C56" s="253"/>
      <c r="D56" s="253"/>
      <c r="E56" s="253"/>
      <c r="F56" s="253"/>
      <c r="G56" s="255"/>
      <c r="H56" s="257">
        <f>'SO 05 SO 05.04  Pol'!F9</f>
        <v>0</v>
      </c>
    </row>
    <row r="57" spans="1:55">
      <c r="A57" s="256" t="s">
        <v>161</v>
      </c>
      <c r="B57" s="254" t="s">
        <v>163</v>
      </c>
      <c r="C57" s="253"/>
      <c r="D57" s="253"/>
      <c r="E57" s="253"/>
      <c r="F57" s="253"/>
      <c r="G57" s="255"/>
      <c r="H57" s="257">
        <f>'SO 05 SO 05.04  Pol'!F39</f>
        <v>0</v>
      </c>
    </row>
    <row r="58" spans="1:55">
      <c r="A58" s="256" t="s">
        <v>218</v>
      </c>
      <c r="B58" s="254" t="s">
        <v>219</v>
      </c>
      <c r="C58" s="253"/>
      <c r="D58" s="253"/>
      <c r="E58" s="253"/>
      <c r="F58" s="253"/>
      <c r="G58" s="255"/>
      <c r="H58" s="257">
        <f>'SO 05 SO 05.04  Pol'!F43</f>
        <v>0</v>
      </c>
    </row>
    <row r="59" spans="1:55">
      <c r="A59" s="256" t="s">
        <v>220</v>
      </c>
      <c r="B59" s="254" t="s">
        <v>221</v>
      </c>
      <c r="C59" s="253"/>
      <c r="D59" s="253"/>
      <c r="E59" s="253"/>
      <c r="F59" s="253"/>
      <c r="G59" s="255"/>
      <c r="H59" s="257">
        <f>'SO 05 SO 05.04  Pol'!F80</f>
        <v>0</v>
      </c>
    </row>
    <row r="60" spans="1:55">
      <c r="A60" s="256" t="s">
        <v>234</v>
      </c>
      <c r="B60" s="254" t="s">
        <v>235</v>
      </c>
      <c r="C60" s="253"/>
      <c r="D60" s="253"/>
      <c r="E60" s="253"/>
      <c r="F60" s="253"/>
      <c r="G60" s="255"/>
      <c r="H60" s="257">
        <f>'SO 05 SO 05.04  Pol'!F84</f>
        <v>0</v>
      </c>
    </row>
    <row r="61" spans="1:55">
      <c r="A61" s="256" t="s">
        <v>236</v>
      </c>
      <c r="B61" s="254" t="s">
        <v>237</v>
      </c>
      <c r="C61" s="253"/>
      <c r="D61" s="253"/>
      <c r="E61" s="253"/>
      <c r="F61" s="253"/>
      <c r="G61" s="255"/>
      <c r="H61" s="257">
        <f>'SO 05 SO 05.04  Pol'!F97</f>
        <v>0</v>
      </c>
    </row>
    <row r="62" spans="1:55" ht="13.5" thickBot="1">
      <c r="A62" s="263"/>
      <c r="B62" s="264" t="s">
        <v>2138</v>
      </c>
      <c r="C62" s="265"/>
      <c r="D62" s="266" t="str">
        <f>D54</f>
        <v xml:space="preserve">SO 05.04 </v>
      </c>
      <c r="E62" s="265"/>
      <c r="F62" s="265"/>
      <c r="G62" s="267"/>
      <c r="H62" s="268">
        <f>SUM(H56:H61)</f>
        <v>0</v>
      </c>
    </row>
    <row r="64" spans="1:55" s="300" customFormat="1" ht="127.5" customHeight="1">
      <c r="A64" s="345" t="s">
        <v>4463</v>
      </c>
      <c r="B64" s="346"/>
      <c r="C64" s="346"/>
      <c r="D64" s="346"/>
      <c r="E64" s="346"/>
      <c r="F64" s="346"/>
      <c r="G64" s="346"/>
      <c r="H64" s="346"/>
    </row>
    <row r="65" spans="1:55" ht="13.5" thickBot="1">
      <c r="A65" s="127" t="s">
        <v>2135</v>
      </c>
      <c r="B65" s="127"/>
      <c r="C65" s="127"/>
      <c r="D65" s="252" t="s">
        <v>3682</v>
      </c>
      <c r="E65" s="344" t="s">
        <v>3683</v>
      </c>
      <c r="F65" s="344"/>
      <c r="G65" s="344"/>
      <c r="H65" s="344"/>
      <c r="BC65" s="107" t="str">
        <f>E65</f>
        <v>Areálový vodovod</v>
      </c>
    </row>
    <row r="66" spans="1:55">
      <c r="A66" s="258" t="s">
        <v>2137</v>
      </c>
      <c r="B66" s="259"/>
      <c r="C66" s="260"/>
      <c r="D66" s="260"/>
      <c r="E66" s="260"/>
      <c r="F66" s="260"/>
      <c r="G66" s="261"/>
      <c r="H66" s="262" t="s">
        <v>278</v>
      </c>
    </row>
    <row r="67" spans="1:55">
      <c r="A67" s="256" t="s">
        <v>121</v>
      </c>
      <c r="B67" s="254" t="s">
        <v>122</v>
      </c>
      <c r="C67" s="253"/>
      <c r="D67" s="253"/>
      <c r="E67" s="253"/>
      <c r="F67" s="253"/>
      <c r="G67" s="255"/>
      <c r="H67" s="257">
        <f>'SO 05 SO 05.05  Pol'!F9</f>
        <v>0</v>
      </c>
    </row>
    <row r="68" spans="1:55">
      <c r="A68" s="256" t="s">
        <v>161</v>
      </c>
      <c r="B68" s="254" t="s">
        <v>163</v>
      </c>
      <c r="C68" s="253"/>
      <c r="D68" s="253"/>
      <c r="E68" s="253"/>
      <c r="F68" s="253"/>
      <c r="G68" s="255"/>
      <c r="H68" s="257">
        <f>'SO 05 SO 05.05  Pol'!F36</f>
        <v>0</v>
      </c>
    </row>
    <row r="69" spans="1:55">
      <c r="A69" s="256" t="s">
        <v>218</v>
      </c>
      <c r="B69" s="254" t="s">
        <v>219</v>
      </c>
      <c r="C69" s="253"/>
      <c r="D69" s="253"/>
      <c r="E69" s="253"/>
      <c r="F69" s="253"/>
      <c r="G69" s="255"/>
      <c r="H69" s="257">
        <f>'SO 05 SO 05.05  Pol'!F40</f>
        <v>0</v>
      </c>
    </row>
    <row r="70" spans="1:55">
      <c r="A70" s="256" t="s">
        <v>236</v>
      </c>
      <c r="B70" s="254" t="s">
        <v>237</v>
      </c>
      <c r="C70" s="253"/>
      <c r="D70" s="253"/>
      <c r="E70" s="253"/>
      <c r="F70" s="253"/>
      <c r="G70" s="255"/>
      <c r="H70" s="257">
        <f>'SO 05 SO 05.05  Pol'!F72</f>
        <v>0</v>
      </c>
    </row>
    <row r="71" spans="1:55">
      <c r="A71" s="256" t="s">
        <v>245</v>
      </c>
      <c r="B71" s="254" t="s">
        <v>246</v>
      </c>
      <c r="C71" s="253"/>
      <c r="D71" s="253"/>
      <c r="E71" s="253"/>
      <c r="F71" s="253"/>
      <c r="G71" s="255"/>
      <c r="H71" s="257">
        <f>'SO 05 SO 05.05  Pol'!F65</f>
        <v>0</v>
      </c>
    </row>
    <row r="72" spans="1:55" ht="13.5" thickBot="1">
      <c r="A72" s="263"/>
      <c r="B72" s="264" t="s">
        <v>2138</v>
      </c>
      <c r="C72" s="265"/>
      <c r="D72" s="266" t="str">
        <f>D65</f>
        <v xml:space="preserve">SO 05.05 </v>
      </c>
      <c r="E72" s="265"/>
      <c r="F72" s="265"/>
      <c r="G72" s="267"/>
      <c r="H72" s="268">
        <f>SUM(H67:H71)</f>
        <v>0</v>
      </c>
    </row>
  </sheetData>
  <sheetProtection algorithmName="SHA-512" hashValue="yyG1z/ThMmg1sYH5TpwKAm7mvwRhy/DVsLnCekE5toVbp9P+0g00DZ5va5YA8xvgkXzUDuB0qw7DdhKTULs+zw==" saltValue="7cqDkJbM6zkoqSPsKAwtAw==" spinCount="100000" sheet="1"/>
  <mergeCells count="13">
    <mergeCell ref="C2:F2"/>
    <mergeCell ref="A4:H4"/>
    <mergeCell ref="B7:G7"/>
    <mergeCell ref="E22:H22"/>
    <mergeCell ref="E33:H33"/>
    <mergeCell ref="E54:H54"/>
    <mergeCell ref="E65:H65"/>
    <mergeCell ref="A21:H21"/>
    <mergeCell ref="A32:H32"/>
    <mergeCell ref="A42:H42"/>
    <mergeCell ref="A53:H53"/>
    <mergeCell ref="A64:H64"/>
    <mergeCell ref="E43:H43"/>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3674</v>
      </c>
      <c r="C4" s="176" t="s">
        <v>3675</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SUMIF(AM8:AM79,AN5,G8:G79)</f>
        <v>0</v>
      </c>
      <c r="AO6">
        <f>SUMIF(AM8:AM79,AO5,G8:G79)</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SUM(G10:G19)</f>
        <v>0</v>
      </c>
      <c r="G9" s="357"/>
      <c r="H9" s="199"/>
      <c r="I9" s="227"/>
      <c r="AE9" t="s">
        <v>295</v>
      </c>
    </row>
    <row r="10" spans="1:60" outlineLevel="1">
      <c r="A10" s="225">
        <v>1</v>
      </c>
      <c r="B10" s="182" t="s">
        <v>3684</v>
      </c>
      <c r="C10" s="209" t="s">
        <v>3685</v>
      </c>
      <c r="D10" s="245" t="s">
        <v>423</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121</v>
      </c>
      <c r="D11" s="247"/>
      <c r="E11" s="195">
        <v>1</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3686</v>
      </c>
      <c r="C12" s="209" t="s">
        <v>3687</v>
      </c>
      <c r="D12" s="245" t="s">
        <v>314</v>
      </c>
      <c r="E12" s="193">
        <v>12</v>
      </c>
      <c r="F12" s="202"/>
      <c r="G12" s="201">
        <f>ROUND(E12*F12,2)</f>
        <v>0</v>
      </c>
      <c r="H12" s="200"/>
      <c r="I12" s="228" t="s">
        <v>552</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1686</v>
      </c>
      <c r="D13" s="247"/>
      <c r="E13" s="195">
        <v>12</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3688</v>
      </c>
      <c r="C14" s="209" t="s">
        <v>3689</v>
      </c>
      <c r="D14" s="245" t="s">
        <v>314</v>
      </c>
      <c r="E14" s="193">
        <v>30</v>
      </c>
      <c r="F14" s="202"/>
      <c r="G14" s="201">
        <f>ROUND(E14*F14,2)</f>
        <v>0</v>
      </c>
      <c r="H14" s="200"/>
      <c r="I14" s="228" t="s">
        <v>552</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2781</v>
      </c>
      <c r="D15" s="247"/>
      <c r="E15" s="195">
        <v>30</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4</v>
      </c>
      <c r="B16" s="182" t="s">
        <v>3690</v>
      </c>
      <c r="C16" s="209" t="s">
        <v>3691</v>
      </c>
      <c r="D16" s="245" t="s">
        <v>314</v>
      </c>
      <c r="E16" s="193">
        <v>42</v>
      </c>
      <c r="F16" s="202"/>
      <c r="G16" s="201">
        <f>ROUND(E16*F16,2)</f>
        <v>0</v>
      </c>
      <c r="H16" s="200"/>
      <c r="I16" s="228" t="s">
        <v>552</v>
      </c>
      <c r="J16" s="170"/>
      <c r="K16" s="170"/>
      <c r="L16" s="170"/>
      <c r="M16" s="170"/>
      <c r="N16" s="170"/>
      <c r="O16" s="170"/>
      <c r="P16" s="170"/>
      <c r="Q16" s="170"/>
      <c r="R16" s="170"/>
      <c r="S16" s="170"/>
      <c r="T16" s="170"/>
      <c r="U16" s="170"/>
      <c r="V16" s="170"/>
      <c r="W16" s="170"/>
      <c r="X16" s="170"/>
      <c r="Y16" s="170"/>
      <c r="Z16" s="170"/>
      <c r="AA16" s="170"/>
      <c r="AB16" s="170"/>
      <c r="AC16" s="170"/>
      <c r="AD16" s="170"/>
      <c r="AE16" s="170" t="s">
        <v>543</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4"/>
      <c r="B17" s="183"/>
      <c r="C17" s="211" t="s">
        <v>2806</v>
      </c>
      <c r="D17" s="247"/>
      <c r="E17" s="195">
        <v>42</v>
      </c>
      <c r="F17" s="201"/>
      <c r="G17" s="201"/>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309</v>
      </c>
      <c r="AF17" s="170">
        <v>0</v>
      </c>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5">
        <v>5</v>
      </c>
      <c r="B18" s="182" t="s">
        <v>3692</v>
      </c>
      <c r="C18" s="209" t="s">
        <v>3693</v>
      </c>
      <c r="D18" s="245" t="s">
        <v>423</v>
      </c>
      <c r="E18" s="193">
        <v>2</v>
      </c>
      <c r="F18" s="202"/>
      <c r="G18" s="201">
        <f>ROUND(E18*F18,2)</f>
        <v>0</v>
      </c>
      <c r="H18" s="200"/>
      <c r="I18" s="228" t="s">
        <v>552</v>
      </c>
      <c r="J18" s="170"/>
      <c r="K18" s="170"/>
      <c r="L18" s="170"/>
      <c r="M18" s="170"/>
      <c r="N18" s="170"/>
      <c r="O18" s="170"/>
      <c r="P18" s="170"/>
      <c r="Q18" s="170"/>
      <c r="R18" s="170"/>
      <c r="S18" s="170"/>
      <c r="T18" s="170"/>
      <c r="U18" s="170"/>
      <c r="V18" s="170"/>
      <c r="W18" s="170"/>
      <c r="X18" s="170"/>
      <c r="Y18" s="170"/>
      <c r="Z18" s="170"/>
      <c r="AA18" s="170"/>
      <c r="AB18" s="170"/>
      <c r="AC18" s="170"/>
      <c r="AD18" s="170"/>
      <c r="AE18" s="170" t="s">
        <v>305</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140</v>
      </c>
      <c r="D19" s="247"/>
      <c r="E19" s="195">
        <v>2</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c r="A20" s="223" t="s">
        <v>294</v>
      </c>
      <c r="B20" s="181" t="s">
        <v>140</v>
      </c>
      <c r="C20" s="208" t="s">
        <v>141</v>
      </c>
      <c r="D20" s="244"/>
      <c r="E20" s="192"/>
      <c r="F20" s="356">
        <f>SUM(G21:G42)</f>
        <v>0</v>
      </c>
      <c r="G20" s="357"/>
      <c r="H20" s="199"/>
      <c r="I20" s="227"/>
      <c r="AE20" t="s">
        <v>295</v>
      </c>
    </row>
    <row r="21" spans="1:60" outlineLevel="1">
      <c r="A21" s="225">
        <v>6</v>
      </c>
      <c r="B21" s="182" t="s">
        <v>3694</v>
      </c>
      <c r="C21" s="209" t="s">
        <v>3695</v>
      </c>
      <c r="D21" s="245" t="s">
        <v>423</v>
      </c>
      <c r="E21" s="193">
        <v>1</v>
      </c>
      <c r="F21" s="202"/>
      <c r="G21" s="201">
        <f>ROUND(E21*F21,2)</f>
        <v>0</v>
      </c>
      <c r="H21" s="200"/>
      <c r="I21" s="228" t="s">
        <v>552</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121</v>
      </c>
      <c r="D22" s="247"/>
      <c r="E22" s="195">
        <v>1</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7</v>
      </c>
      <c r="B23" s="182" t="s">
        <v>3696</v>
      </c>
      <c r="C23" s="209" t="s">
        <v>3697</v>
      </c>
      <c r="D23" s="245" t="s">
        <v>423</v>
      </c>
      <c r="E23" s="193">
        <v>2</v>
      </c>
      <c r="F23" s="202"/>
      <c r="G23" s="201">
        <f>ROUND(E23*F23,2)</f>
        <v>0</v>
      </c>
      <c r="H23" s="200"/>
      <c r="I23" s="228" t="s">
        <v>552</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140</v>
      </c>
      <c r="D24" s="247"/>
      <c r="E24" s="195">
        <v>2</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8</v>
      </c>
      <c r="B25" s="182" t="s">
        <v>3698</v>
      </c>
      <c r="C25" s="209" t="s">
        <v>3699</v>
      </c>
      <c r="D25" s="245" t="s">
        <v>423</v>
      </c>
      <c r="E25" s="193">
        <v>2</v>
      </c>
      <c r="F25" s="202"/>
      <c r="G25" s="201">
        <f>ROUND(E25*F25,2)</f>
        <v>0</v>
      </c>
      <c r="H25" s="200"/>
      <c r="I25" s="228" t="s">
        <v>552</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140</v>
      </c>
      <c r="D26" s="247"/>
      <c r="E26" s="195">
        <v>2</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9</v>
      </c>
      <c r="B27" s="182" t="s">
        <v>3700</v>
      </c>
      <c r="C27" s="209" t="s">
        <v>3701</v>
      </c>
      <c r="D27" s="245" t="s">
        <v>423</v>
      </c>
      <c r="E27" s="193">
        <v>1</v>
      </c>
      <c r="F27" s="202"/>
      <c r="G27" s="201">
        <f>ROUND(E27*F27,2)</f>
        <v>0</v>
      </c>
      <c r="H27" s="200"/>
      <c r="I27" s="228" t="s">
        <v>552</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121</v>
      </c>
      <c r="D28" s="247"/>
      <c r="E28" s="195">
        <v>1</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10</v>
      </c>
      <c r="B29" s="182" t="s">
        <v>3702</v>
      </c>
      <c r="C29" s="209" t="s">
        <v>3703</v>
      </c>
      <c r="D29" s="245" t="s">
        <v>423</v>
      </c>
      <c r="E29" s="193">
        <v>1</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121</v>
      </c>
      <c r="D30" s="247"/>
      <c r="E30" s="195">
        <v>1</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11</v>
      </c>
      <c r="B31" s="182" t="s">
        <v>3704</v>
      </c>
      <c r="C31" s="209" t="s">
        <v>3705</v>
      </c>
      <c r="D31" s="245" t="s">
        <v>423</v>
      </c>
      <c r="E31" s="193">
        <v>3</v>
      </c>
      <c r="F31" s="202"/>
      <c r="G31" s="201">
        <f>ROUND(E31*F31,2)</f>
        <v>0</v>
      </c>
      <c r="H31" s="200"/>
      <c r="I31" s="228" t="s">
        <v>552</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155</v>
      </c>
      <c r="D32" s="247"/>
      <c r="E32" s="195">
        <v>3</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12</v>
      </c>
      <c r="B33" s="182" t="s">
        <v>3706</v>
      </c>
      <c r="C33" s="209" t="s">
        <v>3707</v>
      </c>
      <c r="D33" s="245" t="s">
        <v>423</v>
      </c>
      <c r="E33" s="193">
        <v>1</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121</v>
      </c>
      <c r="D34" s="247"/>
      <c r="E34" s="195">
        <v>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13</v>
      </c>
      <c r="B35" s="182" t="s">
        <v>3708</v>
      </c>
      <c r="C35" s="209" t="s">
        <v>3709</v>
      </c>
      <c r="D35" s="245" t="s">
        <v>423</v>
      </c>
      <c r="E35" s="193">
        <v>1</v>
      </c>
      <c r="F35" s="202"/>
      <c r="G35" s="201">
        <f>ROUND(E35*F35,2)</f>
        <v>0</v>
      </c>
      <c r="H35" s="200"/>
      <c r="I35" s="228" t="s">
        <v>552</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121</v>
      </c>
      <c r="D36" s="247"/>
      <c r="E36" s="195">
        <v>1</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14</v>
      </c>
      <c r="B37" s="182" t="s">
        <v>3710</v>
      </c>
      <c r="C37" s="209" t="s">
        <v>3711</v>
      </c>
      <c r="D37" s="245" t="s">
        <v>314</v>
      </c>
      <c r="E37" s="193">
        <v>48</v>
      </c>
      <c r="F37" s="202"/>
      <c r="G37" s="201">
        <f>ROUND(E37*F37,2)</f>
        <v>0</v>
      </c>
      <c r="H37" s="200"/>
      <c r="I37" s="228" t="s">
        <v>552</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2255</v>
      </c>
      <c r="D38" s="247"/>
      <c r="E38" s="195">
        <v>48</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15</v>
      </c>
      <c r="B39" s="182" t="s">
        <v>3712</v>
      </c>
      <c r="C39" s="209" t="s">
        <v>3713</v>
      </c>
      <c r="D39" s="245" t="s">
        <v>423</v>
      </c>
      <c r="E39" s="193">
        <v>1</v>
      </c>
      <c r="F39" s="202"/>
      <c r="G39" s="201">
        <f>ROUND(E39*F39,2)</f>
        <v>0</v>
      </c>
      <c r="H39" s="200"/>
      <c r="I39" s="228" t="s">
        <v>552</v>
      </c>
      <c r="J39" s="170"/>
      <c r="K39" s="170"/>
      <c r="L39" s="170"/>
      <c r="M39" s="170"/>
      <c r="N39" s="170"/>
      <c r="O39" s="170"/>
      <c r="P39" s="170"/>
      <c r="Q39" s="170"/>
      <c r="R39" s="170"/>
      <c r="S39" s="170"/>
      <c r="T39" s="170"/>
      <c r="U39" s="170"/>
      <c r="V39" s="170"/>
      <c r="W39" s="170"/>
      <c r="X39" s="170"/>
      <c r="Y39" s="170"/>
      <c r="Z39" s="170"/>
      <c r="AA39" s="170"/>
      <c r="AB39" s="170"/>
      <c r="AC39" s="170"/>
      <c r="AD39" s="170"/>
      <c r="AE39" s="170" t="s">
        <v>305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121</v>
      </c>
      <c r="D40" s="247"/>
      <c r="E40" s="195">
        <v>1</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16</v>
      </c>
      <c r="B41" s="182" t="s">
        <v>3714</v>
      </c>
      <c r="C41" s="209" t="s">
        <v>3715</v>
      </c>
      <c r="D41" s="245" t="s">
        <v>423</v>
      </c>
      <c r="E41" s="193">
        <v>1</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121</v>
      </c>
      <c r="D42" s="247"/>
      <c r="E42" s="195">
        <v>1</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c r="A43" s="223" t="s">
        <v>294</v>
      </c>
      <c r="B43" s="181" t="s">
        <v>155</v>
      </c>
      <c r="C43" s="208" t="s">
        <v>156</v>
      </c>
      <c r="D43" s="244"/>
      <c r="E43" s="192"/>
      <c r="F43" s="356">
        <f>SUM(G44:G47)</f>
        <v>0</v>
      </c>
      <c r="G43" s="357"/>
      <c r="H43" s="199"/>
      <c r="I43" s="227"/>
      <c r="AE43" t="s">
        <v>295</v>
      </c>
    </row>
    <row r="44" spans="1:60" outlineLevel="1">
      <c r="A44" s="225">
        <v>17</v>
      </c>
      <c r="B44" s="182" t="s">
        <v>3716</v>
      </c>
      <c r="C44" s="209" t="s">
        <v>3717</v>
      </c>
      <c r="D44" s="245" t="s">
        <v>314</v>
      </c>
      <c r="E44" s="193">
        <v>42</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543</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2806</v>
      </c>
      <c r="D45" s="247"/>
      <c r="E45" s="195">
        <v>42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18</v>
      </c>
      <c r="B46" s="182" t="s">
        <v>3718</v>
      </c>
      <c r="C46" s="209" t="s">
        <v>3719</v>
      </c>
      <c r="D46" s="245" t="s">
        <v>423</v>
      </c>
      <c r="E46" s="193">
        <v>1</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121</v>
      </c>
      <c r="D47" s="247"/>
      <c r="E47" s="195">
        <v>1</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c r="A48" s="223" t="s">
        <v>294</v>
      </c>
      <c r="B48" s="181" t="s">
        <v>161</v>
      </c>
      <c r="C48" s="208" t="s">
        <v>162</v>
      </c>
      <c r="D48" s="244"/>
      <c r="E48" s="192"/>
      <c r="F48" s="356">
        <f>SUM(G49:G50)</f>
        <v>0</v>
      </c>
      <c r="G48" s="357"/>
      <c r="H48" s="199"/>
      <c r="I48" s="227"/>
      <c r="AE48" t="s">
        <v>295</v>
      </c>
    </row>
    <row r="49" spans="1:60" outlineLevel="1">
      <c r="A49" s="225">
        <v>19</v>
      </c>
      <c r="B49" s="182" t="s">
        <v>3720</v>
      </c>
      <c r="C49" s="209" t="s">
        <v>3721</v>
      </c>
      <c r="D49" s="245" t="s">
        <v>423</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543</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121</v>
      </c>
      <c r="D50" s="247"/>
      <c r="E50" s="195">
        <v>1</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c r="A51" s="223" t="s">
        <v>294</v>
      </c>
      <c r="B51" s="181" t="s">
        <v>166</v>
      </c>
      <c r="C51" s="208" t="s">
        <v>168</v>
      </c>
      <c r="D51" s="244"/>
      <c r="E51" s="192"/>
      <c r="F51" s="356">
        <f>SUM(G52:G55)</f>
        <v>0</v>
      </c>
      <c r="G51" s="357"/>
      <c r="H51" s="199"/>
      <c r="I51" s="227"/>
      <c r="AE51" t="s">
        <v>295</v>
      </c>
    </row>
    <row r="52" spans="1:60" outlineLevel="1">
      <c r="A52" s="225">
        <v>20</v>
      </c>
      <c r="B52" s="182" t="s">
        <v>3722</v>
      </c>
      <c r="C52" s="209" t="s">
        <v>3723</v>
      </c>
      <c r="D52" s="245" t="s">
        <v>423</v>
      </c>
      <c r="E52" s="193">
        <v>1</v>
      </c>
      <c r="F52" s="202"/>
      <c r="G52" s="201">
        <f>ROUND(E52*F52,2)</f>
        <v>0</v>
      </c>
      <c r="H52" s="200"/>
      <c r="I52" s="228" t="s">
        <v>552</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121</v>
      </c>
      <c r="D53" s="247"/>
      <c r="E53" s="195">
        <v>1</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5">
        <v>21</v>
      </c>
      <c r="B54" s="182" t="s">
        <v>3724</v>
      </c>
      <c r="C54" s="209" t="s">
        <v>3725</v>
      </c>
      <c r="D54" s="245" t="s">
        <v>423</v>
      </c>
      <c r="E54" s="193">
        <v>2</v>
      </c>
      <c r="F54" s="202"/>
      <c r="G54" s="201">
        <f>ROUND(E54*F54,2)</f>
        <v>0</v>
      </c>
      <c r="H54" s="200"/>
      <c r="I54" s="228" t="s">
        <v>552</v>
      </c>
      <c r="J54" s="170"/>
      <c r="K54" s="170"/>
      <c r="L54" s="170"/>
      <c r="M54" s="170"/>
      <c r="N54" s="170"/>
      <c r="O54" s="170"/>
      <c r="P54" s="170"/>
      <c r="Q54" s="170"/>
      <c r="R54" s="170"/>
      <c r="S54" s="170"/>
      <c r="T54" s="170"/>
      <c r="U54" s="170"/>
      <c r="V54" s="170"/>
      <c r="W54" s="170"/>
      <c r="X54" s="170"/>
      <c r="Y54" s="170"/>
      <c r="Z54" s="170"/>
      <c r="AA54" s="170"/>
      <c r="AB54" s="170"/>
      <c r="AC54" s="170"/>
      <c r="AD54" s="170"/>
      <c r="AE54" s="170" t="s">
        <v>305</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140</v>
      </c>
      <c r="D55" s="247"/>
      <c r="E55" s="195">
        <v>2</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c r="A56" s="223" t="s">
        <v>294</v>
      </c>
      <c r="B56" s="181" t="s">
        <v>171</v>
      </c>
      <c r="C56" s="208" t="s">
        <v>172</v>
      </c>
      <c r="D56" s="244"/>
      <c r="E56" s="192"/>
      <c r="F56" s="356">
        <f>SUM(G57:G76)</f>
        <v>0</v>
      </c>
      <c r="G56" s="357"/>
      <c r="H56" s="199"/>
      <c r="I56" s="227"/>
      <c r="AE56" t="s">
        <v>295</v>
      </c>
    </row>
    <row r="57" spans="1:60" outlineLevel="1">
      <c r="A57" s="225">
        <v>22</v>
      </c>
      <c r="B57" s="182" t="s">
        <v>3726</v>
      </c>
      <c r="C57" s="209" t="s">
        <v>3727</v>
      </c>
      <c r="D57" s="245" t="s">
        <v>423</v>
      </c>
      <c r="E57" s="193">
        <v>42</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543</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2806</v>
      </c>
      <c r="D58" s="247"/>
      <c r="E58" s="195">
        <v>42</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23</v>
      </c>
      <c r="B59" s="182" t="s">
        <v>3728</v>
      </c>
      <c r="C59" s="209" t="s">
        <v>3729</v>
      </c>
      <c r="D59" s="245" t="s">
        <v>314</v>
      </c>
      <c r="E59" s="193">
        <v>42</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2806</v>
      </c>
      <c r="D60" s="247"/>
      <c r="E60" s="195">
        <v>42</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24</v>
      </c>
      <c r="B61" s="182" t="s">
        <v>3730</v>
      </c>
      <c r="C61" s="209" t="s">
        <v>3731</v>
      </c>
      <c r="D61" s="245" t="s">
        <v>314</v>
      </c>
      <c r="E61" s="193">
        <v>100</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123</v>
      </c>
      <c r="D62" s="247"/>
      <c r="E62" s="195">
        <v>100</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25</v>
      </c>
      <c r="B63" s="182" t="s">
        <v>3732</v>
      </c>
      <c r="C63" s="209" t="s">
        <v>3733</v>
      </c>
      <c r="D63" s="245" t="s">
        <v>314</v>
      </c>
      <c r="E63" s="193">
        <v>48</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543</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2255</v>
      </c>
      <c r="D64" s="247"/>
      <c r="E64" s="195">
        <v>48</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26</v>
      </c>
      <c r="B65" s="182" t="s">
        <v>3734</v>
      </c>
      <c r="C65" s="209" t="s">
        <v>3735</v>
      </c>
      <c r="D65" s="245" t="s">
        <v>423</v>
      </c>
      <c r="E65" s="193">
        <v>1</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121</v>
      </c>
      <c r="D66" s="247"/>
      <c r="E66" s="195">
        <v>1</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27</v>
      </c>
      <c r="B67" s="182" t="s">
        <v>3736</v>
      </c>
      <c r="C67" s="209" t="s">
        <v>3737</v>
      </c>
      <c r="D67" s="245" t="s">
        <v>423</v>
      </c>
      <c r="E67" s="193">
        <v>1</v>
      </c>
      <c r="F67" s="202"/>
      <c r="G67" s="201">
        <f>ROUND(E67*F67,2)</f>
        <v>0</v>
      </c>
      <c r="H67" s="200"/>
      <c r="I67" s="228" t="s">
        <v>552</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121</v>
      </c>
      <c r="D68" s="247"/>
      <c r="E68" s="195">
        <v>1</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28</v>
      </c>
      <c r="B69" s="182" t="s">
        <v>3738</v>
      </c>
      <c r="C69" s="209" t="s">
        <v>3739</v>
      </c>
      <c r="D69" s="245" t="s">
        <v>423</v>
      </c>
      <c r="E69" s="193">
        <v>1</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121</v>
      </c>
      <c r="D70" s="247"/>
      <c r="E70" s="195">
        <v>1</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29</v>
      </c>
      <c r="B71" s="182" t="s">
        <v>3740</v>
      </c>
      <c r="C71" s="209" t="s">
        <v>3741</v>
      </c>
      <c r="D71" s="245" t="s">
        <v>423</v>
      </c>
      <c r="E71" s="193">
        <v>1</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121</v>
      </c>
      <c r="D72" s="247"/>
      <c r="E72" s="195">
        <v>1</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30</v>
      </c>
      <c r="B73" s="182" t="s">
        <v>3742</v>
      </c>
      <c r="C73" s="209" t="s">
        <v>3743</v>
      </c>
      <c r="D73" s="245" t="s">
        <v>423</v>
      </c>
      <c r="E73" s="193">
        <v>1</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121</v>
      </c>
      <c r="D74" s="247"/>
      <c r="E74" s="195">
        <v>1</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31</v>
      </c>
      <c r="B75" s="182" t="s">
        <v>3744</v>
      </c>
      <c r="C75" s="209" t="s">
        <v>3745</v>
      </c>
      <c r="D75" s="245" t="s">
        <v>423</v>
      </c>
      <c r="E75" s="193">
        <v>1</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ht="13.5" outlineLevel="1" thickBot="1">
      <c r="A76" s="233"/>
      <c r="B76" s="234"/>
      <c r="C76" s="235" t="s">
        <v>121</v>
      </c>
      <c r="D76" s="251"/>
      <c r="E76" s="237">
        <v>1</v>
      </c>
      <c r="F76" s="238"/>
      <c r="G76" s="238"/>
      <c r="H76" s="239"/>
      <c r="I76" s="240"/>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c r="A77" s="171"/>
      <c r="B77" s="184" t="s">
        <v>658</v>
      </c>
      <c r="C77" s="212" t="s">
        <v>658</v>
      </c>
      <c r="D77" s="190"/>
      <c r="E77" s="196"/>
      <c r="F77" s="204"/>
      <c r="G77" s="204"/>
      <c r="H77" s="204"/>
      <c r="I77" s="205"/>
    </row>
    <row r="78" spans="1:60" hidden="1">
      <c r="A78" s="214"/>
      <c r="B78" s="206"/>
      <c r="C78" s="213"/>
      <c r="D78" s="148"/>
      <c r="E78" s="46"/>
      <c r="F78" s="46"/>
      <c r="G78" s="46"/>
      <c r="H78" s="46"/>
      <c r="I78" s="147"/>
    </row>
    <row r="79" spans="1:60" hidden="1">
      <c r="A79" s="216"/>
      <c r="B79" s="217" t="s">
        <v>2134</v>
      </c>
      <c r="C79" s="218"/>
      <c r="D79" s="219"/>
      <c r="E79" s="220"/>
      <c r="F79" s="220"/>
      <c r="G79" s="221">
        <f>F9+F20+F43+F48+F51+F56</f>
        <v>0</v>
      </c>
      <c r="H79" s="39"/>
      <c r="I79" s="149"/>
    </row>
    <row r="80" spans="1:60">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srrj/0phZg99EdHZIBoRkkLSikS9ysJNzvRK211A5MKRUhmkFIHxGycx620faP9zS7FOgi3p0ZYwBoAToXqQlg==" saltValue="4dTXOAbcJrgb4iMtC8oi4Q==" spinCount="100000" sheet="1"/>
  <mergeCells count="8">
    <mergeCell ref="F51:G51"/>
    <mergeCell ref="F56:G56"/>
    <mergeCell ref="A1:G1"/>
    <mergeCell ref="C7:G7"/>
    <mergeCell ref="F9:G9"/>
    <mergeCell ref="F20:G20"/>
    <mergeCell ref="F43:G43"/>
    <mergeCell ref="F48:G48"/>
  </mergeCells>
  <pageMargins left="0.59055118110236204" right="0.39370078740157499"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sheetPr>
    <outlinePr summaryBelow="0"/>
  </sheetPr>
  <dimension ref="A1:BH5000"/>
  <sheetViews>
    <sheetView topLeftCell="A85"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3676</v>
      </c>
      <c r="C4" s="176" t="s">
        <v>3677</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SUMIF(AM8:AM112,AN5,G8:G112)</f>
        <v>0</v>
      </c>
      <c r="AO6">
        <f>SUMIF(AM8:AM112,AO5,G8:G112)</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SUM(G10:G39)</f>
        <v>0</v>
      </c>
      <c r="G9" s="357"/>
      <c r="H9" s="199"/>
      <c r="I9" s="227"/>
      <c r="AE9" t="s">
        <v>295</v>
      </c>
    </row>
    <row r="10" spans="1:60" outlineLevel="1">
      <c r="A10" s="225">
        <v>1</v>
      </c>
      <c r="B10" s="182" t="s">
        <v>3746</v>
      </c>
      <c r="C10" s="209" t="s">
        <v>3747</v>
      </c>
      <c r="D10" s="245" t="s">
        <v>318</v>
      </c>
      <c r="E10" s="193">
        <v>5</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3748</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166</v>
      </c>
      <c r="D12" s="247"/>
      <c r="E12" s="195">
        <v>5</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333</v>
      </c>
      <c r="C13" s="209" t="s">
        <v>3749</v>
      </c>
      <c r="D13" s="245" t="s">
        <v>302</v>
      </c>
      <c r="E13" s="193">
        <v>87</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2140</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2877</v>
      </c>
      <c r="D15" s="247"/>
      <c r="E15" s="195">
        <v>87</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362</v>
      </c>
      <c r="C16" s="209" t="s">
        <v>3750</v>
      </c>
      <c r="D16" s="245" t="s">
        <v>302</v>
      </c>
      <c r="E16" s="193">
        <v>87</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33.75" outlineLevel="1">
      <c r="A17" s="224"/>
      <c r="B17" s="183"/>
      <c r="C17" s="210" t="s">
        <v>2149</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2150</v>
      </c>
      <c r="D18" s="247"/>
      <c r="E18" s="195"/>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2877</v>
      </c>
      <c r="D19" s="247"/>
      <c r="E19" s="195">
        <v>87</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4</v>
      </c>
      <c r="B20" s="182" t="s">
        <v>387</v>
      </c>
      <c r="C20" s="209" t="s">
        <v>3751</v>
      </c>
      <c r="D20" s="245" t="s">
        <v>302</v>
      </c>
      <c r="E20" s="193">
        <v>35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2152</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2153</v>
      </c>
      <c r="D22" s="247"/>
      <c r="E22" s="195"/>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3752</v>
      </c>
      <c r="D23" s="247"/>
      <c r="E23" s="195">
        <v>35</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5</v>
      </c>
      <c r="B24" s="182" t="s">
        <v>310</v>
      </c>
      <c r="C24" s="209" t="s">
        <v>2155</v>
      </c>
      <c r="D24" s="245" t="s">
        <v>302</v>
      </c>
      <c r="E24" s="193">
        <v>35</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0" t="s">
        <v>2155</v>
      </c>
      <c r="D25" s="246"/>
      <c r="E25" s="194"/>
      <c r="F25" s="203"/>
      <c r="G25" s="203"/>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307</v>
      </c>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3753</v>
      </c>
      <c r="D26" s="247"/>
      <c r="E26" s="195"/>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2793</v>
      </c>
      <c r="D27" s="247"/>
      <c r="E27" s="195">
        <v>35</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6</v>
      </c>
      <c r="B28" s="182" t="s">
        <v>2156</v>
      </c>
      <c r="C28" s="209" t="s">
        <v>3754</v>
      </c>
      <c r="D28" s="245" t="s">
        <v>447</v>
      </c>
      <c r="E28" s="193">
        <v>43.134</v>
      </c>
      <c r="F28" s="202"/>
      <c r="G28" s="201">
        <f>ROUND(E28*F28,2)</f>
        <v>0</v>
      </c>
      <c r="H28" s="200"/>
      <c r="I28" s="228" t="s">
        <v>552</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0" t="s">
        <v>2158</v>
      </c>
      <c r="D29" s="246"/>
      <c r="E29" s="194"/>
      <c r="F29" s="203"/>
      <c r="G29" s="203"/>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307</v>
      </c>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2169</v>
      </c>
      <c r="D30" s="247"/>
      <c r="E30" s="195">
        <v>43.13</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7</v>
      </c>
      <c r="B31" s="182" t="s">
        <v>2160</v>
      </c>
      <c r="C31" s="209" t="s">
        <v>2161</v>
      </c>
      <c r="D31" s="245" t="s">
        <v>302</v>
      </c>
      <c r="E31" s="193">
        <v>52</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ht="22.5" outlineLevel="1">
      <c r="A32" s="224"/>
      <c r="B32" s="183"/>
      <c r="C32" s="210" t="s">
        <v>2162</v>
      </c>
      <c r="D32" s="246"/>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2823</v>
      </c>
      <c r="D33" s="247"/>
      <c r="E33" s="195">
        <v>52</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5">
        <v>8</v>
      </c>
      <c r="B34" s="182" t="s">
        <v>3755</v>
      </c>
      <c r="C34" s="209" t="s">
        <v>3756</v>
      </c>
      <c r="D34" s="245" t="s">
        <v>302</v>
      </c>
      <c r="E34" s="193">
        <v>21</v>
      </c>
      <c r="F34" s="202"/>
      <c r="G34" s="201">
        <f>ROUND(E34*F34,2)</f>
        <v>0</v>
      </c>
      <c r="H34" s="200"/>
      <c r="I34" s="228" t="s">
        <v>304</v>
      </c>
      <c r="J34" s="170"/>
      <c r="K34" s="170"/>
      <c r="L34" s="170"/>
      <c r="M34" s="170"/>
      <c r="N34" s="170"/>
      <c r="O34" s="170"/>
      <c r="P34" s="170"/>
      <c r="Q34" s="170"/>
      <c r="R34" s="170"/>
      <c r="S34" s="170"/>
      <c r="T34" s="170"/>
      <c r="U34" s="170"/>
      <c r="V34" s="170"/>
      <c r="W34" s="170"/>
      <c r="X34" s="170"/>
      <c r="Y34" s="170"/>
      <c r="Z34" s="170"/>
      <c r="AA34" s="170"/>
      <c r="AB34" s="170"/>
      <c r="AC34" s="170"/>
      <c r="AD34" s="170"/>
      <c r="AE34" s="170" t="s">
        <v>305</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ht="33.75" outlineLevel="1">
      <c r="A35" s="224"/>
      <c r="B35" s="183"/>
      <c r="C35" s="210" t="s">
        <v>2164</v>
      </c>
      <c r="D35" s="246"/>
      <c r="E35" s="194"/>
      <c r="F35" s="203"/>
      <c r="G35" s="203"/>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307</v>
      </c>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2165</v>
      </c>
      <c r="D36" s="247"/>
      <c r="E36" s="195">
        <v>21</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9</v>
      </c>
      <c r="B37" s="182" t="s">
        <v>2166</v>
      </c>
      <c r="C37" s="209" t="s">
        <v>2167</v>
      </c>
      <c r="D37" s="245" t="s">
        <v>447</v>
      </c>
      <c r="E37" s="193">
        <v>43.134</v>
      </c>
      <c r="F37" s="202"/>
      <c r="G37" s="201">
        <f>ROUND(E37*F37,2)</f>
        <v>0</v>
      </c>
      <c r="H37" s="200"/>
      <c r="I37" s="228" t="s">
        <v>552</v>
      </c>
      <c r="J37" s="170"/>
      <c r="K37" s="170"/>
      <c r="L37" s="170"/>
      <c r="M37" s="170"/>
      <c r="N37" s="170"/>
      <c r="O37" s="170"/>
      <c r="P37" s="170"/>
      <c r="Q37" s="170"/>
      <c r="R37" s="170"/>
      <c r="S37" s="170"/>
      <c r="T37" s="170"/>
      <c r="U37" s="170"/>
      <c r="V37" s="170"/>
      <c r="W37" s="170"/>
      <c r="X37" s="170"/>
      <c r="Y37" s="170"/>
      <c r="Z37" s="170"/>
      <c r="AA37" s="170"/>
      <c r="AB37" s="170"/>
      <c r="AC37" s="170"/>
      <c r="AD37" s="170"/>
      <c r="AE37" s="170" t="s">
        <v>543</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ht="22.5" outlineLevel="1">
      <c r="A38" s="224"/>
      <c r="B38" s="183"/>
      <c r="C38" s="210" t="s">
        <v>2168</v>
      </c>
      <c r="D38" s="246"/>
      <c r="E38" s="194"/>
      <c r="F38" s="203"/>
      <c r="G38" s="203"/>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307</v>
      </c>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2169</v>
      </c>
      <c r="D39" s="247"/>
      <c r="E39" s="195">
        <v>43.13</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c r="A40" s="223" t="s">
        <v>294</v>
      </c>
      <c r="B40" s="181" t="s">
        <v>161</v>
      </c>
      <c r="C40" s="208" t="s">
        <v>163</v>
      </c>
      <c r="D40" s="244"/>
      <c r="E40" s="192"/>
      <c r="F40" s="356">
        <f>SUM(G41:G43)</f>
        <v>0</v>
      </c>
      <c r="G40" s="357"/>
      <c r="H40" s="199"/>
      <c r="I40" s="227"/>
      <c r="AE40" t="s">
        <v>295</v>
      </c>
    </row>
    <row r="41" spans="1:60" outlineLevel="1">
      <c r="A41" s="225">
        <v>10</v>
      </c>
      <c r="B41" s="182" t="s">
        <v>2170</v>
      </c>
      <c r="C41" s="209" t="s">
        <v>2171</v>
      </c>
      <c r="D41" s="245" t="s">
        <v>302</v>
      </c>
      <c r="E41" s="193">
        <v>14</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2172</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1696</v>
      </c>
      <c r="D43" s="247"/>
      <c r="E43" s="195">
        <v>14</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c r="A44" s="223" t="s">
        <v>294</v>
      </c>
      <c r="B44" s="181" t="s">
        <v>218</v>
      </c>
      <c r="C44" s="208" t="s">
        <v>219</v>
      </c>
      <c r="D44" s="244"/>
      <c r="E44" s="192"/>
      <c r="F44" s="356">
        <f>SUM(G45:G89)</f>
        <v>0</v>
      </c>
      <c r="G44" s="357"/>
      <c r="H44" s="199"/>
      <c r="I44" s="227"/>
      <c r="AE44" t="s">
        <v>295</v>
      </c>
    </row>
    <row r="45" spans="1:60" ht="22.5" outlineLevel="1">
      <c r="A45" s="225">
        <v>11</v>
      </c>
      <c r="B45" s="182" t="s">
        <v>3757</v>
      </c>
      <c r="C45" s="209" t="s">
        <v>3758</v>
      </c>
      <c r="D45" s="245" t="s">
        <v>314</v>
      </c>
      <c r="E45" s="193">
        <v>22</v>
      </c>
      <c r="F45" s="202"/>
      <c r="G45" s="201">
        <f>ROUND(E45*F45,2)</f>
        <v>0</v>
      </c>
      <c r="H45" s="200"/>
      <c r="I45" s="228" t="s">
        <v>304</v>
      </c>
      <c r="J45" s="170"/>
      <c r="K45" s="170"/>
      <c r="L45" s="170"/>
      <c r="M45" s="170"/>
      <c r="N45" s="170"/>
      <c r="O45" s="170"/>
      <c r="P45" s="170"/>
      <c r="Q45" s="170"/>
      <c r="R45" s="170"/>
      <c r="S45" s="170"/>
      <c r="T45" s="170"/>
      <c r="U45" s="170"/>
      <c r="V45" s="170"/>
      <c r="W45" s="170"/>
      <c r="X45" s="170"/>
      <c r="Y45" s="170"/>
      <c r="Z45" s="170"/>
      <c r="AA45" s="170"/>
      <c r="AB45" s="170"/>
      <c r="AC45" s="170"/>
      <c r="AD45" s="170"/>
      <c r="AE45" s="170" t="s">
        <v>305</v>
      </c>
      <c r="AF45" s="170"/>
      <c r="AG45" s="170"/>
      <c r="AH45" s="170"/>
      <c r="AI45" s="170"/>
      <c r="AJ45" s="170"/>
      <c r="AK45" s="170"/>
      <c r="AL45" s="170"/>
      <c r="AM45" s="170">
        <v>21</v>
      </c>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ht="22.5" outlineLevel="1">
      <c r="A46" s="224"/>
      <c r="B46" s="183"/>
      <c r="C46" s="210" t="s">
        <v>3759</v>
      </c>
      <c r="D46" s="246"/>
      <c r="E46" s="194"/>
      <c r="F46" s="203"/>
      <c r="G46" s="203"/>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307</v>
      </c>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1656</v>
      </c>
      <c r="D47" s="247"/>
      <c r="E47" s="195">
        <v>22</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12</v>
      </c>
      <c r="B48" s="182" t="s">
        <v>3760</v>
      </c>
      <c r="C48" s="209" t="s">
        <v>3761</v>
      </c>
      <c r="D48" s="245" t="s">
        <v>314</v>
      </c>
      <c r="E48" s="193">
        <v>60</v>
      </c>
      <c r="F48" s="202"/>
      <c r="G48" s="201">
        <f>ROUND(E48*F48,2)</f>
        <v>0</v>
      </c>
      <c r="H48" s="200"/>
      <c r="I48" s="228" t="s">
        <v>552</v>
      </c>
      <c r="J48" s="170"/>
      <c r="K48" s="170"/>
      <c r="L48" s="170"/>
      <c r="M48" s="170"/>
      <c r="N48" s="170"/>
      <c r="O48" s="170"/>
      <c r="P48" s="170"/>
      <c r="Q48" s="170"/>
      <c r="R48" s="170"/>
      <c r="S48" s="170"/>
      <c r="T48" s="170"/>
      <c r="U48" s="170"/>
      <c r="V48" s="170"/>
      <c r="W48" s="170"/>
      <c r="X48" s="170"/>
      <c r="Y48" s="170"/>
      <c r="Z48" s="170"/>
      <c r="AA48" s="170"/>
      <c r="AB48" s="170"/>
      <c r="AC48" s="170"/>
      <c r="AD48" s="170"/>
      <c r="AE48" s="170" t="s">
        <v>543</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ht="22.5" outlineLevel="1">
      <c r="A49" s="224"/>
      <c r="B49" s="183"/>
      <c r="C49" s="210" t="s">
        <v>3762</v>
      </c>
      <c r="D49" s="246"/>
      <c r="E49" s="194"/>
      <c r="F49" s="203"/>
      <c r="G49" s="203"/>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307</v>
      </c>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173</v>
      </c>
      <c r="D50" s="247"/>
      <c r="E50" s="195">
        <v>60</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5">
        <v>13</v>
      </c>
      <c r="B51" s="182" t="s">
        <v>3763</v>
      </c>
      <c r="C51" s="209" t="s">
        <v>3764</v>
      </c>
      <c r="D51" s="245" t="s">
        <v>314</v>
      </c>
      <c r="E51" s="193">
        <v>60</v>
      </c>
      <c r="F51" s="202"/>
      <c r="G51" s="201">
        <f>ROUND(E51*F51,2)</f>
        <v>0</v>
      </c>
      <c r="H51" s="200"/>
      <c r="I51" s="228" t="s">
        <v>552</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ht="22.5" outlineLevel="1">
      <c r="A52" s="224"/>
      <c r="B52" s="183"/>
      <c r="C52" s="210" t="s">
        <v>3765</v>
      </c>
      <c r="D52" s="246"/>
      <c r="E52" s="194"/>
      <c r="F52" s="203"/>
      <c r="G52" s="203"/>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307</v>
      </c>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173</v>
      </c>
      <c r="D53" s="247"/>
      <c r="E53" s="195">
        <v>60</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5">
        <v>14</v>
      </c>
      <c r="B54" s="182" t="s">
        <v>3766</v>
      </c>
      <c r="C54" s="209" t="s">
        <v>3767</v>
      </c>
      <c r="D54" s="245" t="s">
        <v>314</v>
      </c>
      <c r="E54" s="193">
        <v>22</v>
      </c>
      <c r="F54" s="202"/>
      <c r="G54" s="201">
        <f>ROUND(E54*F54,2)</f>
        <v>0</v>
      </c>
      <c r="H54" s="200"/>
      <c r="I54" s="228" t="s">
        <v>552</v>
      </c>
      <c r="J54" s="170"/>
      <c r="K54" s="170"/>
      <c r="L54" s="170"/>
      <c r="M54" s="170"/>
      <c r="N54" s="170"/>
      <c r="O54" s="170"/>
      <c r="P54" s="170"/>
      <c r="Q54" s="170"/>
      <c r="R54" s="170"/>
      <c r="S54" s="170"/>
      <c r="T54" s="170"/>
      <c r="U54" s="170"/>
      <c r="V54" s="170"/>
      <c r="W54" s="170"/>
      <c r="X54" s="170"/>
      <c r="Y54" s="170"/>
      <c r="Z54" s="170"/>
      <c r="AA54" s="170"/>
      <c r="AB54" s="170"/>
      <c r="AC54" s="170"/>
      <c r="AD54" s="170"/>
      <c r="AE54" s="170" t="s">
        <v>543</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ht="22.5" outlineLevel="1">
      <c r="A55" s="224"/>
      <c r="B55" s="183"/>
      <c r="C55" s="210" t="s">
        <v>3768</v>
      </c>
      <c r="D55" s="246"/>
      <c r="E55" s="194"/>
      <c r="F55" s="203"/>
      <c r="G55" s="203"/>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307</v>
      </c>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1656</v>
      </c>
      <c r="D56" s="247"/>
      <c r="E56" s="195">
        <v>22</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5">
        <v>15</v>
      </c>
      <c r="B57" s="182" t="s">
        <v>3769</v>
      </c>
      <c r="C57" s="209" t="s">
        <v>3770</v>
      </c>
      <c r="D57" s="245" t="s">
        <v>423</v>
      </c>
      <c r="E57" s="193">
        <v>2</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ht="22.5" outlineLevel="1">
      <c r="A58" s="224"/>
      <c r="B58" s="183"/>
      <c r="C58" s="210" t="s">
        <v>3771</v>
      </c>
      <c r="D58" s="246"/>
      <c r="E58" s="194"/>
      <c r="F58" s="203"/>
      <c r="G58" s="203"/>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307</v>
      </c>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140</v>
      </c>
      <c r="D59" s="247"/>
      <c r="E59" s="195">
        <v>2</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16</v>
      </c>
      <c r="B60" s="182" t="s">
        <v>3772</v>
      </c>
      <c r="C60" s="209" t="s">
        <v>3773</v>
      </c>
      <c r="D60" s="245" t="s">
        <v>423</v>
      </c>
      <c r="E60" s="193">
        <v>2</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3773</v>
      </c>
      <c r="D61" s="246"/>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140</v>
      </c>
      <c r="D62" s="247"/>
      <c r="E62" s="195">
        <v>2</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17</v>
      </c>
      <c r="B63" s="182" t="s">
        <v>3774</v>
      </c>
      <c r="C63" s="209" t="s">
        <v>3775</v>
      </c>
      <c r="D63" s="245" t="s">
        <v>423</v>
      </c>
      <c r="E63" s="193">
        <v>4</v>
      </c>
      <c r="F63" s="202"/>
      <c r="G63" s="201">
        <f>ROUND(E63*F63,2)</f>
        <v>0</v>
      </c>
      <c r="H63" s="200"/>
      <c r="I63" s="228" t="s">
        <v>304</v>
      </c>
      <c r="J63" s="170"/>
      <c r="K63" s="170"/>
      <c r="L63" s="170"/>
      <c r="M63" s="170"/>
      <c r="N63" s="170"/>
      <c r="O63" s="170"/>
      <c r="P63" s="170"/>
      <c r="Q63" s="170"/>
      <c r="R63" s="170"/>
      <c r="S63" s="170"/>
      <c r="T63" s="170"/>
      <c r="U63" s="170"/>
      <c r="V63" s="170"/>
      <c r="W63" s="170"/>
      <c r="X63" s="170"/>
      <c r="Y63" s="170"/>
      <c r="Z63" s="170"/>
      <c r="AA63" s="170"/>
      <c r="AB63" s="170"/>
      <c r="AC63" s="170"/>
      <c r="AD63" s="170"/>
      <c r="AE63" s="170" t="s">
        <v>305</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ht="22.5" outlineLevel="1">
      <c r="A64" s="224"/>
      <c r="B64" s="183"/>
      <c r="C64" s="210" t="s">
        <v>3776</v>
      </c>
      <c r="D64" s="246"/>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161</v>
      </c>
      <c r="D65" s="247"/>
      <c r="E65" s="195">
        <v>4</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5">
        <v>18</v>
      </c>
      <c r="B66" s="182" t="s">
        <v>3777</v>
      </c>
      <c r="C66" s="209" t="s">
        <v>3778</v>
      </c>
      <c r="D66" s="245" t="s">
        <v>423</v>
      </c>
      <c r="E66" s="193">
        <v>4</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543</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ht="22.5" outlineLevel="1">
      <c r="A67" s="224"/>
      <c r="B67" s="183"/>
      <c r="C67" s="210" t="s">
        <v>3779</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161</v>
      </c>
      <c r="D68" s="247"/>
      <c r="E68" s="195">
        <v>4</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19</v>
      </c>
      <c r="B69" s="182" t="s">
        <v>3780</v>
      </c>
      <c r="C69" s="209" t="s">
        <v>3781</v>
      </c>
      <c r="D69" s="245" t="s">
        <v>423</v>
      </c>
      <c r="E69" s="193">
        <v>4</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ht="45" outlineLevel="1">
      <c r="A70" s="224"/>
      <c r="B70" s="183"/>
      <c r="C70" s="210" t="s">
        <v>3782</v>
      </c>
      <c r="D70" s="246"/>
      <c r="E70" s="194"/>
      <c r="F70" s="203"/>
      <c r="G70" s="203"/>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161</v>
      </c>
      <c r="D71" s="247"/>
      <c r="E71" s="195">
        <v>4</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ht="22.5" outlineLevel="1">
      <c r="A72" s="225">
        <v>20</v>
      </c>
      <c r="B72" s="182" t="s">
        <v>3783</v>
      </c>
      <c r="C72" s="209" t="s">
        <v>3784</v>
      </c>
      <c r="D72" s="245" t="s">
        <v>423</v>
      </c>
      <c r="E72" s="193">
        <v>8</v>
      </c>
      <c r="F72" s="202"/>
      <c r="G72" s="201">
        <f>ROUND(E72*F72,2)</f>
        <v>0</v>
      </c>
      <c r="H72" s="200"/>
      <c r="I72" s="228" t="s">
        <v>552</v>
      </c>
      <c r="J72" s="170"/>
      <c r="K72" s="170"/>
      <c r="L72" s="170"/>
      <c r="M72" s="170"/>
      <c r="N72" s="170"/>
      <c r="O72" s="170"/>
      <c r="P72" s="170"/>
      <c r="Q72" s="170"/>
      <c r="R72" s="170"/>
      <c r="S72" s="170"/>
      <c r="T72" s="170"/>
      <c r="U72" s="170"/>
      <c r="V72" s="170"/>
      <c r="W72" s="170"/>
      <c r="X72" s="170"/>
      <c r="Y72" s="170"/>
      <c r="Z72" s="170"/>
      <c r="AA72" s="170"/>
      <c r="AB72" s="170"/>
      <c r="AC72" s="170"/>
      <c r="AD72" s="170"/>
      <c r="AE72" s="170" t="s">
        <v>305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ht="22.5" outlineLevel="1">
      <c r="A73" s="224"/>
      <c r="B73" s="183"/>
      <c r="C73" s="210" t="s">
        <v>3785</v>
      </c>
      <c r="D73" s="246"/>
      <c r="E73" s="194"/>
      <c r="F73" s="203"/>
      <c r="G73" s="203"/>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307</v>
      </c>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218</v>
      </c>
      <c r="D74" s="247"/>
      <c r="E74" s="195">
        <v>8</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21</v>
      </c>
      <c r="B75" s="182" t="s">
        <v>3786</v>
      </c>
      <c r="C75" s="209" t="s">
        <v>3787</v>
      </c>
      <c r="D75" s="245" t="s">
        <v>423</v>
      </c>
      <c r="E75" s="193">
        <v>8</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305</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ht="22.5" outlineLevel="1">
      <c r="A76" s="224"/>
      <c r="B76" s="183"/>
      <c r="C76" s="210" t="s">
        <v>3788</v>
      </c>
      <c r="D76" s="246"/>
      <c r="E76" s="194"/>
      <c r="F76" s="203"/>
      <c r="G76" s="203"/>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307</v>
      </c>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218</v>
      </c>
      <c r="D77" s="247"/>
      <c r="E77" s="195">
        <v>8</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5">
        <v>22</v>
      </c>
      <c r="B78" s="182" t="s">
        <v>3789</v>
      </c>
      <c r="C78" s="209" t="s">
        <v>3790</v>
      </c>
      <c r="D78" s="245" t="s">
        <v>314</v>
      </c>
      <c r="E78" s="193">
        <v>22</v>
      </c>
      <c r="F78" s="202"/>
      <c r="G78" s="201">
        <f>ROUND(E78*F78,2)</f>
        <v>0</v>
      </c>
      <c r="H78" s="200"/>
      <c r="I78" s="228" t="s">
        <v>304</v>
      </c>
      <c r="J78" s="170"/>
      <c r="K78" s="170"/>
      <c r="L78" s="170"/>
      <c r="M78" s="170"/>
      <c r="N78" s="170"/>
      <c r="O78" s="170"/>
      <c r="P78" s="170"/>
      <c r="Q78" s="170"/>
      <c r="R78" s="170"/>
      <c r="S78" s="170"/>
      <c r="T78" s="170"/>
      <c r="U78" s="170"/>
      <c r="V78" s="170"/>
      <c r="W78" s="170"/>
      <c r="X78" s="170"/>
      <c r="Y78" s="170"/>
      <c r="Z78" s="170"/>
      <c r="AA78" s="170"/>
      <c r="AB78" s="170"/>
      <c r="AC78" s="170"/>
      <c r="AD78" s="170"/>
      <c r="AE78" s="170" t="s">
        <v>305</v>
      </c>
      <c r="AF78" s="170"/>
      <c r="AG78" s="170"/>
      <c r="AH78" s="170"/>
      <c r="AI78" s="170"/>
      <c r="AJ78" s="170"/>
      <c r="AK78" s="170"/>
      <c r="AL78" s="170"/>
      <c r="AM78" s="170">
        <v>21</v>
      </c>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0" t="s">
        <v>3791</v>
      </c>
      <c r="D79" s="246"/>
      <c r="E79" s="194"/>
      <c r="F79" s="203"/>
      <c r="G79" s="203"/>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1656</v>
      </c>
      <c r="D80" s="247"/>
      <c r="E80" s="195">
        <v>22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23</v>
      </c>
      <c r="B81" s="182" t="s">
        <v>3792</v>
      </c>
      <c r="C81" s="209" t="s">
        <v>3793</v>
      </c>
      <c r="D81" s="245" t="s">
        <v>314</v>
      </c>
      <c r="E81" s="193">
        <v>60</v>
      </c>
      <c r="F81" s="202"/>
      <c r="G81" s="201">
        <f>ROUND(E81*F81,2)</f>
        <v>0</v>
      </c>
      <c r="H81" s="200"/>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0" t="s">
        <v>3794</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173</v>
      </c>
      <c r="D83" s="247"/>
      <c r="E83" s="195">
        <v>60</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24</v>
      </c>
      <c r="B84" s="182" t="s">
        <v>3795</v>
      </c>
      <c r="C84" s="209" t="s">
        <v>3796</v>
      </c>
      <c r="D84" s="245" t="s">
        <v>314</v>
      </c>
      <c r="E84" s="193">
        <v>82</v>
      </c>
      <c r="F84" s="202"/>
      <c r="G84" s="201">
        <f>ROUND(E84*F84,2)</f>
        <v>0</v>
      </c>
      <c r="H84" s="200"/>
      <c r="I84" s="228" t="s">
        <v>552</v>
      </c>
      <c r="J84" s="170"/>
      <c r="K84" s="170"/>
      <c r="L84" s="170"/>
      <c r="M84" s="170"/>
      <c r="N84" s="170"/>
      <c r="O84" s="170"/>
      <c r="P84" s="170"/>
      <c r="Q84" s="170"/>
      <c r="R84" s="170"/>
      <c r="S84" s="170"/>
      <c r="T84" s="170"/>
      <c r="U84" s="170"/>
      <c r="V84" s="170"/>
      <c r="W84" s="170"/>
      <c r="X84" s="170"/>
      <c r="Y84" s="170"/>
      <c r="Z84" s="170"/>
      <c r="AA84" s="170"/>
      <c r="AB84" s="170"/>
      <c r="AC84" s="170"/>
      <c r="AD84" s="170"/>
      <c r="AE84" s="170" t="s">
        <v>305</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0" t="s">
        <v>3797</v>
      </c>
      <c r="D85" s="246"/>
      <c r="E85" s="194"/>
      <c r="F85" s="203"/>
      <c r="G85" s="203"/>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307</v>
      </c>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3798</v>
      </c>
      <c r="D86" s="247"/>
      <c r="E86" s="195">
        <v>82</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ht="22.5" outlineLevel="1">
      <c r="A87" s="225">
        <v>25</v>
      </c>
      <c r="B87" s="182" t="s">
        <v>3799</v>
      </c>
      <c r="C87" s="209" t="s">
        <v>3800</v>
      </c>
      <c r="D87" s="245" t="s">
        <v>314</v>
      </c>
      <c r="E87" s="193">
        <v>9</v>
      </c>
      <c r="F87" s="202"/>
      <c r="G87" s="201">
        <f>ROUND(E87*F87,2)</f>
        <v>0</v>
      </c>
      <c r="H87" s="200"/>
      <c r="I87" s="228" t="s">
        <v>552</v>
      </c>
      <c r="J87" s="170"/>
      <c r="K87" s="170"/>
      <c r="L87" s="170"/>
      <c r="M87" s="170"/>
      <c r="N87" s="170"/>
      <c r="O87" s="170"/>
      <c r="P87" s="170"/>
      <c r="Q87" s="170"/>
      <c r="R87" s="170"/>
      <c r="S87" s="170"/>
      <c r="T87" s="170"/>
      <c r="U87" s="170"/>
      <c r="V87" s="170"/>
      <c r="W87" s="170"/>
      <c r="X87" s="170"/>
      <c r="Y87" s="170"/>
      <c r="Z87" s="170"/>
      <c r="AA87" s="170"/>
      <c r="AB87" s="170"/>
      <c r="AC87" s="170"/>
      <c r="AD87" s="170"/>
      <c r="AE87" s="170" t="s">
        <v>305</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ht="22.5" outlineLevel="1">
      <c r="A88" s="224"/>
      <c r="B88" s="183"/>
      <c r="C88" s="210" t="s">
        <v>3801</v>
      </c>
      <c r="D88" s="246"/>
      <c r="E88" s="194"/>
      <c r="F88" s="203"/>
      <c r="G88" s="203"/>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307</v>
      </c>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1" t="s">
        <v>220</v>
      </c>
      <c r="D89" s="247"/>
      <c r="E89" s="195">
        <v>9</v>
      </c>
      <c r="F89" s="201"/>
      <c r="G89" s="201"/>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309</v>
      </c>
      <c r="AF89" s="170">
        <v>0</v>
      </c>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c r="A90" s="223" t="s">
        <v>294</v>
      </c>
      <c r="B90" s="181" t="s">
        <v>234</v>
      </c>
      <c r="C90" s="208" t="s">
        <v>235</v>
      </c>
      <c r="D90" s="244"/>
      <c r="E90" s="192"/>
      <c r="F90" s="356">
        <f>SUM(G91:G102)</f>
        <v>0</v>
      </c>
      <c r="G90" s="357"/>
      <c r="H90" s="199"/>
      <c r="I90" s="227"/>
      <c r="AE90" t="s">
        <v>295</v>
      </c>
    </row>
    <row r="91" spans="1:60" outlineLevel="1">
      <c r="A91" s="225">
        <v>26</v>
      </c>
      <c r="B91" s="182" t="s">
        <v>3802</v>
      </c>
      <c r="C91" s="209" t="s">
        <v>3803</v>
      </c>
      <c r="D91" s="245" t="s">
        <v>447</v>
      </c>
      <c r="E91" s="193">
        <v>0.64</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305</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ht="22.5" outlineLevel="1">
      <c r="A92" s="224"/>
      <c r="B92" s="183"/>
      <c r="C92" s="210" t="s">
        <v>3804</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3805</v>
      </c>
      <c r="D93" s="247"/>
      <c r="E93" s="195">
        <v>0.64</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27</v>
      </c>
      <c r="B94" s="182" t="s">
        <v>3806</v>
      </c>
      <c r="C94" s="209" t="s">
        <v>3807</v>
      </c>
      <c r="D94" s="245" t="s">
        <v>447</v>
      </c>
      <c r="E94" s="193">
        <v>12.16</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305</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ht="22.5" outlineLevel="1">
      <c r="A95" s="224"/>
      <c r="B95" s="183"/>
      <c r="C95" s="210" t="s">
        <v>3808</v>
      </c>
      <c r="D95" s="246"/>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3809</v>
      </c>
      <c r="D96" s="247"/>
      <c r="E96" s="195">
        <v>12.16</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5">
        <v>28</v>
      </c>
      <c r="B97" s="182" t="s">
        <v>3810</v>
      </c>
      <c r="C97" s="209" t="s">
        <v>3811</v>
      </c>
      <c r="D97" s="245" t="s">
        <v>447</v>
      </c>
      <c r="E97" s="193">
        <v>0.64</v>
      </c>
      <c r="F97" s="202"/>
      <c r="G97" s="201">
        <f>ROUND(E97*F97,2)</f>
        <v>0</v>
      </c>
      <c r="H97" s="200"/>
      <c r="I97" s="228" t="s">
        <v>552</v>
      </c>
      <c r="J97" s="170"/>
      <c r="K97" s="170"/>
      <c r="L97" s="170"/>
      <c r="M97" s="170"/>
      <c r="N97" s="170"/>
      <c r="O97" s="170"/>
      <c r="P97" s="170"/>
      <c r="Q97" s="170"/>
      <c r="R97" s="170"/>
      <c r="S97" s="170"/>
      <c r="T97" s="170"/>
      <c r="U97" s="170"/>
      <c r="V97" s="170"/>
      <c r="W97" s="170"/>
      <c r="X97" s="170"/>
      <c r="Y97" s="170"/>
      <c r="Z97" s="170"/>
      <c r="AA97" s="170"/>
      <c r="AB97" s="170"/>
      <c r="AC97" s="170"/>
      <c r="AD97" s="170"/>
      <c r="AE97" s="170" t="s">
        <v>305</v>
      </c>
      <c r="AF97" s="170"/>
      <c r="AG97" s="170"/>
      <c r="AH97" s="170"/>
      <c r="AI97" s="170"/>
      <c r="AJ97" s="170"/>
      <c r="AK97" s="170"/>
      <c r="AL97" s="170"/>
      <c r="AM97" s="170">
        <v>21</v>
      </c>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0" t="s">
        <v>3812</v>
      </c>
      <c r="D98" s="246"/>
      <c r="E98" s="194"/>
      <c r="F98" s="203"/>
      <c r="G98" s="203"/>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307</v>
      </c>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3805</v>
      </c>
      <c r="D99" s="247"/>
      <c r="E99" s="195">
        <v>0.64</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29</v>
      </c>
      <c r="B100" s="182" t="s">
        <v>3813</v>
      </c>
      <c r="C100" s="209" t="s">
        <v>3814</v>
      </c>
      <c r="D100" s="245" t="s">
        <v>447</v>
      </c>
      <c r="E100" s="193">
        <v>0.64</v>
      </c>
      <c r="F100" s="202"/>
      <c r="G100" s="201">
        <f>ROUND(E100*F100,2)</f>
        <v>0</v>
      </c>
      <c r="H100" s="200"/>
      <c r="I100" s="228" t="s">
        <v>552</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305</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0" t="s">
        <v>3815</v>
      </c>
      <c r="D101" s="246"/>
      <c r="E101" s="194"/>
      <c r="F101" s="203"/>
      <c r="G101" s="203"/>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307</v>
      </c>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3805</v>
      </c>
      <c r="D102" s="247"/>
      <c r="E102" s="195">
        <v>0.64</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c r="A103" s="223" t="s">
        <v>294</v>
      </c>
      <c r="B103" s="181" t="s">
        <v>236</v>
      </c>
      <c r="C103" s="208" t="s">
        <v>237</v>
      </c>
      <c r="D103" s="244"/>
      <c r="E103" s="192"/>
      <c r="F103" s="356">
        <f>SUM(G104:G109)</f>
        <v>0</v>
      </c>
      <c r="G103" s="357"/>
      <c r="H103" s="199"/>
      <c r="I103" s="227"/>
      <c r="AE103" t="s">
        <v>295</v>
      </c>
    </row>
    <row r="104" spans="1:60" outlineLevel="1">
      <c r="A104" s="225">
        <v>30</v>
      </c>
      <c r="B104" s="182" t="s">
        <v>3816</v>
      </c>
      <c r="C104" s="209" t="s">
        <v>3817</v>
      </c>
      <c r="D104" s="245" t="s">
        <v>447</v>
      </c>
      <c r="E104" s="193">
        <v>0.89400000000000002</v>
      </c>
      <c r="F104" s="202"/>
      <c r="G104" s="201">
        <f>ROUND(E104*F104,2)</f>
        <v>0</v>
      </c>
      <c r="H104" s="200"/>
      <c r="I104" s="228" t="s">
        <v>304</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305</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ht="22.5" outlineLevel="1">
      <c r="A105" s="224"/>
      <c r="B105" s="183"/>
      <c r="C105" s="210" t="s">
        <v>3818</v>
      </c>
      <c r="D105" s="246"/>
      <c r="E105" s="194"/>
      <c r="F105" s="203"/>
      <c r="G105" s="203"/>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307</v>
      </c>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3819</v>
      </c>
      <c r="D106" s="247"/>
      <c r="E106" s="195">
        <v>0.89</v>
      </c>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5">
        <v>31</v>
      </c>
      <c r="B107" s="182" t="s">
        <v>3820</v>
      </c>
      <c r="C107" s="209" t="s">
        <v>3821</v>
      </c>
      <c r="D107" s="245" t="s">
        <v>447</v>
      </c>
      <c r="E107" s="193">
        <v>0.89400000000000002</v>
      </c>
      <c r="F107" s="202"/>
      <c r="G107" s="201">
        <f>ROUND(E107*F107,2)</f>
        <v>0</v>
      </c>
      <c r="H107" s="200"/>
      <c r="I107" s="228" t="s">
        <v>552</v>
      </c>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305</v>
      </c>
      <c r="AF107" s="170"/>
      <c r="AG107" s="170"/>
      <c r="AH107" s="170"/>
      <c r="AI107" s="170"/>
      <c r="AJ107" s="170"/>
      <c r="AK107" s="170"/>
      <c r="AL107" s="170"/>
      <c r="AM107" s="170">
        <v>21</v>
      </c>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ht="33.75" outlineLevel="1">
      <c r="A108" s="224"/>
      <c r="B108" s="183"/>
      <c r="C108" s="210" t="s">
        <v>3822</v>
      </c>
      <c r="D108" s="246"/>
      <c r="E108" s="194"/>
      <c r="F108" s="203"/>
      <c r="G108" s="203"/>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307</v>
      </c>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ht="13.5" outlineLevel="1" thickBot="1">
      <c r="A109" s="233"/>
      <c r="B109" s="234"/>
      <c r="C109" s="235" t="s">
        <v>3819</v>
      </c>
      <c r="D109" s="251"/>
      <c r="E109" s="237">
        <v>0.89</v>
      </c>
      <c r="F109" s="238"/>
      <c r="G109" s="238"/>
      <c r="H109" s="239"/>
      <c r="I109" s="24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c r="A110" s="171"/>
      <c r="B110" s="184" t="s">
        <v>658</v>
      </c>
      <c r="C110" s="212" t="s">
        <v>658</v>
      </c>
      <c r="D110" s="190"/>
      <c r="E110" s="196"/>
      <c r="F110" s="204"/>
      <c r="G110" s="204"/>
      <c r="H110" s="204"/>
      <c r="I110" s="205"/>
    </row>
    <row r="111" spans="1:60" hidden="1">
      <c r="A111" s="214"/>
      <c r="B111" s="206"/>
      <c r="C111" s="213"/>
      <c r="D111" s="148"/>
      <c r="E111" s="46"/>
      <c r="F111" s="46"/>
      <c r="G111" s="46"/>
      <c r="H111" s="46"/>
      <c r="I111" s="147"/>
    </row>
    <row r="112" spans="1:60" hidden="1">
      <c r="A112" s="216"/>
      <c r="B112" s="217" t="s">
        <v>2134</v>
      </c>
      <c r="C112" s="218"/>
      <c r="D112" s="219"/>
      <c r="E112" s="220"/>
      <c r="F112" s="220"/>
      <c r="G112" s="221">
        <f>F9+F40+F44+F90+F103</f>
        <v>0</v>
      </c>
      <c r="H112" s="39"/>
      <c r="I112" s="149"/>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3mmdfYxFTQ2tkcUy8q1Hvnh4g07BsGZFs5Yrd+AeW5SXrFa3ksI3pmEkagQ9bai15Tk0HtJglvuqW6AyDeTwkA==" saltValue="tBVyDjvpGuzApYS81tEBlA==" spinCount="100000" sheet="1"/>
  <mergeCells count="7">
    <mergeCell ref="F103:G103"/>
    <mergeCell ref="A1:G1"/>
    <mergeCell ref="C7:G7"/>
    <mergeCell ref="F9:G9"/>
    <mergeCell ref="F40:G40"/>
    <mergeCell ref="F44:G44"/>
    <mergeCell ref="F90:G90"/>
  </mergeCells>
  <pageMargins left="0.59055118110236204" right="0.39370078740157499"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sheetPr>
    <outlinePr summaryBelow="0"/>
  </sheetPr>
  <dimension ref="A1:BH5000"/>
  <sheetViews>
    <sheetView topLeftCell="A73"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3678</v>
      </c>
      <c r="C4" s="176" t="s">
        <v>3679</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SUMIF(AM8:AM114,AN5,G8:G114)</f>
        <v>0</v>
      </c>
      <c r="AO6">
        <f>SUMIF(AM8:AM114,AO5,G8:G114)</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SUM(G10:G40)</f>
        <v>0</v>
      </c>
      <c r="G9" s="357"/>
      <c r="H9" s="199"/>
      <c r="I9" s="227"/>
      <c r="AE9" t="s">
        <v>295</v>
      </c>
    </row>
    <row r="10" spans="1:60" outlineLevel="1">
      <c r="A10" s="225">
        <v>1</v>
      </c>
      <c r="B10" s="182" t="s">
        <v>3746</v>
      </c>
      <c r="C10" s="209" t="s">
        <v>3823</v>
      </c>
      <c r="D10" s="245" t="s">
        <v>318</v>
      </c>
      <c r="E10" s="193">
        <v>31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3748</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2784</v>
      </c>
      <c r="D12" s="247"/>
      <c r="E12" s="195">
        <v>31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333</v>
      </c>
      <c r="C13" s="209" t="s">
        <v>2139</v>
      </c>
      <c r="D13" s="245" t="s">
        <v>302</v>
      </c>
      <c r="E13" s="193">
        <v>70</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2140</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2150</v>
      </c>
      <c r="D15" s="247"/>
      <c r="E15" s="195"/>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2847</v>
      </c>
      <c r="D16" s="247"/>
      <c r="E16" s="195">
        <v>70</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3</v>
      </c>
      <c r="B17" s="182" t="s">
        <v>362</v>
      </c>
      <c r="C17" s="209" t="s">
        <v>2148</v>
      </c>
      <c r="D17" s="245" t="s">
        <v>302</v>
      </c>
      <c r="E17" s="193">
        <v>70</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33.75" outlineLevel="1">
      <c r="A18" s="224"/>
      <c r="B18" s="183"/>
      <c r="C18" s="210" t="s">
        <v>2149</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2150</v>
      </c>
      <c r="D19" s="247"/>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2847</v>
      </c>
      <c r="D20" s="247"/>
      <c r="E20" s="195">
        <v>70</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4</v>
      </c>
      <c r="B21" s="182" t="s">
        <v>387</v>
      </c>
      <c r="C21" s="209" t="s">
        <v>2151</v>
      </c>
      <c r="D21" s="245" t="s">
        <v>302</v>
      </c>
      <c r="E21" s="193">
        <v>15</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ht="33.75" outlineLevel="1">
      <c r="A22" s="224"/>
      <c r="B22" s="183"/>
      <c r="C22" s="210" t="s">
        <v>2152</v>
      </c>
      <c r="D22" s="246"/>
      <c r="E22" s="194"/>
      <c r="F22" s="203"/>
      <c r="G22" s="203"/>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307</v>
      </c>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2153</v>
      </c>
      <c r="D23" s="247"/>
      <c r="E23" s="195"/>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3824</v>
      </c>
      <c r="D24" s="247"/>
      <c r="E24" s="195">
        <v>15</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5</v>
      </c>
      <c r="B25" s="182" t="s">
        <v>310</v>
      </c>
      <c r="C25" s="209" t="s">
        <v>2155</v>
      </c>
      <c r="D25" s="245" t="s">
        <v>302</v>
      </c>
      <c r="E25" s="193">
        <v>15</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0" t="s">
        <v>2155</v>
      </c>
      <c r="D26" s="246"/>
      <c r="E26" s="194"/>
      <c r="F26" s="203"/>
      <c r="G26" s="203"/>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307</v>
      </c>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3753</v>
      </c>
      <c r="D27" s="247"/>
      <c r="E27" s="195"/>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2317</v>
      </c>
      <c r="D28" s="247"/>
      <c r="E28" s="195">
        <v>15</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6</v>
      </c>
      <c r="B29" s="182" t="s">
        <v>2156</v>
      </c>
      <c r="C29" s="209" t="s">
        <v>2157</v>
      </c>
      <c r="D29" s="245" t="s">
        <v>447</v>
      </c>
      <c r="E29" s="193">
        <v>30.81</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0" t="s">
        <v>2158</v>
      </c>
      <c r="D30" s="246"/>
      <c r="E30" s="194"/>
      <c r="F30" s="203"/>
      <c r="G30" s="203"/>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307</v>
      </c>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3825</v>
      </c>
      <c r="D31" s="247"/>
      <c r="E31" s="195">
        <v>30.81</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7</v>
      </c>
      <c r="B32" s="182" t="s">
        <v>2160</v>
      </c>
      <c r="C32" s="209" t="s">
        <v>2161</v>
      </c>
      <c r="D32" s="245" t="s">
        <v>302</v>
      </c>
      <c r="E32" s="193">
        <v>55</v>
      </c>
      <c r="F32" s="202"/>
      <c r="G32" s="201">
        <f>ROUND(E32*F32,2)</f>
        <v>0</v>
      </c>
      <c r="H32" s="200"/>
      <c r="I32" s="228" t="s">
        <v>304</v>
      </c>
      <c r="J32" s="170"/>
      <c r="K32" s="170"/>
      <c r="L32" s="170"/>
      <c r="M32" s="170"/>
      <c r="N32" s="170"/>
      <c r="O32" s="170"/>
      <c r="P32" s="170"/>
      <c r="Q32" s="170"/>
      <c r="R32" s="170"/>
      <c r="S32" s="170"/>
      <c r="T32" s="170"/>
      <c r="U32" s="170"/>
      <c r="V32" s="170"/>
      <c r="W32" s="170"/>
      <c r="X32" s="170"/>
      <c r="Y32" s="170"/>
      <c r="Z32" s="170"/>
      <c r="AA32" s="170"/>
      <c r="AB32" s="170"/>
      <c r="AC32" s="170"/>
      <c r="AD32" s="170"/>
      <c r="AE32" s="170" t="s">
        <v>305</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ht="22.5" outlineLevel="1">
      <c r="A33" s="224"/>
      <c r="B33" s="183"/>
      <c r="C33" s="210" t="s">
        <v>2162</v>
      </c>
      <c r="D33" s="246"/>
      <c r="E33" s="194"/>
      <c r="F33" s="203"/>
      <c r="G33" s="203"/>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307</v>
      </c>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2825</v>
      </c>
      <c r="D34" s="247"/>
      <c r="E34" s="195">
        <v>55</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8</v>
      </c>
      <c r="B35" s="182" t="s">
        <v>2160</v>
      </c>
      <c r="C35" s="209" t="s">
        <v>2161</v>
      </c>
      <c r="D35" s="245" t="s">
        <v>302</v>
      </c>
      <c r="E35" s="193">
        <v>11</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771</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ht="33.75" outlineLevel="1">
      <c r="A36" s="224"/>
      <c r="B36" s="183"/>
      <c r="C36" s="210" t="s">
        <v>2164</v>
      </c>
      <c r="D36" s="246"/>
      <c r="E36" s="194"/>
      <c r="F36" s="203"/>
      <c r="G36" s="203"/>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507</v>
      </c>
      <c r="D37" s="247"/>
      <c r="E37" s="195">
        <v>11</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9</v>
      </c>
      <c r="B38" s="182" t="s">
        <v>2166</v>
      </c>
      <c r="C38" s="209" t="s">
        <v>2167</v>
      </c>
      <c r="D38" s="245" t="s">
        <v>447</v>
      </c>
      <c r="E38" s="193">
        <v>22.594000000000001</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543</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ht="22.5" outlineLevel="1">
      <c r="A39" s="224"/>
      <c r="B39" s="183"/>
      <c r="C39" s="210" t="s">
        <v>2168</v>
      </c>
      <c r="D39" s="246"/>
      <c r="E39" s="194"/>
      <c r="F39" s="203"/>
      <c r="G39" s="203"/>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307</v>
      </c>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3826</v>
      </c>
      <c r="D40" s="247"/>
      <c r="E40" s="195">
        <v>22.59</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c r="A41" s="223" t="s">
        <v>294</v>
      </c>
      <c r="B41" s="181" t="s">
        <v>161</v>
      </c>
      <c r="C41" s="208" t="s">
        <v>163</v>
      </c>
      <c r="D41" s="244"/>
      <c r="E41" s="192"/>
      <c r="F41" s="356">
        <f>SUM(G42:G44)</f>
        <v>0</v>
      </c>
      <c r="G41" s="357"/>
      <c r="H41" s="199"/>
      <c r="I41" s="227"/>
      <c r="AE41" t="s">
        <v>295</v>
      </c>
    </row>
    <row r="42" spans="1:60" outlineLevel="1">
      <c r="A42" s="225">
        <v>10</v>
      </c>
      <c r="B42" s="182" t="s">
        <v>2170</v>
      </c>
      <c r="C42" s="209" t="s">
        <v>2171</v>
      </c>
      <c r="D42" s="245" t="s">
        <v>302</v>
      </c>
      <c r="E42" s="193">
        <v>4</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ht="22.5" outlineLevel="1">
      <c r="A43" s="224"/>
      <c r="B43" s="183"/>
      <c r="C43" s="210" t="s">
        <v>2172</v>
      </c>
      <c r="D43" s="246"/>
      <c r="E43" s="194"/>
      <c r="F43" s="203"/>
      <c r="G43" s="203"/>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307</v>
      </c>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1" t="s">
        <v>161</v>
      </c>
      <c r="D44" s="247"/>
      <c r="E44" s="195">
        <v>4</v>
      </c>
      <c r="F44" s="201"/>
      <c r="G44" s="201"/>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309</v>
      </c>
      <c r="AF44" s="170">
        <v>0</v>
      </c>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c r="A45" s="223" t="s">
        <v>294</v>
      </c>
      <c r="B45" s="181" t="s">
        <v>218</v>
      </c>
      <c r="C45" s="208" t="s">
        <v>219</v>
      </c>
      <c r="D45" s="244"/>
      <c r="E45" s="192"/>
      <c r="F45" s="356">
        <f>SUM(G46:G87)</f>
        <v>0</v>
      </c>
      <c r="G45" s="357"/>
      <c r="H45" s="199"/>
      <c r="I45" s="227"/>
      <c r="AE45" t="s">
        <v>295</v>
      </c>
    </row>
    <row r="46" spans="1:60" outlineLevel="1">
      <c r="A46" s="225">
        <v>11</v>
      </c>
      <c r="B46" s="182" t="s">
        <v>3827</v>
      </c>
      <c r="C46" s="209" t="s">
        <v>3828</v>
      </c>
      <c r="D46" s="245" t="s">
        <v>314</v>
      </c>
      <c r="E46" s="193">
        <v>35</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305</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ht="22.5" outlineLevel="1">
      <c r="A47" s="224"/>
      <c r="B47" s="183"/>
      <c r="C47" s="210" t="s">
        <v>3829</v>
      </c>
      <c r="D47" s="246"/>
      <c r="E47" s="194"/>
      <c r="F47" s="203"/>
      <c r="G47" s="203"/>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307</v>
      </c>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2793</v>
      </c>
      <c r="D48" s="247"/>
      <c r="E48" s="195">
        <v>35</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5">
        <v>12</v>
      </c>
      <c r="B49" s="182" t="s">
        <v>3830</v>
      </c>
      <c r="C49" s="209" t="s">
        <v>3831</v>
      </c>
      <c r="D49" s="245" t="s">
        <v>423</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305</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0" t="s">
        <v>3831</v>
      </c>
      <c r="D50" s="246"/>
      <c r="E50" s="194"/>
      <c r="F50" s="203"/>
      <c r="G50" s="203"/>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307</v>
      </c>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121</v>
      </c>
      <c r="D51" s="247"/>
      <c r="E51" s="195">
        <v>1</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13</v>
      </c>
      <c r="B52" s="182" t="s">
        <v>3832</v>
      </c>
      <c r="C52" s="209" t="s">
        <v>3833</v>
      </c>
      <c r="D52" s="245" t="s">
        <v>423</v>
      </c>
      <c r="E52" s="193">
        <v>1</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0" t="s">
        <v>3834</v>
      </c>
      <c r="D53" s="246"/>
      <c r="E53" s="194"/>
      <c r="F53" s="203"/>
      <c r="G53" s="203"/>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307</v>
      </c>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121</v>
      </c>
      <c r="D54" s="247"/>
      <c r="E54" s="195">
        <v>1</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14</v>
      </c>
      <c r="B55" s="182" t="s">
        <v>3835</v>
      </c>
      <c r="C55" s="209" t="s">
        <v>3836</v>
      </c>
      <c r="D55" s="245" t="s">
        <v>423</v>
      </c>
      <c r="E55" s="193">
        <v>1</v>
      </c>
      <c r="F55" s="202"/>
      <c r="G55" s="201">
        <f>ROUND(E55*F55,2)</f>
        <v>0</v>
      </c>
      <c r="H55" s="200"/>
      <c r="I55" s="228" t="s">
        <v>552</v>
      </c>
      <c r="J55" s="170"/>
      <c r="K55" s="170"/>
      <c r="L55" s="170"/>
      <c r="M55" s="170"/>
      <c r="N55" s="170"/>
      <c r="O55" s="170"/>
      <c r="P55" s="170"/>
      <c r="Q55" s="170"/>
      <c r="R55" s="170"/>
      <c r="S55" s="170"/>
      <c r="T55" s="170"/>
      <c r="U55" s="170"/>
      <c r="V55" s="170"/>
      <c r="W55" s="170"/>
      <c r="X55" s="170"/>
      <c r="Y55" s="170"/>
      <c r="Z55" s="170"/>
      <c r="AA55" s="170"/>
      <c r="AB55" s="170"/>
      <c r="AC55" s="170"/>
      <c r="AD55" s="170"/>
      <c r="AE55" s="170" t="s">
        <v>543</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ht="33.75" outlineLevel="1">
      <c r="A56" s="224"/>
      <c r="B56" s="183"/>
      <c r="C56" s="210" t="s">
        <v>3837</v>
      </c>
      <c r="D56" s="246"/>
      <c r="E56" s="194"/>
      <c r="F56" s="203"/>
      <c r="G56" s="203"/>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307</v>
      </c>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121</v>
      </c>
      <c r="D57" s="247"/>
      <c r="E57" s="195">
        <v>1</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15</v>
      </c>
      <c r="B58" s="182" t="s">
        <v>3838</v>
      </c>
      <c r="C58" s="209" t="s">
        <v>3839</v>
      </c>
      <c r="D58" s="245" t="s">
        <v>423</v>
      </c>
      <c r="E58" s="193">
        <v>3</v>
      </c>
      <c r="F58" s="202"/>
      <c r="G58" s="201">
        <f>ROUND(E58*F58,2)</f>
        <v>0</v>
      </c>
      <c r="H58" s="200"/>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0" t="s">
        <v>3840</v>
      </c>
      <c r="D59" s="246"/>
      <c r="E59" s="194"/>
      <c r="F59" s="203"/>
      <c r="G59" s="203"/>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307</v>
      </c>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2499</v>
      </c>
      <c r="D60" s="247"/>
      <c r="E60" s="195">
        <v>3</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5">
        <v>16</v>
      </c>
      <c r="B61" s="182" t="s">
        <v>3841</v>
      </c>
      <c r="C61" s="209" t="s">
        <v>3842</v>
      </c>
      <c r="D61" s="245" t="s">
        <v>423</v>
      </c>
      <c r="E61" s="193">
        <v>1</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ht="33.75" outlineLevel="1">
      <c r="A62" s="224"/>
      <c r="B62" s="183"/>
      <c r="C62" s="210" t="s">
        <v>3843</v>
      </c>
      <c r="D62" s="246"/>
      <c r="E62" s="194"/>
      <c r="F62" s="203"/>
      <c r="G62" s="203"/>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307</v>
      </c>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121</v>
      </c>
      <c r="D63" s="247"/>
      <c r="E63" s="195">
        <v>1</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5">
        <v>17</v>
      </c>
      <c r="B64" s="182" t="s">
        <v>3844</v>
      </c>
      <c r="C64" s="209" t="s">
        <v>3845</v>
      </c>
      <c r="D64" s="245" t="s">
        <v>423</v>
      </c>
      <c r="E64" s="193">
        <v>1</v>
      </c>
      <c r="F64" s="202"/>
      <c r="G64" s="201">
        <f>ROUND(E64*F64,2)</f>
        <v>0</v>
      </c>
      <c r="H64" s="200"/>
      <c r="I64" s="228" t="s">
        <v>552</v>
      </c>
      <c r="J64" s="170"/>
      <c r="K64" s="170"/>
      <c r="L64" s="170"/>
      <c r="M64" s="170"/>
      <c r="N64" s="170"/>
      <c r="O64" s="170"/>
      <c r="P64" s="170"/>
      <c r="Q64" s="170"/>
      <c r="R64" s="170"/>
      <c r="S64" s="170"/>
      <c r="T64" s="170"/>
      <c r="U64" s="170"/>
      <c r="V64" s="170"/>
      <c r="W64" s="170"/>
      <c r="X64" s="170"/>
      <c r="Y64" s="170"/>
      <c r="Z64" s="170"/>
      <c r="AA64" s="170"/>
      <c r="AB64" s="170"/>
      <c r="AC64" s="170"/>
      <c r="AD64" s="170"/>
      <c r="AE64" s="170" t="s">
        <v>543</v>
      </c>
      <c r="AF64" s="170"/>
      <c r="AG64" s="170"/>
      <c r="AH64" s="170"/>
      <c r="AI64" s="170"/>
      <c r="AJ64" s="170"/>
      <c r="AK64" s="170"/>
      <c r="AL64" s="170"/>
      <c r="AM64" s="170">
        <v>21</v>
      </c>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ht="22.5" outlineLevel="1">
      <c r="A65" s="224"/>
      <c r="B65" s="183"/>
      <c r="C65" s="210" t="s">
        <v>3846</v>
      </c>
      <c r="D65" s="246"/>
      <c r="E65" s="194"/>
      <c r="F65" s="203"/>
      <c r="G65" s="203"/>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307</v>
      </c>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121</v>
      </c>
      <c r="D66" s="247"/>
      <c r="E66" s="195">
        <v>1</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18</v>
      </c>
      <c r="B67" s="182" t="s">
        <v>3847</v>
      </c>
      <c r="C67" s="209" t="s">
        <v>3848</v>
      </c>
      <c r="D67" s="245" t="s">
        <v>423</v>
      </c>
      <c r="E67" s="193">
        <v>1</v>
      </c>
      <c r="F67" s="202"/>
      <c r="G67" s="201">
        <f>ROUND(E67*F67,2)</f>
        <v>0</v>
      </c>
      <c r="H67" s="200"/>
      <c r="I67" s="228" t="s">
        <v>552</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ht="22.5" outlineLevel="1">
      <c r="A68" s="224"/>
      <c r="B68" s="183"/>
      <c r="C68" s="210" t="s">
        <v>3849</v>
      </c>
      <c r="D68" s="246"/>
      <c r="E68" s="194"/>
      <c r="F68" s="203"/>
      <c r="G68" s="203"/>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307</v>
      </c>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121</v>
      </c>
      <c r="D69" s="247"/>
      <c r="E69" s="195">
        <v>1</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5">
        <v>19</v>
      </c>
      <c r="B70" s="182" t="s">
        <v>3850</v>
      </c>
      <c r="C70" s="209" t="s">
        <v>3851</v>
      </c>
      <c r="D70" s="245" t="s">
        <v>423</v>
      </c>
      <c r="E70" s="193">
        <v>1</v>
      </c>
      <c r="F70" s="202"/>
      <c r="G70" s="201">
        <f>ROUND(E70*F70,2)</f>
        <v>0</v>
      </c>
      <c r="H70" s="200"/>
      <c r="I70" s="228" t="s">
        <v>304</v>
      </c>
      <c r="J70" s="170"/>
      <c r="K70" s="170"/>
      <c r="L70" s="170"/>
      <c r="M70" s="170"/>
      <c r="N70" s="170"/>
      <c r="O70" s="170"/>
      <c r="P70" s="170"/>
      <c r="Q70" s="170"/>
      <c r="R70" s="170"/>
      <c r="S70" s="170"/>
      <c r="T70" s="170"/>
      <c r="U70" s="170"/>
      <c r="V70" s="170"/>
      <c r="W70" s="170"/>
      <c r="X70" s="170"/>
      <c r="Y70" s="170"/>
      <c r="Z70" s="170"/>
      <c r="AA70" s="170"/>
      <c r="AB70" s="170"/>
      <c r="AC70" s="170"/>
      <c r="AD70" s="170"/>
      <c r="AE70" s="170" t="s">
        <v>305</v>
      </c>
      <c r="AF70" s="170"/>
      <c r="AG70" s="170"/>
      <c r="AH70" s="170"/>
      <c r="AI70" s="170"/>
      <c r="AJ70" s="170"/>
      <c r="AK70" s="170"/>
      <c r="AL70" s="170"/>
      <c r="AM70" s="170">
        <v>21</v>
      </c>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0" t="s">
        <v>3852</v>
      </c>
      <c r="D71" s="246"/>
      <c r="E71" s="194"/>
      <c r="F71" s="203"/>
      <c r="G71" s="203"/>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307</v>
      </c>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121</v>
      </c>
      <c r="D72" s="247"/>
      <c r="E72" s="195">
        <v>1</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20</v>
      </c>
      <c r="B73" s="182" t="s">
        <v>3853</v>
      </c>
      <c r="C73" s="209" t="s">
        <v>3854</v>
      </c>
      <c r="D73" s="245" t="s">
        <v>423</v>
      </c>
      <c r="E73" s="193">
        <v>1</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ht="22.5" outlineLevel="1">
      <c r="A74" s="224"/>
      <c r="B74" s="183"/>
      <c r="C74" s="210" t="s">
        <v>3855</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121</v>
      </c>
      <c r="D75" s="247"/>
      <c r="E75" s="195">
        <v>1</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21</v>
      </c>
      <c r="B76" s="182" t="s">
        <v>3856</v>
      </c>
      <c r="C76" s="209" t="s">
        <v>3857</v>
      </c>
      <c r="D76" s="245" t="s">
        <v>423</v>
      </c>
      <c r="E76" s="193">
        <v>2</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0" t="s">
        <v>3858</v>
      </c>
      <c r="D77" s="246"/>
      <c r="E77" s="194"/>
      <c r="F77" s="203"/>
      <c r="G77" s="203"/>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140</v>
      </c>
      <c r="D78" s="247"/>
      <c r="E78" s="195">
        <v>2</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22</v>
      </c>
      <c r="B79" s="182" t="s">
        <v>3859</v>
      </c>
      <c r="C79" s="209" t="s">
        <v>3860</v>
      </c>
      <c r="D79" s="245" t="s">
        <v>423</v>
      </c>
      <c r="E79" s="193">
        <v>2</v>
      </c>
      <c r="F79" s="202"/>
      <c r="G79" s="201">
        <f>ROUND(E79*F79,2)</f>
        <v>0</v>
      </c>
      <c r="H79" s="200"/>
      <c r="I79" s="228" t="s">
        <v>552</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33.75" outlineLevel="1">
      <c r="A80" s="224"/>
      <c r="B80" s="183"/>
      <c r="C80" s="210" t="s">
        <v>3861</v>
      </c>
      <c r="D80" s="246"/>
      <c r="E80" s="194"/>
      <c r="F80" s="203"/>
      <c r="G80" s="203"/>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140</v>
      </c>
      <c r="D81" s="247"/>
      <c r="E81" s="195">
        <v>2</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5">
        <v>23</v>
      </c>
      <c r="B82" s="182" t="s">
        <v>3862</v>
      </c>
      <c r="C82" s="209" t="s">
        <v>3863</v>
      </c>
      <c r="D82" s="245" t="s">
        <v>423</v>
      </c>
      <c r="E82" s="193">
        <v>2</v>
      </c>
      <c r="F82" s="202"/>
      <c r="G82" s="201">
        <f>ROUND(E82*F82,2)</f>
        <v>0</v>
      </c>
      <c r="H82" s="200"/>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305</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ht="22.5" outlineLevel="1">
      <c r="A83" s="224"/>
      <c r="B83" s="183"/>
      <c r="C83" s="210" t="s">
        <v>3864</v>
      </c>
      <c r="D83" s="246"/>
      <c r="E83" s="194"/>
      <c r="F83" s="203"/>
      <c r="G83" s="203"/>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307</v>
      </c>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1" t="s">
        <v>140</v>
      </c>
      <c r="D84" s="247"/>
      <c r="E84" s="195">
        <v>2</v>
      </c>
      <c r="F84" s="201"/>
      <c r="G84" s="201"/>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309</v>
      </c>
      <c r="AF84" s="170">
        <v>0</v>
      </c>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5">
        <v>24</v>
      </c>
      <c r="B85" s="182" t="s">
        <v>3865</v>
      </c>
      <c r="C85" s="209" t="s">
        <v>3866</v>
      </c>
      <c r="D85" s="245" t="s">
        <v>423</v>
      </c>
      <c r="E85" s="193">
        <v>2</v>
      </c>
      <c r="F85" s="202"/>
      <c r="G85" s="201">
        <f>ROUND(E85*F85,2)</f>
        <v>0</v>
      </c>
      <c r="H85" s="200"/>
      <c r="I85" s="228" t="s">
        <v>552</v>
      </c>
      <c r="J85" s="170"/>
      <c r="K85" s="170"/>
      <c r="L85" s="170"/>
      <c r="M85" s="170"/>
      <c r="N85" s="170"/>
      <c r="O85" s="170"/>
      <c r="P85" s="170"/>
      <c r="Q85" s="170"/>
      <c r="R85" s="170"/>
      <c r="S85" s="170"/>
      <c r="T85" s="170"/>
      <c r="U85" s="170"/>
      <c r="V85" s="170"/>
      <c r="W85" s="170"/>
      <c r="X85" s="170"/>
      <c r="Y85" s="170"/>
      <c r="Z85" s="170"/>
      <c r="AA85" s="170"/>
      <c r="AB85" s="170"/>
      <c r="AC85" s="170"/>
      <c r="AD85" s="170"/>
      <c r="AE85" s="170" t="s">
        <v>543</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3867</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140</v>
      </c>
      <c r="D87" s="247"/>
      <c r="E87" s="195">
        <v>2</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c r="A88" s="223" t="s">
        <v>294</v>
      </c>
      <c r="B88" s="181" t="s">
        <v>220</v>
      </c>
      <c r="C88" s="208" t="s">
        <v>221</v>
      </c>
      <c r="D88" s="244"/>
      <c r="E88" s="192"/>
      <c r="F88" s="356">
        <f>SUM(G89:G91)</f>
        <v>0</v>
      </c>
      <c r="G88" s="357"/>
      <c r="H88" s="199"/>
      <c r="I88" s="227"/>
      <c r="AE88" t="s">
        <v>295</v>
      </c>
    </row>
    <row r="89" spans="1:60" ht="22.5" outlineLevel="1">
      <c r="A89" s="225">
        <v>25</v>
      </c>
      <c r="B89" s="182" t="s">
        <v>3799</v>
      </c>
      <c r="C89" s="209" t="s">
        <v>3868</v>
      </c>
      <c r="D89" s="245" t="s">
        <v>314</v>
      </c>
      <c r="E89" s="193">
        <v>66</v>
      </c>
      <c r="F89" s="202"/>
      <c r="G89" s="201">
        <f>ROUND(E89*F89,2)</f>
        <v>0</v>
      </c>
      <c r="H89" s="200"/>
      <c r="I89" s="228" t="s">
        <v>552</v>
      </c>
      <c r="J89" s="170"/>
      <c r="K89" s="170"/>
      <c r="L89" s="170"/>
      <c r="M89" s="170"/>
      <c r="N89" s="170"/>
      <c r="O89" s="170"/>
      <c r="P89" s="170"/>
      <c r="Q89" s="170"/>
      <c r="R89" s="170"/>
      <c r="S89" s="170"/>
      <c r="T89" s="170"/>
      <c r="U89" s="170"/>
      <c r="V89" s="170"/>
      <c r="W89" s="170"/>
      <c r="X89" s="170"/>
      <c r="Y89" s="170"/>
      <c r="Z89" s="170"/>
      <c r="AA89" s="170"/>
      <c r="AB89" s="170"/>
      <c r="AC89" s="170"/>
      <c r="AD89" s="170"/>
      <c r="AE89" s="170" t="s">
        <v>305</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ht="22.5" outlineLevel="1">
      <c r="A90" s="224"/>
      <c r="B90" s="183"/>
      <c r="C90" s="210" t="s">
        <v>3801</v>
      </c>
      <c r="D90" s="246"/>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2839</v>
      </c>
      <c r="D91" s="247"/>
      <c r="E91" s="195">
        <v>66</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c r="A92" s="223" t="s">
        <v>294</v>
      </c>
      <c r="B92" s="181" t="s">
        <v>234</v>
      </c>
      <c r="C92" s="208" t="s">
        <v>235</v>
      </c>
      <c r="D92" s="244"/>
      <c r="E92" s="192"/>
      <c r="F92" s="356">
        <f>SUM(G93:G104)</f>
        <v>0</v>
      </c>
      <c r="G92" s="357"/>
      <c r="H92" s="199"/>
      <c r="I92" s="227"/>
      <c r="AE92" t="s">
        <v>295</v>
      </c>
    </row>
    <row r="93" spans="1:60" outlineLevel="1">
      <c r="A93" s="225">
        <v>26</v>
      </c>
      <c r="B93" s="182" t="s">
        <v>3802</v>
      </c>
      <c r="C93" s="209" t="s">
        <v>3803</v>
      </c>
      <c r="D93" s="245" t="s">
        <v>447</v>
      </c>
      <c r="E93" s="193">
        <v>3.968</v>
      </c>
      <c r="F93" s="202"/>
      <c r="G93" s="201">
        <f>ROUND(E93*F93,2)</f>
        <v>0</v>
      </c>
      <c r="H93" s="200"/>
      <c r="I93" s="228" t="s">
        <v>552</v>
      </c>
      <c r="J93" s="170"/>
      <c r="K93" s="170"/>
      <c r="L93" s="170"/>
      <c r="M93" s="170"/>
      <c r="N93" s="170"/>
      <c r="O93" s="170"/>
      <c r="P93" s="170"/>
      <c r="Q93" s="170"/>
      <c r="R93" s="170"/>
      <c r="S93" s="170"/>
      <c r="T93" s="170"/>
      <c r="U93" s="170"/>
      <c r="V93" s="170"/>
      <c r="W93" s="170"/>
      <c r="X93" s="170"/>
      <c r="Y93" s="170"/>
      <c r="Z93" s="170"/>
      <c r="AA93" s="170"/>
      <c r="AB93" s="170"/>
      <c r="AC93" s="170"/>
      <c r="AD93" s="170"/>
      <c r="AE93" s="170" t="s">
        <v>305</v>
      </c>
      <c r="AF93" s="170"/>
      <c r="AG93" s="170"/>
      <c r="AH93" s="170"/>
      <c r="AI93" s="170"/>
      <c r="AJ93" s="170"/>
      <c r="AK93" s="170"/>
      <c r="AL93" s="170"/>
      <c r="AM93" s="170">
        <v>21</v>
      </c>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ht="22.5" outlineLevel="1">
      <c r="A94" s="224"/>
      <c r="B94" s="183"/>
      <c r="C94" s="210" t="s">
        <v>3804</v>
      </c>
      <c r="D94" s="246"/>
      <c r="E94" s="194"/>
      <c r="F94" s="203"/>
      <c r="G94" s="203"/>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307</v>
      </c>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3869</v>
      </c>
      <c r="D95" s="247"/>
      <c r="E95" s="195">
        <v>3.97</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27</v>
      </c>
      <c r="B96" s="182" t="s">
        <v>3806</v>
      </c>
      <c r="C96" s="209" t="s">
        <v>3870</v>
      </c>
      <c r="D96" s="245" t="s">
        <v>447</v>
      </c>
      <c r="E96" s="193">
        <v>75.391999999999996</v>
      </c>
      <c r="F96" s="202"/>
      <c r="G96" s="201">
        <f>ROUND(E96*F96,2)</f>
        <v>0</v>
      </c>
      <c r="H96" s="200"/>
      <c r="I96" s="228" t="s">
        <v>552</v>
      </c>
      <c r="J96" s="170"/>
      <c r="K96" s="170"/>
      <c r="L96" s="170"/>
      <c r="M96" s="170"/>
      <c r="N96" s="170"/>
      <c r="O96" s="170"/>
      <c r="P96" s="170"/>
      <c r="Q96" s="170"/>
      <c r="R96" s="170"/>
      <c r="S96" s="170"/>
      <c r="T96" s="170"/>
      <c r="U96" s="170"/>
      <c r="V96" s="170"/>
      <c r="W96" s="170"/>
      <c r="X96" s="170"/>
      <c r="Y96" s="170"/>
      <c r="Z96" s="170"/>
      <c r="AA96" s="170"/>
      <c r="AB96" s="170"/>
      <c r="AC96" s="170"/>
      <c r="AD96" s="170"/>
      <c r="AE96" s="170" t="s">
        <v>305</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ht="22.5" outlineLevel="1">
      <c r="A97" s="224"/>
      <c r="B97" s="183"/>
      <c r="C97" s="210" t="s">
        <v>3808</v>
      </c>
      <c r="D97" s="246"/>
      <c r="E97" s="194"/>
      <c r="F97" s="203"/>
      <c r="G97" s="203"/>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3871</v>
      </c>
      <c r="D98" s="247"/>
      <c r="E98" s="195">
        <v>75.39</v>
      </c>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5">
        <v>28</v>
      </c>
      <c r="B99" s="182" t="s">
        <v>3810</v>
      </c>
      <c r="C99" s="209" t="s">
        <v>3811</v>
      </c>
      <c r="D99" s="245" t="s">
        <v>447</v>
      </c>
      <c r="E99" s="193">
        <v>3.968</v>
      </c>
      <c r="F99" s="202"/>
      <c r="G99" s="201">
        <f>ROUND(E99*F99,2)</f>
        <v>0</v>
      </c>
      <c r="H99" s="200"/>
      <c r="I99" s="228" t="s">
        <v>552</v>
      </c>
      <c r="J99" s="170"/>
      <c r="K99" s="170"/>
      <c r="L99" s="170"/>
      <c r="M99" s="170"/>
      <c r="N99" s="170"/>
      <c r="O99" s="170"/>
      <c r="P99" s="170"/>
      <c r="Q99" s="170"/>
      <c r="R99" s="170"/>
      <c r="S99" s="170"/>
      <c r="T99" s="170"/>
      <c r="U99" s="170"/>
      <c r="V99" s="170"/>
      <c r="W99" s="170"/>
      <c r="X99" s="170"/>
      <c r="Y99" s="170"/>
      <c r="Z99" s="170"/>
      <c r="AA99" s="170"/>
      <c r="AB99" s="170"/>
      <c r="AC99" s="170"/>
      <c r="AD99" s="170"/>
      <c r="AE99" s="170" t="s">
        <v>305</v>
      </c>
      <c r="AF99" s="170"/>
      <c r="AG99" s="170"/>
      <c r="AH99" s="170"/>
      <c r="AI99" s="170"/>
      <c r="AJ99" s="170"/>
      <c r="AK99" s="170"/>
      <c r="AL99" s="170"/>
      <c r="AM99" s="170">
        <v>21</v>
      </c>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0" t="s">
        <v>3812</v>
      </c>
      <c r="D100" s="246"/>
      <c r="E100" s="194"/>
      <c r="F100" s="203"/>
      <c r="G100" s="203"/>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307</v>
      </c>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3869</v>
      </c>
      <c r="D101" s="247"/>
      <c r="E101" s="195">
        <v>3.97</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29</v>
      </c>
      <c r="B102" s="182" t="s">
        <v>3813</v>
      </c>
      <c r="C102" s="209" t="s">
        <v>3872</v>
      </c>
      <c r="D102" s="245" t="s">
        <v>447</v>
      </c>
      <c r="E102" s="193">
        <v>3.968</v>
      </c>
      <c r="F102" s="202"/>
      <c r="G102" s="201">
        <f>ROUND(E102*F102,2)</f>
        <v>0</v>
      </c>
      <c r="H102" s="200"/>
      <c r="I102" s="228" t="s">
        <v>552</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305</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0" t="s">
        <v>3815</v>
      </c>
      <c r="D103" s="246"/>
      <c r="E103" s="194"/>
      <c r="F103" s="203"/>
      <c r="G103" s="203"/>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307</v>
      </c>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3869</v>
      </c>
      <c r="D104" s="247"/>
      <c r="E104" s="195">
        <v>3.97</v>
      </c>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c r="A105" s="223" t="s">
        <v>294</v>
      </c>
      <c r="B105" s="181" t="s">
        <v>236</v>
      </c>
      <c r="C105" s="208" t="s">
        <v>237</v>
      </c>
      <c r="D105" s="244"/>
      <c r="E105" s="192"/>
      <c r="F105" s="356">
        <f>SUM(G106:G111)</f>
        <v>0</v>
      </c>
      <c r="G105" s="357"/>
      <c r="H105" s="199"/>
      <c r="I105" s="227"/>
      <c r="AE105" t="s">
        <v>295</v>
      </c>
    </row>
    <row r="106" spans="1:60" outlineLevel="1">
      <c r="A106" s="225">
        <v>30</v>
      </c>
      <c r="B106" s="182" t="s">
        <v>3816</v>
      </c>
      <c r="C106" s="209" t="s">
        <v>3817</v>
      </c>
      <c r="D106" s="245" t="s">
        <v>447</v>
      </c>
      <c r="E106" s="193">
        <v>5.4850000000000003</v>
      </c>
      <c r="F106" s="202"/>
      <c r="G106" s="201">
        <f>ROUND(E106*F106,2)</f>
        <v>0</v>
      </c>
      <c r="H106" s="200"/>
      <c r="I106" s="228" t="s">
        <v>304</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305</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4"/>
      <c r="B107" s="183"/>
      <c r="C107" s="210" t="s">
        <v>3818</v>
      </c>
      <c r="D107" s="246"/>
      <c r="E107" s="194"/>
      <c r="F107" s="203"/>
      <c r="G107" s="203"/>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307</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3873</v>
      </c>
      <c r="D108" s="247"/>
      <c r="E108" s="195">
        <v>5.49</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ht="22.5" outlineLevel="1">
      <c r="A109" s="225">
        <v>31</v>
      </c>
      <c r="B109" s="182" t="s">
        <v>3820</v>
      </c>
      <c r="C109" s="209" t="s">
        <v>3874</v>
      </c>
      <c r="D109" s="245" t="s">
        <v>447</v>
      </c>
      <c r="E109" s="193">
        <v>5.4850000000000003</v>
      </c>
      <c r="F109" s="202"/>
      <c r="G109" s="201">
        <f>ROUND(E109*F109,2)</f>
        <v>0</v>
      </c>
      <c r="H109" s="200"/>
      <c r="I109" s="228" t="s">
        <v>552</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305</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ht="33.75" outlineLevel="1">
      <c r="A110" s="224"/>
      <c r="B110" s="183"/>
      <c r="C110" s="210" t="s">
        <v>3822</v>
      </c>
      <c r="D110" s="246"/>
      <c r="E110" s="194"/>
      <c r="F110" s="203"/>
      <c r="G110" s="203"/>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307</v>
      </c>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ht="13.5" outlineLevel="1" thickBot="1">
      <c r="A111" s="233"/>
      <c r="B111" s="234"/>
      <c r="C111" s="235" t="s">
        <v>3873</v>
      </c>
      <c r="D111" s="251"/>
      <c r="E111" s="237">
        <v>5.49</v>
      </c>
      <c r="F111" s="238"/>
      <c r="G111" s="238"/>
      <c r="H111" s="239"/>
      <c r="I111" s="24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c r="A112" s="171"/>
      <c r="B112" s="184" t="s">
        <v>658</v>
      </c>
      <c r="C112" s="212" t="s">
        <v>658</v>
      </c>
      <c r="D112" s="190"/>
      <c r="E112" s="196"/>
      <c r="F112" s="204"/>
      <c r="G112" s="204"/>
      <c r="H112" s="204"/>
      <c r="I112" s="205"/>
    </row>
    <row r="113" spans="1:9" hidden="1">
      <c r="A113" s="214"/>
      <c r="B113" s="206"/>
      <c r="C113" s="213"/>
      <c r="D113" s="148"/>
      <c r="E113" s="46"/>
      <c r="F113" s="46"/>
      <c r="G113" s="46"/>
      <c r="H113" s="46"/>
      <c r="I113" s="147"/>
    </row>
    <row r="114" spans="1:9" hidden="1">
      <c r="A114" s="216"/>
      <c r="B114" s="217" t="s">
        <v>2134</v>
      </c>
      <c r="C114" s="218"/>
      <c r="D114" s="219"/>
      <c r="E114" s="220"/>
      <c r="F114" s="220"/>
      <c r="G114" s="221">
        <f>F9+F41+F45+F88+F92+F105</f>
        <v>0</v>
      </c>
      <c r="H114" s="39"/>
      <c r="I114" s="149"/>
    </row>
    <row r="115" spans="1:9">
      <c r="D115" s="146"/>
    </row>
    <row r="116" spans="1:9">
      <c r="D116" s="146"/>
    </row>
    <row r="117" spans="1:9">
      <c r="D117" s="146"/>
    </row>
    <row r="118" spans="1:9">
      <c r="D118" s="146"/>
    </row>
    <row r="119" spans="1:9">
      <c r="D119" s="146"/>
    </row>
    <row r="120" spans="1:9">
      <c r="D120" s="146"/>
    </row>
    <row r="121" spans="1:9">
      <c r="D121" s="146"/>
    </row>
    <row r="122" spans="1:9">
      <c r="D122" s="146"/>
    </row>
    <row r="123" spans="1:9">
      <c r="D123" s="146"/>
    </row>
    <row r="124" spans="1:9">
      <c r="D124" s="146"/>
    </row>
    <row r="125" spans="1:9">
      <c r="D125" s="146"/>
    </row>
    <row r="126" spans="1:9">
      <c r="D126" s="146"/>
    </row>
    <row r="127" spans="1:9">
      <c r="D127" s="146"/>
    </row>
    <row r="128" spans="1:9">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bQPNmMledh/prGrbuc1Wi0oolLayON7DtyxxxotLn5onjLDSwHL8XhxPooLvhBDaIyduGVVFz/4U3p5GAKEP1A==" saltValue="nPBSkNp4hntS6SJ93ez8Xg==" spinCount="100000" sheet="1"/>
  <mergeCells count="8">
    <mergeCell ref="F92:G92"/>
    <mergeCell ref="F105:G105"/>
    <mergeCell ref="A1:G1"/>
    <mergeCell ref="C7:G7"/>
    <mergeCell ref="F9:G9"/>
    <mergeCell ref="F41:G41"/>
    <mergeCell ref="F45:G45"/>
    <mergeCell ref="F88:G88"/>
  </mergeCells>
  <pageMargins left="0.59055118110236204" right="0.39370078740157499"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sheetPr>
    <outlinePr summaryBelow="0"/>
  </sheetPr>
  <dimension ref="A1:BH5000"/>
  <sheetViews>
    <sheetView topLeftCell="A73"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3680</v>
      </c>
      <c r="C4" s="176" t="s">
        <v>3681</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SUMIF(AM8:AM106,AN5,G8:G106)</f>
        <v>0</v>
      </c>
      <c r="AO6">
        <f>SUMIF(AM8:AM106,AO5,G8:G106)</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SUM(G10:G38)</f>
        <v>0</v>
      </c>
      <c r="G9" s="357"/>
      <c r="H9" s="199"/>
      <c r="I9" s="227"/>
      <c r="AE9" t="s">
        <v>295</v>
      </c>
    </row>
    <row r="10" spans="1:60" outlineLevel="1">
      <c r="A10" s="225">
        <v>1</v>
      </c>
      <c r="B10" s="182" t="s">
        <v>3746</v>
      </c>
      <c r="C10" s="209" t="s">
        <v>3823</v>
      </c>
      <c r="D10" s="245" t="s">
        <v>318</v>
      </c>
      <c r="E10" s="193">
        <v>19</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3748</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2237</v>
      </c>
      <c r="D12" s="247"/>
      <c r="E12" s="195">
        <v>19</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333</v>
      </c>
      <c r="C13" s="209" t="s">
        <v>2139</v>
      </c>
      <c r="D13" s="245" t="s">
        <v>302</v>
      </c>
      <c r="E13" s="193">
        <v>68</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2140</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2843</v>
      </c>
      <c r="D15" s="247"/>
      <c r="E15" s="195">
        <v>68</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362</v>
      </c>
      <c r="C16" s="209" t="s">
        <v>2148</v>
      </c>
      <c r="D16" s="245" t="s">
        <v>302</v>
      </c>
      <c r="E16" s="193">
        <v>68</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33.75" outlineLevel="1">
      <c r="A17" s="224"/>
      <c r="B17" s="183"/>
      <c r="C17" s="210" t="s">
        <v>2149</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2150</v>
      </c>
      <c r="D18" s="247"/>
      <c r="E18" s="195"/>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2843</v>
      </c>
      <c r="D19" s="247"/>
      <c r="E19" s="195">
        <v>68</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4</v>
      </c>
      <c r="B20" s="182" t="s">
        <v>387</v>
      </c>
      <c r="C20" s="209" t="s">
        <v>2151</v>
      </c>
      <c r="D20" s="245" t="s">
        <v>302</v>
      </c>
      <c r="E20" s="193">
        <v>15</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305</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2152</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2153</v>
      </c>
      <c r="D22" s="247"/>
      <c r="E22" s="195"/>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3824</v>
      </c>
      <c r="D23" s="247"/>
      <c r="E23" s="195">
        <v>15</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5</v>
      </c>
      <c r="B24" s="182" t="s">
        <v>310</v>
      </c>
      <c r="C24" s="209" t="s">
        <v>2155</v>
      </c>
      <c r="D24" s="245" t="s">
        <v>302</v>
      </c>
      <c r="E24" s="193">
        <v>15</v>
      </c>
      <c r="F24" s="202"/>
      <c r="G24" s="201">
        <f>ROUND(E24*F24,2)</f>
        <v>0</v>
      </c>
      <c r="H24" s="200"/>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0" t="s">
        <v>2155</v>
      </c>
      <c r="D25" s="246"/>
      <c r="E25" s="194"/>
      <c r="F25" s="203"/>
      <c r="G25" s="203"/>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307</v>
      </c>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2317</v>
      </c>
      <c r="D26" s="247"/>
      <c r="E26" s="195">
        <v>15</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6</v>
      </c>
      <c r="B27" s="182" t="s">
        <v>2156</v>
      </c>
      <c r="C27" s="209" t="s">
        <v>2157</v>
      </c>
      <c r="D27" s="245" t="s">
        <v>447</v>
      </c>
      <c r="E27" s="193">
        <v>30.81</v>
      </c>
      <c r="F27" s="202"/>
      <c r="G27" s="201">
        <f>ROUND(E27*F27,2)</f>
        <v>0</v>
      </c>
      <c r="H27" s="200"/>
      <c r="I27" s="228" t="s">
        <v>552</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0" t="s">
        <v>2158</v>
      </c>
      <c r="D28" s="246"/>
      <c r="E28" s="194"/>
      <c r="F28" s="203"/>
      <c r="G28" s="203"/>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3825</v>
      </c>
      <c r="D29" s="247"/>
      <c r="E29" s="195">
        <v>30.81</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7</v>
      </c>
      <c r="B30" s="182" t="s">
        <v>2160</v>
      </c>
      <c r="C30" s="209" t="s">
        <v>2161</v>
      </c>
      <c r="D30" s="245" t="s">
        <v>302</v>
      </c>
      <c r="E30" s="193">
        <v>53</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22.5" outlineLevel="1">
      <c r="A31" s="224"/>
      <c r="B31" s="183"/>
      <c r="C31" s="210" t="s">
        <v>2162</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2826</v>
      </c>
      <c r="D32" s="247"/>
      <c r="E32" s="195">
        <v>53</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8</v>
      </c>
      <c r="B33" s="182" t="s">
        <v>2160</v>
      </c>
      <c r="C33" s="209" t="s">
        <v>2161</v>
      </c>
      <c r="D33" s="245" t="s">
        <v>302</v>
      </c>
      <c r="E33" s="193">
        <v>11</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771</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33.75" outlineLevel="1">
      <c r="A34" s="224"/>
      <c r="B34" s="183"/>
      <c r="C34" s="210" t="s">
        <v>2164</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507</v>
      </c>
      <c r="D35" s="247"/>
      <c r="E35" s="195">
        <v>11</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9</v>
      </c>
      <c r="B36" s="182" t="s">
        <v>2166</v>
      </c>
      <c r="C36" s="209" t="s">
        <v>2167</v>
      </c>
      <c r="D36" s="245" t="s">
        <v>447</v>
      </c>
      <c r="E36" s="193">
        <v>22.594000000000001</v>
      </c>
      <c r="F36" s="202"/>
      <c r="G36" s="201">
        <f>ROUND(E36*F36,2)</f>
        <v>0</v>
      </c>
      <c r="H36" s="200"/>
      <c r="I36" s="228" t="s">
        <v>552</v>
      </c>
      <c r="J36" s="170"/>
      <c r="K36" s="170"/>
      <c r="L36" s="170"/>
      <c r="M36" s="170"/>
      <c r="N36" s="170"/>
      <c r="O36" s="170"/>
      <c r="P36" s="170"/>
      <c r="Q36" s="170"/>
      <c r="R36" s="170"/>
      <c r="S36" s="170"/>
      <c r="T36" s="170"/>
      <c r="U36" s="170"/>
      <c r="V36" s="170"/>
      <c r="W36" s="170"/>
      <c r="X36" s="170"/>
      <c r="Y36" s="170"/>
      <c r="Z36" s="170"/>
      <c r="AA36" s="170"/>
      <c r="AB36" s="170"/>
      <c r="AC36" s="170"/>
      <c r="AD36" s="170"/>
      <c r="AE36" s="170" t="s">
        <v>543</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ht="22.5" outlineLevel="1">
      <c r="A37" s="224"/>
      <c r="B37" s="183"/>
      <c r="C37" s="210" t="s">
        <v>2168</v>
      </c>
      <c r="D37" s="246"/>
      <c r="E37" s="194"/>
      <c r="F37" s="203"/>
      <c r="G37" s="203"/>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307</v>
      </c>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3826</v>
      </c>
      <c r="D38" s="247"/>
      <c r="E38" s="195">
        <v>22.59</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c r="A39" s="223" t="s">
        <v>294</v>
      </c>
      <c r="B39" s="181" t="s">
        <v>161</v>
      </c>
      <c r="C39" s="208" t="s">
        <v>163</v>
      </c>
      <c r="D39" s="244"/>
      <c r="E39" s="192"/>
      <c r="F39" s="356">
        <f>SUM(G40:G42)</f>
        <v>0</v>
      </c>
      <c r="G39" s="357"/>
      <c r="H39" s="199"/>
      <c r="I39" s="227"/>
      <c r="AE39" t="s">
        <v>295</v>
      </c>
    </row>
    <row r="40" spans="1:60" outlineLevel="1">
      <c r="A40" s="225">
        <v>10</v>
      </c>
      <c r="B40" s="182" t="s">
        <v>2170</v>
      </c>
      <c r="C40" s="209" t="s">
        <v>2171</v>
      </c>
      <c r="D40" s="245" t="s">
        <v>302</v>
      </c>
      <c r="E40" s="193">
        <v>4</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ht="22.5" outlineLevel="1">
      <c r="A41" s="224"/>
      <c r="B41" s="183"/>
      <c r="C41" s="210" t="s">
        <v>2172</v>
      </c>
      <c r="D41" s="246"/>
      <c r="E41" s="194"/>
      <c r="F41" s="203"/>
      <c r="G41" s="203"/>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307</v>
      </c>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161</v>
      </c>
      <c r="D42" s="247"/>
      <c r="E42" s="195">
        <v>4</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c r="A43" s="223" t="s">
        <v>294</v>
      </c>
      <c r="B43" s="181" t="s">
        <v>218</v>
      </c>
      <c r="C43" s="208" t="s">
        <v>219</v>
      </c>
      <c r="D43" s="244"/>
      <c r="E43" s="192"/>
      <c r="F43" s="356">
        <f>SUM(G44:G79)</f>
        <v>0</v>
      </c>
      <c r="G43" s="357"/>
      <c r="H43" s="199"/>
      <c r="I43" s="227"/>
      <c r="AE43" t="s">
        <v>295</v>
      </c>
    </row>
    <row r="44" spans="1:60" outlineLevel="1">
      <c r="A44" s="225">
        <v>11</v>
      </c>
      <c r="B44" s="182" t="s">
        <v>3827</v>
      </c>
      <c r="C44" s="209" t="s">
        <v>3828</v>
      </c>
      <c r="D44" s="245" t="s">
        <v>314</v>
      </c>
      <c r="E44" s="193">
        <v>35</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3829</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2793</v>
      </c>
      <c r="D46" s="247"/>
      <c r="E46" s="195">
        <v>35</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12</v>
      </c>
      <c r="B47" s="182" t="s">
        <v>3838</v>
      </c>
      <c r="C47" s="209" t="s">
        <v>3839</v>
      </c>
      <c r="D47" s="245" t="s">
        <v>423</v>
      </c>
      <c r="E47" s="193">
        <v>6</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0" t="s">
        <v>3831</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1426</v>
      </c>
      <c r="D49" s="247"/>
      <c r="E49" s="195">
        <v>6</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13</v>
      </c>
      <c r="B50" s="182" t="s">
        <v>3844</v>
      </c>
      <c r="C50" s="209" t="s">
        <v>3876</v>
      </c>
      <c r="D50" s="245" t="s">
        <v>423</v>
      </c>
      <c r="E50" s="193">
        <v>1</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3846</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121</v>
      </c>
      <c r="D52" s="247"/>
      <c r="E52" s="195">
        <v>1</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14</v>
      </c>
      <c r="B53" s="182" t="s">
        <v>3847</v>
      </c>
      <c r="C53" s="209" t="s">
        <v>3877</v>
      </c>
      <c r="D53" s="245" t="s">
        <v>423</v>
      </c>
      <c r="E53" s="193">
        <v>3</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ht="22.5" outlineLevel="1">
      <c r="A54" s="224"/>
      <c r="B54" s="183"/>
      <c r="C54" s="210" t="s">
        <v>3846</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155</v>
      </c>
      <c r="D55" s="247"/>
      <c r="E55" s="195">
        <v>3</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15</v>
      </c>
      <c r="B56" s="182" t="s">
        <v>3878</v>
      </c>
      <c r="C56" s="209" t="s">
        <v>3879</v>
      </c>
      <c r="D56" s="245" t="s">
        <v>423</v>
      </c>
      <c r="E56" s="193">
        <v>1</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543</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4"/>
      <c r="B57" s="183"/>
      <c r="C57" s="210" t="s">
        <v>3880</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121</v>
      </c>
      <c r="D58" s="247"/>
      <c r="E58" s="195">
        <v>1</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3841</v>
      </c>
      <c r="C59" s="209" t="s">
        <v>3881</v>
      </c>
      <c r="D59" s="245" t="s">
        <v>423</v>
      </c>
      <c r="E59" s="193">
        <v>1</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ht="33.75" outlineLevel="1">
      <c r="A60" s="224"/>
      <c r="B60" s="183"/>
      <c r="C60" s="210" t="s">
        <v>3882</v>
      </c>
      <c r="D60" s="246"/>
      <c r="E60" s="194"/>
      <c r="F60" s="203"/>
      <c r="G60" s="203"/>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307</v>
      </c>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121</v>
      </c>
      <c r="D61" s="247"/>
      <c r="E61" s="195">
        <v>1</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17</v>
      </c>
      <c r="B62" s="182" t="s">
        <v>3850</v>
      </c>
      <c r="C62" s="209" t="s">
        <v>3851</v>
      </c>
      <c r="D62" s="245" t="s">
        <v>423</v>
      </c>
      <c r="E62" s="193">
        <v>3</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3852</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155</v>
      </c>
      <c r="D64" s="247"/>
      <c r="E64" s="195">
        <v>3</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18</v>
      </c>
      <c r="B65" s="182" t="s">
        <v>3853</v>
      </c>
      <c r="C65" s="209" t="s">
        <v>3883</v>
      </c>
      <c r="D65" s="245" t="s">
        <v>423</v>
      </c>
      <c r="E65" s="193">
        <v>3</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4"/>
      <c r="B66" s="183"/>
      <c r="C66" s="210" t="s">
        <v>3884</v>
      </c>
      <c r="D66" s="246"/>
      <c r="E66" s="194"/>
      <c r="F66" s="203"/>
      <c r="G66" s="203"/>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307</v>
      </c>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155</v>
      </c>
      <c r="D67" s="247"/>
      <c r="E67" s="195">
        <v>3</v>
      </c>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5">
        <v>19</v>
      </c>
      <c r="B68" s="182" t="s">
        <v>3856</v>
      </c>
      <c r="C68" s="209" t="s">
        <v>3857</v>
      </c>
      <c r="D68" s="245" t="s">
        <v>423</v>
      </c>
      <c r="E68" s="193">
        <v>3</v>
      </c>
      <c r="F68" s="202"/>
      <c r="G68" s="201">
        <f>ROUND(E68*F68,2)</f>
        <v>0</v>
      </c>
      <c r="H68" s="200"/>
      <c r="I68" s="228" t="s">
        <v>304</v>
      </c>
      <c r="J68" s="170"/>
      <c r="K68" s="170"/>
      <c r="L68" s="170"/>
      <c r="M68" s="170"/>
      <c r="N68" s="170"/>
      <c r="O68" s="170"/>
      <c r="P68" s="170"/>
      <c r="Q68" s="170"/>
      <c r="R68" s="170"/>
      <c r="S68" s="170"/>
      <c r="T68" s="170"/>
      <c r="U68" s="170"/>
      <c r="V68" s="170"/>
      <c r="W68" s="170"/>
      <c r="X68" s="170"/>
      <c r="Y68" s="170"/>
      <c r="Z68" s="170"/>
      <c r="AA68" s="170"/>
      <c r="AB68" s="170"/>
      <c r="AC68" s="170"/>
      <c r="AD68" s="170"/>
      <c r="AE68" s="170" t="s">
        <v>305</v>
      </c>
      <c r="AF68" s="170"/>
      <c r="AG68" s="170"/>
      <c r="AH68" s="170"/>
      <c r="AI68" s="170"/>
      <c r="AJ68" s="170"/>
      <c r="AK68" s="170"/>
      <c r="AL68" s="170"/>
      <c r="AM68" s="170">
        <v>21</v>
      </c>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0" t="s">
        <v>3858</v>
      </c>
      <c r="D69" s="246"/>
      <c r="E69" s="194"/>
      <c r="F69" s="203"/>
      <c r="G69" s="203"/>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307</v>
      </c>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155</v>
      </c>
      <c r="D70" s="247"/>
      <c r="E70" s="195">
        <v>3</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20</v>
      </c>
      <c r="B71" s="182" t="s">
        <v>3859</v>
      </c>
      <c r="C71" s="209" t="s">
        <v>3885</v>
      </c>
      <c r="D71" s="245" t="s">
        <v>423</v>
      </c>
      <c r="E71" s="193">
        <v>3</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ht="22.5" outlineLevel="1">
      <c r="A72" s="224"/>
      <c r="B72" s="183"/>
      <c r="C72" s="210" t="s">
        <v>3886</v>
      </c>
      <c r="D72" s="246"/>
      <c r="E72" s="194"/>
      <c r="F72" s="203"/>
      <c r="G72" s="203"/>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307</v>
      </c>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155</v>
      </c>
      <c r="D73" s="247"/>
      <c r="E73" s="195">
        <v>3</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21</v>
      </c>
      <c r="B74" s="182" t="s">
        <v>3862</v>
      </c>
      <c r="C74" s="209" t="s">
        <v>3863</v>
      </c>
      <c r="D74" s="245" t="s">
        <v>423</v>
      </c>
      <c r="E74" s="193">
        <v>3</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ht="22.5" outlineLevel="1">
      <c r="A75" s="224"/>
      <c r="B75" s="183"/>
      <c r="C75" s="210" t="s">
        <v>3864</v>
      </c>
      <c r="D75" s="246"/>
      <c r="E75" s="194"/>
      <c r="F75" s="203"/>
      <c r="G75" s="203"/>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307</v>
      </c>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155</v>
      </c>
      <c r="D76" s="247"/>
      <c r="E76" s="195">
        <v>3</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5">
        <v>22</v>
      </c>
      <c r="B77" s="182" t="s">
        <v>3865</v>
      </c>
      <c r="C77" s="209" t="s">
        <v>3887</v>
      </c>
      <c r="D77" s="245" t="s">
        <v>423</v>
      </c>
      <c r="E77" s="193">
        <v>3</v>
      </c>
      <c r="F77" s="202"/>
      <c r="G77" s="201">
        <f>ROUND(E77*F77,2)</f>
        <v>0</v>
      </c>
      <c r="H77" s="200"/>
      <c r="I77" s="228" t="s">
        <v>552</v>
      </c>
      <c r="J77" s="170"/>
      <c r="K77" s="170"/>
      <c r="L77" s="170"/>
      <c r="M77" s="170"/>
      <c r="N77" s="170"/>
      <c r="O77" s="170"/>
      <c r="P77" s="170"/>
      <c r="Q77" s="170"/>
      <c r="R77" s="170"/>
      <c r="S77" s="170"/>
      <c r="T77" s="170"/>
      <c r="U77" s="170"/>
      <c r="V77" s="170"/>
      <c r="W77" s="170"/>
      <c r="X77" s="170"/>
      <c r="Y77" s="170"/>
      <c r="Z77" s="170"/>
      <c r="AA77" s="170"/>
      <c r="AB77" s="170"/>
      <c r="AC77" s="170"/>
      <c r="AD77" s="170"/>
      <c r="AE77" s="170" t="s">
        <v>543</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ht="22.5" outlineLevel="1">
      <c r="A78" s="224"/>
      <c r="B78" s="183"/>
      <c r="C78" s="210" t="s">
        <v>3888</v>
      </c>
      <c r="D78" s="246"/>
      <c r="E78" s="194"/>
      <c r="F78" s="203"/>
      <c r="G78" s="203"/>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307</v>
      </c>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155</v>
      </c>
      <c r="D79" s="247"/>
      <c r="E79" s="195">
        <v>3</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c r="A80" s="223" t="s">
        <v>294</v>
      </c>
      <c r="B80" s="181" t="s">
        <v>220</v>
      </c>
      <c r="C80" s="208" t="s">
        <v>221</v>
      </c>
      <c r="D80" s="244"/>
      <c r="E80" s="192"/>
      <c r="F80" s="356">
        <f>SUM(G81:G83)</f>
        <v>0</v>
      </c>
      <c r="G80" s="357"/>
      <c r="H80" s="199"/>
      <c r="I80" s="227"/>
      <c r="AE80" t="s">
        <v>295</v>
      </c>
    </row>
    <row r="81" spans="1:60" ht="22.5" outlineLevel="1">
      <c r="A81" s="225">
        <v>23</v>
      </c>
      <c r="B81" s="182" t="s">
        <v>3799</v>
      </c>
      <c r="C81" s="209" t="s">
        <v>3868</v>
      </c>
      <c r="D81" s="245" t="s">
        <v>314</v>
      </c>
      <c r="E81" s="193">
        <v>35</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ht="22.5" outlineLevel="1">
      <c r="A82" s="224"/>
      <c r="B82" s="183"/>
      <c r="C82" s="210" t="s">
        <v>3801</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2793</v>
      </c>
      <c r="D83" s="247"/>
      <c r="E83" s="195">
        <v>35</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c r="A84" s="223" t="s">
        <v>294</v>
      </c>
      <c r="B84" s="181" t="s">
        <v>234</v>
      </c>
      <c r="C84" s="208" t="s">
        <v>235</v>
      </c>
      <c r="D84" s="244"/>
      <c r="E84" s="192"/>
      <c r="F84" s="356">
        <f>SUM(G85:G96)</f>
        <v>0</v>
      </c>
      <c r="G84" s="357"/>
      <c r="H84" s="199"/>
      <c r="I84" s="227"/>
      <c r="AE84" t="s">
        <v>295</v>
      </c>
    </row>
    <row r="85" spans="1:60" outlineLevel="1">
      <c r="A85" s="225">
        <v>24</v>
      </c>
      <c r="B85" s="182" t="s">
        <v>3802</v>
      </c>
      <c r="C85" s="209" t="s">
        <v>3803</v>
      </c>
      <c r="D85" s="245" t="s">
        <v>447</v>
      </c>
      <c r="E85" s="193">
        <v>2.4319999999999999</v>
      </c>
      <c r="F85" s="202"/>
      <c r="G85" s="201">
        <f>ROUND(E85*F85,2)</f>
        <v>0</v>
      </c>
      <c r="H85" s="200"/>
      <c r="I85" s="228" t="s">
        <v>552</v>
      </c>
      <c r="J85" s="170"/>
      <c r="K85" s="170"/>
      <c r="L85" s="170"/>
      <c r="M85" s="170"/>
      <c r="N85" s="170"/>
      <c r="O85" s="170"/>
      <c r="P85" s="170"/>
      <c r="Q85" s="170"/>
      <c r="R85" s="170"/>
      <c r="S85" s="170"/>
      <c r="T85" s="170"/>
      <c r="U85" s="170"/>
      <c r="V85" s="170"/>
      <c r="W85" s="170"/>
      <c r="X85" s="170"/>
      <c r="Y85" s="170"/>
      <c r="Z85" s="170"/>
      <c r="AA85" s="170"/>
      <c r="AB85" s="170"/>
      <c r="AC85" s="170"/>
      <c r="AD85" s="170"/>
      <c r="AE85" s="170" t="s">
        <v>305</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3804</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3889</v>
      </c>
      <c r="D87" s="247"/>
      <c r="E87" s="195">
        <v>2.4300000000000002</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25</v>
      </c>
      <c r="B88" s="182" t="s">
        <v>3806</v>
      </c>
      <c r="C88" s="209" t="s">
        <v>3870</v>
      </c>
      <c r="D88" s="245" t="s">
        <v>447</v>
      </c>
      <c r="E88" s="193">
        <v>46.207999999999998</v>
      </c>
      <c r="F88" s="202"/>
      <c r="G88" s="201">
        <f>ROUND(E88*F88,2)</f>
        <v>0</v>
      </c>
      <c r="H88" s="200"/>
      <c r="I88" s="228" t="s">
        <v>552</v>
      </c>
      <c r="J88" s="170"/>
      <c r="K88" s="170"/>
      <c r="L88" s="170"/>
      <c r="M88" s="170"/>
      <c r="N88" s="170"/>
      <c r="O88" s="170"/>
      <c r="P88" s="170"/>
      <c r="Q88" s="170"/>
      <c r="R88" s="170"/>
      <c r="S88" s="170"/>
      <c r="T88" s="170"/>
      <c r="U88" s="170"/>
      <c r="V88" s="170"/>
      <c r="W88" s="170"/>
      <c r="X88" s="170"/>
      <c r="Y88" s="170"/>
      <c r="Z88" s="170"/>
      <c r="AA88" s="170"/>
      <c r="AB88" s="170"/>
      <c r="AC88" s="170"/>
      <c r="AD88" s="170"/>
      <c r="AE88" s="170" t="s">
        <v>305</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ht="22.5" outlineLevel="1">
      <c r="A89" s="224"/>
      <c r="B89" s="183"/>
      <c r="C89" s="210" t="s">
        <v>3808</v>
      </c>
      <c r="D89" s="246"/>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3890</v>
      </c>
      <c r="D90" s="247"/>
      <c r="E90" s="195">
        <v>46.21</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26</v>
      </c>
      <c r="B91" s="182" t="s">
        <v>3810</v>
      </c>
      <c r="C91" s="209" t="s">
        <v>3811</v>
      </c>
      <c r="D91" s="245" t="s">
        <v>447</v>
      </c>
      <c r="E91" s="193">
        <v>2.4319999999999999</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305</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0" t="s">
        <v>3812</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3889</v>
      </c>
      <c r="D93" s="247"/>
      <c r="E93" s="195">
        <v>2.4300000000000002</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27</v>
      </c>
      <c r="B94" s="182" t="s">
        <v>3813</v>
      </c>
      <c r="C94" s="209" t="s">
        <v>3872</v>
      </c>
      <c r="D94" s="245" t="s">
        <v>447</v>
      </c>
      <c r="E94" s="193">
        <v>2.4319999999999999</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305</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0" t="s">
        <v>3815</v>
      </c>
      <c r="D95" s="246"/>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3889</v>
      </c>
      <c r="D96" s="247"/>
      <c r="E96" s="195">
        <v>2.4300000000000002</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c r="A97" s="223" t="s">
        <v>294</v>
      </c>
      <c r="B97" s="181" t="s">
        <v>236</v>
      </c>
      <c r="C97" s="208" t="s">
        <v>237</v>
      </c>
      <c r="D97" s="244"/>
      <c r="E97" s="192"/>
      <c r="F97" s="356">
        <f>SUM(G98:G103)</f>
        <v>0</v>
      </c>
      <c r="G97" s="357"/>
      <c r="H97" s="199"/>
      <c r="I97" s="227"/>
      <c r="AE97" t="s">
        <v>295</v>
      </c>
    </row>
    <row r="98" spans="1:60" outlineLevel="1">
      <c r="A98" s="225">
        <v>28</v>
      </c>
      <c r="B98" s="182" t="s">
        <v>3816</v>
      </c>
      <c r="C98" s="209" t="s">
        <v>3817</v>
      </c>
      <c r="D98" s="245" t="s">
        <v>447</v>
      </c>
      <c r="E98" s="193">
        <v>9.3870000000000005</v>
      </c>
      <c r="F98" s="202"/>
      <c r="G98" s="201">
        <f>ROUND(E98*F98,2)</f>
        <v>0</v>
      </c>
      <c r="H98" s="200"/>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305</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ht="22.5" outlineLevel="1">
      <c r="A99" s="224"/>
      <c r="B99" s="183"/>
      <c r="C99" s="210" t="s">
        <v>3818</v>
      </c>
      <c r="D99" s="246"/>
      <c r="E99" s="194"/>
      <c r="F99" s="203"/>
      <c r="G99" s="203"/>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307</v>
      </c>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3891</v>
      </c>
      <c r="D100" s="247"/>
      <c r="E100" s="195">
        <v>9.39</v>
      </c>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ht="22.5" outlineLevel="1">
      <c r="A101" s="225">
        <v>29</v>
      </c>
      <c r="B101" s="182" t="s">
        <v>3820</v>
      </c>
      <c r="C101" s="209" t="s">
        <v>3874</v>
      </c>
      <c r="D101" s="245" t="s">
        <v>447</v>
      </c>
      <c r="E101" s="193">
        <v>9.3870000000000005</v>
      </c>
      <c r="F101" s="202"/>
      <c r="G101" s="201">
        <f>ROUND(E101*F101,2)</f>
        <v>0</v>
      </c>
      <c r="H101" s="200"/>
      <c r="I101" s="228" t="s">
        <v>552</v>
      </c>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305</v>
      </c>
      <c r="AF101" s="170"/>
      <c r="AG101" s="170"/>
      <c r="AH101" s="170"/>
      <c r="AI101" s="170"/>
      <c r="AJ101" s="170"/>
      <c r="AK101" s="170"/>
      <c r="AL101" s="170"/>
      <c r="AM101" s="170">
        <v>21</v>
      </c>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ht="33.75" outlineLevel="1">
      <c r="A102" s="224"/>
      <c r="B102" s="183"/>
      <c r="C102" s="210" t="s">
        <v>3822</v>
      </c>
      <c r="D102" s="246"/>
      <c r="E102" s="194"/>
      <c r="F102" s="203"/>
      <c r="G102" s="203"/>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ht="13.5" outlineLevel="1" thickBot="1">
      <c r="A103" s="233"/>
      <c r="B103" s="234"/>
      <c r="C103" s="235" t="s">
        <v>3891</v>
      </c>
      <c r="D103" s="251"/>
      <c r="E103" s="237">
        <v>9.39</v>
      </c>
      <c r="F103" s="238"/>
      <c r="G103" s="238"/>
      <c r="H103" s="239"/>
      <c r="I103" s="24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c r="A104" s="171"/>
      <c r="B104" s="184" t="s">
        <v>658</v>
      </c>
      <c r="C104" s="212" t="s">
        <v>658</v>
      </c>
      <c r="D104" s="190"/>
      <c r="E104" s="196"/>
      <c r="F104" s="204"/>
      <c r="G104" s="204"/>
      <c r="H104" s="204"/>
      <c r="I104" s="205"/>
    </row>
    <row r="105" spans="1:60" hidden="1">
      <c r="A105" s="214"/>
      <c r="B105" s="206"/>
      <c r="C105" s="213"/>
      <c r="D105" s="148"/>
      <c r="E105" s="46"/>
      <c r="F105" s="46"/>
      <c r="G105" s="46"/>
      <c r="H105" s="46"/>
      <c r="I105" s="147"/>
    </row>
    <row r="106" spans="1:60" hidden="1">
      <c r="A106" s="216"/>
      <c r="B106" s="217" t="s">
        <v>2134</v>
      </c>
      <c r="C106" s="218"/>
      <c r="D106" s="219"/>
      <c r="E106" s="220"/>
      <c r="F106" s="220"/>
      <c r="G106" s="221">
        <f>F9+F39+F43+F80+F84+F97</f>
        <v>0</v>
      </c>
      <c r="H106" s="39"/>
      <c r="I106" s="149"/>
    </row>
    <row r="107" spans="1:60">
      <c r="D107" s="146"/>
    </row>
    <row r="108" spans="1:60">
      <c r="D108" s="146"/>
    </row>
    <row r="109" spans="1:60">
      <c r="D109" s="146"/>
    </row>
    <row r="110" spans="1:60">
      <c r="D110" s="146"/>
    </row>
    <row r="111" spans="1:60">
      <c r="D111" s="146"/>
    </row>
    <row r="112" spans="1:60">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Axpre8l17v7LCJoMpC4eUEsG34teDrf33wjkDxwMd4Ls5D8mmAUBwxgCFqIW4YDV6zTi697R8CKpau9eODEEg==" saltValue="AdhHnN4zAN28+ejL8gMb8A==" spinCount="100000" sheet="1"/>
  <mergeCells count="8">
    <mergeCell ref="F84:G84"/>
    <mergeCell ref="F97:G97"/>
    <mergeCell ref="A1:G1"/>
    <mergeCell ref="C7:G7"/>
    <mergeCell ref="F9:G9"/>
    <mergeCell ref="F39:G39"/>
    <mergeCell ref="F43:G43"/>
    <mergeCell ref="F80:G80"/>
  </mergeCells>
  <pageMargins left="0.59055118110236204" right="0.39370078740157499"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sheetPr>
    <outlinePr summaryBelow="0"/>
  </sheetPr>
  <dimension ref="A1:BH5000"/>
  <sheetViews>
    <sheetView topLeftCell="A43"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61</v>
      </c>
      <c r="C3" s="175" t="s">
        <v>62</v>
      </c>
      <c r="D3" s="151"/>
      <c r="E3" s="150"/>
      <c r="F3" s="150"/>
      <c r="G3" s="153"/>
      <c r="AC3" s="8" t="s">
        <v>275</v>
      </c>
    </row>
    <row r="4" spans="1:60" ht="13.5" thickBot="1">
      <c r="A4" s="160" t="s">
        <v>31</v>
      </c>
      <c r="B4" s="161" t="s">
        <v>3682</v>
      </c>
      <c r="C4" s="176" t="s">
        <v>3683</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SUMIF(AM8:AM81,AN5,G8:G81)</f>
        <v>0</v>
      </c>
      <c r="AO6">
        <f>SUMIF(AM8:AM81,AO5,G8:G81)</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SUM(G10:G35)</f>
        <v>0</v>
      </c>
      <c r="G9" s="357"/>
      <c r="H9" s="199"/>
      <c r="I9" s="227"/>
      <c r="AE9" t="s">
        <v>295</v>
      </c>
    </row>
    <row r="10" spans="1:60" outlineLevel="1">
      <c r="A10" s="225">
        <v>1</v>
      </c>
      <c r="B10" s="182" t="s">
        <v>333</v>
      </c>
      <c r="C10" s="209" t="s">
        <v>2139</v>
      </c>
      <c r="D10" s="245" t="s">
        <v>302</v>
      </c>
      <c r="E10" s="193">
        <v>99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22.5" outlineLevel="1">
      <c r="A11" s="224"/>
      <c r="B11" s="183"/>
      <c r="C11" s="210" t="s">
        <v>2140</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232</v>
      </c>
      <c r="D12" s="247"/>
      <c r="E12" s="195">
        <v>99</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362</v>
      </c>
      <c r="C13" s="209" t="s">
        <v>2148</v>
      </c>
      <c r="D13" s="245" t="s">
        <v>302</v>
      </c>
      <c r="E13" s="193">
        <v>99</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33.75" outlineLevel="1">
      <c r="A14" s="224"/>
      <c r="B14" s="183"/>
      <c r="C14" s="210" t="s">
        <v>2149</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2150</v>
      </c>
      <c r="D15" s="247"/>
      <c r="E15" s="195"/>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232</v>
      </c>
      <c r="D16" s="247"/>
      <c r="E16" s="195">
        <v>99</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3</v>
      </c>
      <c r="B17" s="182" t="s">
        <v>387</v>
      </c>
      <c r="C17" s="209" t="s">
        <v>2151</v>
      </c>
      <c r="D17" s="245" t="s">
        <v>302</v>
      </c>
      <c r="E17" s="193">
        <v>17</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33.75" outlineLevel="1">
      <c r="A18" s="224"/>
      <c r="B18" s="183"/>
      <c r="C18" s="210" t="s">
        <v>2152</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2153</v>
      </c>
      <c r="D19" s="247"/>
      <c r="E19" s="195"/>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3892</v>
      </c>
      <c r="D20" s="247"/>
      <c r="E20" s="195">
        <v>17</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4</v>
      </c>
      <c r="B21" s="182" t="s">
        <v>310</v>
      </c>
      <c r="C21" s="209" t="s">
        <v>2155</v>
      </c>
      <c r="D21" s="245" t="s">
        <v>302</v>
      </c>
      <c r="E21" s="193">
        <v>17</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0" t="s">
        <v>2155</v>
      </c>
      <c r="D22" s="246"/>
      <c r="E22" s="194"/>
      <c r="F22" s="203"/>
      <c r="G22" s="203"/>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307</v>
      </c>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2756</v>
      </c>
      <c r="D23" s="247"/>
      <c r="E23" s="195">
        <v>17</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5</v>
      </c>
      <c r="B24" s="182" t="s">
        <v>2156</v>
      </c>
      <c r="C24" s="209" t="s">
        <v>2157</v>
      </c>
      <c r="D24" s="245" t="s">
        <v>447</v>
      </c>
      <c r="E24" s="193">
        <v>34.917999999999999</v>
      </c>
      <c r="F24" s="202"/>
      <c r="G24" s="201">
        <f>ROUND(E24*F24,2)</f>
        <v>0</v>
      </c>
      <c r="H24" s="200"/>
      <c r="I24" s="228" t="s">
        <v>552</v>
      </c>
      <c r="J24" s="170"/>
      <c r="K24" s="170"/>
      <c r="L24" s="170"/>
      <c r="M24" s="170"/>
      <c r="N24" s="170"/>
      <c r="O24" s="170"/>
      <c r="P24" s="170"/>
      <c r="Q24" s="170"/>
      <c r="R24" s="170"/>
      <c r="S24" s="170"/>
      <c r="T24" s="170"/>
      <c r="U24" s="170"/>
      <c r="V24" s="170"/>
      <c r="W24" s="170"/>
      <c r="X24" s="170"/>
      <c r="Y24" s="170"/>
      <c r="Z24" s="170"/>
      <c r="AA24" s="170"/>
      <c r="AB24" s="170"/>
      <c r="AC24" s="170"/>
      <c r="AD24" s="170"/>
      <c r="AE24" s="170" t="s">
        <v>305</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0" t="s">
        <v>2158</v>
      </c>
      <c r="D25" s="246"/>
      <c r="E25" s="194"/>
      <c r="F25" s="203"/>
      <c r="G25" s="203"/>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307</v>
      </c>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3893</v>
      </c>
      <c r="D26" s="247"/>
      <c r="E26" s="195">
        <v>34.92</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6</v>
      </c>
      <c r="B27" s="182" t="s">
        <v>2160</v>
      </c>
      <c r="C27" s="209" t="s">
        <v>2161</v>
      </c>
      <c r="D27" s="245" t="s">
        <v>302</v>
      </c>
      <c r="E27" s="193">
        <v>82</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ht="22.5" outlineLevel="1">
      <c r="A28" s="224"/>
      <c r="B28" s="183"/>
      <c r="C28" s="210" t="s">
        <v>2162</v>
      </c>
      <c r="D28" s="246"/>
      <c r="E28" s="194"/>
      <c r="F28" s="203"/>
      <c r="G28" s="203"/>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3894</v>
      </c>
      <c r="D29" s="247"/>
      <c r="E29" s="195">
        <v>82</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7</v>
      </c>
      <c r="B30" s="182" t="s">
        <v>2160</v>
      </c>
      <c r="C30" s="209" t="s">
        <v>2161</v>
      </c>
      <c r="D30" s="245" t="s">
        <v>302</v>
      </c>
      <c r="E30" s="193">
        <v>13</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771</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33.75" outlineLevel="1">
      <c r="A31" s="224"/>
      <c r="B31" s="183"/>
      <c r="C31" s="210" t="s">
        <v>2164</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2212</v>
      </c>
      <c r="D32" s="247"/>
      <c r="E32" s="195">
        <v>13</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8</v>
      </c>
      <c r="B33" s="182" t="s">
        <v>2166</v>
      </c>
      <c r="C33" s="209" t="s">
        <v>2167</v>
      </c>
      <c r="D33" s="245" t="s">
        <v>447</v>
      </c>
      <c r="E33" s="193">
        <v>26.702000000000002</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543</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4"/>
      <c r="B34" s="183"/>
      <c r="C34" s="210" t="s">
        <v>2168</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3895</v>
      </c>
      <c r="D35" s="247"/>
      <c r="E35" s="195">
        <v>26.7</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c r="A36" s="223" t="s">
        <v>294</v>
      </c>
      <c r="B36" s="181" t="s">
        <v>161</v>
      </c>
      <c r="C36" s="208" t="s">
        <v>163</v>
      </c>
      <c r="D36" s="244"/>
      <c r="E36" s="192"/>
      <c r="F36" s="356">
        <f>SUM(G37:G39)</f>
        <v>0</v>
      </c>
      <c r="G36" s="357"/>
      <c r="H36" s="199"/>
      <c r="I36" s="227"/>
      <c r="AE36" t="s">
        <v>295</v>
      </c>
    </row>
    <row r="37" spans="1:60" outlineLevel="1">
      <c r="A37" s="225">
        <v>9</v>
      </c>
      <c r="B37" s="182" t="s">
        <v>2170</v>
      </c>
      <c r="C37" s="209" t="s">
        <v>2171</v>
      </c>
      <c r="D37" s="245" t="s">
        <v>302</v>
      </c>
      <c r="E37" s="193">
        <v>4</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ht="22.5" outlineLevel="1">
      <c r="A38" s="224"/>
      <c r="B38" s="183"/>
      <c r="C38" s="210" t="s">
        <v>2172</v>
      </c>
      <c r="D38" s="246"/>
      <c r="E38" s="194"/>
      <c r="F38" s="203"/>
      <c r="G38" s="203"/>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307</v>
      </c>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161</v>
      </c>
      <c r="D39" s="247"/>
      <c r="E39" s="195">
        <v>4</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c r="A40" s="223" t="s">
        <v>294</v>
      </c>
      <c r="B40" s="181" t="s">
        <v>218</v>
      </c>
      <c r="C40" s="208" t="s">
        <v>219</v>
      </c>
      <c r="D40" s="244"/>
      <c r="E40" s="192"/>
      <c r="F40" s="356">
        <f>SUM(G41:G64)</f>
        <v>0</v>
      </c>
      <c r="G40" s="357"/>
      <c r="H40" s="199"/>
      <c r="I40" s="227"/>
      <c r="AE40" t="s">
        <v>295</v>
      </c>
    </row>
    <row r="41" spans="1:60" ht="22.5" outlineLevel="1">
      <c r="A41" s="225">
        <v>10</v>
      </c>
      <c r="B41" s="182" t="s">
        <v>3896</v>
      </c>
      <c r="C41" s="209" t="s">
        <v>3897</v>
      </c>
      <c r="D41" s="245" t="s">
        <v>314</v>
      </c>
      <c r="E41" s="193">
        <v>42</v>
      </c>
      <c r="F41" s="202"/>
      <c r="G41" s="201">
        <f>ROUND(E41*F41,2)</f>
        <v>0</v>
      </c>
      <c r="H41" s="200"/>
      <c r="I41" s="228" t="s">
        <v>304</v>
      </c>
      <c r="J41" s="170"/>
      <c r="K41" s="170"/>
      <c r="L41" s="170"/>
      <c r="M41" s="170"/>
      <c r="N41" s="170"/>
      <c r="O41" s="170"/>
      <c r="P41" s="170"/>
      <c r="Q41" s="170"/>
      <c r="R41" s="170"/>
      <c r="S41" s="170"/>
      <c r="T41" s="170"/>
      <c r="U41" s="170"/>
      <c r="V41" s="170"/>
      <c r="W41" s="170"/>
      <c r="X41" s="170"/>
      <c r="Y41" s="170"/>
      <c r="Z41" s="170"/>
      <c r="AA41" s="170"/>
      <c r="AB41" s="170"/>
      <c r="AC41" s="170"/>
      <c r="AD41" s="170"/>
      <c r="AE41" s="170" t="s">
        <v>305</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3898</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2806</v>
      </c>
      <c r="D43" s="247"/>
      <c r="E43" s="195">
        <v>42</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11</v>
      </c>
      <c r="B44" s="182" t="s">
        <v>3899</v>
      </c>
      <c r="C44" s="209" t="s">
        <v>3900</v>
      </c>
      <c r="D44" s="245" t="s">
        <v>314</v>
      </c>
      <c r="E44" s="193">
        <v>42</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543</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3901</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2806</v>
      </c>
      <c r="D46" s="247"/>
      <c r="E46" s="195">
        <v>42</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ht="22.5" outlineLevel="1">
      <c r="A47" s="225">
        <v>12</v>
      </c>
      <c r="B47" s="182" t="s">
        <v>3902</v>
      </c>
      <c r="C47" s="209" t="s">
        <v>3903</v>
      </c>
      <c r="D47" s="245" t="s">
        <v>314</v>
      </c>
      <c r="E47" s="193">
        <v>20</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305</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22.5" outlineLevel="1">
      <c r="A48" s="224"/>
      <c r="B48" s="183"/>
      <c r="C48" s="210" t="s">
        <v>3904</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2200</v>
      </c>
      <c r="D49" s="247"/>
      <c r="E49" s="195">
        <v>20</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13</v>
      </c>
      <c r="B50" s="182" t="s">
        <v>3905</v>
      </c>
      <c r="C50" s="209" t="s">
        <v>3906</v>
      </c>
      <c r="D50" s="245" t="s">
        <v>314</v>
      </c>
      <c r="E50" s="193">
        <v>20</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3907</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2200</v>
      </c>
      <c r="D52" s="247"/>
      <c r="E52" s="195">
        <v>20</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ht="22.5" outlineLevel="1">
      <c r="A53" s="225">
        <v>14</v>
      </c>
      <c r="B53" s="182" t="s">
        <v>3908</v>
      </c>
      <c r="C53" s="209" t="s">
        <v>3909</v>
      </c>
      <c r="D53" s="245" t="s">
        <v>423</v>
      </c>
      <c r="E53" s="193">
        <v>1</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ht="22.5" outlineLevel="1">
      <c r="A54" s="224"/>
      <c r="B54" s="183"/>
      <c r="C54" s="210" t="s">
        <v>3910</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121</v>
      </c>
      <c r="D55" s="247"/>
      <c r="E55" s="195">
        <v>1</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15</v>
      </c>
      <c r="B56" s="182" t="s">
        <v>3911</v>
      </c>
      <c r="C56" s="209" t="s">
        <v>3912</v>
      </c>
      <c r="D56" s="245" t="s">
        <v>423</v>
      </c>
      <c r="E56" s="193">
        <v>1</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543</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4"/>
      <c r="B57" s="183"/>
      <c r="C57" s="210" t="s">
        <v>3913</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121</v>
      </c>
      <c r="D58" s="247"/>
      <c r="E58" s="195">
        <v>1</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3789</v>
      </c>
      <c r="C59" s="209" t="s">
        <v>3790</v>
      </c>
      <c r="D59" s="245" t="s">
        <v>314</v>
      </c>
      <c r="E59" s="193">
        <v>62</v>
      </c>
      <c r="F59" s="202"/>
      <c r="G59" s="201">
        <f>ROUND(E59*F59,2)</f>
        <v>0</v>
      </c>
      <c r="H59" s="200"/>
      <c r="I59" s="228" t="s">
        <v>304</v>
      </c>
      <c r="J59" s="170"/>
      <c r="K59" s="170"/>
      <c r="L59" s="170"/>
      <c r="M59" s="170"/>
      <c r="N59" s="170"/>
      <c r="O59" s="170"/>
      <c r="P59" s="170"/>
      <c r="Q59" s="170"/>
      <c r="R59" s="170"/>
      <c r="S59" s="170"/>
      <c r="T59" s="170"/>
      <c r="U59" s="170"/>
      <c r="V59" s="170"/>
      <c r="W59" s="170"/>
      <c r="X59" s="170"/>
      <c r="Y59" s="170"/>
      <c r="Z59" s="170"/>
      <c r="AA59" s="170"/>
      <c r="AB59" s="170"/>
      <c r="AC59" s="170"/>
      <c r="AD59" s="170"/>
      <c r="AE59" s="170" t="s">
        <v>305</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0" t="s">
        <v>3791</v>
      </c>
      <c r="D60" s="246"/>
      <c r="E60" s="194"/>
      <c r="F60" s="203"/>
      <c r="G60" s="203"/>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307</v>
      </c>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3914</v>
      </c>
      <c r="D61" s="247"/>
      <c r="E61" s="195">
        <v>62</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17</v>
      </c>
      <c r="B62" s="182" t="s">
        <v>3795</v>
      </c>
      <c r="C62" s="209" t="s">
        <v>3796</v>
      </c>
      <c r="D62" s="245" t="s">
        <v>314</v>
      </c>
      <c r="E62" s="193">
        <v>62</v>
      </c>
      <c r="F62" s="202"/>
      <c r="G62" s="201">
        <f>ROUND(E62*F62,2)</f>
        <v>0</v>
      </c>
      <c r="H62" s="200"/>
      <c r="I62" s="228" t="s">
        <v>552</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3797</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3914</v>
      </c>
      <c r="D64" s="247"/>
      <c r="E64" s="195">
        <v>62</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c r="A65" s="223" t="s">
        <v>294</v>
      </c>
      <c r="B65" s="181" t="s">
        <v>245</v>
      </c>
      <c r="C65" s="208" t="s">
        <v>246</v>
      </c>
      <c r="D65" s="244"/>
      <c r="E65" s="192"/>
      <c r="F65" s="356">
        <f>SUM(G66:G71)</f>
        <v>0</v>
      </c>
      <c r="G65" s="357"/>
      <c r="H65" s="199"/>
      <c r="I65" s="227"/>
      <c r="AE65" t="s">
        <v>295</v>
      </c>
    </row>
    <row r="66" spans="1:60" outlineLevel="1">
      <c r="A66" s="225">
        <v>18</v>
      </c>
      <c r="B66" s="182" t="s">
        <v>3915</v>
      </c>
      <c r="C66" s="209" t="s">
        <v>3916</v>
      </c>
      <c r="D66" s="245" t="s">
        <v>423</v>
      </c>
      <c r="E66" s="193">
        <v>1</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1101</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3917</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121</v>
      </c>
      <c r="D68" s="247"/>
      <c r="E68" s="195">
        <v>1</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19</v>
      </c>
      <c r="B69" s="182" t="s">
        <v>3918</v>
      </c>
      <c r="C69" s="209" t="s">
        <v>3919</v>
      </c>
      <c r="D69" s="245" t="s">
        <v>423</v>
      </c>
      <c r="E69" s="193">
        <v>1</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1101</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ht="22.5" outlineLevel="1">
      <c r="A70" s="224"/>
      <c r="B70" s="183"/>
      <c r="C70" s="210" t="s">
        <v>3920</v>
      </c>
      <c r="D70" s="246"/>
      <c r="E70" s="194"/>
      <c r="F70" s="203"/>
      <c r="G70" s="203"/>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121</v>
      </c>
      <c r="D71" s="247"/>
      <c r="E71" s="195">
        <v>1</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c r="A72" s="223" t="s">
        <v>294</v>
      </c>
      <c r="B72" s="181" t="s">
        <v>236</v>
      </c>
      <c r="C72" s="208" t="s">
        <v>237</v>
      </c>
      <c r="D72" s="244"/>
      <c r="E72" s="192"/>
      <c r="F72" s="356">
        <f>SUM(G73:G78)</f>
        <v>0</v>
      </c>
      <c r="G72" s="357"/>
      <c r="H72" s="199"/>
      <c r="I72" s="227"/>
      <c r="AE72" t="s">
        <v>295</v>
      </c>
    </row>
    <row r="73" spans="1:60" outlineLevel="1">
      <c r="A73" s="225">
        <v>20</v>
      </c>
      <c r="B73" s="182" t="s">
        <v>3816</v>
      </c>
      <c r="C73" s="209" t="s">
        <v>3817</v>
      </c>
      <c r="D73" s="245" t="s">
        <v>447</v>
      </c>
      <c r="E73" s="193">
        <v>0.39900000000000002</v>
      </c>
      <c r="F73" s="202"/>
      <c r="G73" s="201">
        <f>ROUND(E73*F73,2)</f>
        <v>0</v>
      </c>
      <c r="H73" s="200"/>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305</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ht="22.5" outlineLevel="1">
      <c r="A74" s="224"/>
      <c r="B74" s="183"/>
      <c r="C74" s="210" t="s">
        <v>3818</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3921</v>
      </c>
      <c r="D75" s="247"/>
      <c r="E75" s="195">
        <v>0.4</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ht="22.5" outlineLevel="1">
      <c r="A76" s="225">
        <v>21</v>
      </c>
      <c r="B76" s="182" t="s">
        <v>3820</v>
      </c>
      <c r="C76" s="209" t="s">
        <v>3874</v>
      </c>
      <c r="D76" s="245" t="s">
        <v>447</v>
      </c>
      <c r="E76" s="193">
        <v>0.39900000000000002</v>
      </c>
      <c r="F76" s="202"/>
      <c r="G76" s="201">
        <f>ROUND(E76*F76,2)</f>
        <v>0</v>
      </c>
      <c r="H76" s="200"/>
      <c r="I76" s="228" t="s">
        <v>552</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ht="33.75" outlineLevel="1">
      <c r="A77" s="224"/>
      <c r="B77" s="183"/>
      <c r="C77" s="210" t="s">
        <v>3822</v>
      </c>
      <c r="D77" s="246"/>
      <c r="E77" s="194"/>
      <c r="F77" s="203"/>
      <c r="G77" s="203"/>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ht="13.5" outlineLevel="1" thickBot="1">
      <c r="A78" s="233"/>
      <c r="B78" s="234"/>
      <c r="C78" s="235" t="s">
        <v>3921</v>
      </c>
      <c r="D78" s="251"/>
      <c r="E78" s="237">
        <v>0.4</v>
      </c>
      <c r="F78" s="238"/>
      <c r="G78" s="238"/>
      <c r="H78" s="239"/>
      <c r="I78" s="240"/>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c r="A79" s="171"/>
      <c r="B79" s="184" t="s">
        <v>658</v>
      </c>
      <c r="C79" s="212" t="s">
        <v>658</v>
      </c>
      <c r="D79" s="190"/>
      <c r="E79" s="196"/>
      <c r="F79" s="204"/>
      <c r="G79" s="204"/>
      <c r="H79" s="204"/>
      <c r="I79" s="205"/>
    </row>
    <row r="80" spans="1:60" hidden="1">
      <c r="A80" s="214"/>
      <c r="B80" s="206"/>
      <c r="C80" s="213"/>
      <c r="D80" s="148"/>
      <c r="E80" s="46"/>
      <c r="F80" s="46"/>
      <c r="G80" s="46"/>
      <c r="H80" s="46"/>
      <c r="I80" s="147"/>
    </row>
    <row r="81" spans="1:9" hidden="1">
      <c r="A81" s="216"/>
      <c r="B81" s="217" t="s">
        <v>2134</v>
      </c>
      <c r="C81" s="218"/>
      <c r="D81" s="219"/>
      <c r="E81" s="220"/>
      <c r="F81" s="220"/>
      <c r="G81" s="221">
        <f>F9+F36+F40+F65+F72</f>
        <v>0</v>
      </c>
      <c r="H81" s="39"/>
      <c r="I81" s="149"/>
    </row>
    <row r="82" spans="1:9">
      <c r="D82" s="146"/>
    </row>
    <row r="83" spans="1:9">
      <c r="D83" s="146"/>
    </row>
    <row r="84" spans="1:9">
      <c r="D84" s="146"/>
    </row>
    <row r="85" spans="1:9">
      <c r="D85" s="146"/>
    </row>
    <row r="86" spans="1:9">
      <c r="D86" s="146"/>
    </row>
    <row r="87" spans="1:9">
      <c r="D87" s="146"/>
    </row>
    <row r="88" spans="1:9">
      <c r="D88" s="146"/>
    </row>
    <row r="89" spans="1:9">
      <c r="D89" s="146"/>
    </row>
    <row r="90" spans="1:9">
      <c r="D90" s="146"/>
    </row>
    <row r="91" spans="1:9">
      <c r="D91" s="146"/>
    </row>
    <row r="92" spans="1:9">
      <c r="D92" s="146"/>
    </row>
    <row r="93" spans="1:9">
      <c r="D93" s="146"/>
    </row>
    <row r="94" spans="1:9">
      <c r="D94" s="146"/>
    </row>
    <row r="95" spans="1:9">
      <c r="D95" s="146"/>
    </row>
    <row r="96" spans="1:9">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CsEvWeP71QNfj5A1qUWfgs1iC3PSjqpW0SCuOKdMSxD2ig+BgdiZTJ7laR4sl6SFUzEz8Q9808v7U2+RflN6rA==" saltValue="MgzN0WYFVWx7N8mYLoujOg==" spinCount="100000" sheet="1"/>
  <mergeCells count="7">
    <mergeCell ref="F72:G72"/>
    <mergeCell ref="A1:G1"/>
    <mergeCell ref="C7:G7"/>
    <mergeCell ref="F9:G9"/>
    <mergeCell ref="F36:G36"/>
    <mergeCell ref="F40:G40"/>
    <mergeCell ref="F65:G65"/>
  </mergeCells>
  <pageMargins left="0.59055118110236204" right="0.39370078740157499"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dimension ref="A1:BC52"/>
  <sheetViews>
    <sheetView showGridLines="0" workbookViewId="0">
      <selection activeCell="A56" sqref="A56"/>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63</v>
      </c>
      <c r="C2" s="347" t="s">
        <v>64</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06</v>
      </c>
      <c r="H6" s="35"/>
    </row>
    <row r="7" spans="1:16" ht="15.75" customHeight="1">
      <c r="B7" s="333" t="str">
        <f>C2</f>
        <v>Kotelna</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3922</v>
      </c>
      <c r="B14" s="131" t="s">
        <v>3923</v>
      </c>
      <c r="C14" s="130"/>
      <c r="D14" s="130"/>
      <c r="E14" s="130"/>
      <c r="F14" s="130"/>
      <c r="G14" s="132"/>
      <c r="H14" s="134">
        <f>'SO 06 SO 06.01 Pol'!G512</f>
        <v>0</v>
      </c>
      <c r="I14" s="32"/>
      <c r="J14" s="32"/>
      <c r="O14">
        <f>'SO 06 SO 06.01 Pol'!AN6</f>
        <v>0</v>
      </c>
      <c r="P14">
        <f>'SO 06 SO 06.01 Pol'!AO6</f>
        <v>0</v>
      </c>
    </row>
    <row r="15" spans="1:16" ht="12.75" customHeight="1">
      <c r="A15" s="133" t="s">
        <v>3924</v>
      </c>
      <c r="B15" s="131" t="s">
        <v>3925</v>
      </c>
      <c r="C15" s="130"/>
      <c r="D15" s="130"/>
      <c r="E15" s="130"/>
      <c r="F15" s="130"/>
      <c r="G15" s="132"/>
      <c r="H15" s="134">
        <f>'SO 06 SO 06.02 Pol'!G83</f>
        <v>0</v>
      </c>
      <c r="I15" s="32"/>
      <c r="J15" s="32"/>
      <c r="O15">
        <f>'SO 06 SO 06.02 Pol'!AN6</f>
        <v>0</v>
      </c>
      <c r="P15">
        <f>'SO 06 SO 06.02 Pol'!AO6</f>
        <v>0</v>
      </c>
    </row>
    <row r="16" spans="1:16" ht="12.75" customHeight="1" thickBot="1">
      <c r="A16" s="140"/>
      <c r="B16" s="141" t="s">
        <v>287</v>
      </c>
      <c r="C16" s="142"/>
      <c r="D16" s="143" t="str">
        <f>B2</f>
        <v>SO 06</v>
      </c>
      <c r="E16" s="142"/>
      <c r="F16" s="142"/>
      <c r="G16" s="144"/>
      <c r="H16" s="145">
        <f>SUM(H14:H15)</f>
        <v>0</v>
      </c>
      <c r="I16" s="32"/>
      <c r="J16" s="32"/>
    </row>
    <row r="17" spans="1:55" ht="12.75" customHeight="1">
      <c r="A17" s="32"/>
      <c r="B17" s="32"/>
      <c r="C17" s="32"/>
      <c r="D17" s="32"/>
      <c r="E17" s="32"/>
      <c r="F17" s="32"/>
      <c r="G17" s="32"/>
      <c r="H17" s="36"/>
      <c r="I17" s="32"/>
      <c r="J17" s="32"/>
    </row>
    <row r="18" spans="1:55" s="301" customFormat="1" ht="375.75" customHeight="1">
      <c r="A18" s="371" t="s">
        <v>4464</v>
      </c>
      <c r="B18" s="372"/>
      <c r="C18" s="372"/>
      <c r="D18" s="372"/>
      <c r="E18" s="372"/>
      <c r="F18" s="372"/>
      <c r="G18" s="372"/>
      <c r="H18" s="372"/>
      <c r="I18" s="302"/>
      <c r="J18" s="302"/>
    </row>
    <row r="19" spans="1:55" ht="13.5" thickBot="1">
      <c r="A19" s="127" t="s">
        <v>2135</v>
      </c>
      <c r="B19" s="128"/>
      <c r="C19" s="128"/>
      <c r="D19" s="172" t="s">
        <v>3922</v>
      </c>
      <c r="E19" s="348" t="s">
        <v>64</v>
      </c>
      <c r="F19" s="348"/>
      <c r="G19" s="348"/>
      <c r="H19" s="348"/>
      <c r="I19" s="32"/>
      <c r="J19" s="32"/>
      <c r="BC19" s="107" t="str">
        <f>E19</f>
        <v>Kotelna</v>
      </c>
    </row>
    <row r="20" spans="1:55" ht="12.75" customHeight="1">
      <c r="A20" s="135" t="s">
        <v>2137</v>
      </c>
      <c r="B20" s="136"/>
      <c r="C20" s="137"/>
      <c r="D20" s="137"/>
      <c r="E20" s="137"/>
      <c r="F20" s="137"/>
      <c r="G20" s="138"/>
      <c r="H20" s="139" t="s">
        <v>278</v>
      </c>
      <c r="I20" s="32"/>
      <c r="J20" s="32"/>
    </row>
    <row r="21" spans="1:55" ht="12.75" customHeight="1">
      <c r="A21" s="133" t="s">
        <v>175</v>
      </c>
      <c r="B21" s="131" t="s">
        <v>176</v>
      </c>
      <c r="C21" s="130"/>
      <c r="D21" s="130"/>
      <c r="E21" s="130"/>
      <c r="F21" s="130"/>
      <c r="G21" s="132"/>
      <c r="H21" s="241">
        <f>'SO 06 SO 06.01 Pol'!F9</f>
        <v>0</v>
      </c>
      <c r="I21" s="32"/>
      <c r="J21" s="32"/>
    </row>
    <row r="22" spans="1:55" ht="12.75" customHeight="1">
      <c r="A22" s="133" t="s">
        <v>180</v>
      </c>
      <c r="B22" s="131" t="s">
        <v>181</v>
      </c>
      <c r="C22" s="130"/>
      <c r="D22" s="130"/>
      <c r="E22" s="130"/>
      <c r="F22" s="130"/>
      <c r="G22" s="132"/>
      <c r="H22" s="241">
        <f>'SO 06 SO 06.01 Pol'!F14</f>
        <v>0</v>
      </c>
      <c r="I22" s="32"/>
      <c r="J22" s="32"/>
    </row>
    <row r="23" spans="1:55" ht="12.75" customHeight="1">
      <c r="A23" s="133" t="s">
        <v>182</v>
      </c>
      <c r="B23" s="131" t="s">
        <v>183</v>
      </c>
      <c r="C23" s="130"/>
      <c r="D23" s="130"/>
      <c r="E23" s="130"/>
      <c r="F23" s="130"/>
      <c r="G23" s="132"/>
      <c r="H23" s="241">
        <f>'SO 06 SO 06.01 Pol'!F21</f>
        <v>0</v>
      </c>
      <c r="I23" s="32"/>
      <c r="J23" s="32"/>
    </row>
    <row r="24" spans="1:55" ht="12.75" customHeight="1">
      <c r="A24" s="133" t="s">
        <v>228</v>
      </c>
      <c r="B24" s="131" t="s">
        <v>229</v>
      </c>
      <c r="C24" s="130"/>
      <c r="D24" s="130"/>
      <c r="E24" s="130"/>
      <c r="F24" s="130"/>
      <c r="G24" s="132"/>
      <c r="H24" s="241">
        <f>'SO 06 SO 06.01 Pol'!F26</f>
        <v>0</v>
      </c>
      <c r="I24" s="32"/>
      <c r="J24" s="32"/>
    </row>
    <row r="25" spans="1:55" ht="12.75" customHeight="1">
      <c r="A25" s="133" t="s">
        <v>230</v>
      </c>
      <c r="B25" s="131" t="s">
        <v>231</v>
      </c>
      <c r="C25" s="130"/>
      <c r="D25" s="130"/>
      <c r="E25" s="130"/>
      <c r="F25" s="130"/>
      <c r="G25" s="132"/>
      <c r="H25" s="241">
        <f>'SO 06 SO 06.01 Pol'!F34</f>
        <v>0</v>
      </c>
      <c r="I25" s="32"/>
      <c r="J25" s="32"/>
    </row>
    <row r="26" spans="1:55" ht="12.75" customHeight="1">
      <c r="A26" s="133" t="s">
        <v>232</v>
      </c>
      <c r="B26" s="131" t="s">
        <v>233</v>
      </c>
      <c r="C26" s="130"/>
      <c r="D26" s="130"/>
      <c r="E26" s="130"/>
      <c r="F26" s="130"/>
      <c r="G26" s="132"/>
      <c r="H26" s="241">
        <f>'SO 06 SO 06.01 Pol'!F54</f>
        <v>0</v>
      </c>
      <c r="I26" s="32"/>
      <c r="J26" s="32"/>
    </row>
    <row r="27" spans="1:55" ht="12.75" customHeight="1">
      <c r="A27" s="133" t="s">
        <v>188</v>
      </c>
      <c r="B27" s="131" t="s">
        <v>189</v>
      </c>
      <c r="C27" s="130"/>
      <c r="D27" s="130"/>
      <c r="E27" s="130"/>
      <c r="F27" s="130"/>
      <c r="G27" s="132"/>
      <c r="H27" s="241">
        <f>'SO 06 SO 06.01 Pol'!F59</f>
        <v>0</v>
      </c>
      <c r="I27" s="32"/>
      <c r="J27" s="32"/>
    </row>
    <row r="28" spans="1:55" ht="12.75" customHeight="1">
      <c r="A28" s="133" t="s">
        <v>243</v>
      </c>
      <c r="B28" s="131" t="s">
        <v>244</v>
      </c>
      <c r="C28" s="130"/>
      <c r="D28" s="130"/>
      <c r="E28" s="130"/>
      <c r="F28" s="130"/>
      <c r="G28" s="132"/>
      <c r="H28" s="241">
        <f>'SO 06 SO 06.01 Pol'!F94</f>
        <v>0</v>
      </c>
      <c r="I28" s="32"/>
      <c r="J28" s="32"/>
    </row>
    <row r="29" spans="1:55" ht="12.75" customHeight="1">
      <c r="A29" s="133" t="s">
        <v>245</v>
      </c>
      <c r="B29" s="131" t="s">
        <v>246</v>
      </c>
      <c r="C29" s="130"/>
      <c r="D29" s="130"/>
      <c r="E29" s="130"/>
      <c r="F29" s="130"/>
      <c r="G29" s="132"/>
      <c r="H29" s="241">
        <f>'SO 06 SO 06.01 Pol'!F126</f>
        <v>0</v>
      </c>
      <c r="I29" s="32"/>
      <c r="J29" s="32"/>
    </row>
    <row r="30" spans="1:55" ht="12.75" customHeight="1">
      <c r="A30" s="133" t="s">
        <v>247</v>
      </c>
      <c r="B30" s="131" t="s">
        <v>248</v>
      </c>
      <c r="C30" s="130"/>
      <c r="D30" s="130"/>
      <c r="E30" s="130"/>
      <c r="F30" s="130"/>
      <c r="G30" s="132"/>
      <c r="H30" s="241">
        <f>'SO 06 SO 06.01 Pol'!F166</f>
        <v>0</v>
      </c>
      <c r="I30" s="32"/>
      <c r="J30" s="32"/>
    </row>
    <row r="31" spans="1:55" ht="12.75" customHeight="1">
      <c r="A31" s="133" t="s">
        <v>253</v>
      </c>
      <c r="B31" s="131" t="s">
        <v>254</v>
      </c>
      <c r="C31" s="130"/>
      <c r="D31" s="130"/>
      <c r="E31" s="130"/>
      <c r="F31" s="130"/>
      <c r="G31" s="132"/>
      <c r="H31" s="241">
        <f>'SO 06 SO 06.01 Pol'!F226</f>
        <v>0</v>
      </c>
      <c r="I31" s="32"/>
      <c r="J31" s="32"/>
    </row>
    <row r="32" spans="1:55" ht="12.75" customHeight="1">
      <c r="A32" s="133" t="s">
        <v>255</v>
      </c>
      <c r="B32" s="131" t="s">
        <v>256</v>
      </c>
      <c r="C32" s="130"/>
      <c r="D32" s="130"/>
      <c r="E32" s="130"/>
      <c r="F32" s="130"/>
      <c r="G32" s="132"/>
      <c r="H32" s="241">
        <f>'SO 06 SO 06.01 Pol'!F228</f>
        <v>0</v>
      </c>
      <c r="I32" s="32"/>
      <c r="J32" s="32"/>
    </row>
    <row r="33" spans="1:55" ht="12.75" customHeight="1">
      <c r="A33" s="133" t="s">
        <v>257</v>
      </c>
      <c r="B33" s="131" t="s">
        <v>258</v>
      </c>
      <c r="C33" s="130"/>
      <c r="D33" s="130"/>
      <c r="E33" s="130"/>
      <c r="F33" s="130"/>
      <c r="G33" s="132"/>
      <c r="H33" s="241">
        <f>'SO 06 SO 06.01 Pol'!F298</f>
        <v>0</v>
      </c>
      <c r="I33" s="32"/>
      <c r="J33" s="32"/>
    </row>
    <row r="34" spans="1:55" ht="12.75" customHeight="1">
      <c r="A34" s="133" t="s">
        <v>260</v>
      </c>
      <c r="B34" s="131" t="s">
        <v>261</v>
      </c>
      <c r="C34" s="130"/>
      <c r="D34" s="130"/>
      <c r="E34" s="130"/>
      <c r="F34" s="130"/>
      <c r="G34" s="132"/>
      <c r="H34" s="241">
        <f>'SO 06 SO 06.01 Pol'!F324</f>
        <v>0</v>
      </c>
      <c r="I34" s="32"/>
      <c r="J34" s="32"/>
    </row>
    <row r="35" spans="1:55" ht="12.75" customHeight="1">
      <c r="A35" s="133" t="s">
        <v>263</v>
      </c>
      <c r="B35" s="131" t="s">
        <v>264</v>
      </c>
      <c r="C35" s="130"/>
      <c r="D35" s="130"/>
      <c r="E35" s="130"/>
      <c r="F35" s="130"/>
      <c r="G35" s="132"/>
      <c r="H35" s="241">
        <f>'SO 06 SO 06.01 Pol'!F352</f>
        <v>0</v>
      </c>
      <c r="I35" s="32"/>
      <c r="J35" s="32"/>
    </row>
    <row r="36" spans="1:55" ht="12.75" customHeight="1">
      <c r="A36" s="133" t="s">
        <v>196</v>
      </c>
      <c r="B36" s="131" t="s">
        <v>197</v>
      </c>
      <c r="C36" s="130"/>
      <c r="D36" s="130"/>
      <c r="E36" s="130"/>
      <c r="F36" s="130"/>
      <c r="G36" s="132"/>
      <c r="H36" s="241">
        <f>'SO 06 SO 06.01 Pol'!F396</f>
        <v>0</v>
      </c>
      <c r="I36" s="32"/>
      <c r="J36" s="32"/>
    </row>
    <row r="37" spans="1:55" ht="12.75" customHeight="1">
      <c r="A37" s="133" t="s">
        <v>272</v>
      </c>
      <c r="B37" s="131" t="s">
        <v>273</v>
      </c>
      <c r="C37" s="130"/>
      <c r="D37" s="130"/>
      <c r="E37" s="130"/>
      <c r="F37" s="130"/>
      <c r="G37" s="132"/>
      <c r="H37" s="241">
        <f>'SO 06 SO 06.01 Pol'!F433</f>
        <v>0</v>
      </c>
      <c r="I37" s="32"/>
      <c r="J37" s="32"/>
    </row>
    <row r="38" spans="1:55" ht="12.75" customHeight="1">
      <c r="A38" s="133" t="s">
        <v>212</v>
      </c>
      <c r="B38" s="131" t="s">
        <v>213</v>
      </c>
      <c r="C38" s="130"/>
      <c r="D38" s="130"/>
      <c r="E38" s="130"/>
      <c r="F38" s="130"/>
      <c r="G38" s="132"/>
      <c r="H38" s="241">
        <f>'SO 06 SO 06.01 Pol'!F447</f>
        <v>0</v>
      </c>
      <c r="I38" s="32"/>
      <c r="J38" s="32"/>
    </row>
    <row r="39" spans="1:55" ht="12.75" customHeight="1">
      <c r="A39" s="133" t="s">
        <v>214</v>
      </c>
      <c r="B39" s="131" t="s">
        <v>215</v>
      </c>
      <c r="C39" s="130"/>
      <c r="D39" s="130"/>
      <c r="E39" s="130"/>
      <c r="F39" s="130"/>
      <c r="G39" s="132"/>
      <c r="H39" s="241">
        <f>'SO 06 SO 06.01 Pol'!F476</f>
        <v>0</v>
      </c>
      <c r="I39" s="32"/>
      <c r="J39" s="32"/>
    </row>
    <row r="40" spans="1:55" ht="12.75" customHeight="1" thickBot="1">
      <c r="A40" s="140"/>
      <c r="B40" s="141" t="s">
        <v>2138</v>
      </c>
      <c r="C40" s="142"/>
      <c r="D40" s="143" t="str">
        <f>D19</f>
        <v>SO 06.01</v>
      </c>
      <c r="E40" s="142"/>
      <c r="F40" s="142"/>
      <c r="G40" s="144"/>
      <c r="H40" s="242">
        <f>SUM(H21:H39)</f>
        <v>0</v>
      </c>
      <c r="I40" s="32"/>
      <c r="J40" s="32"/>
    </row>
    <row r="41" spans="1:55" ht="12.75" customHeight="1">
      <c r="A41" s="32"/>
      <c r="B41" s="32"/>
      <c r="C41" s="32"/>
      <c r="D41" s="32"/>
      <c r="E41" s="32"/>
      <c r="F41" s="32"/>
      <c r="G41" s="32"/>
      <c r="H41" s="36"/>
      <c r="I41" s="32"/>
      <c r="J41" s="32"/>
    </row>
    <row r="42" spans="1:55" s="303" customFormat="1" ht="240.75" customHeight="1">
      <c r="A42" s="371" t="s">
        <v>4465</v>
      </c>
      <c r="B42" s="372"/>
      <c r="C42" s="372"/>
      <c r="D42" s="372"/>
      <c r="E42" s="372"/>
      <c r="F42" s="372"/>
      <c r="G42" s="372"/>
      <c r="H42" s="372"/>
      <c r="I42" s="304"/>
      <c r="J42" s="304"/>
    </row>
    <row r="43" spans="1:55" ht="13.5" thickBot="1">
      <c r="A43" s="127" t="s">
        <v>2135</v>
      </c>
      <c r="B43" s="128"/>
      <c r="C43" s="128"/>
      <c r="D43" s="172" t="s">
        <v>3924</v>
      </c>
      <c r="E43" s="348" t="s">
        <v>3925</v>
      </c>
      <c r="F43" s="348"/>
      <c r="G43" s="348"/>
      <c r="H43" s="348"/>
      <c r="I43" s="32"/>
      <c r="J43" s="32"/>
      <c r="BC43" s="107" t="str">
        <f>E43</f>
        <v xml:space="preserve"> Kotelna - Elektroinstalace silnoproud</v>
      </c>
    </row>
    <row r="44" spans="1:55" ht="12.75" customHeight="1">
      <c r="A44" s="135" t="s">
        <v>2137</v>
      </c>
      <c r="B44" s="136"/>
      <c r="C44" s="137"/>
      <c r="D44" s="137"/>
      <c r="E44" s="137"/>
      <c r="F44" s="137"/>
      <c r="G44" s="138"/>
      <c r="H44" s="139" t="s">
        <v>278</v>
      </c>
      <c r="I44" s="32"/>
      <c r="J44" s="32"/>
    </row>
    <row r="45" spans="1:55" ht="12.75" customHeight="1">
      <c r="A45" s="133" t="s">
        <v>123</v>
      </c>
      <c r="B45" s="131" t="s">
        <v>125</v>
      </c>
      <c r="C45" s="130"/>
      <c r="D45" s="130"/>
      <c r="E45" s="130"/>
      <c r="F45" s="130"/>
      <c r="G45" s="132"/>
      <c r="H45" s="241">
        <f>'SO 06 SO 06.02 Pol'!F9</f>
        <v>0</v>
      </c>
      <c r="I45" s="32"/>
      <c r="J45" s="32"/>
    </row>
    <row r="46" spans="1:55" ht="12.75" customHeight="1">
      <c r="A46" s="133" t="s">
        <v>143</v>
      </c>
      <c r="B46" s="131" t="s">
        <v>146</v>
      </c>
      <c r="C46" s="130"/>
      <c r="D46" s="130"/>
      <c r="E46" s="130"/>
      <c r="F46" s="130"/>
      <c r="G46" s="132"/>
      <c r="H46" s="241">
        <f>'SO 06 SO 06.02 Pol'!F17</f>
        <v>0</v>
      </c>
      <c r="I46" s="32"/>
      <c r="J46" s="32"/>
    </row>
    <row r="47" spans="1:55" ht="12.75" customHeight="1">
      <c r="A47" s="133" t="s">
        <v>158</v>
      </c>
      <c r="B47" s="131" t="s">
        <v>159</v>
      </c>
      <c r="C47" s="130"/>
      <c r="D47" s="130"/>
      <c r="E47" s="130"/>
      <c r="F47" s="130"/>
      <c r="G47" s="132"/>
      <c r="H47" s="241">
        <f>'SO 06 SO 06.02 Pol'!F30</f>
        <v>0</v>
      </c>
      <c r="I47" s="32"/>
      <c r="J47" s="32"/>
    </row>
    <row r="48" spans="1:55" ht="12.75" customHeight="1">
      <c r="A48" s="133" t="s">
        <v>164</v>
      </c>
      <c r="B48" s="131" t="s">
        <v>165</v>
      </c>
      <c r="C48" s="130"/>
      <c r="D48" s="130"/>
      <c r="E48" s="130"/>
      <c r="F48" s="130"/>
      <c r="G48" s="132"/>
      <c r="H48" s="241">
        <f>'SO 06 SO 06.02 Pol'!F54</f>
        <v>0</v>
      </c>
      <c r="I48" s="32"/>
      <c r="J48" s="32"/>
    </row>
    <row r="49" spans="1:10" ht="12.75" customHeight="1">
      <c r="A49" s="133" t="s">
        <v>169</v>
      </c>
      <c r="B49" s="131" t="s">
        <v>170</v>
      </c>
      <c r="C49" s="130"/>
      <c r="D49" s="130"/>
      <c r="E49" s="130"/>
      <c r="F49" s="130"/>
      <c r="G49" s="132"/>
      <c r="H49" s="241">
        <f>'SO 06 SO 06.02 Pol'!F68</f>
        <v>0</v>
      </c>
      <c r="I49" s="32"/>
      <c r="J49" s="32"/>
    </row>
    <row r="50" spans="1:10" ht="12.75" customHeight="1" thickBot="1">
      <c r="A50" s="140"/>
      <c r="B50" s="141" t="s">
        <v>2138</v>
      </c>
      <c r="C50" s="142"/>
      <c r="D50" s="143" t="str">
        <f>D43</f>
        <v>SO 06.02</v>
      </c>
      <c r="E50" s="142"/>
      <c r="F50" s="142"/>
      <c r="G50" s="144"/>
      <c r="H50" s="242">
        <f>SUM(H45:H49)</f>
        <v>0</v>
      </c>
      <c r="I50" s="32"/>
      <c r="J50" s="32"/>
    </row>
    <row r="51" spans="1:10" ht="12.75" customHeight="1">
      <c r="A51" s="32"/>
      <c r="B51" s="32"/>
      <c r="C51" s="32"/>
      <c r="D51" s="32"/>
      <c r="E51" s="32"/>
      <c r="F51" s="32"/>
      <c r="G51" s="32"/>
      <c r="H51" s="36"/>
      <c r="I51" s="32"/>
      <c r="J51" s="32"/>
    </row>
    <row r="52" spans="1:10" ht="12.75" customHeight="1">
      <c r="A52" s="32"/>
      <c r="B52" s="32"/>
      <c r="C52" s="32"/>
      <c r="D52" s="32"/>
      <c r="E52" s="32"/>
      <c r="F52" s="32"/>
      <c r="G52" s="32"/>
      <c r="H52" s="36"/>
      <c r="I52" s="32"/>
      <c r="J52" s="32"/>
    </row>
  </sheetData>
  <sheetProtection algorithmName="SHA-512" hashValue="wJ+6ZCXmlix4Mu5PxZiyiStUxsfPGQ2WPdIRWJ9cUTa6JhRYsOtbAH1POkxSs/WbKuUkGRC1lsiCcvsJPWOvcg==" saltValue="7WRFf51r7FgsOiDu3/Z/Ig==" spinCount="100000" sheet="1"/>
  <mergeCells count="7">
    <mergeCell ref="C2:F2"/>
    <mergeCell ref="A4:H4"/>
    <mergeCell ref="B7:G7"/>
    <mergeCell ref="E19:H19"/>
    <mergeCell ref="E43:H43"/>
    <mergeCell ref="A18:H18"/>
    <mergeCell ref="A42:H4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outlinePr summaryBelow="0"/>
  </sheetPr>
  <dimension ref="A1:BH5000"/>
  <sheetViews>
    <sheetView topLeftCell="A495" workbookViewId="0">
      <selection activeCell="C233" sqref="C233"/>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63</v>
      </c>
      <c r="C3" s="175" t="s">
        <v>64</v>
      </c>
      <c r="D3" s="151"/>
      <c r="E3" s="150"/>
      <c r="F3" s="150"/>
      <c r="G3" s="153"/>
      <c r="AC3" s="8" t="s">
        <v>275</v>
      </c>
    </row>
    <row r="4" spans="1:60" ht="13.5" thickBot="1">
      <c r="A4" s="160" t="s">
        <v>31</v>
      </c>
      <c r="B4" s="161" t="s">
        <v>3922</v>
      </c>
      <c r="C4" s="176" t="s">
        <v>3923</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SUMIF(AM8:AM512,AN5,G8:G512)</f>
        <v>0</v>
      </c>
      <c r="AO6">
        <f>SUMIF(AM8:AM512,AO5,G8:G512)</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175</v>
      </c>
      <c r="C9" s="208" t="s">
        <v>176</v>
      </c>
      <c r="D9" s="244"/>
      <c r="E9" s="192"/>
      <c r="F9" s="356">
        <f>SUM(G10:G13)</f>
        <v>0</v>
      </c>
      <c r="G9" s="357"/>
      <c r="H9" s="199"/>
      <c r="I9" s="227"/>
      <c r="AE9" t="s">
        <v>295</v>
      </c>
    </row>
    <row r="10" spans="1:60" outlineLevel="1">
      <c r="A10" s="225">
        <v>1</v>
      </c>
      <c r="B10" s="182" t="s">
        <v>3926</v>
      </c>
      <c r="C10" s="209" t="s">
        <v>3927</v>
      </c>
      <c r="D10" s="245" t="s">
        <v>318</v>
      </c>
      <c r="E10" s="193">
        <v>18.024999999999999</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3928</v>
      </c>
      <c r="D11" s="247"/>
      <c r="E11" s="195">
        <v>18.02</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3929</v>
      </c>
      <c r="C12" s="209" t="s">
        <v>3930</v>
      </c>
      <c r="D12" s="245" t="s">
        <v>318</v>
      </c>
      <c r="E12" s="193">
        <v>96.259</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3931</v>
      </c>
      <c r="D13" s="247"/>
      <c r="E13" s="195">
        <v>96.26</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c r="A14" s="223" t="s">
        <v>294</v>
      </c>
      <c r="B14" s="181" t="s">
        <v>180</v>
      </c>
      <c r="C14" s="208" t="s">
        <v>181</v>
      </c>
      <c r="D14" s="244"/>
      <c r="E14" s="192"/>
      <c r="F14" s="356">
        <f>SUM(G15:G20)</f>
        <v>0</v>
      </c>
      <c r="G14" s="357"/>
      <c r="H14" s="199"/>
      <c r="I14" s="227"/>
      <c r="AE14" t="s">
        <v>295</v>
      </c>
    </row>
    <row r="15" spans="1:60" outlineLevel="1">
      <c r="A15" s="225">
        <v>3</v>
      </c>
      <c r="B15" s="182" t="s">
        <v>3932</v>
      </c>
      <c r="C15" s="209" t="s">
        <v>3933</v>
      </c>
      <c r="D15" s="245" t="s">
        <v>318</v>
      </c>
      <c r="E15" s="193">
        <v>16.835000000000001</v>
      </c>
      <c r="F15" s="202"/>
      <c r="G15" s="201">
        <f>ROUND(E15*F15,2)</f>
        <v>0</v>
      </c>
      <c r="H15" s="200"/>
      <c r="I15" s="228" t="s">
        <v>304</v>
      </c>
      <c r="J15" s="170"/>
      <c r="K15" s="170"/>
      <c r="L15" s="170"/>
      <c r="M15" s="170"/>
      <c r="N15" s="170"/>
      <c r="O15" s="170"/>
      <c r="P15" s="170"/>
      <c r="Q15" s="170"/>
      <c r="R15" s="170"/>
      <c r="S15" s="170"/>
      <c r="T15" s="170"/>
      <c r="U15" s="170"/>
      <c r="V15" s="170"/>
      <c r="W15" s="170"/>
      <c r="X15" s="170"/>
      <c r="Y15" s="170"/>
      <c r="Z15" s="170"/>
      <c r="AA15" s="170"/>
      <c r="AB15" s="170"/>
      <c r="AC15" s="170"/>
      <c r="AD15" s="170"/>
      <c r="AE15" s="170" t="s">
        <v>305</v>
      </c>
      <c r="AF15" s="170"/>
      <c r="AG15" s="170"/>
      <c r="AH15" s="170"/>
      <c r="AI15" s="170"/>
      <c r="AJ15" s="170"/>
      <c r="AK15" s="170"/>
      <c r="AL15" s="170"/>
      <c r="AM15" s="170">
        <v>21</v>
      </c>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3934</v>
      </c>
      <c r="D16" s="247"/>
      <c r="E16" s="195">
        <v>16.84</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4</v>
      </c>
      <c r="B17" s="182" t="s">
        <v>3935</v>
      </c>
      <c r="C17" s="209" t="s">
        <v>3936</v>
      </c>
      <c r="D17" s="245" t="s">
        <v>318</v>
      </c>
      <c r="E17" s="193">
        <v>1.32</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3937</v>
      </c>
      <c r="D18" s="247"/>
      <c r="E18" s="195">
        <v>1.32</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5</v>
      </c>
      <c r="B19" s="182" t="s">
        <v>3938</v>
      </c>
      <c r="C19" s="209" t="s">
        <v>3939</v>
      </c>
      <c r="D19" s="245" t="s">
        <v>302</v>
      </c>
      <c r="E19" s="193">
        <v>0.15</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3940</v>
      </c>
      <c r="D20" s="247"/>
      <c r="E20" s="195">
        <v>0.15</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c r="A21" s="223" t="s">
        <v>294</v>
      </c>
      <c r="B21" s="181" t="s">
        <v>182</v>
      </c>
      <c r="C21" s="208" t="s">
        <v>183</v>
      </c>
      <c r="D21" s="244"/>
      <c r="E21" s="192"/>
      <c r="F21" s="356">
        <f>SUM(G22:G25)</f>
        <v>0</v>
      </c>
      <c r="G21" s="357"/>
      <c r="H21" s="199"/>
      <c r="I21" s="227"/>
      <c r="AE21" t="s">
        <v>295</v>
      </c>
    </row>
    <row r="22" spans="1:60" outlineLevel="1">
      <c r="A22" s="225">
        <v>6</v>
      </c>
      <c r="B22" s="182" t="s">
        <v>1077</v>
      </c>
      <c r="C22" s="209" t="s">
        <v>3941</v>
      </c>
      <c r="D22" s="245" t="s">
        <v>423</v>
      </c>
      <c r="E22" s="193">
        <v>1</v>
      </c>
      <c r="F22" s="202"/>
      <c r="G22" s="201">
        <f>ROUND(E22*F22,2)</f>
        <v>0</v>
      </c>
      <c r="H22" s="200"/>
      <c r="I22" s="228" t="s">
        <v>304</v>
      </c>
      <c r="J22" s="170"/>
      <c r="K22" s="170"/>
      <c r="L22" s="170"/>
      <c r="M22" s="170"/>
      <c r="N22" s="170"/>
      <c r="O22" s="170"/>
      <c r="P22" s="170"/>
      <c r="Q22" s="170"/>
      <c r="R22" s="170"/>
      <c r="S22" s="170"/>
      <c r="T22" s="170"/>
      <c r="U22" s="170"/>
      <c r="V22" s="170"/>
      <c r="W22" s="170"/>
      <c r="X22" s="170"/>
      <c r="Y22" s="170"/>
      <c r="Z22" s="170"/>
      <c r="AA22" s="170"/>
      <c r="AB22" s="170"/>
      <c r="AC22" s="170"/>
      <c r="AD22" s="170"/>
      <c r="AE22" s="170" t="s">
        <v>305</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121</v>
      </c>
      <c r="D23" s="247"/>
      <c r="E23" s="195">
        <v>1</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5">
        <v>7</v>
      </c>
      <c r="B24" s="182" t="s">
        <v>3942</v>
      </c>
      <c r="C24" s="209" t="s">
        <v>3943</v>
      </c>
      <c r="D24" s="245" t="s">
        <v>423</v>
      </c>
      <c r="E24" s="193">
        <v>1</v>
      </c>
      <c r="F24" s="202"/>
      <c r="G24" s="201">
        <f>ROUND(E24*F24,2)</f>
        <v>0</v>
      </c>
      <c r="H24" s="200" t="s">
        <v>542</v>
      </c>
      <c r="I24" s="228" t="s">
        <v>304</v>
      </c>
      <c r="J24" s="170"/>
      <c r="K24" s="170"/>
      <c r="L24" s="170"/>
      <c r="M24" s="170"/>
      <c r="N24" s="170"/>
      <c r="O24" s="170"/>
      <c r="P24" s="170"/>
      <c r="Q24" s="170"/>
      <c r="R24" s="170"/>
      <c r="S24" s="170"/>
      <c r="T24" s="170"/>
      <c r="U24" s="170"/>
      <c r="V24" s="170"/>
      <c r="W24" s="170"/>
      <c r="X24" s="170"/>
      <c r="Y24" s="170"/>
      <c r="Z24" s="170"/>
      <c r="AA24" s="170"/>
      <c r="AB24" s="170"/>
      <c r="AC24" s="170"/>
      <c r="AD24" s="170"/>
      <c r="AE24" s="170" t="s">
        <v>543</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121</v>
      </c>
      <c r="D25" s="247"/>
      <c r="E25" s="195">
        <v>1</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c r="A26" s="223" t="s">
        <v>294</v>
      </c>
      <c r="B26" s="181" t="s">
        <v>228</v>
      </c>
      <c r="C26" s="208" t="s">
        <v>229</v>
      </c>
      <c r="D26" s="244"/>
      <c r="E26" s="192"/>
      <c r="F26" s="356">
        <f>SUM(G27:G33)</f>
        <v>0</v>
      </c>
      <c r="G26" s="357"/>
      <c r="H26" s="199"/>
      <c r="I26" s="227"/>
      <c r="AE26" t="s">
        <v>295</v>
      </c>
    </row>
    <row r="27" spans="1:60" outlineLevel="1">
      <c r="A27" s="225">
        <v>8</v>
      </c>
      <c r="B27" s="182" t="s">
        <v>3944</v>
      </c>
      <c r="C27" s="209" t="s">
        <v>3945</v>
      </c>
      <c r="D27" s="245" t="s">
        <v>318</v>
      </c>
      <c r="E27" s="193">
        <v>1.32</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3937</v>
      </c>
      <c r="D28" s="247"/>
      <c r="E28" s="195">
        <v>1.32</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9</v>
      </c>
      <c r="B29" s="182" t="s">
        <v>3946</v>
      </c>
      <c r="C29" s="209" t="s">
        <v>3947</v>
      </c>
      <c r="D29" s="245" t="s">
        <v>318</v>
      </c>
      <c r="E29" s="193">
        <v>1.32</v>
      </c>
      <c r="F29" s="202"/>
      <c r="G29" s="201">
        <f>ROUND(E29*F29,2)</f>
        <v>0</v>
      </c>
      <c r="H29" s="200"/>
      <c r="I29" s="228" t="s">
        <v>304</v>
      </c>
      <c r="J29" s="170"/>
      <c r="K29" s="170"/>
      <c r="L29" s="170"/>
      <c r="M29" s="170"/>
      <c r="N29" s="170"/>
      <c r="O29" s="170"/>
      <c r="P29" s="170"/>
      <c r="Q29" s="170"/>
      <c r="R29" s="170"/>
      <c r="S29" s="170"/>
      <c r="T29" s="170"/>
      <c r="U29" s="170"/>
      <c r="V29" s="170"/>
      <c r="W29" s="170"/>
      <c r="X29" s="170"/>
      <c r="Y29" s="170"/>
      <c r="Z29" s="170"/>
      <c r="AA29" s="170"/>
      <c r="AB29" s="170"/>
      <c r="AC29" s="170"/>
      <c r="AD29" s="170"/>
      <c r="AE29" s="170" t="s">
        <v>305</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3937</v>
      </c>
      <c r="D30" s="247"/>
      <c r="E30" s="195">
        <v>1.32</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10</v>
      </c>
      <c r="B31" s="182" t="s">
        <v>3948</v>
      </c>
      <c r="C31" s="209" t="s">
        <v>3949</v>
      </c>
      <c r="D31" s="245" t="s">
        <v>302</v>
      </c>
      <c r="E31" s="193">
        <v>2.8</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305</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0" t="s">
        <v>3950</v>
      </c>
      <c r="D32" s="246"/>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3951</v>
      </c>
      <c r="D33" s="247"/>
      <c r="E33" s="195">
        <v>2.8</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c r="A34" s="223" t="s">
        <v>294</v>
      </c>
      <c r="B34" s="181" t="s">
        <v>230</v>
      </c>
      <c r="C34" s="208" t="s">
        <v>231</v>
      </c>
      <c r="D34" s="244"/>
      <c r="E34" s="192"/>
      <c r="F34" s="356">
        <f>SUM(G35:G53)</f>
        <v>0</v>
      </c>
      <c r="G34" s="357"/>
      <c r="H34" s="199"/>
      <c r="I34" s="227"/>
      <c r="AE34" t="s">
        <v>295</v>
      </c>
    </row>
    <row r="35" spans="1:60" outlineLevel="1">
      <c r="A35" s="225">
        <v>11</v>
      </c>
      <c r="B35" s="182" t="s">
        <v>3952</v>
      </c>
      <c r="C35" s="209" t="s">
        <v>3953</v>
      </c>
      <c r="D35" s="245" t="s">
        <v>318</v>
      </c>
      <c r="E35" s="193">
        <v>0.183</v>
      </c>
      <c r="F35" s="202"/>
      <c r="G35" s="201">
        <f>ROUND(E35*F35,2)</f>
        <v>0</v>
      </c>
      <c r="H35" s="200"/>
      <c r="I35" s="228" t="s">
        <v>304</v>
      </c>
      <c r="J35" s="170"/>
      <c r="K35" s="170"/>
      <c r="L35" s="170"/>
      <c r="M35" s="170"/>
      <c r="N35" s="170"/>
      <c r="O35" s="170"/>
      <c r="P35" s="170"/>
      <c r="Q35" s="170"/>
      <c r="R35" s="170"/>
      <c r="S35" s="170"/>
      <c r="T35" s="170"/>
      <c r="U35" s="170"/>
      <c r="V35" s="170"/>
      <c r="W35" s="170"/>
      <c r="X35" s="170"/>
      <c r="Y35" s="170"/>
      <c r="Z35" s="170"/>
      <c r="AA35" s="170"/>
      <c r="AB35" s="170"/>
      <c r="AC35" s="170"/>
      <c r="AD35" s="170"/>
      <c r="AE35" s="170" t="s">
        <v>305</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3954</v>
      </c>
      <c r="D36" s="247"/>
      <c r="E36" s="195">
        <v>0.18</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12</v>
      </c>
      <c r="B37" s="182" t="s">
        <v>3955</v>
      </c>
      <c r="C37" s="209" t="s">
        <v>3956</v>
      </c>
      <c r="D37" s="245" t="s">
        <v>318</v>
      </c>
      <c r="E37" s="193">
        <v>16.835000000000001</v>
      </c>
      <c r="F37" s="202"/>
      <c r="G37" s="201">
        <f>ROUND(E37*F37,2)</f>
        <v>0</v>
      </c>
      <c r="H37" s="200"/>
      <c r="I37" s="228" t="s">
        <v>304</v>
      </c>
      <c r="J37" s="170"/>
      <c r="K37" s="170"/>
      <c r="L37" s="170"/>
      <c r="M37" s="170"/>
      <c r="N37" s="170"/>
      <c r="O37" s="170"/>
      <c r="P37" s="170"/>
      <c r="Q37" s="170"/>
      <c r="R37" s="170"/>
      <c r="S37" s="170"/>
      <c r="T37" s="170"/>
      <c r="U37" s="170"/>
      <c r="V37" s="170"/>
      <c r="W37" s="170"/>
      <c r="X37" s="170"/>
      <c r="Y37" s="170"/>
      <c r="Z37" s="170"/>
      <c r="AA37" s="170"/>
      <c r="AB37" s="170"/>
      <c r="AC37" s="170"/>
      <c r="AD37" s="170"/>
      <c r="AE37" s="170" t="s">
        <v>305</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3934</v>
      </c>
      <c r="D38" s="247"/>
      <c r="E38" s="195">
        <v>16.84</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13</v>
      </c>
      <c r="B39" s="182" t="s">
        <v>3957</v>
      </c>
      <c r="C39" s="209" t="s">
        <v>3958</v>
      </c>
      <c r="D39" s="245" t="s">
        <v>1392</v>
      </c>
      <c r="E39" s="193">
        <v>2</v>
      </c>
      <c r="F39" s="202"/>
      <c r="G39" s="201">
        <f>ROUND(E39*F39,2)</f>
        <v>0</v>
      </c>
      <c r="H39" s="200"/>
      <c r="I39" s="228" t="s">
        <v>304</v>
      </c>
      <c r="J39" s="170"/>
      <c r="K39" s="170"/>
      <c r="L39" s="170"/>
      <c r="M39" s="170"/>
      <c r="N39" s="170"/>
      <c r="O39" s="170"/>
      <c r="P39" s="170"/>
      <c r="Q39" s="170"/>
      <c r="R39" s="170"/>
      <c r="S39" s="170"/>
      <c r="T39" s="170"/>
      <c r="U39" s="170"/>
      <c r="V39" s="170"/>
      <c r="W39" s="170"/>
      <c r="X39" s="170"/>
      <c r="Y39" s="170"/>
      <c r="Z39" s="170"/>
      <c r="AA39" s="170"/>
      <c r="AB39" s="170"/>
      <c r="AC39" s="170"/>
      <c r="AD39" s="170"/>
      <c r="AE39" s="170" t="s">
        <v>305</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0" t="s">
        <v>3959</v>
      </c>
      <c r="D40" s="246"/>
      <c r="E40" s="194"/>
      <c r="F40" s="203"/>
      <c r="G40" s="203"/>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307</v>
      </c>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140</v>
      </c>
      <c r="D41" s="247"/>
      <c r="E41" s="195">
        <v>2</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5">
        <v>14</v>
      </c>
      <c r="B42" s="182" t="s">
        <v>3960</v>
      </c>
      <c r="C42" s="209" t="s">
        <v>3961</v>
      </c>
      <c r="D42" s="245" t="s">
        <v>318</v>
      </c>
      <c r="E42" s="193">
        <v>96.259</v>
      </c>
      <c r="F42" s="202"/>
      <c r="G42" s="201">
        <f>ROUND(E42*F42,2)</f>
        <v>0</v>
      </c>
      <c r="H42" s="200"/>
      <c r="I42" s="228" t="s">
        <v>304</v>
      </c>
      <c r="J42" s="170"/>
      <c r="K42" s="170"/>
      <c r="L42" s="170"/>
      <c r="M42" s="170"/>
      <c r="N42" s="170"/>
      <c r="O42" s="170"/>
      <c r="P42" s="170"/>
      <c r="Q42" s="170"/>
      <c r="R42" s="170"/>
      <c r="S42" s="170"/>
      <c r="T42" s="170"/>
      <c r="U42" s="170"/>
      <c r="V42" s="170"/>
      <c r="W42" s="170"/>
      <c r="X42" s="170"/>
      <c r="Y42" s="170"/>
      <c r="Z42" s="170"/>
      <c r="AA42" s="170"/>
      <c r="AB42" s="170"/>
      <c r="AC42" s="170"/>
      <c r="AD42" s="170"/>
      <c r="AE42" s="170" t="s">
        <v>305</v>
      </c>
      <c r="AF42" s="170"/>
      <c r="AG42" s="170"/>
      <c r="AH42" s="170"/>
      <c r="AI42" s="170"/>
      <c r="AJ42" s="170"/>
      <c r="AK42" s="170"/>
      <c r="AL42" s="170"/>
      <c r="AM42" s="170">
        <v>21</v>
      </c>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3962</v>
      </c>
      <c r="D43" s="247"/>
      <c r="E43" s="195">
        <v>96.26</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5">
        <v>15</v>
      </c>
      <c r="B44" s="182" t="s">
        <v>3963</v>
      </c>
      <c r="C44" s="209" t="s">
        <v>3964</v>
      </c>
      <c r="D44" s="245" t="s">
        <v>318</v>
      </c>
      <c r="E44" s="193">
        <v>18.024999999999999</v>
      </c>
      <c r="F44" s="202"/>
      <c r="G44" s="201">
        <f>ROUND(E44*F44,2)</f>
        <v>0</v>
      </c>
      <c r="H44" s="200"/>
      <c r="I44" s="228" t="s">
        <v>304</v>
      </c>
      <c r="J44" s="170"/>
      <c r="K44" s="170"/>
      <c r="L44" s="170"/>
      <c r="M44" s="170"/>
      <c r="N44" s="170"/>
      <c r="O44" s="170"/>
      <c r="P44" s="170"/>
      <c r="Q44" s="170"/>
      <c r="R44" s="170"/>
      <c r="S44" s="170"/>
      <c r="T44" s="170"/>
      <c r="U44" s="170"/>
      <c r="V44" s="170"/>
      <c r="W44" s="170"/>
      <c r="X44" s="170"/>
      <c r="Y44" s="170"/>
      <c r="Z44" s="170"/>
      <c r="AA44" s="170"/>
      <c r="AB44" s="170"/>
      <c r="AC44" s="170"/>
      <c r="AD44" s="170"/>
      <c r="AE44" s="170" t="s">
        <v>305</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3965</v>
      </c>
      <c r="D45" s="247"/>
      <c r="E45" s="195">
        <v>18.02</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16</v>
      </c>
      <c r="B46" s="182" t="s">
        <v>2984</v>
      </c>
      <c r="C46" s="209" t="s">
        <v>2985</v>
      </c>
      <c r="D46" s="245" t="s">
        <v>447</v>
      </c>
      <c r="E46" s="193">
        <v>0.47</v>
      </c>
      <c r="F46" s="202"/>
      <c r="G46" s="201">
        <f>ROUND(E46*F46,2)</f>
        <v>0</v>
      </c>
      <c r="H46" s="200"/>
      <c r="I46" s="228" t="s">
        <v>304</v>
      </c>
      <c r="J46" s="170"/>
      <c r="K46" s="170"/>
      <c r="L46" s="170"/>
      <c r="M46" s="170"/>
      <c r="N46" s="170"/>
      <c r="O46" s="170"/>
      <c r="P46" s="170"/>
      <c r="Q46" s="170"/>
      <c r="R46" s="170"/>
      <c r="S46" s="170"/>
      <c r="T46" s="170"/>
      <c r="U46" s="170"/>
      <c r="V46" s="170"/>
      <c r="W46" s="170"/>
      <c r="X46" s="170"/>
      <c r="Y46" s="170"/>
      <c r="Z46" s="170"/>
      <c r="AA46" s="170"/>
      <c r="AB46" s="170"/>
      <c r="AC46" s="170"/>
      <c r="AD46" s="170"/>
      <c r="AE46" s="170" t="s">
        <v>305</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3966</v>
      </c>
      <c r="D47" s="247"/>
      <c r="E47" s="195">
        <v>0.47</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17</v>
      </c>
      <c r="B48" s="182" t="s">
        <v>2986</v>
      </c>
      <c r="C48" s="209" t="s">
        <v>2987</v>
      </c>
      <c r="D48" s="245" t="s">
        <v>447</v>
      </c>
      <c r="E48" s="193">
        <v>4.7</v>
      </c>
      <c r="F48" s="202"/>
      <c r="G48" s="201">
        <f>ROUND(E48*F48,2)</f>
        <v>0</v>
      </c>
      <c r="H48" s="200"/>
      <c r="I48" s="228" t="s">
        <v>304</v>
      </c>
      <c r="J48" s="170"/>
      <c r="K48" s="170"/>
      <c r="L48" s="170"/>
      <c r="M48" s="170"/>
      <c r="N48" s="170"/>
      <c r="O48" s="170"/>
      <c r="P48" s="170"/>
      <c r="Q48" s="170"/>
      <c r="R48" s="170"/>
      <c r="S48" s="170"/>
      <c r="T48" s="170"/>
      <c r="U48" s="170"/>
      <c r="V48" s="170"/>
      <c r="W48" s="170"/>
      <c r="X48" s="170"/>
      <c r="Y48" s="170"/>
      <c r="Z48" s="170"/>
      <c r="AA48" s="170"/>
      <c r="AB48" s="170"/>
      <c r="AC48" s="170"/>
      <c r="AD48" s="170"/>
      <c r="AE48" s="170" t="s">
        <v>305</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3967</v>
      </c>
      <c r="D49" s="247"/>
      <c r="E49" s="195">
        <v>4.7</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18</v>
      </c>
      <c r="B50" s="182" t="s">
        <v>2977</v>
      </c>
      <c r="C50" s="209" t="s">
        <v>2978</v>
      </c>
      <c r="D50" s="245" t="s">
        <v>447</v>
      </c>
      <c r="E50" s="193">
        <v>0.47</v>
      </c>
      <c r="F50" s="202"/>
      <c r="G50" s="201">
        <f>ROUND(E50*F50,2)</f>
        <v>0</v>
      </c>
      <c r="H50" s="200"/>
      <c r="I50" s="228" t="s">
        <v>304</v>
      </c>
      <c r="J50" s="170"/>
      <c r="K50" s="170"/>
      <c r="L50" s="170"/>
      <c r="M50" s="170"/>
      <c r="N50" s="170"/>
      <c r="O50" s="170"/>
      <c r="P50" s="170"/>
      <c r="Q50" s="170"/>
      <c r="R50" s="170"/>
      <c r="S50" s="170"/>
      <c r="T50" s="170"/>
      <c r="U50" s="170"/>
      <c r="V50" s="170"/>
      <c r="W50" s="170"/>
      <c r="X50" s="170"/>
      <c r="Y50" s="170"/>
      <c r="Z50" s="170"/>
      <c r="AA50" s="170"/>
      <c r="AB50" s="170"/>
      <c r="AC50" s="170"/>
      <c r="AD50" s="170"/>
      <c r="AE50" s="170" t="s">
        <v>305</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1" t="s">
        <v>3966</v>
      </c>
      <c r="D51" s="247"/>
      <c r="E51" s="195">
        <v>0.47</v>
      </c>
      <c r="F51" s="201"/>
      <c r="G51" s="201"/>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309</v>
      </c>
      <c r="AF51" s="170">
        <v>0</v>
      </c>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5">
        <v>19</v>
      </c>
      <c r="B52" s="182" t="s">
        <v>2980</v>
      </c>
      <c r="C52" s="209" t="s">
        <v>2981</v>
      </c>
      <c r="D52" s="245" t="s">
        <v>447</v>
      </c>
      <c r="E52" s="193">
        <v>0.47</v>
      </c>
      <c r="F52" s="202"/>
      <c r="G52" s="201">
        <f>ROUND(E52*F52,2)</f>
        <v>0</v>
      </c>
      <c r="H52" s="200"/>
      <c r="I52" s="228" t="s">
        <v>304</v>
      </c>
      <c r="J52" s="170"/>
      <c r="K52" s="170"/>
      <c r="L52" s="170"/>
      <c r="M52" s="170"/>
      <c r="N52" s="170"/>
      <c r="O52" s="170"/>
      <c r="P52" s="170"/>
      <c r="Q52" s="170"/>
      <c r="R52" s="170"/>
      <c r="S52" s="170"/>
      <c r="T52" s="170"/>
      <c r="U52" s="170"/>
      <c r="V52" s="170"/>
      <c r="W52" s="170"/>
      <c r="X52" s="170"/>
      <c r="Y52" s="170"/>
      <c r="Z52" s="170"/>
      <c r="AA52" s="170"/>
      <c r="AB52" s="170"/>
      <c r="AC52" s="170"/>
      <c r="AD52" s="170"/>
      <c r="AE52" s="170" t="s">
        <v>305</v>
      </c>
      <c r="AF52" s="170"/>
      <c r="AG52" s="170"/>
      <c r="AH52" s="170"/>
      <c r="AI52" s="170"/>
      <c r="AJ52" s="170"/>
      <c r="AK52" s="170"/>
      <c r="AL52" s="170"/>
      <c r="AM52" s="170">
        <v>21</v>
      </c>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3966</v>
      </c>
      <c r="D53" s="247"/>
      <c r="E53" s="195">
        <v>0.47</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c r="A54" s="223" t="s">
        <v>294</v>
      </c>
      <c r="B54" s="181" t="s">
        <v>232</v>
      </c>
      <c r="C54" s="208" t="s">
        <v>233</v>
      </c>
      <c r="D54" s="244"/>
      <c r="E54" s="192"/>
      <c r="F54" s="356">
        <f>SUM(G55:G58)</f>
        <v>0</v>
      </c>
      <c r="G54" s="357"/>
      <c r="H54" s="199"/>
      <c r="I54" s="227"/>
      <c r="AE54" t="s">
        <v>295</v>
      </c>
    </row>
    <row r="55" spans="1:60" outlineLevel="1">
      <c r="A55" s="225">
        <v>20</v>
      </c>
      <c r="B55" s="182" t="s">
        <v>3968</v>
      </c>
      <c r="C55" s="209" t="s">
        <v>3969</v>
      </c>
      <c r="D55" s="245" t="s">
        <v>447</v>
      </c>
      <c r="E55" s="193">
        <v>1.671</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3970</v>
      </c>
      <c r="D56" s="247"/>
      <c r="E56" s="195">
        <v>1.67</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21</v>
      </c>
      <c r="B57" s="182" t="s">
        <v>3971</v>
      </c>
      <c r="C57" s="209" t="s">
        <v>3972</v>
      </c>
      <c r="D57" s="245" t="s">
        <v>447</v>
      </c>
      <c r="E57" s="193">
        <v>1.671</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305</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3973</v>
      </c>
      <c r="D58" s="247"/>
      <c r="E58" s="195">
        <v>1.67</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c r="A59" s="223" t="s">
        <v>294</v>
      </c>
      <c r="B59" s="181" t="s">
        <v>188</v>
      </c>
      <c r="C59" s="208" t="s">
        <v>189</v>
      </c>
      <c r="D59" s="244"/>
      <c r="E59" s="192"/>
      <c r="F59" s="356">
        <f>SUM(G60:G93)</f>
        <v>0</v>
      </c>
      <c r="G59" s="357"/>
      <c r="H59" s="199"/>
      <c r="I59" s="227"/>
      <c r="AE59" t="s">
        <v>295</v>
      </c>
    </row>
    <row r="60" spans="1:60" outlineLevel="1">
      <c r="A60" s="225">
        <v>22</v>
      </c>
      <c r="B60" s="182" t="s">
        <v>3974</v>
      </c>
      <c r="C60" s="209" t="s">
        <v>3975</v>
      </c>
      <c r="D60" s="245" t="s">
        <v>314</v>
      </c>
      <c r="E60" s="193">
        <v>6</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543</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171</v>
      </c>
      <c r="D61" s="247"/>
      <c r="E61" s="195">
        <v>6</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23</v>
      </c>
      <c r="B62" s="182" t="s">
        <v>3976</v>
      </c>
      <c r="C62" s="209" t="s">
        <v>3977</v>
      </c>
      <c r="D62" s="245" t="s">
        <v>1392</v>
      </c>
      <c r="E62" s="193">
        <v>4</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1101</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3978</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161</v>
      </c>
      <c r="D64" s="247"/>
      <c r="E64" s="195">
        <v>4</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24</v>
      </c>
      <c r="B65" s="182" t="s">
        <v>3979</v>
      </c>
      <c r="C65" s="209" t="s">
        <v>3980</v>
      </c>
      <c r="D65" s="245" t="s">
        <v>314</v>
      </c>
      <c r="E65" s="193">
        <v>39</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1" t="s">
        <v>3981</v>
      </c>
      <c r="D66" s="247"/>
      <c r="E66" s="195">
        <v>39</v>
      </c>
      <c r="F66" s="201"/>
      <c r="G66" s="201"/>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309</v>
      </c>
      <c r="AF66" s="170">
        <v>0</v>
      </c>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5">
        <v>25</v>
      </c>
      <c r="B67" s="182" t="s">
        <v>3982</v>
      </c>
      <c r="C67" s="209" t="s">
        <v>3983</v>
      </c>
      <c r="D67" s="245" t="s">
        <v>314</v>
      </c>
      <c r="E67" s="193">
        <v>105</v>
      </c>
      <c r="F67" s="202"/>
      <c r="G67" s="201">
        <f>ROUND(E67*F67,2)</f>
        <v>0</v>
      </c>
      <c r="H67" s="200"/>
      <c r="I67" s="228" t="s">
        <v>552</v>
      </c>
      <c r="J67" s="170"/>
      <c r="K67" s="170"/>
      <c r="L67" s="170"/>
      <c r="M67" s="170"/>
      <c r="N67" s="170"/>
      <c r="O67" s="170"/>
      <c r="P67" s="170"/>
      <c r="Q67" s="170"/>
      <c r="R67" s="170"/>
      <c r="S67" s="170"/>
      <c r="T67" s="170"/>
      <c r="U67" s="170"/>
      <c r="V67" s="170"/>
      <c r="W67" s="170"/>
      <c r="X67" s="170"/>
      <c r="Y67" s="170"/>
      <c r="Z67" s="170"/>
      <c r="AA67" s="170"/>
      <c r="AB67" s="170"/>
      <c r="AC67" s="170"/>
      <c r="AD67" s="170"/>
      <c r="AE67" s="170" t="s">
        <v>543</v>
      </c>
      <c r="AF67" s="170"/>
      <c r="AG67" s="170"/>
      <c r="AH67" s="170"/>
      <c r="AI67" s="170"/>
      <c r="AJ67" s="170"/>
      <c r="AK67" s="170"/>
      <c r="AL67" s="170"/>
      <c r="AM67" s="170">
        <v>21</v>
      </c>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3984</v>
      </c>
      <c r="D68" s="247"/>
      <c r="E68" s="195">
        <v>105</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26</v>
      </c>
      <c r="B69" s="182" t="s">
        <v>3985</v>
      </c>
      <c r="C69" s="209" t="s">
        <v>3986</v>
      </c>
      <c r="D69" s="245" t="s">
        <v>314</v>
      </c>
      <c r="E69" s="193">
        <v>4</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161</v>
      </c>
      <c r="D70" s="247"/>
      <c r="E70" s="195">
        <v>4</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27</v>
      </c>
      <c r="B71" s="182" t="s">
        <v>3987</v>
      </c>
      <c r="C71" s="209" t="s">
        <v>3988</v>
      </c>
      <c r="D71" s="245" t="s">
        <v>3989</v>
      </c>
      <c r="E71" s="193">
        <v>3</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155</v>
      </c>
      <c r="D72" s="247"/>
      <c r="E72" s="195">
        <v>3</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28</v>
      </c>
      <c r="B73" s="182" t="s">
        <v>3990</v>
      </c>
      <c r="C73" s="209" t="s">
        <v>3991</v>
      </c>
      <c r="D73" s="245" t="s">
        <v>1392</v>
      </c>
      <c r="E73" s="193">
        <v>15</v>
      </c>
      <c r="F73" s="202"/>
      <c r="G73" s="201">
        <f>ROUND(E73*F73,2)</f>
        <v>0</v>
      </c>
      <c r="H73" s="200" t="s">
        <v>1393</v>
      </c>
      <c r="I73" s="228" t="s">
        <v>304</v>
      </c>
      <c r="J73" s="170"/>
      <c r="K73" s="170"/>
      <c r="L73" s="170"/>
      <c r="M73" s="170"/>
      <c r="N73" s="170"/>
      <c r="O73" s="170"/>
      <c r="P73" s="170"/>
      <c r="Q73" s="170"/>
      <c r="R73" s="170"/>
      <c r="S73" s="170"/>
      <c r="T73" s="170"/>
      <c r="U73" s="170"/>
      <c r="V73" s="170"/>
      <c r="W73" s="170"/>
      <c r="X73" s="170"/>
      <c r="Y73" s="170"/>
      <c r="Z73" s="170"/>
      <c r="AA73" s="170"/>
      <c r="AB73" s="170"/>
      <c r="AC73" s="170"/>
      <c r="AD73" s="170"/>
      <c r="AE73" s="170" t="s">
        <v>1394</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0" t="s">
        <v>3992</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2317</v>
      </c>
      <c r="D75" s="247"/>
      <c r="E75" s="195">
        <v>15</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29</v>
      </c>
      <c r="B76" s="182" t="s">
        <v>2174</v>
      </c>
      <c r="C76" s="209" t="s">
        <v>3993</v>
      </c>
      <c r="D76" s="245" t="s">
        <v>314</v>
      </c>
      <c r="E76" s="193">
        <v>26.5</v>
      </c>
      <c r="F76" s="202"/>
      <c r="G76" s="201">
        <f>ROUND(E76*F76,2)</f>
        <v>0</v>
      </c>
      <c r="H76" s="200"/>
      <c r="I76" s="228" t="s">
        <v>552</v>
      </c>
      <c r="J76" s="170"/>
      <c r="K76" s="170"/>
      <c r="L76" s="170"/>
      <c r="M76" s="170"/>
      <c r="N76" s="170"/>
      <c r="O76" s="170"/>
      <c r="P76" s="170"/>
      <c r="Q76" s="170"/>
      <c r="R76" s="170"/>
      <c r="S76" s="170"/>
      <c r="T76" s="170"/>
      <c r="U76" s="170"/>
      <c r="V76" s="170"/>
      <c r="W76" s="170"/>
      <c r="X76" s="170"/>
      <c r="Y76" s="170"/>
      <c r="Z76" s="170"/>
      <c r="AA76" s="170"/>
      <c r="AB76" s="170"/>
      <c r="AC76" s="170"/>
      <c r="AD76" s="170"/>
      <c r="AE76" s="170" t="s">
        <v>1101</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ht="33.75" outlineLevel="1">
      <c r="A77" s="224"/>
      <c r="B77" s="183"/>
      <c r="C77" s="210" t="s">
        <v>3994</v>
      </c>
      <c r="D77" s="246"/>
      <c r="E77" s="194"/>
      <c r="F77" s="203"/>
      <c r="G77" s="203"/>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307</v>
      </c>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3995</v>
      </c>
      <c r="D78" s="247"/>
      <c r="E78" s="195">
        <v>26.5</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30</v>
      </c>
      <c r="B79" s="182" t="s">
        <v>3996</v>
      </c>
      <c r="C79" s="209" t="s">
        <v>3997</v>
      </c>
      <c r="D79" s="245" t="s">
        <v>314</v>
      </c>
      <c r="E79" s="193">
        <v>3</v>
      </c>
      <c r="F79" s="202"/>
      <c r="G79" s="201">
        <f>ROUND(E79*F79,2)</f>
        <v>0</v>
      </c>
      <c r="H79" s="200" t="s">
        <v>542</v>
      </c>
      <c r="I79" s="228" t="s">
        <v>304</v>
      </c>
      <c r="J79" s="170"/>
      <c r="K79" s="170"/>
      <c r="L79" s="170"/>
      <c r="M79" s="170"/>
      <c r="N79" s="170"/>
      <c r="O79" s="170"/>
      <c r="P79" s="170"/>
      <c r="Q79" s="170"/>
      <c r="R79" s="170"/>
      <c r="S79" s="170"/>
      <c r="T79" s="170"/>
      <c r="U79" s="170"/>
      <c r="V79" s="170"/>
      <c r="W79" s="170"/>
      <c r="X79" s="170"/>
      <c r="Y79" s="170"/>
      <c r="Z79" s="170"/>
      <c r="AA79" s="170"/>
      <c r="AB79" s="170"/>
      <c r="AC79" s="170"/>
      <c r="AD79" s="170"/>
      <c r="AE79" s="170" t="s">
        <v>1007</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22.5" outlineLevel="1">
      <c r="A80" s="224"/>
      <c r="B80" s="183"/>
      <c r="C80" s="210" t="s">
        <v>3998</v>
      </c>
      <c r="D80" s="246"/>
      <c r="E80" s="194"/>
      <c r="F80" s="203"/>
      <c r="G80" s="203"/>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1" t="s">
        <v>155</v>
      </c>
      <c r="D81" s="247"/>
      <c r="E81" s="195">
        <v>3</v>
      </c>
      <c r="F81" s="201"/>
      <c r="G81" s="201"/>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309</v>
      </c>
      <c r="AF81" s="170">
        <v>0</v>
      </c>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5">
        <v>31</v>
      </c>
      <c r="B82" s="182" t="s">
        <v>3999</v>
      </c>
      <c r="C82" s="209" t="s">
        <v>4000</v>
      </c>
      <c r="D82" s="245" t="s">
        <v>314</v>
      </c>
      <c r="E82" s="193">
        <v>7</v>
      </c>
      <c r="F82" s="202"/>
      <c r="G82" s="201">
        <f>ROUND(E82*F82,2)</f>
        <v>0</v>
      </c>
      <c r="H82" s="200" t="s">
        <v>542</v>
      </c>
      <c r="I82" s="228" t="s">
        <v>304</v>
      </c>
      <c r="J82" s="170"/>
      <c r="K82" s="170"/>
      <c r="L82" s="170"/>
      <c r="M82" s="170"/>
      <c r="N82" s="170"/>
      <c r="O82" s="170"/>
      <c r="P82" s="170"/>
      <c r="Q82" s="170"/>
      <c r="R82" s="170"/>
      <c r="S82" s="170"/>
      <c r="T82" s="170"/>
      <c r="U82" s="170"/>
      <c r="V82" s="170"/>
      <c r="W82" s="170"/>
      <c r="X82" s="170"/>
      <c r="Y82" s="170"/>
      <c r="Z82" s="170"/>
      <c r="AA82" s="170"/>
      <c r="AB82" s="170"/>
      <c r="AC82" s="170"/>
      <c r="AD82" s="170"/>
      <c r="AE82" s="170" t="s">
        <v>1007</v>
      </c>
      <c r="AF82" s="170"/>
      <c r="AG82" s="170"/>
      <c r="AH82" s="170"/>
      <c r="AI82" s="170"/>
      <c r="AJ82" s="170"/>
      <c r="AK82" s="170"/>
      <c r="AL82" s="170"/>
      <c r="AM82" s="170">
        <v>21</v>
      </c>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ht="22.5" outlineLevel="1">
      <c r="A83" s="224"/>
      <c r="B83" s="183"/>
      <c r="C83" s="210" t="s">
        <v>4001</v>
      </c>
      <c r="D83" s="246"/>
      <c r="E83" s="194"/>
      <c r="F83" s="203"/>
      <c r="G83" s="203"/>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307</v>
      </c>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1" t="s">
        <v>2173</v>
      </c>
      <c r="D84" s="247"/>
      <c r="E84" s="195">
        <v>7</v>
      </c>
      <c r="F84" s="201"/>
      <c r="G84" s="201"/>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309</v>
      </c>
      <c r="AF84" s="170">
        <v>0</v>
      </c>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5">
        <v>32</v>
      </c>
      <c r="B85" s="182" t="s">
        <v>4002</v>
      </c>
      <c r="C85" s="209" t="s">
        <v>4003</v>
      </c>
      <c r="D85" s="245" t="s">
        <v>314</v>
      </c>
      <c r="E85" s="193">
        <v>5.5</v>
      </c>
      <c r="F85" s="202"/>
      <c r="G85" s="201">
        <f>ROUND(E85*F85,2)</f>
        <v>0</v>
      </c>
      <c r="H85" s="200" t="s">
        <v>542</v>
      </c>
      <c r="I85" s="228" t="s">
        <v>304</v>
      </c>
      <c r="J85" s="170"/>
      <c r="K85" s="170"/>
      <c r="L85" s="170"/>
      <c r="M85" s="170"/>
      <c r="N85" s="170"/>
      <c r="O85" s="170"/>
      <c r="P85" s="170"/>
      <c r="Q85" s="170"/>
      <c r="R85" s="170"/>
      <c r="S85" s="170"/>
      <c r="T85" s="170"/>
      <c r="U85" s="170"/>
      <c r="V85" s="170"/>
      <c r="W85" s="170"/>
      <c r="X85" s="170"/>
      <c r="Y85" s="170"/>
      <c r="Z85" s="170"/>
      <c r="AA85" s="170"/>
      <c r="AB85" s="170"/>
      <c r="AC85" s="170"/>
      <c r="AD85" s="170"/>
      <c r="AE85" s="170" t="s">
        <v>1007</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4004</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4005</v>
      </c>
      <c r="D87" s="247"/>
      <c r="E87" s="195">
        <v>5.5</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33</v>
      </c>
      <c r="B88" s="182" t="s">
        <v>2198</v>
      </c>
      <c r="C88" s="209" t="s">
        <v>4006</v>
      </c>
      <c r="D88" s="245" t="s">
        <v>314</v>
      </c>
      <c r="E88" s="193">
        <v>5.5</v>
      </c>
      <c r="F88" s="202"/>
      <c r="G88" s="201">
        <f>ROUND(E88*F88,2)</f>
        <v>0</v>
      </c>
      <c r="H88" s="200"/>
      <c r="I88" s="228" t="s">
        <v>552</v>
      </c>
      <c r="J88" s="170"/>
      <c r="K88" s="170"/>
      <c r="L88" s="170"/>
      <c r="M88" s="170"/>
      <c r="N88" s="170"/>
      <c r="O88" s="170"/>
      <c r="P88" s="170"/>
      <c r="Q88" s="170"/>
      <c r="R88" s="170"/>
      <c r="S88" s="170"/>
      <c r="T88" s="170"/>
      <c r="U88" s="170"/>
      <c r="V88" s="170"/>
      <c r="W88" s="170"/>
      <c r="X88" s="170"/>
      <c r="Y88" s="170"/>
      <c r="Z88" s="170"/>
      <c r="AA88" s="170"/>
      <c r="AB88" s="170"/>
      <c r="AC88" s="170"/>
      <c r="AD88" s="170"/>
      <c r="AE88" s="170" t="s">
        <v>543</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ht="22.5" outlineLevel="1">
      <c r="A89" s="224"/>
      <c r="B89" s="183"/>
      <c r="C89" s="210" t="s">
        <v>4007</v>
      </c>
      <c r="D89" s="246"/>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4008</v>
      </c>
      <c r="D90" s="247"/>
      <c r="E90" s="195">
        <v>5.5</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34</v>
      </c>
      <c r="B91" s="182" t="s">
        <v>2213</v>
      </c>
      <c r="C91" s="209" t="s">
        <v>4009</v>
      </c>
      <c r="D91" s="245" t="s">
        <v>314</v>
      </c>
      <c r="E91" s="193">
        <v>5.5</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543</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ht="22.5" outlineLevel="1">
      <c r="A92" s="224"/>
      <c r="B92" s="183"/>
      <c r="C92" s="210" t="s">
        <v>4010</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4008</v>
      </c>
      <c r="D93" s="247"/>
      <c r="E93" s="195">
        <v>5.5</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c r="A94" s="223" t="s">
        <v>294</v>
      </c>
      <c r="B94" s="181" t="s">
        <v>243</v>
      </c>
      <c r="C94" s="208" t="s">
        <v>244</v>
      </c>
      <c r="D94" s="244"/>
      <c r="E94" s="192"/>
      <c r="F94" s="356">
        <f>SUM(G95:G125)</f>
        <v>0</v>
      </c>
      <c r="G94" s="357"/>
      <c r="H94" s="199"/>
      <c r="I94" s="227"/>
      <c r="AE94" t="s">
        <v>295</v>
      </c>
    </row>
    <row r="95" spans="1:60" outlineLevel="1">
      <c r="A95" s="225">
        <v>35</v>
      </c>
      <c r="B95" s="182" t="s">
        <v>2233</v>
      </c>
      <c r="C95" s="209" t="s">
        <v>4011</v>
      </c>
      <c r="D95" s="245" t="s">
        <v>314</v>
      </c>
      <c r="E95" s="193">
        <v>2.5</v>
      </c>
      <c r="F95" s="202"/>
      <c r="G95" s="201">
        <f>ROUND(E95*F95,2)</f>
        <v>0</v>
      </c>
      <c r="H95" s="200"/>
      <c r="I95" s="228" t="s">
        <v>552</v>
      </c>
      <c r="J95" s="170"/>
      <c r="K95" s="170"/>
      <c r="L95" s="170"/>
      <c r="M95" s="170"/>
      <c r="N95" s="170"/>
      <c r="O95" s="170"/>
      <c r="P95" s="170"/>
      <c r="Q95" s="170"/>
      <c r="R95" s="170"/>
      <c r="S95" s="170"/>
      <c r="T95" s="170"/>
      <c r="U95" s="170"/>
      <c r="V95" s="170"/>
      <c r="W95" s="170"/>
      <c r="X95" s="170"/>
      <c r="Y95" s="170"/>
      <c r="Z95" s="170"/>
      <c r="AA95" s="170"/>
      <c r="AB95" s="170"/>
      <c r="AC95" s="170"/>
      <c r="AD95" s="170"/>
      <c r="AE95" s="170" t="s">
        <v>1101</v>
      </c>
      <c r="AF95" s="170"/>
      <c r="AG95" s="170"/>
      <c r="AH95" s="170"/>
      <c r="AI95" s="170"/>
      <c r="AJ95" s="170"/>
      <c r="AK95" s="170"/>
      <c r="AL95" s="170"/>
      <c r="AM95" s="170">
        <v>21</v>
      </c>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0" t="s">
        <v>4012</v>
      </c>
      <c r="D96" s="246"/>
      <c r="E96" s="194"/>
      <c r="F96" s="203"/>
      <c r="G96" s="203"/>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307</v>
      </c>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4013</v>
      </c>
      <c r="D97" s="247"/>
      <c r="E97" s="195">
        <v>2.5</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36</v>
      </c>
      <c r="B98" s="182" t="s">
        <v>4014</v>
      </c>
      <c r="C98" s="209" t="s">
        <v>4015</v>
      </c>
      <c r="D98" s="245" t="s">
        <v>314</v>
      </c>
      <c r="E98" s="193">
        <v>5.5</v>
      </c>
      <c r="F98" s="202"/>
      <c r="G98" s="201">
        <f>ROUND(E98*F98,2)</f>
        <v>0</v>
      </c>
      <c r="H98" s="200"/>
      <c r="I98" s="228" t="s">
        <v>552</v>
      </c>
      <c r="J98" s="170"/>
      <c r="K98" s="170"/>
      <c r="L98" s="170"/>
      <c r="M98" s="170"/>
      <c r="N98" s="170"/>
      <c r="O98" s="170"/>
      <c r="P98" s="170"/>
      <c r="Q98" s="170"/>
      <c r="R98" s="170"/>
      <c r="S98" s="170"/>
      <c r="T98" s="170"/>
      <c r="U98" s="170"/>
      <c r="V98" s="170"/>
      <c r="W98" s="170"/>
      <c r="X98" s="170"/>
      <c r="Y98" s="170"/>
      <c r="Z98" s="170"/>
      <c r="AA98" s="170"/>
      <c r="AB98" s="170"/>
      <c r="AC98" s="170"/>
      <c r="AD98" s="170"/>
      <c r="AE98" s="170" t="s">
        <v>1101</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0" t="s">
        <v>4016</v>
      </c>
      <c r="D99" s="246"/>
      <c r="E99" s="194"/>
      <c r="F99" s="203"/>
      <c r="G99" s="203"/>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307</v>
      </c>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4017</v>
      </c>
      <c r="D100" s="247"/>
      <c r="E100" s="195">
        <v>5.5</v>
      </c>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5">
        <v>37</v>
      </c>
      <c r="B101" s="182" t="s">
        <v>2248</v>
      </c>
      <c r="C101" s="209" t="s">
        <v>4018</v>
      </c>
      <c r="D101" s="245" t="s">
        <v>314</v>
      </c>
      <c r="E101" s="193">
        <v>3.5</v>
      </c>
      <c r="F101" s="202"/>
      <c r="G101" s="201">
        <f>ROUND(E101*F101,2)</f>
        <v>0</v>
      </c>
      <c r="H101" s="200"/>
      <c r="I101" s="228" t="s">
        <v>552</v>
      </c>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1101</v>
      </c>
      <c r="AF101" s="170"/>
      <c r="AG101" s="170"/>
      <c r="AH101" s="170"/>
      <c r="AI101" s="170"/>
      <c r="AJ101" s="170"/>
      <c r="AK101" s="170"/>
      <c r="AL101" s="170"/>
      <c r="AM101" s="170">
        <v>21</v>
      </c>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0" t="s">
        <v>2250</v>
      </c>
      <c r="D102" s="246"/>
      <c r="E102" s="194"/>
      <c r="F102" s="203"/>
      <c r="G102" s="203"/>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3305</v>
      </c>
      <c r="D103" s="247"/>
      <c r="E103" s="195">
        <v>3.5</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5">
        <v>38</v>
      </c>
      <c r="B104" s="182" t="s">
        <v>4019</v>
      </c>
      <c r="C104" s="209" t="s">
        <v>4020</v>
      </c>
      <c r="D104" s="245" t="s">
        <v>423</v>
      </c>
      <c r="E104" s="193">
        <v>1</v>
      </c>
      <c r="F104" s="202"/>
      <c r="G104" s="201">
        <f>ROUND(E104*F104,2)</f>
        <v>0</v>
      </c>
      <c r="H104" s="200"/>
      <c r="I104" s="228" t="s">
        <v>552</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1101</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121</v>
      </c>
      <c r="D105" s="247"/>
      <c r="E105" s="195">
        <v>1</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5">
        <v>39</v>
      </c>
      <c r="B106" s="182" t="s">
        <v>4021</v>
      </c>
      <c r="C106" s="209" t="s">
        <v>4022</v>
      </c>
      <c r="D106" s="245" t="s">
        <v>423</v>
      </c>
      <c r="E106" s="193">
        <v>2</v>
      </c>
      <c r="F106" s="202"/>
      <c r="G106" s="201">
        <f>ROUND(E106*F106,2)</f>
        <v>0</v>
      </c>
      <c r="H106" s="200"/>
      <c r="I106" s="228" t="s">
        <v>552</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543</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1006</v>
      </c>
      <c r="D107" s="247"/>
      <c r="E107" s="195">
        <v>2</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5">
        <v>40</v>
      </c>
      <c r="B108" s="182" t="s">
        <v>4023</v>
      </c>
      <c r="C108" s="209" t="s">
        <v>4024</v>
      </c>
      <c r="D108" s="245" t="s">
        <v>423</v>
      </c>
      <c r="E108" s="193">
        <v>1</v>
      </c>
      <c r="F108" s="202"/>
      <c r="G108" s="201">
        <f>ROUND(E108*F108,2)</f>
        <v>0</v>
      </c>
      <c r="H108" s="200"/>
      <c r="I108" s="228" t="s">
        <v>552</v>
      </c>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543</v>
      </c>
      <c r="AF108" s="170"/>
      <c r="AG108" s="170"/>
      <c r="AH108" s="170"/>
      <c r="AI108" s="170"/>
      <c r="AJ108" s="170"/>
      <c r="AK108" s="170"/>
      <c r="AL108" s="170"/>
      <c r="AM108" s="170">
        <v>21</v>
      </c>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183"/>
      <c r="C109" s="211" t="s">
        <v>121</v>
      </c>
      <c r="D109" s="247"/>
      <c r="E109" s="195">
        <v>1</v>
      </c>
      <c r="F109" s="201"/>
      <c r="G109" s="201"/>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309</v>
      </c>
      <c r="AF109" s="170">
        <v>0</v>
      </c>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5">
        <v>41</v>
      </c>
      <c r="B110" s="182" t="s">
        <v>4025</v>
      </c>
      <c r="C110" s="209" t="s">
        <v>4026</v>
      </c>
      <c r="D110" s="245" t="s">
        <v>423</v>
      </c>
      <c r="E110" s="193">
        <v>4</v>
      </c>
      <c r="F110" s="202"/>
      <c r="G110" s="201">
        <f>ROUND(E110*F110,2)</f>
        <v>0</v>
      </c>
      <c r="H110" s="200"/>
      <c r="I110" s="228" t="s">
        <v>304</v>
      </c>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1101</v>
      </c>
      <c r="AF110" s="170"/>
      <c r="AG110" s="170"/>
      <c r="AH110" s="170"/>
      <c r="AI110" s="170"/>
      <c r="AJ110" s="170"/>
      <c r="AK110" s="170"/>
      <c r="AL110" s="170"/>
      <c r="AM110" s="170">
        <v>21</v>
      </c>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4027</v>
      </c>
      <c r="D111" s="247"/>
      <c r="E111" s="195">
        <v>4</v>
      </c>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5">
        <v>42</v>
      </c>
      <c r="B112" s="182" t="s">
        <v>4028</v>
      </c>
      <c r="C112" s="209" t="s">
        <v>4029</v>
      </c>
      <c r="D112" s="245" t="s">
        <v>423</v>
      </c>
      <c r="E112" s="193">
        <v>1</v>
      </c>
      <c r="F112" s="202"/>
      <c r="G112" s="201">
        <f>ROUND(E112*F112,2)</f>
        <v>0</v>
      </c>
      <c r="H112" s="200"/>
      <c r="I112" s="228" t="s">
        <v>304</v>
      </c>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1101</v>
      </c>
      <c r="AF112" s="170"/>
      <c r="AG112" s="170"/>
      <c r="AH112" s="170"/>
      <c r="AI112" s="170"/>
      <c r="AJ112" s="170"/>
      <c r="AK112" s="170"/>
      <c r="AL112" s="170"/>
      <c r="AM112" s="170">
        <v>21</v>
      </c>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1" t="s">
        <v>121</v>
      </c>
      <c r="D113" s="247"/>
      <c r="E113" s="195">
        <v>1</v>
      </c>
      <c r="F113" s="201"/>
      <c r="G113" s="201"/>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309</v>
      </c>
      <c r="AF113" s="170">
        <v>0</v>
      </c>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5">
        <v>43</v>
      </c>
      <c r="B114" s="182" t="s">
        <v>1722</v>
      </c>
      <c r="C114" s="209" t="s">
        <v>4030</v>
      </c>
      <c r="D114" s="245" t="s">
        <v>1392</v>
      </c>
      <c r="E114" s="193">
        <v>4</v>
      </c>
      <c r="F114" s="202"/>
      <c r="G114" s="201">
        <f>ROUND(E114*F114,2)</f>
        <v>0</v>
      </c>
      <c r="H114" s="200"/>
      <c r="I114" s="228" t="s">
        <v>304</v>
      </c>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1101</v>
      </c>
      <c r="AF114" s="170"/>
      <c r="AG114" s="170"/>
      <c r="AH114" s="170"/>
      <c r="AI114" s="170"/>
      <c r="AJ114" s="170"/>
      <c r="AK114" s="170"/>
      <c r="AL114" s="170"/>
      <c r="AM114" s="170">
        <v>21</v>
      </c>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0" t="s">
        <v>4031</v>
      </c>
      <c r="D115" s="246"/>
      <c r="E115" s="194"/>
      <c r="F115" s="203"/>
      <c r="G115" s="203"/>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307</v>
      </c>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161</v>
      </c>
      <c r="D116" s="247"/>
      <c r="E116" s="195">
        <v>4</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44</v>
      </c>
      <c r="B117" s="182" t="s">
        <v>2291</v>
      </c>
      <c r="C117" s="209" t="s">
        <v>4032</v>
      </c>
      <c r="D117" s="245" t="s">
        <v>314</v>
      </c>
      <c r="E117" s="193">
        <v>9</v>
      </c>
      <c r="F117" s="202"/>
      <c r="G117" s="201">
        <f>ROUND(E117*F117,2)</f>
        <v>0</v>
      </c>
      <c r="H117" s="200"/>
      <c r="I117" s="228" t="s">
        <v>304</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1101</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0" t="s">
        <v>2293</v>
      </c>
      <c r="D118" s="246"/>
      <c r="E118" s="194"/>
      <c r="F118" s="203"/>
      <c r="G118" s="203"/>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307</v>
      </c>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4033</v>
      </c>
      <c r="D119" s="247"/>
      <c r="E119" s="195">
        <v>9</v>
      </c>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45</v>
      </c>
      <c r="B120" s="182" t="s">
        <v>2295</v>
      </c>
      <c r="C120" s="209" t="s">
        <v>2296</v>
      </c>
      <c r="D120" s="245" t="s">
        <v>314</v>
      </c>
      <c r="E120" s="193">
        <v>2.5</v>
      </c>
      <c r="F120" s="202"/>
      <c r="G120" s="201">
        <f>ROUND(E120*F120,2)</f>
        <v>0</v>
      </c>
      <c r="H120" s="200"/>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1101</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0" t="s">
        <v>2297</v>
      </c>
      <c r="D121" s="246"/>
      <c r="E121" s="194"/>
      <c r="F121" s="203"/>
      <c r="G121" s="203"/>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307</v>
      </c>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4013</v>
      </c>
      <c r="D122" s="247"/>
      <c r="E122" s="195">
        <v>2.5</v>
      </c>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5">
        <v>46</v>
      </c>
      <c r="B123" s="182" t="s">
        <v>2299</v>
      </c>
      <c r="C123" s="209" t="s">
        <v>4034</v>
      </c>
      <c r="D123" s="245" t="s">
        <v>447</v>
      </c>
      <c r="E123" s="193">
        <v>9.7000000000000003E-3</v>
      </c>
      <c r="F123" s="202"/>
      <c r="G123" s="201">
        <f>ROUND(E123*F123,2)</f>
        <v>0</v>
      </c>
      <c r="H123" s="200"/>
      <c r="I123" s="228" t="s">
        <v>304</v>
      </c>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1101</v>
      </c>
      <c r="AF123" s="170"/>
      <c r="AG123" s="170"/>
      <c r="AH123" s="170"/>
      <c r="AI123" s="170"/>
      <c r="AJ123" s="170"/>
      <c r="AK123" s="170"/>
      <c r="AL123" s="170"/>
      <c r="AM123" s="170">
        <v>21</v>
      </c>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47</v>
      </c>
      <c r="B124" s="182" t="s">
        <v>2303</v>
      </c>
      <c r="C124" s="209" t="s">
        <v>4035</v>
      </c>
      <c r="D124" s="245" t="s">
        <v>447</v>
      </c>
      <c r="E124" s="193">
        <v>9.7000000000000003E-3</v>
      </c>
      <c r="F124" s="202"/>
      <c r="G124" s="201">
        <f>ROUND(E124*F124,2)</f>
        <v>0</v>
      </c>
      <c r="H124" s="200"/>
      <c r="I124" s="228" t="s">
        <v>552</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1101</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ht="33.75" outlineLevel="1">
      <c r="A125" s="224"/>
      <c r="B125" s="183"/>
      <c r="C125" s="210" t="s">
        <v>2305</v>
      </c>
      <c r="D125" s="246"/>
      <c r="E125" s="194"/>
      <c r="F125" s="203"/>
      <c r="G125" s="203"/>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307</v>
      </c>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c r="A126" s="223" t="s">
        <v>294</v>
      </c>
      <c r="B126" s="181" t="s">
        <v>245</v>
      </c>
      <c r="C126" s="208" t="s">
        <v>246</v>
      </c>
      <c r="D126" s="244"/>
      <c r="E126" s="192"/>
      <c r="F126" s="356">
        <f>SUM(G127:G165)</f>
        <v>0</v>
      </c>
      <c r="G126" s="357"/>
      <c r="H126" s="199"/>
      <c r="I126" s="227"/>
      <c r="AE126" t="s">
        <v>295</v>
      </c>
    </row>
    <row r="127" spans="1:60" outlineLevel="1">
      <c r="A127" s="225">
        <v>48</v>
      </c>
      <c r="B127" s="182" t="s">
        <v>2322</v>
      </c>
      <c r="C127" s="209" t="s">
        <v>4036</v>
      </c>
      <c r="D127" s="245" t="s">
        <v>314</v>
      </c>
      <c r="E127" s="193">
        <v>3</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1101</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ht="22.5" outlineLevel="1">
      <c r="A128" s="224"/>
      <c r="B128" s="183"/>
      <c r="C128" s="210" t="s">
        <v>4037</v>
      </c>
      <c r="D128" s="246"/>
      <c r="E128" s="194"/>
      <c r="F128" s="203"/>
      <c r="G128" s="20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4038</v>
      </c>
      <c r="D129" s="247"/>
      <c r="E129" s="195">
        <v>3</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5">
        <v>49</v>
      </c>
      <c r="B130" s="182" t="s">
        <v>2326</v>
      </c>
      <c r="C130" s="209" t="s">
        <v>4039</v>
      </c>
      <c r="D130" s="245" t="s">
        <v>314</v>
      </c>
      <c r="E130" s="193">
        <v>12.5</v>
      </c>
      <c r="F130" s="202"/>
      <c r="G130" s="201">
        <f>ROUND(E130*F130,2)</f>
        <v>0</v>
      </c>
      <c r="H130" s="200"/>
      <c r="I130" s="228" t="s">
        <v>552</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1101</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ht="22.5" outlineLevel="1">
      <c r="A131" s="224"/>
      <c r="B131" s="183"/>
      <c r="C131" s="210" t="s">
        <v>4040</v>
      </c>
      <c r="D131" s="246"/>
      <c r="E131" s="194"/>
      <c r="F131" s="203"/>
      <c r="G131" s="203"/>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307</v>
      </c>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183"/>
      <c r="C132" s="211" t="s">
        <v>4041</v>
      </c>
      <c r="D132" s="247"/>
      <c r="E132" s="195">
        <v>12.5</v>
      </c>
      <c r="F132" s="201"/>
      <c r="G132" s="201"/>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309</v>
      </c>
      <c r="AF132" s="170">
        <v>0</v>
      </c>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5">
        <v>50</v>
      </c>
      <c r="B133" s="182" t="s">
        <v>2330</v>
      </c>
      <c r="C133" s="209" t="s">
        <v>4042</v>
      </c>
      <c r="D133" s="245" t="s">
        <v>314</v>
      </c>
      <c r="E133" s="193">
        <v>5.5</v>
      </c>
      <c r="F133" s="202"/>
      <c r="G133" s="201">
        <f>ROUND(E133*F133,2)</f>
        <v>0</v>
      </c>
      <c r="H133" s="200"/>
      <c r="I133" s="228" t="s">
        <v>552</v>
      </c>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1101</v>
      </c>
      <c r="AF133" s="170"/>
      <c r="AG133" s="170"/>
      <c r="AH133" s="170"/>
      <c r="AI133" s="170"/>
      <c r="AJ133" s="170"/>
      <c r="AK133" s="170"/>
      <c r="AL133" s="170"/>
      <c r="AM133" s="170">
        <v>21</v>
      </c>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ht="22.5" outlineLevel="1">
      <c r="A134" s="224"/>
      <c r="B134" s="183"/>
      <c r="C134" s="210" t="s">
        <v>4043</v>
      </c>
      <c r="D134" s="246"/>
      <c r="E134" s="194"/>
      <c r="F134" s="203"/>
      <c r="G134" s="203"/>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307</v>
      </c>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4008</v>
      </c>
      <c r="D135" s="247"/>
      <c r="E135" s="195">
        <v>5.5</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51</v>
      </c>
      <c r="B136" s="182" t="s">
        <v>2334</v>
      </c>
      <c r="C136" s="209" t="s">
        <v>4044</v>
      </c>
      <c r="D136" s="245" t="s">
        <v>314</v>
      </c>
      <c r="E136" s="193">
        <v>5.5</v>
      </c>
      <c r="F136" s="202"/>
      <c r="G136" s="201">
        <f>ROUND(E136*F136,2)</f>
        <v>0</v>
      </c>
      <c r="H136" s="200"/>
      <c r="I136" s="228" t="s">
        <v>552</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1101</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ht="22.5" outlineLevel="1">
      <c r="A137" s="224"/>
      <c r="B137" s="183"/>
      <c r="C137" s="210" t="s">
        <v>4045</v>
      </c>
      <c r="D137" s="246"/>
      <c r="E137" s="194"/>
      <c r="F137" s="203"/>
      <c r="G137" s="203"/>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307</v>
      </c>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4008</v>
      </c>
      <c r="D138" s="247"/>
      <c r="E138" s="195">
        <v>5.5</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5">
        <v>52</v>
      </c>
      <c r="B139" s="182" t="s">
        <v>4046</v>
      </c>
      <c r="C139" s="209" t="s">
        <v>4047</v>
      </c>
      <c r="D139" s="245" t="s">
        <v>2729</v>
      </c>
      <c r="E139" s="193">
        <v>4</v>
      </c>
      <c r="F139" s="202"/>
      <c r="G139" s="201">
        <f>ROUND(E139*F139,2)</f>
        <v>0</v>
      </c>
      <c r="H139" s="200"/>
      <c r="I139" s="228" t="s">
        <v>304</v>
      </c>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1101</v>
      </c>
      <c r="AF139" s="170"/>
      <c r="AG139" s="170"/>
      <c r="AH139" s="170"/>
      <c r="AI139" s="170"/>
      <c r="AJ139" s="170"/>
      <c r="AK139" s="170"/>
      <c r="AL139" s="170"/>
      <c r="AM139" s="170">
        <v>21</v>
      </c>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183"/>
      <c r="C140" s="211" t="s">
        <v>4027</v>
      </c>
      <c r="D140" s="247"/>
      <c r="E140" s="195">
        <v>4</v>
      </c>
      <c r="F140" s="201"/>
      <c r="G140" s="201"/>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309</v>
      </c>
      <c r="AF140" s="170">
        <v>0</v>
      </c>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5">
        <v>53</v>
      </c>
      <c r="B141" s="182" t="s">
        <v>4048</v>
      </c>
      <c r="C141" s="209" t="s">
        <v>4049</v>
      </c>
      <c r="D141" s="245" t="s">
        <v>314</v>
      </c>
      <c r="E141" s="193">
        <v>26.5</v>
      </c>
      <c r="F141" s="202"/>
      <c r="G141" s="201">
        <f>ROUND(E141*F141,2)</f>
        <v>0</v>
      </c>
      <c r="H141" s="200"/>
      <c r="I141" s="228" t="s">
        <v>552</v>
      </c>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543</v>
      </c>
      <c r="AF141" s="170"/>
      <c r="AG141" s="170"/>
      <c r="AH141" s="170"/>
      <c r="AI141" s="170"/>
      <c r="AJ141" s="170"/>
      <c r="AK141" s="170"/>
      <c r="AL141" s="170"/>
      <c r="AM141" s="170">
        <v>21</v>
      </c>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4050</v>
      </c>
      <c r="D142" s="247"/>
      <c r="E142" s="195">
        <v>26.5</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54</v>
      </c>
      <c r="B143" s="182" t="s">
        <v>2359</v>
      </c>
      <c r="C143" s="209" t="s">
        <v>2360</v>
      </c>
      <c r="D143" s="245" t="s">
        <v>2729</v>
      </c>
      <c r="E143" s="193">
        <v>1</v>
      </c>
      <c r="F143" s="202"/>
      <c r="G143" s="201">
        <f>ROUND(E143*F143,2)</f>
        <v>0</v>
      </c>
      <c r="H143" s="200"/>
      <c r="I143" s="228" t="s">
        <v>552</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0" t="s">
        <v>2361</v>
      </c>
      <c r="D144" s="246"/>
      <c r="E144" s="194"/>
      <c r="F144" s="203"/>
      <c r="G144" s="203"/>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307</v>
      </c>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121</v>
      </c>
      <c r="D145" s="247"/>
      <c r="E145" s="195">
        <v>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5">
        <v>55</v>
      </c>
      <c r="B146" s="182" t="s">
        <v>2362</v>
      </c>
      <c r="C146" s="209" t="s">
        <v>2363</v>
      </c>
      <c r="D146" s="245" t="s">
        <v>423</v>
      </c>
      <c r="E146" s="193">
        <v>1</v>
      </c>
      <c r="F146" s="202"/>
      <c r="G146" s="201">
        <f>ROUND(E146*F146,2)</f>
        <v>0</v>
      </c>
      <c r="H146" s="200"/>
      <c r="I146" s="228" t="s">
        <v>552</v>
      </c>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1101</v>
      </c>
      <c r="AF146" s="170"/>
      <c r="AG146" s="170"/>
      <c r="AH146" s="170"/>
      <c r="AI146" s="170"/>
      <c r="AJ146" s="170"/>
      <c r="AK146" s="170"/>
      <c r="AL146" s="170"/>
      <c r="AM146" s="170">
        <v>21</v>
      </c>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4"/>
      <c r="B147" s="183"/>
      <c r="C147" s="210" t="s">
        <v>2364</v>
      </c>
      <c r="D147" s="246"/>
      <c r="E147" s="194"/>
      <c r="F147" s="203"/>
      <c r="G147" s="203"/>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56</v>
      </c>
      <c r="B149" s="182" t="s">
        <v>2376</v>
      </c>
      <c r="C149" s="209" t="s">
        <v>4051</v>
      </c>
      <c r="D149" s="245" t="s">
        <v>423</v>
      </c>
      <c r="E149" s="193">
        <v>2</v>
      </c>
      <c r="F149" s="202"/>
      <c r="G149" s="201">
        <f>ROUND(E149*F149,2)</f>
        <v>0</v>
      </c>
      <c r="H149" s="200"/>
      <c r="I149" s="228" t="s">
        <v>552</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1101</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0" t="s">
        <v>4052</v>
      </c>
      <c r="D150" s="246"/>
      <c r="E150" s="194"/>
      <c r="F150" s="203"/>
      <c r="G150" s="203"/>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307</v>
      </c>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4"/>
      <c r="B151" s="183"/>
      <c r="C151" s="211" t="s">
        <v>140</v>
      </c>
      <c r="D151" s="247"/>
      <c r="E151" s="195">
        <v>2</v>
      </c>
      <c r="F151" s="201"/>
      <c r="G151" s="201"/>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309</v>
      </c>
      <c r="AF151" s="170">
        <v>0</v>
      </c>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5">
        <v>57</v>
      </c>
      <c r="B152" s="182" t="s">
        <v>2399</v>
      </c>
      <c r="C152" s="209" t="s">
        <v>4053</v>
      </c>
      <c r="D152" s="245" t="s">
        <v>423</v>
      </c>
      <c r="E152" s="193">
        <v>1</v>
      </c>
      <c r="F152" s="202"/>
      <c r="G152" s="201">
        <f>ROUND(E152*F152,2)</f>
        <v>0</v>
      </c>
      <c r="H152" s="200"/>
      <c r="I152" s="228" t="s">
        <v>552</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1101</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121</v>
      </c>
      <c r="D153" s="247"/>
      <c r="E153" s="195">
        <v>1</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5">
        <v>58</v>
      </c>
      <c r="B154" s="182" t="s">
        <v>2405</v>
      </c>
      <c r="C154" s="209" t="s">
        <v>4054</v>
      </c>
      <c r="D154" s="245" t="s">
        <v>314</v>
      </c>
      <c r="E154" s="193">
        <v>26.5</v>
      </c>
      <c r="F154" s="202"/>
      <c r="G154" s="201">
        <f>ROUND(E154*F154,2)</f>
        <v>0</v>
      </c>
      <c r="H154" s="200"/>
      <c r="I154" s="228" t="s">
        <v>304</v>
      </c>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1101</v>
      </c>
      <c r="AF154" s="170"/>
      <c r="AG154" s="170"/>
      <c r="AH154" s="170"/>
      <c r="AI154" s="170"/>
      <c r="AJ154" s="170"/>
      <c r="AK154" s="170"/>
      <c r="AL154" s="170"/>
      <c r="AM154" s="170">
        <v>21</v>
      </c>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ht="22.5" outlineLevel="1">
      <c r="A155" s="224"/>
      <c r="B155" s="183"/>
      <c r="C155" s="210" t="s">
        <v>2407</v>
      </c>
      <c r="D155" s="246"/>
      <c r="E155" s="194"/>
      <c r="F155" s="203"/>
      <c r="G155" s="203"/>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307</v>
      </c>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2408</v>
      </c>
      <c r="D156" s="247"/>
      <c r="E156" s="195"/>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4055</v>
      </c>
      <c r="D157" s="247"/>
      <c r="E157" s="195">
        <v>26.5</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5">
        <v>59</v>
      </c>
      <c r="B158" s="182" t="s">
        <v>2409</v>
      </c>
      <c r="C158" s="209" t="s">
        <v>2410</v>
      </c>
      <c r="D158" s="245" t="s">
        <v>314</v>
      </c>
      <c r="E158" s="193">
        <v>26.5</v>
      </c>
      <c r="F158" s="202"/>
      <c r="G158" s="201">
        <f>ROUND(E158*F158,2)</f>
        <v>0</v>
      </c>
      <c r="H158" s="200"/>
      <c r="I158" s="228" t="s">
        <v>304</v>
      </c>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1101</v>
      </c>
      <c r="AF158" s="170"/>
      <c r="AG158" s="170"/>
      <c r="AH158" s="170"/>
      <c r="AI158" s="170"/>
      <c r="AJ158" s="170"/>
      <c r="AK158" s="170"/>
      <c r="AL158" s="170"/>
      <c r="AM158" s="170">
        <v>21</v>
      </c>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ht="22.5" outlineLevel="1">
      <c r="A159" s="224"/>
      <c r="B159" s="183"/>
      <c r="C159" s="210" t="s">
        <v>2411</v>
      </c>
      <c r="D159" s="246"/>
      <c r="E159" s="194"/>
      <c r="F159" s="203"/>
      <c r="G159" s="203"/>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307</v>
      </c>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2408</v>
      </c>
      <c r="D160" s="247"/>
      <c r="E160" s="195"/>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4055</v>
      </c>
      <c r="D161" s="247"/>
      <c r="E161" s="195">
        <v>26.5</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5">
        <v>60</v>
      </c>
      <c r="B162" s="182" t="s">
        <v>2412</v>
      </c>
      <c r="C162" s="209" t="s">
        <v>4056</v>
      </c>
      <c r="D162" s="245" t="s">
        <v>447</v>
      </c>
      <c r="E162" s="193">
        <v>0.08</v>
      </c>
      <c r="F162" s="202"/>
      <c r="G162" s="201">
        <f>ROUND(E162*F162,2)</f>
        <v>0</v>
      </c>
      <c r="H162" s="200"/>
      <c r="I162" s="228" t="s">
        <v>304</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1101</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ht="22.5" outlineLevel="1">
      <c r="A163" s="224"/>
      <c r="B163" s="183"/>
      <c r="C163" s="210" t="s">
        <v>2414</v>
      </c>
      <c r="D163" s="246"/>
      <c r="E163" s="194"/>
      <c r="F163" s="203"/>
      <c r="G163" s="203"/>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307</v>
      </c>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61</v>
      </c>
      <c r="B164" s="182" t="s">
        <v>2416</v>
      </c>
      <c r="C164" s="209" t="s">
        <v>4057</v>
      </c>
      <c r="D164" s="245" t="s">
        <v>447</v>
      </c>
      <c r="E164" s="193">
        <v>0.08</v>
      </c>
      <c r="F164" s="202"/>
      <c r="G164" s="201">
        <f>ROUND(E164*F164,2)</f>
        <v>0</v>
      </c>
      <c r="H164" s="200"/>
      <c r="I164" s="228" t="s">
        <v>552</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1101</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ht="33.75" outlineLevel="1">
      <c r="A165" s="224"/>
      <c r="B165" s="183"/>
      <c r="C165" s="210" t="s">
        <v>4058</v>
      </c>
      <c r="D165" s="246"/>
      <c r="E165" s="194"/>
      <c r="F165" s="203"/>
      <c r="G165" s="203"/>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307</v>
      </c>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c r="A166" s="223" t="s">
        <v>294</v>
      </c>
      <c r="B166" s="181" t="s">
        <v>247</v>
      </c>
      <c r="C166" s="208" t="s">
        <v>248</v>
      </c>
      <c r="D166" s="244"/>
      <c r="E166" s="192"/>
      <c r="F166" s="356">
        <f>SUM(G167:G225)</f>
        <v>0</v>
      </c>
      <c r="G166" s="357"/>
      <c r="H166" s="199"/>
      <c r="I166" s="227"/>
      <c r="AE166" t="s">
        <v>295</v>
      </c>
    </row>
    <row r="167" spans="1:60" outlineLevel="1">
      <c r="A167" s="225">
        <v>62</v>
      </c>
      <c r="B167" s="182" t="s">
        <v>4059</v>
      </c>
      <c r="C167" s="209" t="s">
        <v>4060</v>
      </c>
      <c r="D167" s="245" t="s">
        <v>314</v>
      </c>
      <c r="E167" s="193">
        <v>9</v>
      </c>
      <c r="F167" s="202"/>
      <c r="G167" s="201">
        <f>ROUND(E167*F167,2)</f>
        <v>0</v>
      </c>
      <c r="H167" s="200"/>
      <c r="I167" s="228" t="s">
        <v>304</v>
      </c>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1101</v>
      </c>
      <c r="AF167" s="170"/>
      <c r="AG167" s="170"/>
      <c r="AH167" s="170"/>
      <c r="AI167" s="170"/>
      <c r="AJ167" s="170"/>
      <c r="AK167" s="170"/>
      <c r="AL167" s="170"/>
      <c r="AM167" s="170">
        <v>21</v>
      </c>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4"/>
      <c r="B168" s="183"/>
      <c r="C168" s="211" t="s">
        <v>220</v>
      </c>
      <c r="D168" s="247"/>
      <c r="E168" s="195">
        <v>9</v>
      </c>
      <c r="F168" s="201"/>
      <c r="G168" s="201"/>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309</v>
      </c>
      <c r="AF168" s="170">
        <v>0</v>
      </c>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5">
        <v>63</v>
      </c>
      <c r="B169" s="182" t="s">
        <v>4061</v>
      </c>
      <c r="C169" s="209" t="s">
        <v>4062</v>
      </c>
      <c r="D169" s="245" t="s">
        <v>314</v>
      </c>
      <c r="E169" s="193">
        <v>0.5</v>
      </c>
      <c r="F169" s="202"/>
      <c r="G169" s="201">
        <f>ROUND(E169*F169,2)</f>
        <v>0</v>
      </c>
      <c r="H169" s="200"/>
      <c r="I169" s="228" t="s">
        <v>304</v>
      </c>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1101</v>
      </c>
      <c r="AF169" s="170"/>
      <c r="AG169" s="170"/>
      <c r="AH169" s="170"/>
      <c r="AI169" s="170"/>
      <c r="AJ169" s="170"/>
      <c r="AK169" s="170"/>
      <c r="AL169" s="170"/>
      <c r="AM169" s="170">
        <v>21</v>
      </c>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1" t="s">
        <v>4063</v>
      </c>
      <c r="D170" s="247"/>
      <c r="E170" s="195">
        <v>0.5</v>
      </c>
      <c r="F170" s="201"/>
      <c r="G170" s="201"/>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309</v>
      </c>
      <c r="AF170" s="170">
        <v>0</v>
      </c>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5">
        <v>64</v>
      </c>
      <c r="B171" s="182" t="s">
        <v>4064</v>
      </c>
      <c r="C171" s="209" t="s">
        <v>4065</v>
      </c>
      <c r="D171" s="245" t="s">
        <v>314</v>
      </c>
      <c r="E171" s="193">
        <v>1.5</v>
      </c>
      <c r="F171" s="202"/>
      <c r="G171" s="201">
        <f>ROUND(E171*F171,2)</f>
        <v>0</v>
      </c>
      <c r="H171" s="200"/>
      <c r="I171" s="228" t="s">
        <v>304</v>
      </c>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1101</v>
      </c>
      <c r="AF171" s="170"/>
      <c r="AG171" s="170"/>
      <c r="AH171" s="170"/>
      <c r="AI171" s="170"/>
      <c r="AJ171" s="170"/>
      <c r="AK171" s="170"/>
      <c r="AL171" s="170"/>
      <c r="AM171" s="170">
        <v>21</v>
      </c>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1354</v>
      </c>
      <c r="D172" s="247"/>
      <c r="E172" s="195">
        <v>1.5</v>
      </c>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5">
        <v>65</v>
      </c>
      <c r="B173" s="182" t="s">
        <v>3990</v>
      </c>
      <c r="C173" s="209" t="s">
        <v>3991</v>
      </c>
      <c r="D173" s="245" t="s">
        <v>1392</v>
      </c>
      <c r="E173" s="193">
        <v>5</v>
      </c>
      <c r="F173" s="202"/>
      <c r="G173" s="201">
        <f>ROUND(E173*F173,2)</f>
        <v>0</v>
      </c>
      <c r="H173" s="200" t="s">
        <v>1393</v>
      </c>
      <c r="I173" s="228" t="s">
        <v>304</v>
      </c>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1394</v>
      </c>
      <c r="AF173" s="170"/>
      <c r="AG173" s="170"/>
      <c r="AH173" s="170"/>
      <c r="AI173" s="170"/>
      <c r="AJ173" s="170"/>
      <c r="AK173" s="170"/>
      <c r="AL173" s="170"/>
      <c r="AM173" s="170">
        <v>21</v>
      </c>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ht="22.5" outlineLevel="1">
      <c r="A174" s="224"/>
      <c r="B174" s="183"/>
      <c r="C174" s="210" t="s">
        <v>4066</v>
      </c>
      <c r="D174" s="246"/>
      <c r="E174" s="194"/>
      <c r="F174" s="203"/>
      <c r="G174" s="203"/>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307</v>
      </c>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166</v>
      </c>
      <c r="D175" s="247"/>
      <c r="E175" s="195">
        <v>5</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66</v>
      </c>
      <c r="B176" s="182" t="s">
        <v>4067</v>
      </c>
      <c r="C176" s="209" t="s">
        <v>4068</v>
      </c>
      <c r="D176" s="245" t="s">
        <v>314</v>
      </c>
      <c r="E176" s="193">
        <v>1.6</v>
      </c>
      <c r="F176" s="202"/>
      <c r="G176" s="201">
        <f>ROUND(E176*F176,2)</f>
        <v>0</v>
      </c>
      <c r="H176" s="200" t="s">
        <v>542</v>
      </c>
      <c r="I176" s="228" t="s">
        <v>304</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543</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4069</v>
      </c>
      <c r="D177" s="247"/>
      <c r="E177" s="195">
        <v>1.6</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67</v>
      </c>
      <c r="B178" s="182" t="s">
        <v>4070</v>
      </c>
      <c r="C178" s="209" t="s">
        <v>4071</v>
      </c>
      <c r="D178" s="245" t="s">
        <v>314</v>
      </c>
      <c r="E178" s="193">
        <v>9.5</v>
      </c>
      <c r="F178" s="202"/>
      <c r="G178" s="201">
        <f>ROUND(E178*F178,2)</f>
        <v>0</v>
      </c>
      <c r="H178" s="200"/>
      <c r="I178" s="228" t="s">
        <v>304</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1101</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4072</v>
      </c>
      <c r="D179" s="247"/>
      <c r="E179" s="195">
        <v>9.5</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5">
        <v>68</v>
      </c>
      <c r="B180" s="182" t="s">
        <v>4073</v>
      </c>
      <c r="C180" s="209" t="s">
        <v>4074</v>
      </c>
      <c r="D180" s="245" t="s">
        <v>314</v>
      </c>
      <c r="E180" s="193">
        <v>6.5</v>
      </c>
      <c r="F180" s="202"/>
      <c r="G180" s="201">
        <f>ROUND(E180*F180,2)</f>
        <v>0</v>
      </c>
      <c r="H180" s="200"/>
      <c r="I180" s="228" t="s">
        <v>304</v>
      </c>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1101</v>
      </c>
      <c r="AF180" s="170"/>
      <c r="AG180" s="170"/>
      <c r="AH180" s="170"/>
      <c r="AI180" s="170"/>
      <c r="AJ180" s="170"/>
      <c r="AK180" s="170"/>
      <c r="AL180" s="170"/>
      <c r="AM180" s="170">
        <v>21</v>
      </c>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1" t="s">
        <v>4075</v>
      </c>
      <c r="D181" s="247"/>
      <c r="E181" s="195">
        <v>6.5</v>
      </c>
      <c r="F181" s="201"/>
      <c r="G181" s="201"/>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309</v>
      </c>
      <c r="AF181" s="170">
        <v>0</v>
      </c>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69</v>
      </c>
      <c r="B182" s="182" t="s">
        <v>4076</v>
      </c>
      <c r="C182" s="209" t="s">
        <v>4077</v>
      </c>
      <c r="D182" s="245" t="s">
        <v>314</v>
      </c>
      <c r="E182" s="193">
        <v>4</v>
      </c>
      <c r="F182" s="202"/>
      <c r="G182" s="201">
        <f>ROUND(E182*F182,2)</f>
        <v>0</v>
      </c>
      <c r="H182" s="200"/>
      <c r="I182" s="228" t="s">
        <v>304</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1101</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1" t="s">
        <v>4078</v>
      </c>
      <c r="D183" s="247"/>
      <c r="E183" s="195">
        <v>4</v>
      </c>
      <c r="F183" s="201"/>
      <c r="G183" s="201"/>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5">
        <v>70</v>
      </c>
      <c r="B184" s="182" t="s">
        <v>4079</v>
      </c>
      <c r="C184" s="209" t="s">
        <v>4080</v>
      </c>
      <c r="D184" s="245" t="s">
        <v>423</v>
      </c>
      <c r="E184" s="193">
        <v>12</v>
      </c>
      <c r="F184" s="202"/>
      <c r="G184" s="201">
        <f>ROUND(E184*F184,2)</f>
        <v>0</v>
      </c>
      <c r="H184" s="200"/>
      <c r="I184" s="228" t="s">
        <v>304</v>
      </c>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1101</v>
      </c>
      <c r="AF184" s="170"/>
      <c r="AG184" s="170"/>
      <c r="AH184" s="170"/>
      <c r="AI184" s="170"/>
      <c r="AJ184" s="170"/>
      <c r="AK184" s="170"/>
      <c r="AL184" s="170"/>
      <c r="AM184" s="170">
        <v>21</v>
      </c>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4"/>
      <c r="B185" s="183"/>
      <c r="C185" s="211" t="s">
        <v>1686</v>
      </c>
      <c r="D185" s="247"/>
      <c r="E185" s="195">
        <v>12</v>
      </c>
      <c r="F185" s="201"/>
      <c r="G185" s="201"/>
      <c r="H185" s="200"/>
      <c r="I185" s="228"/>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309</v>
      </c>
      <c r="AF185" s="170">
        <v>0</v>
      </c>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5">
        <v>71</v>
      </c>
      <c r="B186" s="182" t="s">
        <v>4081</v>
      </c>
      <c r="C186" s="209" t="s">
        <v>4082</v>
      </c>
      <c r="D186" s="245" t="s">
        <v>423</v>
      </c>
      <c r="E186" s="193">
        <v>2</v>
      </c>
      <c r="F186" s="202"/>
      <c r="G186" s="201">
        <f>ROUND(E186*F186,2)</f>
        <v>0</v>
      </c>
      <c r="H186" s="200"/>
      <c r="I186" s="228" t="s">
        <v>304</v>
      </c>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1101</v>
      </c>
      <c r="AF186" s="170"/>
      <c r="AG186" s="170"/>
      <c r="AH186" s="170"/>
      <c r="AI186" s="170"/>
      <c r="AJ186" s="170"/>
      <c r="AK186" s="170"/>
      <c r="AL186" s="170"/>
      <c r="AM186" s="170">
        <v>21</v>
      </c>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4"/>
      <c r="B187" s="183"/>
      <c r="C187" s="211" t="s">
        <v>140</v>
      </c>
      <c r="D187" s="247"/>
      <c r="E187" s="195">
        <v>2</v>
      </c>
      <c r="F187" s="201"/>
      <c r="G187" s="201"/>
      <c r="H187" s="200"/>
      <c r="I187" s="228"/>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309</v>
      </c>
      <c r="AF187" s="170">
        <v>0</v>
      </c>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5">
        <v>72</v>
      </c>
      <c r="B188" s="182" t="s">
        <v>4083</v>
      </c>
      <c r="C188" s="209" t="s">
        <v>4084</v>
      </c>
      <c r="D188" s="245" t="s">
        <v>423</v>
      </c>
      <c r="E188" s="193">
        <v>1</v>
      </c>
      <c r="F188" s="202"/>
      <c r="G188" s="201">
        <f>ROUND(E188*F188,2)</f>
        <v>0</v>
      </c>
      <c r="H188" s="200"/>
      <c r="I188" s="228" t="s">
        <v>304</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1101</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1" t="s">
        <v>121</v>
      </c>
      <c r="D189" s="247"/>
      <c r="E189" s="195">
        <v>1</v>
      </c>
      <c r="F189" s="201"/>
      <c r="G189" s="201"/>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309</v>
      </c>
      <c r="AF189" s="170">
        <v>0</v>
      </c>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5">
        <v>73</v>
      </c>
      <c r="B190" s="182" t="s">
        <v>4085</v>
      </c>
      <c r="C190" s="209" t="s">
        <v>4086</v>
      </c>
      <c r="D190" s="245" t="s">
        <v>2390</v>
      </c>
      <c r="E190" s="193">
        <v>1</v>
      </c>
      <c r="F190" s="202"/>
      <c r="G190" s="201">
        <f>ROUND(E190*F190,2)</f>
        <v>0</v>
      </c>
      <c r="H190" s="200"/>
      <c r="I190" s="228" t="s">
        <v>304</v>
      </c>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1101</v>
      </c>
      <c r="AF190" s="170"/>
      <c r="AG190" s="170"/>
      <c r="AH190" s="170"/>
      <c r="AI190" s="170"/>
      <c r="AJ190" s="170"/>
      <c r="AK190" s="170"/>
      <c r="AL190" s="170"/>
      <c r="AM190" s="170">
        <v>21</v>
      </c>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121</v>
      </c>
      <c r="D191" s="247"/>
      <c r="E191" s="195">
        <v>1</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5">
        <v>74</v>
      </c>
      <c r="B192" s="182" t="s">
        <v>4087</v>
      </c>
      <c r="C192" s="209" t="s">
        <v>4088</v>
      </c>
      <c r="D192" s="245" t="s">
        <v>2390</v>
      </c>
      <c r="E192" s="193">
        <v>2</v>
      </c>
      <c r="F192" s="202"/>
      <c r="G192" s="201">
        <f>ROUND(E192*F192,2)</f>
        <v>0</v>
      </c>
      <c r="H192" s="200"/>
      <c r="I192" s="228" t="s">
        <v>304</v>
      </c>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1101</v>
      </c>
      <c r="AF192" s="170"/>
      <c r="AG192" s="170"/>
      <c r="AH192" s="170"/>
      <c r="AI192" s="170"/>
      <c r="AJ192" s="170"/>
      <c r="AK192" s="170"/>
      <c r="AL192" s="170"/>
      <c r="AM192" s="170">
        <v>21</v>
      </c>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140</v>
      </c>
      <c r="D193" s="247"/>
      <c r="E193" s="195">
        <v>2</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5">
        <v>75</v>
      </c>
      <c r="B194" s="182" t="s">
        <v>4089</v>
      </c>
      <c r="C194" s="209" t="s">
        <v>4090</v>
      </c>
      <c r="D194" s="245" t="s">
        <v>423</v>
      </c>
      <c r="E194" s="193">
        <v>1</v>
      </c>
      <c r="F194" s="202"/>
      <c r="G194" s="201">
        <f>ROUND(E194*F194,2)</f>
        <v>0</v>
      </c>
      <c r="H194" s="200"/>
      <c r="I194" s="228" t="s">
        <v>304</v>
      </c>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1101</v>
      </c>
      <c r="AF194" s="170"/>
      <c r="AG194" s="170"/>
      <c r="AH194" s="170"/>
      <c r="AI194" s="170"/>
      <c r="AJ194" s="170"/>
      <c r="AK194" s="170"/>
      <c r="AL194" s="170"/>
      <c r="AM194" s="170">
        <v>21</v>
      </c>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4"/>
      <c r="B195" s="183"/>
      <c r="C195" s="211" t="s">
        <v>121</v>
      </c>
      <c r="D195" s="247"/>
      <c r="E195" s="195">
        <v>1</v>
      </c>
      <c r="F195" s="201"/>
      <c r="G195" s="201"/>
      <c r="H195" s="200"/>
      <c r="I195" s="228"/>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309</v>
      </c>
      <c r="AF195" s="170">
        <v>0</v>
      </c>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5">
        <v>76</v>
      </c>
      <c r="B196" s="182" t="s">
        <v>4091</v>
      </c>
      <c r="C196" s="209" t="s">
        <v>4092</v>
      </c>
      <c r="D196" s="245" t="s">
        <v>423</v>
      </c>
      <c r="E196" s="193">
        <v>2</v>
      </c>
      <c r="F196" s="202"/>
      <c r="G196" s="201">
        <f>ROUND(E196*F196,2)</f>
        <v>0</v>
      </c>
      <c r="H196" s="200"/>
      <c r="I196" s="228" t="s">
        <v>304</v>
      </c>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1101</v>
      </c>
      <c r="AF196" s="170"/>
      <c r="AG196" s="170"/>
      <c r="AH196" s="170"/>
      <c r="AI196" s="170"/>
      <c r="AJ196" s="170"/>
      <c r="AK196" s="170"/>
      <c r="AL196" s="170"/>
      <c r="AM196" s="170">
        <v>21</v>
      </c>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140</v>
      </c>
      <c r="D197" s="247"/>
      <c r="E197" s="195">
        <v>2</v>
      </c>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5">
        <v>77</v>
      </c>
      <c r="B198" s="182" t="s">
        <v>4093</v>
      </c>
      <c r="C198" s="209" t="s">
        <v>4094</v>
      </c>
      <c r="D198" s="245" t="s">
        <v>423</v>
      </c>
      <c r="E198" s="193">
        <v>2</v>
      </c>
      <c r="F198" s="202"/>
      <c r="G198" s="201">
        <f>ROUND(E198*F198,2)</f>
        <v>0</v>
      </c>
      <c r="H198" s="200"/>
      <c r="I198" s="228" t="s">
        <v>304</v>
      </c>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1101</v>
      </c>
      <c r="AF198" s="170"/>
      <c r="AG198" s="170"/>
      <c r="AH198" s="170"/>
      <c r="AI198" s="170"/>
      <c r="AJ198" s="170"/>
      <c r="AK198" s="170"/>
      <c r="AL198" s="170"/>
      <c r="AM198" s="170">
        <v>21</v>
      </c>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outlineLevel="1">
      <c r="A199" s="224"/>
      <c r="B199" s="183"/>
      <c r="C199" s="211" t="s">
        <v>140</v>
      </c>
      <c r="D199" s="247"/>
      <c r="E199" s="195">
        <v>2</v>
      </c>
      <c r="F199" s="201"/>
      <c r="G199" s="201"/>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309</v>
      </c>
      <c r="AF199" s="170">
        <v>0</v>
      </c>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5">
        <v>78</v>
      </c>
      <c r="B200" s="182" t="s">
        <v>4095</v>
      </c>
      <c r="C200" s="209" t="s">
        <v>4096</v>
      </c>
      <c r="D200" s="245" t="s">
        <v>2729</v>
      </c>
      <c r="E200" s="193">
        <v>2</v>
      </c>
      <c r="F200" s="202"/>
      <c r="G200" s="201">
        <f>ROUND(E200*F200,2)</f>
        <v>0</v>
      </c>
      <c r="H200" s="200"/>
      <c r="I200" s="228" t="s">
        <v>552</v>
      </c>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543</v>
      </c>
      <c r="AF200" s="170"/>
      <c r="AG200" s="170"/>
      <c r="AH200" s="170"/>
      <c r="AI200" s="170"/>
      <c r="AJ200" s="170"/>
      <c r="AK200" s="170"/>
      <c r="AL200" s="170"/>
      <c r="AM200" s="170">
        <v>21</v>
      </c>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183"/>
      <c r="C201" s="211" t="s">
        <v>140</v>
      </c>
      <c r="D201" s="247"/>
      <c r="E201" s="195">
        <v>2</v>
      </c>
      <c r="F201" s="201"/>
      <c r="G201" s="201"/>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309</v>
      </c>
      <c r="AF201" s="170">
        <v>0</v>
      </c>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5">
        <v>79</v>
      </c>
      <c r="B202" s="182" t="s">
        <v>4097</v>
      </c>
      <c r="C202" s="209" t="s">
        <v>4098</v>
      </c>
      <c r="D202" s="245" t="s">
        <v>423</v>
      </c>
      <c r="E202" s="193">
        <v>1</v>
      </c>
      <c r="F202" s="202"/>
      <c r="G202" s="201">
        <f>ROUND(E202*F202,2)</f>
        <v>0</v>
      </c>
      <c r="H202" s="200" t="s">
        <v>542</v>
      </c>
      <c r="I202" s="228" t="s">
        <v>304</v>
      </c>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543</v>
      </c>
      <c r="AF202" s="170"/>
      <c r="AG202" s="170"/>
      <c r="AH202" s="170"/>
      <c r="AI202" s="170"/>
      <c r="AJ202" s="170"/>
      <c r="AK202" s="170"/>
      <c r="AL202" s="170"/>
      <c r="AM202" s="170">
        <v>21</v>
      </c>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1" t="s">
        <v>121</v>
      </c>
      <c r="D203" s="247"/>
      <c r="E203" s="195">
        <v>1</v>
      </c>
      <c r="F203" s="201"/>
      <c r="G203" s="201"/>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309</v>
      </c>
      <c r="AF203" s="170">
        <v>0</v>
      </c>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5">
        <v>80</v>
      </c>
      <c r="B204" s="182" t="s">
        <v>4099</v>
      </c>
      <c r="C204" s="209" t="s">
        <v>4100</v>
      </c>
      <c r="D204" s="245" t="s">
        <v>2729</v>
      </c>
      <c r="E204" s="193">
        <v>1</v>
      </c>
      <c r="F204" s="202"/>
      <c r="G204" s="201">
        <f>ROUND(E204*F204,2)</f>
        <v>0</v>
      </c>
      <c r="H204" s="200"/>
      <c r="I204" s="228" t="s">
        <v>552</v>
      </c>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543</v>
      </c>
      <c r="AF204" s="170"/>
      <c r="AG204" s="170"/>
      <c r="AH204" s="170"/>
      <c r="AI204" s="170"/>
      <c r="AJ204" s="170"/>
      <c r="AK204" s="170"/>
      <c r="AL204" s="170"/>
      <c r="AM204" s="170">
        <v>21</v>
      </c>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1" t="s">
        <v>121</v>
      </c>
      <c r="D205" s="247"/>
      <c r="E205" s="195">
        <v>1</v>
      </c>
      <c r="F205" s="201"/>
      <c r="G205" s="201"/>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309</v>
      </c>
      <c r="AF205" s="170">
        <v>0</v>
      </c>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5">
        <v>81</v>
      </c>
      <c r="B206" s="182" t="s">
        <v>4101</v>
      </c>
      <c r="C206" s="209" t="s">
        <v>4102</v>
      </c>
      <c r="D206" s="245" t="s">
        <v>2729</v>
      </c>
      <c r="E206" s="193">
        <v>1</v>
      </c>
      <c r="F206" s="202"/>
      <c r="G206" s="201">
        <f>ROUND(E206*F206,2)</f>
        <v>0</v>
      </c>
      <c r="H206" s="200"/>
      <c r="I206" s="228" t="s">
        <v>552</v>
      </c>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543</v>
      </c>
      <c r="AF206" s="170"/>
      <c r="AG206" s="170"/>
      <c r="AH206" s="170"/>
      <c r="AI206" s="170"/>
      <c r="AJ206" s="170"/>
      <c r="AK206" s="170"/>
      <c r="AL206" s="170"/>
      <c r="AM206" s="170">
        <v>21</v>
      </c>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1" t="s">
        <v>121</v>
      </c>
      <c r="D207" s="247"/>
      <c r="E207" s="195">
        <v>1</v>
      </c>
      <c r="F207" s="201"/>
      <c r="G207" s="201"/>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309</v>
      </c>
      <c r="AF207" s="170">
        <v>0</v>
      </c>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5">
        <v>82</v>
      </c>
      <c r="B208" s="182" t="s">
        <v>4103</v>
      </c>
      <c r="C208" s="209" t="s">
        <v>4104</v>
      </c>
      <c r="D208" s="245" t="s">
        <v>2729</v>
      </c>
      <c r="E208" s="193">
        <v>1</v>
      </c>
      <c r="F208" s="202"/>
      <c r="G208" s="201">
        <f>ROUND(E208*F208,2)</f>
        <v>0</v>
      </c>
      <c r="H208" s="200"/>
      <c r="I208" s="228" t="s">
        <v>552</v>
      </c>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543</v>
      </c>
      <c r="AF208" s="170"/>
      <c r="AG208" s="170"/>
      <c r="AH208" s="170"/>
      <c r="AI208" s="170"/>
      <c r="AJ208" s="170"/>
      <c r="AK208" s="170"/>
      <c r="AL208" s="170"/>
      <c r="AM208" s="170">
        <v>21</v>
      </c>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183"/>
      <c r="C209" s="211" t="s">
        <v>121</v>
      </c>
      <c r="D209" s="247"/>
      <c r="E209" s="195">
        <v>1</v>
      </c>
      <c r="F209" s="201"/>
      <c r="G209" s="201"/>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309</v>
      </c>
      <c r="AF209" s="170">
        <v>0</v>
      </c>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5">
        <v>83</v>
      </c>
      <c r="B210" s="182" t="s">
        <v>4105</v>
      </c>
      <c r="C210" s="209" t="s">
        <v>4106</v>
      </c>
      <c r="D210" s="245" t="s">
        <v>423</v>
      </c>
      <c r="E210" s="193">
        <v>2</v>
      </c>
      <c r="F210" s="202"/>
      <c r="G210" s="201">
        <f>ROUND(E210*F210,2)</f>
        <v>0</v>
      </c>
      <c r="H210" s="200"/>
      <c r="I210" s="228" t="s">
        <v>304</v>
      </c>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1101</v>
      </c>
      <c r="AF210" s="170"/>
      <c r="AG210" s="170"/>
      <c r="AH210" s="170"/>
      <c r="AI210" s="170"/>
      <c r="AJ210" s="170"/>
      <c r="AK210" s="170"/>
      <c r="AL210" s="170"/>
      <c r="AM210" s="170">
        <v>21</v>
      </c>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1" t="s">
        <v>140</v>
      </c>
      <c r="D211" s="247"/>
      <c r="E211" s="195">
        <v>2</v>
      </c>
      <c r="F211" s="201"/>
      <c r="G211" s="201"/>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309</v>
      </c>
      <c r="AF211" s="170">
        <v>0</v>
      </c>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5">
        <v>84</v>
      </c>
      <c r="B212" s="182" t="s">
        <v>4107</v>
      </c>
      <c r="C212" s="209" t="s">
        <v>4108</v>
      </c>
      <c r="D212" s="245" t="s">
        <v>314</v>
      </c>
      <c r="E212" s="193">
        <v>12.6</v>
      </c>
      <c r="F212" s="202"/>
      <c r="G212" s="201">
        <f>ROUND(E212*F212,2)</f>
        <v>0</v>
      </c>
      <c r="H212" s="200"/>
      <c r="I212" s="228" t="s">
        <v>304</v>
      </c>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1101</v>
      </c>
      <c r="AF212" s="170"/>
      <c r="AG212" s="170"/>
      <c r="AH212" s="170"/>
      <c r="AI212" s="170"/>
      <c r="AJ212" s="170"/>
      <c r="AK212" s="170"/>
      <c r="AL212" s="170"/>
      <c r="AM212" s="170">
        <v>21</v>
      </c>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183"/>
      <c r="C213" s="211" t="s">
        <v>4109</v>
      </c>
      <c r="D213" s="247"/>
      <c r="E213" s="195">
        <v>12.6</v>
      </c>
      <c r="F213" s="201"/>
      <c r="G213" s="201"/>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309</v>
      </c>
      <c r="AF213" s="170">
        <v>0</v>
      </c>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5">
        <v>85</v>
      </c>
      <c r="B214" s="182" t="s">
        <v>3976</v>
      </c>
      <c r="C214" s="209" t="s">
        <v>3977</v>
      </c>
      <c r="D214" s="245" t="s">
        <v>1392</v>
      </c>
      <c r="E214" s="193">
        <v>2</v>
      </c>
      <c r="F214" s="202"/>
      <c r="G214" s="201">
        <f>ROUND(E214*F214,2)</f>
        <v>0</v>
      </c>
      <c r="H214" s="200"/>
      <c r="I214" s="228" t="s">
        <v>304</v>
      </c>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1101</v>
      </c>
      <c r="AF214" s="170"/>
      <c r="AG214" s="170"/>
      <c r="AH214" s="170"/>
      <c r="AI214" s="170"/>
      <c r="AJ214" s="170"/>
      <c r="AK214" s="170"/>
      <c r="AL214" s="170"/>
      <c r="AM214" s="170">
        <v>21</v>
      </c>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0" t="s">
        <v>4110</v>
      </c>
      <c r="D215" s="246"/>
      <c r="E215" s="194"/>
      <c r="F215" s="203"/>
      <c r="G215" s="203"/>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307</v>
      </c>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4"/>
      <c r="B216" s="183"/>
      <c r="C216" s="211" t="s">
        <v>140</v>
      </c>
      <c r="D216" s="247"/>
      <c r="E216" s="195">
        <v>2</v>
      </c>
      <c r="F216" s="201"/>
      <c r="G216" s="201"/>
      <c r="H216" s="200"/>
      <c r="I216" s="228"/>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309</v>
      </c>
      <c r="AF216" s="170">
        <v>0</v>
      </c>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5">
        <v>86</v>
      </c>
      <c r="B217" s="182" t="s">
        <v>4111</v>
      </c>
      <c r="C217" s="209" t="s">
        <v>4112</v>
      </c>
      <c r="D217" s="245" t="s">
        <v>423</v>
      </c>
      <c r="E217" s="193">
        <v>1</v>
      </c>
      <c r="F217" s="202"/>
      <c r="G217" s="201">
        <f>ROUND(E217*F217,2)</f>
        <v>0</v>
      </c>
      <c r="H217" s="200"/>
      <c r="I217" s="228" t="s">
        <v>304</v>
      </c>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1101</v>
      </c>
      <c r="AF217" s="170"/>
      <c r="AG217" s="170"/>
      <c r="AH217" s="170"/>
      <c r="AI217" s="170"/>
      <c r="AJ217" s="170"/>
      <c r="AK217" s="170"/>
      <c r="AL217" s="170"/>
      <c r="AM217" s="170">
        <v>21</v>
      </c>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4"/>
      <c r="B218" s="183"/>
      <c r="C218" s="211" t="s">
        <v>121</v>
      </c>
      <c r="D218" s="247"/>
      <c r="E218" s="195">
        <v>1</v>
      </c>
      <c r="F218" s="201"/>
      <c r="G218" s="201"/>
      <c r="H218" s="200"/>
      <c r="I218" s="228"/>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309</v>
      </c>
      <c r="AF218" s="170">
        <v>0</v>
      </c>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5">
        <v>87</v>
      </c>
      <c r="B219" s="182" t="s">
        <v>1557</v>
      </c>
      <c r="C219" s="209" t="s">
        <v>4113</v>
      </c>
      <c r="D219" s="245" t="s">
        <v>1392</v>
      </c>
      <c r="E219" s="193">
        <v>4</v>
      </c>
      <c r="F219" s="202"/>
      <c r="G219" s="201">
        <f>ROUND(E219*F219,2)</f>
        <v>0</v>
      </c>
      <c r="H219" s="200"/>
      <c r="I219" s="228" t="s">
        <v>304</v>
      </c>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1101</v>
      </c>
      <c r="AF219" s="170"/>
      <c r="AG219" s="170"/>
      <c r="AH219" s="170"/>
      <c r="AI219" s="170"/>
      <c r="AJ219" s="170"/>
      <c r="AK219" s="170"/>
      <c r="AL219" s="170"/>
      <c r="AM219" s="170">
        <v>21</v>
      </c>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4"/>
      <c r="B220" s="183"/>
      <c r="C220" s="210" t="s">
        <v>4114</v>
      </c>
      <c r="D220" s="246"/>
      <c r="E220" s="194"/>
      <c r="F220" s="203"/>
      <c r="G220" s="203"/>
      <c r="H220" s="200"/>
      <c r="I220" s="228"/>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307</v>
      </c>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outlineLevel="1">
      <c r="A221" s="224"/>
      <c r="B221" s="183"/>
      <c r="C221" s="211" t="s">
        <v>161</v>
      </c>
      <c r="D221" s="247"/>
      <c r="E221" s="195">
        <v>4</v>
      </c>
      <c r="F221" s="201"/>
      <c r="G221" s="201"/>
      <c r="H221" s="200"/>
      <c r="I221" s="228"/>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309</v>
      </c>
      <c r="AF221" s="170">
        <v>0</v>
      </c>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outlineLevel="1">
      <c r="A222" s="225">
        <v>88</v>
      </c>
      <c r="B222" s="182" t="s">
        <v>4115</v>
      </c>
      <c r="C222" s="209" t="s">
        <v>4116</v>
      </c>
      <c r="D222" s="245" t="s">
        <v>447</v>
      </c>
      <c r="E222" s="193">
        <v>8.3900000000000002E-2</v>
      </c>
      <c r="F222" s="202"/>
      <c r="G222" s="201">
        <f>ROUND(E222*F222,2)</f>
        <v>0</v>
      </c>
      <c r="H222" s="200"/>
      <c r="I222" s="228" t="s">
        <v>304</v>
      </c>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t="s">
        <v>1101</v>
      </c>
      <c r="AF222" s="170"/>
      <c r="AG222" s="170"/>
      <c r="AH222" s="170"/>
      <c r="AI222" s="170"/>
      <c r="AJ222" s="170"/>
      <c r="AK222" s="170"/>
      <c r="AL222" s="170"/>
      <c r="AM222" s="170">
        <v>21</v>
      </c>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5">
        <v>89</v>
      </c>
      <c r="B223" s="182" t="s">
        <v>4117</v>
      </c>
      <c r="C223" s="209" t="s">
        <v>4118</v>
      </c>
      <c r="D223" s="245" t="s">
        <v>447</v>
      </c>
      <c r="E223" s="193">
        <v>9.11E-2</v>
      </c>
      <c r="F223" s="202"/>
      <c r="G223" s="201">
        <f>ROUND(E223*F223,2)</f>
        <v>0</v>
      </c>
      <c r="H223" s="200"/>
      <c r="I223" s="228" t="s">
        <v>304</v>
      </c>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1101</v>
      </c>
      <c r="AF223" s="170"/>
      <c r="AG223" s="170"/>
      <c r="AH223" s="170"/>
      <c r="AI223" s="170"/>
      <c r="AJ223" s="170"/>
      <c r="AK223" s="170"/>
      <c r="AL223" s="170"/>
      <c r="AM223" s="170">
        <v>21</v>
      </c>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5">
        <v>90</v>
      </c>
      <c r="B224" s="182" t="s">
        <v>4119</v>
      </c>
      <c r="C224" s="209" t="s">
        <v>4120</v>
      </c>
      <c r="D224" s="245" t="s">
        <v>447</v>
      </c>
      <c r="E224" s="193">
        <v>9.11E-2</v>
      </c>
      <c r="F224" s="202"/>
      <c r="G224" s="201">
        <f>ROUND(E224*F224,2)</f>
        <v>0</v>
      </c>
      <c r="H224" s="200"/>
      <c r="I224" s="228" t="s">
        <v>304</v>
      </c>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1101</v>
      </c>
      <c r="AF224" s="170"/>
      <c r="AG224" s="170"/>
      <c r="AH224" s="170"/>
      <c r="AI224" s="170"/>
      <c r="AJ224" s="170"/>
      <c r="AK224" s="170"/>
      <c r="AL224" s="170"/>
      <c r="AM224" s="170">
        <v>21</v>
      </c>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5">
        <v>91</v>
      </c>
      <c r="B225" s="182" t="s">
        <v>4121</v>
      </c>
      <c r="C225" s="209" t="s">
        <v>4122</v>
      </c>
      <c r="D225" s="245" t="s">
        <v>447</v>
      </c>
      <c r="E225" s="193">
        <v>0.91100000000000003</v>
      </c>
      <c r="F225" s="202"/>
      <c r="G225" s="201">
        <f>ROUND(E225*F225,2)</f>
        <v>0</v>
      </c>
      <c r="H225" s="200"/>
      <c r="I225" s="228" t="s">
        <v>304</v>
      </c>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1101</v>
      </c>
      <c r="AF225" s="170"/>
      <c r="AG225" s="170"/>
      <c r="AH225" s="170"/>
      <c r="AI225" s="170"/>
      <c r="AJ225" s="170"/>
      <c r="AK225" s="170"/>
      <c r="AL225" s="170"/>
      <c r="AM225" s="170">
        <v>21</v>
      </c>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c r="A226" s="223" t="s">
        <v>294</v>
      </c>
      <c r="B226" s="181" t="s">
        <v>253</v>
      </c>
      <c r="C226" s="208" t="s">
        <v>254</v>
      </c>
      <c r="D226" s="244"/>
      <c r="E226" s="192"/>
      <c r="F226" s="356">
        <f>SUM(G227:G227)</f>
        <v>0</v>
      </c>
      <c r="G226" s="357"/>
      <c r="H226" s="199"/>
      <c r="I226" s="227"/>
      <c r="AE226" t="s">
        <v>295</v>
      </c>
    </row>
    <row r="227" spans="1:60" outlineLevel="1">
      <c r="A227" s="225">
        <v>92</v>
      </c>
      <c r="B227" s="182" t="s">
        <v>4123</v>
      </c>
      <c r="C227" s="209" t="s">
        <v>4124</v>
      </c>
      <c r="D227" s="245" t="s">
        <v>423</v>
      </c>
      <c r="E227" s="193">
        <v>1</v>
      </c>
      <c r="F227" s="202"/>
      <c r="G227" s="201">
        <f>ROUND(E227*F227,2)</f>
        <v>0</v>
      </c>
      <c r="H227" s="200"/>
      <c r="I227" s="228" t="s">
        <v>304</v>
      </c>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1101</v>
      </c>
      <c r="AF227" s="170"/>
      <c r="AG227" s="170"/>
      <c r="AH227" s="170"/>
      <c r="AI227" s="170"/>
      <c r="AJ227" s="170"/>
      <c r="AK227" s="170"/>
      <c r="AL227" s="170"/>
      <c r="AM227" s="170">
        <v>21</v>
      </c>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c r="A228" s="223" t="s">
        <v>294</v>
      </c>
      <c r="B228" s="181" t="s">
        <v>255</v>
      </c>
      <c r="C228" s="208" t="s">
        <v>256</v>
      </c>
      <c r="D228" s="244"/>
      <c r="E228" s="192"/>
      <c r="F228" s="356">
        <f>SUM(G229:G297)</f>
        <v>0</v>
      </c>
      <c r="G228" s="357"/>
      <c r="H228" s="199"/>
      <c r="I228" s="227"/>
      <c r="AE228" t="s">
        <v>295</v>
      </c>
    </row>
    <row r="229" spans="1:60" outlineLevel="1">
      <c r="A229" s="225">
        <v>93</v>
      </c>
      <c r="B229" s="182" t="s">
        <v>4125</v>
      </c>
      <c r="C229" s="209" t="s">
        <v>4126</v>
      </c>
      <c r="D229" s="245" t="s">
        <v>4127</v>
      </c>
      <c r="E229" s="193">
        <v>1</v>
      </c>
      <c r="F229" s="202"/>
      <c r="G229" s="201">
        <f>ROUND(E229*F229,2)</f>
        <v>0</v>
      </c>
      <c r="H229" s="200"/>
      <c r="I229" s="228" t="s">
        <v>552</v>
      </c>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543</v>
      </c>
      <c r="AF229" s="170"/>
      <c r="AG229" s="170"/>
      <c r="AH229" s="170"/>
      <c r="AI229" s="170"/>
      <c r="AJ229" s="170"/>
      <c r="AK229" s="170"/>
      <c r="AL229" s="170"/>
      <c r="AM229" s="170">
        <v>21</v>
      </c>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ht="45" outlineLevel="1">
      <c r="A230" s="224"/>
      <c r="B230" s="183"/>
      <c r="C230" s="210" t="s">
        <v>4467</v>
      </c>
      <c r="D230" s="246"/>
      <c r="E230" s="194"/>
      <c r="F230" s="203"/>
      <c r="G230" s="203"/>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307</v>
      </c>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outlineLevel="1">
      <c r="A231" s="224"/>
      <c r="B231" s="183"/>
      <c r="C231" s="211" t="s">
        <v>121</v>
      </c>
      <c r="D231" s="247"/>
      <c r="E231" s="195">
        <v>1</v>
      </c>
      <c r="F231" s="201"/>
      <c r="G231" s="201"/>
      <c r="H231" s="200"/>
      <c r="I231" s="228"/>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309</v>
      </c>
      <c r="AF231" s="170">
        <v>0</v>
      </c>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5">
        <v>94</v>
      </c>
      <c r="B232" s="182" t="s">
        <v>4128</v>
      </c>
      <c r="C232" s="209" t="s">
        <v>4129</v>
      </c>
      <c r="D232" s="245" t="s">
        <v>4127</v>
      </c>
      <c r="E232" s="193">
        <v>1</v>
      </c>
      <c r="F232" s="202"/>
      <c r="G232" s="201">
        <f>ROUND(E232*F232,2)</f>
        <v>0</v>
      </c>
      <c r="H232" s="200"/>
      <c r="I232" s="228" t="s">
        <v>552</v>
      </c>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543</v>
      </c>
      <c r="AF232" s="170"/>
      <c r="AG232" s="170"/>
      <c r="AH232" s="170"/>
      <c r="AI232" s="170"/>
      <c r="AJ232" s="170"/>
      <c r="AK232" s="170"/>
      <c r="AL232" s="170"/>
      <c r="AM232" s="170">
        <v>21</v>
      </c>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4"/>
      <c r="B233" s="183"/>
      <c r="C233" s="211" t="s">
        <v>121</v>
      </c>
      <c r="D233" s="247"/>
      <c r="E233" s="195">
        <v>1</v>
      </c>
      <c r="F233" s="201"/>
      <c r="G233" s="201"/>
      <c r="H233" s="200"/>
      <c r="I233" s="228"/>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309</v>
      </c>
      <c r="AF233" s="170">
        <v>0</v>
      </c>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5">
        <v>95</v>
      </c>
      <c r="B234" s="182" t="s">
        <v>4130</v>
      </c>
      <c r="C234" s="209" t="s">
        <v>4131</v>
      </c>
      <c r="D234" s="245" t="s">
        <v>4127</v>
      </c>
      <c r="E234" s="193">
        <v>1</v>
      </c>
      <c r="F234" s="202"/>
      <c r="G234" s="201">
        <f>ROUND(E234*F234,2)</f>
        <v>0</v>
      </c>
      <c r="H234" s="200"/>
      <c r="I234" s="228" t="s">
        <v>552</v>
      </c>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543</v>
      </c>
      <c r="AF234" s="170"/>
      <c r="AG234" s="170"/>
      <c r="AH234" s="170"/>
      <c r="AI234" s="170"/>
      <c r="AJ234" s="170"/>
      <c r="AK234" s="170"/>
      <c r="AL234" s="170"/>
      <c r="AM234" s="170">
        <v>21</v>
      </c>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4"/>
      <c r="B235" s="183"/>
      <c r="C235" s="211" t="s">
        <v>121</v>
      </c>
      <c r="D235" s="247"/>
      <c r="E235" s="195">
        <v>1</v>
      </c>
      <c r="F235" s="201"/>
      <c r="G235" s="201"/>
      <c r="H235" s="200"/>
      <c r="I235" s="228"/>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309</v>
      </c>
      <c r="AF235" s="170">
        <v>0</v>
      </c>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5">
        <v>96</v>
      </c>
      <c r="B236" s="182" t="s">
        <v>4132</v>
      </c>
      <c r="C236" s="209" t="s">
        <v>4133</v>
      </c>
      <c r="D236" s="245" t="s">
        <v>4127</v>
      </c>
      <c r="E236" s="193">
        <v>1</v>
      </c>
      <c r="F236" s="202"/>
      <c r="G236" s="201">
        <f>ROUND(E236*F236,2)</f>
        <v>0</v>
      </c>
      <c r="H236" s="200"/>
      <c r="I236" s="228" t="s">
        <v>552</v>
      </c>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543</v>
      </c>
      <c r="AF236" s="170"/>
      <c r="AG236" s="170"/>
      <c r="AH236" s="170"/>
      <c r="AI236" s="170"/>
      <c r="AJ236" s="170"/>
      <c r="AK236" s="170"/>
      <c r="AL236" s="170"/>
      <c r="AM236" s="170">
        <v>21</v>
      </c>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4"/>
      <c r="B237" s="183"/>
      <c r="C237" s="211" t="s">
        <v>121</v>
      </c>
      <c r="D237" s="247"/>
      <c r="E237" s="195">
        <v>1</v>
      </c>
      <c r="F237" s="201"/>
      <c r="G237" s="201"/>
      <c r="H237" s="200"/>
      <c r="I237" s="228"/>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309</v>
      </c>
      <c r="AF237" s="170">
        <v>0</v>
      </c>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5">
        <v>97</v>
      </c>
      <c r="B238" s="182" t="s">
        <v>4134</v>
      </c>
      <c r="C238" s="209" t="s">
        <v>4135</v>
      </c>
      <c r="D238" s="245" t="s">
        <v>4127</v>
      </c>
      <c r="E238" s="193">
        <v>1</v>
      </c>
      <c r="F238" s="202"/>
      <c r="G238" s="201">
        <f>ROUND(E238*F238,2)</f>
        <v>0</v>
      </c>
      <c r="H238" s="200"/>
      <c r="I238" s="228" t="s">
        <v>552</v>
      </c>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543</v>
      </c>
      <c r="AF238" s="170"/>
      <c r="AG238" s="170"/>
      <c r="AH238" s="170"/>
      <c r="AI238" s="170"/>
      <c r="AJ238" s="170"/>
      <c r="AK238" s="170"/>
      <c r="AL238" s="170"/>
      <c r="AM238" s="170">
        <v>21</v>
      </c>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4"/>
      <c r="B239" s="183"/>
      <c r="C239" s="211" t="s">
        <v>121</v>
      </c>
      <c r="D239" s="247"/>
      <c r="E239" s="195">
        <v>1</v>
      </c>
      <c r="F239" s="201"/>
      <c r="G239" s="201"/>
      <c r="H239" s="200"/>
      <c r="I239" s="228"/>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309</v>
      </c>
      <c r="AF239" s="170">
        <v>0</v>
      </c>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5">
        <v>98</v>
      </c>
      <c r="B240" s="182" t="s">
        <v>4136</v>
      </c>
      <c r="C240" s="209" t="s">
        <v>4137</v>
      </c>
      <c r="D240" s="245" t="s">
        <v>4127</v>
      </c>
      <c r="E240" s="193">
        <v>1</v>
      </c>
      <c r="F240" s="202"/>
      <c r="G240" s="201">
        <f>ROUND(E240*F240,2)</f>
        <v>0</v>
      </c>
      <c r="H240" s="200"/>
      <c r="I240" s="228" t="s">
        <v>552</v>
      </c>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543</v>
      </c>
      <c r="AF240" s="170"/>
      <c r="AG240" s="170"/>
      <c r="AH240" s="170"/>
      <c r="AI240" s="170"/>
      <c r="AJ240" s="170"/>
      <c r="AK240" s="170"/>
      <c r="AL240" s="170"/>
      <c r="AM240" s="170">
        <v>21</v>
      </c>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4"/>
      <c r="B241" s="183"/>
      <c r="C241" s="211" t="s">
        <v>121</v>
      </c>
      <c r="D241" s="247"/>
      <c r="E241" s="195">
        <v>1</v>
      </c>
      <c r="F241" s="201"/>
      <c r="G241" s="201"/>
      <c r="H241" s="200"/>
      <c r="I241" s="228"/>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309</v>
      </c>
      <c r="AF241" s="170">
        <v>0</v>
      </c>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5">
        <v>99</v>
      </c>
      <c r="B242" s="182" t="s">
        <v>4138</v>
      </c>
      <c r="C242" s="209" t="s">
        <v>4139</v>
      </c>
      <c r="D242" s="245" t="s">
        <v>4127</v>
      </c>
      <c r="E242" s="193">
        <v>1</v>
      </c>
      <c r="F242" s="202"/>
      <c r="G242" s="201">
        <f>ROUND(E242*F242,2)</f>
        <v>0</v>
      </c>
      <c r="H242" s="200"/>
      <c r="I242" s="228" t="s">
        <v>552</v>
      </c>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543</v>
      </c>
      <c r="AF242" s="170"/>
      <c r="AG242" s="170"/>
      <c r="AH242" s="170"/>
      <c r="AI242" s="170"/>
      <c r="AJ242" s="170"/>
      <c r="AK242" s="170"/>
      <c r="AL242" s="170"/>
      <c r="AM242" s="170">
        <v>21</v>
      </c>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4"/>
      <c r="B243" s="183"/>
      <c r="C243" s="211" t="s">
        <v>121</v>
      </c>
      <c r="D243" s="247"/>
      <c r="E243" s="195">
        <v>1</v>
      </c>
      <c r="F243" s="201"/>
      <c r="G243" s="201"/>
      <c r="H243" s="200"/>
      <c r="I243" s="228"/>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309</v>
      </c>
      <c r="AF243" s="170">
        <v>0</v>
      </c>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5">
        <v>100</v>
      </c>
      <c r="B244" s="182" t="s">
        <v>4140</v>
      </c>
      <c r="C244" s="209" t="s">
        <v>4141</v>
      </c>
      <c r="D244" s="245" t="s">
        <v>4127</v>
      </c>
      <c r="E244" s="193">
        <v>1</v>
      </c>
      <c r="F244" s="202"/>
      <c r="G244" s="201">
        <f>ROUND(E244*F244,2)</f>
        <v>0</v>
      </c>
      <c r="H244" s="200"/>
      <c r="I244" s="228" t="s">
        <v>552</v>
      </c>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543</v>
      </c>
      <c r="AF244" s="170"/>
      <c r="AG244" s="170"/>
      <c r="AH244" s="170"/>
      <c r="AI244" s="170"/>
      <c r="AJ244" s="170"/>
      <c r="AK244" s="170"/>
      <c r="AL244" s="170"/>
      <c r="AM244" s="170">
        <v>21</v>
      </c>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4"/>
      <c r="B245" s="183"/>
      <c r="C245" s="211" t="s">
        <v>121</v>
      </c>
      <c r="D245" s="247"/>
      <c r="E245" s="195">
        <v>1</v>
      </c>
      <c r="F245" s="201"/>
      <c r="G245" s="201"/>
      <c r="H245" s="200"/>
      <c r="I245" s="228"/>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309</v>
      </c>
      <c r="AF245" s="170">
        <v>0</v>
      </c>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5">
        <v>101</v>
      </c>
      <c r="B246" s="182" t="s">
        <v>4142</v>
      </c>
      <c r="C246" s="209" t="s">
        <v>4143</v>
      </c>
      <c r="D246" s="245" t="s">
        <v>4127</v>
      </c>
      <c r="E246" s="193">
        <v>5</v>
      </c>
      <c r="F246" s="202"/>
      <c r="G246" s="201">
        <f>ROUND(E246*F246,2)</f>
        <v>0</v>
      </c>
      <c r="H246" s="200"/>
      <c r="I246" s="228" t="s">
        <v>552</v>
      </c>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543</v>
      </c>
      <c r="AF246" s="170"/>
      <c r="AG246" s="170"/>
      <c r="AH246" s="170"/>
      <c r="AI246" s="170"/>
      <c r="AJ246" s="170"/>
      <c r="AK246" s="170"/>
      <c r="AL246" s="170"/>
      <c r="AM246" s="170">
        <v>21</v>
      </c>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4"/>
      <c r="B247" s="183"/>
      <c r="C247" s="211" t="s">
        <v>166</v>
      </c>
      <c r="D247" s="247"/>
      <c r="E247" s="195">
        <v>5</v>
      </c>
      <c r="F247" s="201"/>
      <c r="G247" s="201"/>
      <c r="H247" s="200"/>
      <c r="I247" s="228"/>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309</v>
      </c>
      <c r="AF247" s="170">
        <v>0</v>
      </c>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5">
        <v>102</v>
      </c>
      <c r="B248" s="182" t="s">
        <v>4144</v>
      </c>
      <c r="C248" s="209" t="s">
        <v>4145</v>
      </c>
      <c r="D248" s="245" t="s">
        <v>4127</v>
      </c>
      <c r="E248" s="193">
        <v>1</v>
      </c>
      <c r="F248" s="202"/>
      <c r="G248" s="201">
        <f>ROUND(E248*F248,2)</f>
        <v>0</v>
      </c>
      <c r="H248" s="200"/>
      <c r="I248" s="228" t="s">
        <v>552</v>
      </c>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543</v>
      </c>
      <c r="AF248" s="170"/>
      <c r="AG248" s="170"/>
      <c r="AH248" s="170"/>
      <c r="AI248" s="170"/>
      <c r="AJ248" s="170"/>
      <c r="AK248" s="170"/>
      <c r="AL248" s="170"/>
      <c r="AM248" s="170">
        <v>21</v>
      </c>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4"/>
      <c r="B249" s="183"/>
      <c r="C249" s="211" t="s">
        <v>121</v>
      </c>
      <c r="D249" s="247"/>
      <c r="E249" s="195">
        <v>1</v>
      </c>
      <c r="F249" s="201"/>
      <c r="G249" s="201"/>
      <c r="H249" s="200"/>
      <c r="I249" s="228"/>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t="s">
        <v>309</v>
      </c>
      <c r="AF249" s="170">
        <v>0</v>
      </c>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5">
        <v>103</v>
      </c>
      <c r="B250" s="182" t="s">
        <v>4146</v>
      </c>
      <c r="C250" s="209" t="s">
        <v>4147</v>
      </c>
      <c r="D250" s="245" t="s">
        <v>4127</v>
      </c>
      <c r="E250" s="193">
        <v>1</v>
      </c>
      <c r="F250" s="202"/>
      <c r="G250" s="201">
        <f>ROUND(E250*F250,2)</f>
        <v>0</v>
      </c>
      <c r="H250" s="200"/>
      <c r="I250" s="228" t="s">
        <v>552</v>
      </c>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543</v>
      </c>
      <c r="AF250" s="170"/>
      <c r="AG250" s="170"/>
      <c r="AH250" s="170"/>
      <c r="AI250" s="170"/>
      <c r="AJ250" s="170"/>
      <c r="AK250" s="170"/>
      <c r="AL250" s="170"/>
      <c r="AM250" s="170">
        <v>21</v>
      </c>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4"/>
      <c r="B251" s="183"/>
      <c r="C251" s="211" t="s">
        <v>121</v>
      </c>
      <c r="D251" s="247"/>
      <c r="E251" s="195">
        <v>1</v>
      </c>
      <c r="F251" s="201"/>
      <c r="G251" s="201"/>
      <c r="H251" s="200"/>
      <c r="I251" s="228"/>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309</v>
      </c>
      <c r="AF251" s="170">
        <v>0</v>
      </c>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5">
        <v>104</v>
      </c>
      <c r="B252" s="182" t="s">
        <v>4148</v>
      </c>
      <c r="C252" s="209" t="s">
        <v>4149</v>
      </c>
      <c r="D252" s="245" t="s">
        <v>4127</v>
      </c>
      <c r="E252" s="193">
        <v>1</v>
      </c>
      <c r="F252" s="202"/>
      <c r="G252" s="201">
        <f>ROUND(E252*F252,2)</f>
        <v>0</v>
      </c>
      <c r="H252" s="200"/>
      <c r="I252" s="228" t="s">
        <v>552</v>
      </c>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543</v>
      </c>
      <c r="AF252" s="170"/>
      <c r="AG252" s="170"/>
      <c r="AH252" s="170"/>
      <c r="AI252" s="170"/>
      <c r="AJ252" s="170"/>
      <c r="AK252" s="170"/>
      <c r="AL252" s="170"/>
      <c r="AM252" s="170">
        <v>21</v>
      </c>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4"/>
      <c r="B253" s="183"/>
      <c r="C253" s="211" t="s">
        <v>121</v>
      </c>
      <c r="D253" s="247"/>
      <c r="E253" s="195">
        <v>1</v>
      </c>
      <c r="F253" s="201"/>
      <c r="G253" s="201"/>
      <c r="H253" s="200"/>
      <c r="I253" s="228"/>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309</v>
      </c>
      <c r="AF253" s="170">
        <v>0</v>
      </c>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5">
        <v>105</v>
      </c>
      <c r="B254" s="182" t="s">
        <v>4150</v>
      </c>
      <c r="C254" s="209" t="s">
        <v>4151</v>
      </c>
      <c r="D254" s="245" t="s">
        <v>4127</v>
      </c>
      <c r="E254" s="193">
        <v>1</v>
      </c>
      <c r="F254" s="202"/>
      <c r="G254" s="201">
        <f>ROUND(E254*F254,2)</f>
        <v>0</v>
      </c>
      <c r="H254" s="200"/>
      <c r="I254" s="228" t="s">
        <v>552</v>
      </c>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t="s">
        <v>543</v>
      </c>
      <c r="AF254" s="170"/>
      <c r="AG254" s="170"/>
      <c r="AH254" s="170"/>
      <c r="AI254" s="170"/>
      <c r="AJ254" s="170"/>
      <c r="AK254" s="170"/>
      <c r="AL254" s="170"/>
      <c r="AM254" s="170">
        <v>21</v>
      </c>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outlineLevel="1">
      <c r="A255" s="224"/>
      <c r="B255" s="183"/>
      <c r="C255" s="211" t="s">
        <v>121</v>
      </c>
      <c r="D255" s="247"/>
      <c r="E255" s="195">
        <v>1</v>
      </c>
      <c r="F255" s="201"/>
      <c r="G255" s="201"/>
      <c r="H255" s="200"/>
      <c r="I255" s="228"/>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309</v>
      </c>
      <c r="AF255" s="170">
        <v>0</v>
      </c>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row>
    <row r="256" spans="1:60" outlineLevel="1">
      <c r="A256" s="225">
        <v>106</v>
      </c>
      <c r="B256" s="182" t="s">
        <v>4152</v>
      </c>
      <c r="C256" s="209" t="s">
        <v>4153</v>
      </c>
      <c r="D256" s="245" t="s">
        <v>4127</v>
      </c>
      <c r="E256" s="193">
        <v>1</v>
      </c>
      <c r="F256" s="202"/>
      <c r="G256" s="201">
        <f>ROUND(E256*F256,2)</f>
        <v>0</v>
      </c>
      <c r="H256" s="200"/>
      <c r="I256" s="228" t="s">
        <v>552</v>
      </c>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t="s">
        <v>543</v>
      </c>
      <c r="AF256" s="170"/>
      <c r="AG256" s="170"/>
      <c r="AH256" s="170"/>
      <c r="AI256" s="170"/>
      <c r="AJ256" s="170"/>
      <c r="AK256" s="170"/>
      <c r="AL256" s="170"/>
      <c r="AM256" s="170">
        <v>21</v>
      </c>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60" outlineLevel="1">
      <c r="A257" s="224"/>
      <c r="B257" s="183"/>
      <c r="C257" s="211" t="s">
        <v>121</v>
      </c>
      <c r="D257" s="247"/>
      <c r="E257" s="195">
        <v>1</v>
      </c>
      <c r="F257" s="201"/>
      <c r="G257" s="201"/>
      <c r="H257" s="200"/>
      <c r="I257" s="228"/>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t="s">
        <v>309</v>
      </c>
      <c r="AF257" s="170">
        <v>0</v>
      </c>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row>
    <row r="258" spans="1:60" outlineLevel="1">
      <c r="A258" s="225">
        <v>107</v>
      </c>
      <c r="B258" s="182" t="s">
        <v>4154</v>
      </c>
      <c r="C258" s="209" t="s">
        <v>4155</v>
      </c>
      <c r="D258" s="245" t="s">
        <v>4127</v>
      </c>
      <c r="E258" s="193">
        <v>1</v>
      </c>
      <c r="F258" s="202"/>
      <c r="G258" s="201">
        <f>ROUND(E258*F258,2)</f>
        <v>0</v>
      </c>
      <c r="H258" s="200"/>
      <c r="I258" s="228" t="s">
        <v>552</v>
      </c>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t="s">
        <v>543</v>
      </c>
      <c r="AF258" s="170"/>
      <c r="AG258" s="170"/>
      <c r="AH258" s="170"/>
      <c r="AI258" s="170"/>
      <c r="AJ258" s="170"/>
      <c r="AK258" s="170"/>
      <c r="AL258" s="170"/>
      <c r="AM258" s="170">
        <v>21</v>
      </c>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row>
    <row r="259" spans="1:60" outlineLevel="1">
      <c r="A259" s="224"/>
      <c r="B259" s="183"/>
      <c r="C259" s="211" t="s">
        <v>121</v>
      </c>
      <c r="D259" s="247"/>
      <c r="E259" s="195">
        <v>1</v>
      </c>
      <c r="F259" s="201"/>
      <c r="G259" s="201"/>
      <c r="H259" s="200"/>
      <c r="I259" s="228"/>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t="s">
        <v>309</v>
      </c>
      <c r="AF259" s="170">
        <v>0</v>
      </c>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row>
    <row r="260" spans="1:60" outlineLevel="1">
      <c r="A260" s="225">
        <v>108</v>
      </c>
      <c r="B260" s="182" t="s">
        <v>4156</v>
      </c>
      <c r="C260" s="209" t="s">
        <v>4157</v>
      </c>
      <c r="D260" s="245" t="s">
        <v>4127</v>
      </c>
      <c r="E260" s="193">
        <v>4</v>
      </c>
      <c r="F260" s="202"/>
      <c r="G260" s="201">
        <f>ROUND(E260*F260,2)</f>
        <v>0</v>
      </c>
      <c r="H260" s="200"/>
      <c r="I260" s="228" t="s">
        <v>552</v>
      </c>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t="s">
        <v>543</v>
      </c>
      <c r="AF260" s="170"/>
      <c r="AG260" s="170"/>
      <c r="AH260" s="170"/>
      <c r="AI260" s="170"/>
      <c r="AJ260" s="170"/>
      <c r="AK260" s="170"/>
      <c r="AL260" s="170"/>
      <c r="AM260" s="170">
        <v>21</v>
      </c>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row>
    <row r="261" spans="1:60" outlineLevel="1">
      <c r="A261" s="224"/>
      <c r="B261" s="183"/>
      <c r="C261" s="211" t="s">
        <v>161</v>
      </c>
      <c r="D261" s="247"/>
      <c r="E261" s="195">
        <v>4</v>
      </c>
      <c r="F261" s="201"/>
      <c r="G261" s="201"/>
      <c r="H261" s="200"/>
      <c r="I261" s="228"/>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t="s">
        <v>309</v>
      </c>
      <c r="AF261" s="170">
        <v>0</v>
      </c>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row>
    <row r="262" spans="1:60" outlineLevel="1">
      <c r="A262" s="225">
        <v>109</v>
      </c>
      <c r="B262" s="182" t="s">
        <v>4158</v>
      </c>
      <c r="C262" s="209" t="s">
        <v>4159</v>
      </c>
      <c r="D262" s="245" t="s">
        <v>4127</v>
      </c>
      <c r="E262" s="193">
        <v>2</v>
      </c>
      <c r="F262" s="202"/>
      <c r="G262" s="201">
        <f>ROUND(E262*F262,2)</f>
        <v>0</v>
      </c>
      <c r="H262" s="200"/>
      <c r="I262" s="228" t="s">
        <v>552</v>
      </c>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t="s">
        <v>543</v>
      </c>
      <c r="AF262" s="170"/>
      <c r="AG262" s="170"/>
      <c r="AH262" s="170"/>
      <c r="AI262" s="170"/>
      <c r="AJ262" s="170"/>
      <c r="AK262" s="170"/>
      <c r="AL262" s="170"/>
      <c r="AM262" s="170">
        <v>21</v>
      </c>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row>
    <row r="263" spans="1:60" outlineLevel="1">
      <c r="A263" s="224"/>
      <c r="B263" s="183"/>
      <c r="C263" s="211" t="s">
        <v>140</v>
      </c>
      <c r="D263" s="247"/>
      <c r="E263" s="195">
        <v>2</v>
      </c>
      <c r="F263" s="201"/>
      <c r="G263" s="201"/>
      <c r="H263" s="200"/>
      <c r="I263" s="228"/>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t="s">
        <v>309</v>
      </c>
      <c r="AF263" s="170">
        <v>0</v>
      </c>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row>
    <row r="264" spans="1:60" outlineLevel="1">
      <c r="A264" s="225">
        <v>110</v>
      </c>
      <c r="B264" s="182" t="s">
        <v>4160</v>
      </c>
      <c r="C264" s="209" t="s">
        <v>4161</v>
      </c>
      <c r="D264" s="245" t="s">
        <v>4127</v>
      </c>
      <c r="E264" s="193">
        <v>1</v>
      </c>
      <c r="F264" s="202"/>
      <c r="G264" s="201">
        <f>ROUND(E264*F264,2)</f>
        <v>0</v>
      </c>
      <c r="H264" s="200"/>
      <c r="I264" s="228" t="s">
        <v>552</v>
      </c>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t="s">
        <v>543</v>
      </c>
      <c r="AF264" s="170"/>
      <c r="AG264" s="170"/>
      <c r="AH264" s="170"/>
      <c r="AI264" s="170"/>
      <c r="AJ264" s="170"/>
      <c r="AK264" s="170"/>
      <c r="AL264" s="170"/>
      <c r="AM264" s="170">
        <v>21</v>
      </c>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row>
    <row r="265" spans="1:60" outlineLevel="1">
      <c r="A265" s="224"/>
      <c r="B265" s="183"/>
      <c r="C265" s="211" t="s">
        <v>121</v>
      </c>
      <c r="D265" s="247"/>
      <c r="E265" s="195">
        <v>1</v>
      </c>
      <c r="F265" s="201"/>
      <c r="G265" s="201"/>
      <c r="H265" s="200"/>
      <c r="I265" s="228"/>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t="s">
        <v>309</v>
      </c>
      <c r="AF265" s="170">
        <v>0</v>
      </c>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row>
    <row r="266" spans="1:60" outlineLevel="1">
      <c r="A266" s="225">
        <v>111</v>
      </c>
      <c r="B266" s="182" t="s">
        <v>4162</v>
      </c>
      <c r="C266" s="209" t="s">
        <v>4163</v>
      </c>
      <c r="D266" s="245" t="s">
        <v>4127</v>
      </c>
      <c r="E266" s="193">
        <v>1</v>
      </c>
      <c r="F266" s="202"/>
      <c r="G266" s="201">
        <f>ROUND(E266*F266,2)</f>
        <v>0</v>
      </c>
      <c r="H266" s="200"/>
      <c r="I266" s="228" t="s">
        <v>552</v>
      </c>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t="s">
        <v>543</v>
      </c>
      <c r="AF266" s="170"/>
      <c r="AG266" s="170"/>
      <c r="AH266" s="170"/>
      <c r="AI266" s="170"/>
      <c r="AJ266" s="170"/>
      <c r="AK266" s="170"/>
      <c r="AL266" s="170"/>
      <c r="AM266" s="170">
        <v>21</v>
      </c>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row>
    <row r="267" spans="1:60" outlineLevel="1">
      <c r="A267" s="224"/>
      <c r="B267" s="183"/>
      <c r="C267" s="211" t="s">
        <v>121</v>
      </c>
      <c r="D267" s="247"/>
      <c r="E267" s="195">
        <v>1</v>
      </c>
      <c r="F267" s="201"/>
      <c r="G267" s="201"/>
      <c r="H267" s="200"/>
      <c r="I267" s="228"/>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t="s">
        <v>309</v>
      </c>
      <c r="AF267" s="170">
        <v>0</v>
      </c>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row>
    <row r="268" spans="1:60" outlineLevel="1">
      <c r="A268" s="225">
        <v>112</v>
      </c>
      <c r="B268" s="182" t="s">
        <v>4164</v>
      </c>
      <c r="C268" s="209" t="s">
        <v>4165</v>
      </c>
      <c r="D268" s="245" t="s">
        <v>4127</v>
      </c>
      <c r="E268" s="193">
        <v>1</v>
      </c>
      <c r="F268" s="202"/>
      <c r="G268" s="201">
        <f>ROUND(E268*F268,2)</f>
        <v>0</v>
      </c>
      <c r="H268" s="200"/>
      <c r="I268" s="228" t="s">
        <v>552</v>
      </c>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t="s">
        <v>1101</v>
      </c>
      <c r="AF268" s="170"/>
      <c r="AG268" s="170"/>
      <c r="AH268" s="170"/>
      <c r="AI268" s="170"/>
      <c r="AJ268" s="170"/>
      <c r="AK268" s="170"/>
      <c r="AL268" s="170"/>
      <c r="AM268" s="170">
        <v>21</v>
      </c>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row>
    <row r="269" spans="1:60" outlineLevel="1">
      <c r="A269" s="224"/>
      <c r="B269" s="183"/>
      <c r="C269" s="211" t="s">
        <v>121</v>
      </c>
      <c r="D269" s="247"/>
      <c r="E269" s="195">
        <v>1</v>
      </c>
      <c r="F269" s="201"/>
      <c r="G269" s="201"/>
      <c r="H269" s="200"/>
      <c r="I269" s="228"/>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t="s">
        <v>309</v>
      </c>
      <c r="AF269" s="170">
        <v>0</v>
      </c>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row>
    <row r="270" spans="1:60" outlineLevel="1">
      <c r="A270" s="225">
        <v>113</v>
      </c>
      <c r="B270" s="182" t="s">
        <v>4166</v>
      </c>
      <c r="C270" s="209" t="s">
        <v>4167</v>
      </c>
      <c r="D270" s="245" t="s">
        <v>4127</v>
      </c>
      <c r="E270" s="193">
        <v>1</v>
      </c>
      <c r="F270" s="202"/>
      <c r="G270" s="201">
        <f>ROUND(E270*F270,2)</f>
        <v>0</v>
      </c>
      <c r="H270" s="200"/>
      <c r="I270" s="228" t="s">
        <v>552</v>
      </c>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t="s">
        <v>543</v>
      </c>
      <c r="AF270" s="170"/>
      <c r="AG270" s="170"/>
      <c r="AH270" s="170"/>
      <c r="AI270" s="170"/>
      <c r="AJ270" s="170"/>
      <c r="AK270" s="170"/>
      <c r="AL270" s="170"/>
      <c r="AM270" s="170">
        <v>21</v>
      </c>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row>
    <row r="271" spans="1:60" outlineLevel="1">
      <c r="A271" s="224"/>
      <c r="B271" s="183"/>
      <c r="C271" s="211" t="s">
        <v>121</v>
      </c>
      <c r="D271" s="247"/>
      <c r="E271" s="195">
        <v>1</v>
      </c>
      <c r="F271" s="201"/>
      <c r="G271" s="201"/>
      <c r="H271" s="200"/>
      <c r="I271" s="228"/>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t="s">
        <v>309</v>
      </c>
      <c r="AF271" s="170">
        <v>0</v>
      </c>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row>
    <row r="272" spans="1:60" outlineLevel="1">
      <c r="A272" s="225">
        <v>114</v>
      </c>
      <c r="B272" s="182" t="s">
        <v>1557</v>
      </c>
      <c r="C272" s="209" t="s">
        <v>4113</v>
      </c>
      <c r="D272" s="245" t="s">
        <v>1392</v>
      </c>
      <c r="E272" s="193">
        <v>16</v>
      </c>
      <c r="F272" s="202"/>
      <c r="G272" s="201">
        <f>ROUND(E272*F272,2)</f>
        <v>0</v>
      </c>
      <c r="H272" s="200"/>
      <c r="I272" s="228" t="s">
        <v>304</v>
      </c>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t="s">
        <v>1101</v>
      </c>
      <c r="AF272" s="170"/>
      <c r="AG272" s="170"/>
      <c r="AH272" s="170"/>
      <c r="AI272" s="170"/>
      <c r="AJ272" s="170"/>
      <c r="AK272" s="170"/>
      <c r="AL272" s="170"/>
      <c r="AM272" s="170">
        <v>21</v>
      </c>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row>
    <row r="273" spans="1:60" ht="22.5" outlineLevel="1">
      <c r="A273" s="224"/>
      <c r="B273" s="183"/>
      <c r="C273" s="210" t="s">
        <v>4168</v>
      </c>
      <c r="D273" s="246"/>
      <c r="E273" s="194"/>
      <c r="F273" s="203"/>
      <c r="G273" s="203"/>
      <c r="H273" s="200"/>
      <c r="I273" s="228"/>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t="s">
        <v>307</v>
      </c>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row>
    <row r="274" spans="1:60" outlineLevel="1">
      <c r="A274" s="224"/>
      <c r="B274" s="183"/>
      <c r="C274" s="211" t="s">
        <v>1695</v>
      </c>
      <c r="D274" s="247"/>
      <c r="E274" s="195">
        <v>16</v>
      </c>
      <c r="F274" s="201"/>
      <c r="G274" s="201"/>
      <c r="H274" s="200"/>
      <c r="I274" s="228"/>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t="s">
        <v>309</v>
      </c>
      <c r="AF274" s="170">
        <v>0</v>
      </c>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row>
    <row r="275" spans="1:60" outlineLevel="1">
      <c r="A275" s="225">
        <v>115</v>
      </c>
      <c r="B275" s="182" t="s">
        <v>1557</v>
      </c>
      <c r="C275" s="209" t="s">
        <v>4113</v>
      </c>
      <c r="D275" s="245" t="s">
        <v>1392</v>
      </c>
      <c r="E275" s="193">
        <v>2</v>
      </c>
      <c r="F275" s="202"/>
      <c r="G275" s="201">
        <f>ROUND(E275*F275,2)</f>
        <v>0</v>
      </c>
      <c r="H275" s="200"/>
      <c r="I275" s="228" t="s">
        <v>304</v>
      </c>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t="s">
        <v>1101</v>
      </c>
      <c r="AF275" s="170"/>
      <c r="AG275" s="170"/>
      <c r="AH275" s="170"/>
      <c r="AI275" s="170"/>
      <c r="AJ275" s="170"/>
      <c r="AK275" s="170"/>
      <c r="AL275" s="170"/>
      <c r="AM275" s="170">
        <v>21</v>
      </c>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row>
    <row r="276" spans="1:60" outlineLevel="1">
      <c r="A276" s="224"/>
      <c r="B276" s="183"/>
      <c r="C276" s="210" t="s">
        <v>4169</v>
      </c>
      <c r="D276" s="246"/>
      <c r="E276" s="194"/>
      <c r="F276" s="203"/>
      <c r="G276" s="203"/>
      <c r="H276" s="200"/>
      <c r="I276" s="228"/>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t="s">
        <v>307</v>
      </c>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row>
    <row r="277" spans="1:60" outlineLevel="1">
      <c r="A277" s="224"/>
      <c r="B277" s="183"/>
      <c r="C277" s="211" t="s">
        <v>140</v>
      </c>
      <c r="D277" s="247"/>
      <c r="E277" s="195">
        <v>2</v>
      </c>
      <c r="F277" s="201"/>
      <c r="G277" s="201"/>
      <c r="H277" s="200"/>
      <c r="I277" s="228"/>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t="s">
        <v>309</v>
      </c>
      <c r="AF277" s="170">
        <v>0</v>
      </c>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row>
    <row r="278" spans="1:60" outlineLevel="1">
      <c r="A278" s="225">
        <v>116</v>
      </c>
      <c r="B278" s="182" t="s">
        <v>1722</v>
      </c>
      <c r="C278" s="209" t="s">
        <v>4030</v>
      </c>
      <c r="D278" s="245" t="s">
        <v>1392</v>
      </c>
      <c r="E278" s="193">
        <v>72</v>
      </c>
      <c r="F278" s="202"/>
      <c r="G278" s="201">
        <f>ROUND(E278*F278,2)</f>
        <v>0</v>
      </c>
      <c r="H278" s="200"/>
      <c r="I278" s="228" t="s">
        <v>304</v>
      </c>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t="s">
        <v>1101</v>
      </c>
      <c r="AF278" s="170"/>
      <c r="AG278" s="170"/>
      <c r="AH278" s="170"/>
      <c r="AI278" s="170"/>
      <c r="AJ278" s="170"/>
      <c r="AK278" s="170"/>
      <c r="AL278" s="170"/>
      <c r="AM278" s="170">
        <v>21</v>
      </c>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row>
    <row r="279" spans="1:60" outlineLevel="1">
      <c r="A279" s="224"/>
      <c r="B279" s="183"/>
      <c r="C279" s="210" t="s">
        <v>4170</v>
      </c>
      <c r="D279" s="246"/>
      <c r="E279" s="194"/>
      <c r="F279" s="203"/>
      <c r="G279" s="203"/>
      <c r="H279" s="200"/>
      <c r="I279" s="228"/>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t="s">
        <v>307</v>
      </c>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row>
    <row r="280" spans="1:60" outlineLevel="1">
      <c r="A280" s="224"/>
      <c r="B280" s="183"/>
      <c r="C280" s="211" t="s">
        <v>2850</v>
      </c>
      <c r="D280" s="247"/>
      <c r="E280" s="195">
        <v>72</v>
      </c>
      <c r="F280" s="201"/>
      <c r="G280" s="201"/>
      <c r="H280" s="200"/>
      <c r="I280" s="228"/>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t="s">
        <v>309</v>
      </c>
      <c r="AF280" s="170">
        <v>0</v>
      </c>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row>
    <row r="281" spans="1:60" outlineLevel="1">
      <c r="A281" s="225">
        <v>117</v>
      </c>
      <c r="B281" s="182" t="s">
        <v>3957</v>
      </c>
      <c r="C281" s="209" t="s">
        <v>3958</v>
      </c>
      <c r="D281" s="245" t="s">
        <v>1392</v>
      </c>
      <c r="E281" s="193">
        <v>180</v>
      </c>
      <c r="F281" s="202"/>
      <c r="G281" s="201">
        <f>ROUND(E281*F281,2)</f>
        <v>0</v>
      </c>
      <c r="H281" s="200"/>
      <c r="I281" s="228" t="s">
        <v>304</v>
      </c>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t="s">
        <v>1101</v>
      </c>
      <c r="AF281" s="170"/>
      <c r="AG281" s="170"/>
      <c r="AH281" s="170"/>
      <c r="AI281" s="170"/>
      <c r="AJ281" s="170"/>
      <c r="AK281" s="170"/>
      <c r="AL281" s="170"/>
      <c r="AM281" s="170">
        <v>21</v>
      </c>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row>
    <row r="282" spans="1:60" outlineLevel="1">
      <c r="A282" s="224"/>
      <c r="B282" s="183"/>
      <c r="C282" s="210" t="s">
        <v>4171</v>
      </c>
      <c r="D282" s="246"/>
      <c r="E282" s="194"/>
      <c r="F282" s="203"/>
      <c r="G282" s="203"/>
      <c r="H282" s="200"/>
      <c r="I282" s="228"/>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t="s">
        <v>307</v>
      </c>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row>
    <row r="283" spans="1:60" outlineLevel="1">
      <c r="A283" s="224"/>
      <c r="B283" s="183"/>
      <c r="C283" s="211" t="s">
        <v>4172</v>
      </c>
      <c r="D283" s="247"/>
      <c r="E283" s="195">
        <v>180</v>
      </c>
      <c r="F283" s="201"/>
      <c r="G283" s="201"/>
      <c r="H283" s="200"/>
      <c r="I283" s="228"/>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t="s">
        <v>309</v>
      </c>
      <c r="AF283" s="170">
        <v>0</v>
      </c>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row>
    <row r="284" spans="1:60" outlineLevel="1">
      <c r="A284" s="225">
        <v>118</v>
      </c>
      <c r="B284" s="182" t="s">
        <v>4173</v>
      </c>
      <c r="C284" s="209" t="s">
        <v>4174</v>
      </c>
      <c r="D284" s="245" t="s">
        <v>423</v>
      </c>
      <c r="E284" s="193">
        <v>1</v>
      </c>
      <c r="F284" s="202"/>
      <c r="G284" s="201">
        <f>ROUND(E284*F284,2)</f>
        <v>0</v>
      </c>
      <c r="H284" s="200"/>
      <c r="I284" s="228" t="s">
        <v>304</v>
      </c>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t="s">
        <v>1101</v>
      </c>
      <c r="AF284" s="170"/>
      <c r="AG284" s="170"/>
      <c r="AH284" s="170"/>
      <c r="AI284" s="170"/>
      <c r="AJ284" s="170"/>
      <c r="AK284" s="170"/>
      <c r="AL284" s="170"/>
      <c r="AM284" s="170">
        <v>21</v>
      </c>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row>
    <row r="285" spans="1:60" outlineLevel="1">
      <c r="A285" s="224"/>
      <c r="B285" s="183"/>
      <c r="C285" s="211" t="s">
        <v>121</v>
      </c>
      <c r="D285" s="247"/>
      <c r="E285" s="195">
        <v>1</v>
      </c>
      <c r="F285" s="201"/>
      <c r="G285" s="201"/>
      <c r="H285" s="200"/>
      <c r="I285" s="228"/>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t="s">
        <v>309</v>
      </c>
      <c r="AF285" s="170">
        <v>0</v>
      </c>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row>
    <row r="286" spans="1:60" outlineLevel="1">
      <c r="A286" s="225">
        <v>119</v>
      </c>
      <c r="B286" s="182" t="s">
        <v>4175</v>
      </c>
      <c r="C286" s="209" t="s">
        <v>4176</v>
      </c>
      <c r="D286" s="245" t="s">
        <v>2390</v>
      </c>
      <c r="E286" s="193">
        <v>2</v>
      </c>
      <c r="F286" s="202"/>
      <c r="G286" s="201">
        <f>ROUND(E286*F286,2)</f>
        <v>0</v>
      </c>
      <c r="H286" s="200"/>
      <c r="I286" s="228" t="s">
        <v>304</v>
      </c>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t="s">
        <v>1101</v>
      </c>
      <c r="AF286" s="170"/>
      <c r="AG286" s="170"/>
      <c r="AH286" s="170"/>
      <c r="AI286" s="170"/>
      <c r="AJ286" s="170"/>
      <c r="AK286" s="170"/>
      <c r="AL286" s="170"/>
      <c r="AM286" s="170">
        <v>21</v>
      </c>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row>
    <row r="287" spans="1:60" outlineLevel="1">
      <c r="A287" s="224"/>
      <c r="B287" s="183"/>
      <c r="C287" s="211" t="s">
        <v>140</v>
      </c>
      <c r="D287" s="247"/>
      <c r="E287" s="195">
        <v>2</v>
      </c>
      <c r="F287" s="201"/>
      <c r="G287" s="201"/>
      <c r="H287" s="200"/>
      <c r="I287" s="228"/>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t="s">
        <v>309</v>
      </c>
      <c r="AF287" s="170">
        <v>0</v>
      </c>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row>
    <row r="288" spans="1:60" outlineLevel="1">
      <c r="A288" s="225">
        <v>120</v>
      </c>
      <c r="B288" s="182" t="s">
        <v>1557</v>
      </c>
      <c r="C288" s="209" t="s">
        <v>4113</v>
      </c>
      <c r="D288" s="245" t="s">
        <v>1392</v>
      </c>
      <c r="E288" s="193">
        <v>20</v>
      </c>
      <c r="F288" s="202"/>
      <c r="G288" s="201">
        <f>ROUND(E288*F288,2)</f>
        <v>0</v>
      </c>
      <c r="H288" s="200"/>
      <c r="I288" s="228" t="s">
        <v>304</v>
      </c>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t="s">
        <v>1101</v>
      </c>
      <c r="AF288" s="170"/>
      <c r="AG288" s="170"/>
      <c r="AH288" s="170"/>
      <c r="AI288" s="170"/>
      <c r="AJ288" s="170"/>
      <c r="AK288" s="170"/>
      <c r="AL288" s="170"/>
      <c r="AM288" s="170">
        <v>21</v>
      </c>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row>
    <row r="289" spans="1:60" outlineLevel="1">
      <c r="A289" s="224"/>
      <c r="B289" s="183"/>
      <c r="C289" s="210" t="s">
        <v>4177</v>
      </c>
      <c r="D289" s="246"/>
      <c r="E289" s="194"/>
      <c r="F289" s="203"/>
      <c r="G289" s="203"/>
      <c r="H289" s="200"/>
      <c r="I289" s="228"/>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t="s">
        <v>307</v>
      </c>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row>
    <row r="290" spans="1:60" outlineLevel="1">
      <c r="A290" s="224"/>
      <c r="B290" s="183"/>
      <c r="C290" s="211" t="s">
        <v>2200</v>
      </c>
      <c r="D290" s="247"/>
      <c r="E290" s="195">
        <v>20</v>
      </c>
      <c r="F290" s="201"/>
      <c r="G290" s="201"/>
      <c r="H290" s="200"/>
      <c r="I290" s="228"/>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t="s">
        <v>309</v>
      </c>
      <c r="AF290" s="170">
        <v>0</v>
      </c>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row>
    <row r="291" spans="1:60" outlineLevel="1">
      <c r="A291" s="225">
        <v>121</v>
      </c>
      <c r="B291" s="182" t="s">
        <v>4178</v>
      </c>
      <c r="C291" s="209" t="s">
        <v>4179</v>
      </c>
      <c r="D291" s="245" t="s">
        <v>314</v>
      </c>
      <c r="E291" s="193">
        <v>3</v>
      </c>
      <c r="F291" s="202"/>
      <c r="G291" s="201">
        <f>ROUND(E291*F291,2)</f>
        <v>0</v>
      </c>
      <c r="H291" s="200"/>
      <c r="I291" s="228" t="s">
        <v>304</v>
      </c>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t="s">
        <v>1101</v>
      </c>
      <c r="AF291" s="170"/>
      <c r="AG291" s="170"/>
      <c r="AH291" s="170"/>
      <c r="AI291" s="170"/>
      <c r="AJ291" s="170"/>
      <c r="AK291" s="170"/>
      <c r="AL291" s="170"/>
      <c r="AM291" s="170">
        <v>21</v>
      </c>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row>
    <row r="292" spans="1:60" outlineLevel="1">
      <c r="A292" s="224"/>
      <c r="B292" s="183"/>
      <c r="C292" s="211" t="s">
        <v>155</v>
      </c>
      <c r="D292" s="247"/>
      <c r="E292" s="195">
        <v>3</v>
      </c>
      <c r="F292" s="201"/>
      <c r="G292" s="201"/>
      <c r="H292" s="200"/>
      <c r="I292" s="228"/>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t="s">
        <v>309</v>
      </c>
      <c r="AF292" s="170">
        <v>0</v>
      </c>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row>
    <row r="293" spans="1:60" outlineLevel="1">
      <c r="A293" s="225">
        <v>122</v>
      </c>
      <c r="B293" s="182" t="s">
        <v>4180</v>
      </c>
      <c r="C293" s="209" t="s">
        <v>4181</v>
      </c>
      <c r="D293" s="245" t="s">
        <v>447</v>
      </c>
      <c r="E293" s="193">
        <v>2.5999999999999999E-2</v>
      </c>
      <c r="F293" s="202"/>
      <c r="G293" s="201">
        <f>ROUND(E293*F293,2)</f>
        <v>0</v>
      </c>
      <c r="H293" s="200"/>
      <c r="I293" s="228" t="s">
        <v>304</v>
      </c>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t="s">
        <v>1101</v>
      </c>
      <c r="AF293" s="170"/>
      <c r="AG293" s="170"/>
      <c r="AH293" s="170"/>
      <c r="AI293" s="170"/>
      <c r="AJ293" s="170"/>
      <c r="AK293" s="170"/>
      <c r="AL293" s="170"/>
      <c r="AM293" s="170">
        <v>21</v>
      </c>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row>
    <row r="294" spans="1:60" outlineLevel="1">
      <c r="A294" s="225">
        <v>123</v>
      </c>
      <c r="B294" s="182" t="s">
        <v>4182</v>
      </c>
      <c r="C294" s="209" t="s">
        <v>4183</v>
      </c>
      <c r="D294" s="245" t="s">
        <v>447</v>
      </c>
      <c r="E294" s="193">
        <v>2.5999999999999999E-2</v>
      </c>
      <c r="F294" s="202"/>
      <c r="G294" s="201">
        <f>ROUND(E294*F294,2)</f>
        <v>0</v>
      </c>
      <c r="H294" s="200"/>
      <c r="I294" s="228" t="s">
        <v>304</v>
      </c>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t="s">
        <v>1101</v>
      </c>
      <c r="AF294" s="170"/>
      <c r="AG294" s="170"/>
      <c r="AH294" s="170"/>
      <c r="AI294" s="170"/>
      <c r="AJ294" s="170"/>
      <c r="AK294" s="170"/>
      <c r="AL294" s="170"/>
      <c r="AM294" s="170">
        <v>21</v>
      </c>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row>
    <row r="295" spans="1:60" outlineLevel="1">
      <c r="A295" s="225">
        <v>124</v>
      </c>
      <c r="B295" s="182" t="s">
        <v>4184</v>
      </c>
      <c r="C295" s="209" t="s">
        <v>4185</v>
      </c>
      <c r="D295" s="245" t="s">
        <v>447</v>
      </c>
      <c r="E295" s="193">
        <v>0.26</v>
      </c>
      <c r="F295" s="202"/>
      <c r="G295" s="201">
        <f>ROUND(E295*F295,2)</f>
        <v>0</v>
      </c>
      <c r="H295" s="200"/>
      <c r="I295" s="228" t="s">
        <v>304</v>
      </c>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t="s">
        <v>1101</v>
      </c>
      <c r="AF295" s="170"/>
      <c r="AG295" s="170"/>
      <c r="AH295" s="170"/>
      <c r="AI295" s="170"/>
      <c r="AJ295" s="170"/>
      <c r="AK295" s="170"/>
      <c r="AL295" s="170"/>
      <c r="AM295" s="170">
        <v>21</v>
      </c>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row>
    <row r="296" spans="1:60" outlineLevel="1">
      <c r="A296" s="224"/>
      <c r="B296" s="183"/>
      <c r="C296" s="211" t="s">
        <v>4186</v>
      </c>
      <c r="D296" s="247"/>
      <c r="E296" s="195">
        <v>0.26</v>
      </c>
      <c r="F296" s="201"/>
      <c r="G296" s="201"/>
      <c r="H296" s="200"/>
      <c r="I296" s="228"/>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t="s">
        <v>309</v>
      </c>
      <c r="AF296" s="170">
        <v>0</v>
      </c>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row>
    <row r="297" spans="1:60" outlineLevel="1">
      <c r="A297" s="225">
        <v>125</v>
      </c>
      <c r="B297" s="182" t="s">
        <v>4187</v>
      </c>
      <c r="C297" s="209" t="s">
        <v>4188</v>
      </c>
      <c r="D297" s="245" t="s">
        <v>447</v>
      </c>
      <c r="E297" s="193">
        <v>2.5999999999999999E-2</v>
      </c>
      <c r="F297" s="202"/>
      <c r="G297" s="201">
        <f>ROUND(E297*F297,2)</f>
        <v>0</v>
      </c>
      <c r="H297" s="200"/>
      <c r="I297" s="228" t="s">
        <v>304</v>
      </c>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t="s">
        <v>1101</v>
      </c>
      <c r="AF297" s="170"/>
      <c r="AG297" s="170"/>
      <c r="AH297" s="170"/>
      <c r="AI297" s="170"/>
      <c r="AJ297" s="170"/>
      <c r="AK297" s="170"/>
      <c r="AL297" s="170"/>
      <c r="AM297" s="170">
        <v>21</v>
      </c>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row>
    <row r="298" spans="1:60">
      <c r="A298" s="223" t="s">
        <v>294</v>
      </c>
      <c r="B298" s="181" t="s">
        <v>257</v>
      </c>
      <c r="C298" s="208" t="s">
        <v>258</v>
      </c>
      <c r="D298" s="244"/>
      <c r="E298" s="192"/>
      <c r="F298" s="356">
        <f>SUM(G299:G323)</f>
        <v>0</v>
      </c>
      <c r="G298" s="357"/>
      <c r="H298" s="199"/>
      <c r="I298" s="227"/>
      <c r="AE298" t="s">
        <v>295</v>
      </c>
    </row>
    <row r="299" spans="1:60" outlineLevel="1">
      <c r="A299" s="225">
        <v>126</v>
      </c>
      <c r="B299" s="182" t="s">
        <v>4189</v>
      </c>
      <c r="C299" s="209" t="s">
        <v>4190</v>
      </c>
      <c r="D299" s="245" t="s">
        <v>4127</v>
      </c>
      <c r="E299" s="193">
        <v>1</v>
      </c>
      <c r="F299" s="202"/>
      <c r="G299" s="201">
        <f>ROUND(E299*F299,2)</f>
        <v>0</v>
      </c>
      <c r="H299" s="200"/>
      <c r="I299" s="228" t="s">
        <v>552</v>
      </c>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t="s">
        <v>543</v>
      </c>
      <c r="AF299" s="170"/>
      <c r="AG299" s="170"/>
      <c r="AH299" s="170"/>
      <c r="AI299" s="170"/>
      <c r="AJ299" s="170"/>
      <c r="AK299" s="170"/>
      <c r="AL299" s="170"/>
      <c r="AM299" s="170">
        <v>21</v>
      </c>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row>
    <row r="300" spans="1:60" ht="22.5" outlineLevel="1">
      <c r="A300" s="224"/>
      <c r="B300" s="183"/>
      <c r="C300" s="210" t="s">
        <v>4191</v>
      </c>
      <c r="D300" s="246"/>
      <c r="E300" s="194"/>
      <c r="F300" s="203"/>
      <c r="G300" s="203"/>
      <c r="H300" s="200"/>
      <c r="I300" s="228"/>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t="s">
        <v>307</v>
      </c>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row>
    <row r="301" spans="1:60" outlineLevel="1">
      <c r="A301" s="224"/>
      <c r="B301" s="183"/>
      <c r="C301" s="211" t="s">
        <v>121</v>
      </c>
      <c r="D301" s="247"/>
      <c r="E301" s="195">
        <v>1</v>
      </c>
      <c r="F301" s="201"/>
      <c r="G301" s="201"/>
      <c r="H301" s="200"/>
      <c r="I301" s="228"/>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t="s">
        <v>309</v>
      </c>
      <c r="AF301" s="170">
        <v>0</v>
      </c>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row>
    <row r="302" spans="1:60" outlineLevel="1">
      <c r="A302" s="225">
        <v>127</v>
      </c>
      <c r="B302" s="182" t="s">
        <v>4192</v>
      </c>
      <c r="C302" s="209" t="s">
        <v>4193</v>
      </c>
      <c r="D302" s="245" t="s">
        <v>2390</v>
      </c>
      <c r="E302" s="193">
        <v>1</v>
      </c>
      <c r="F302" s="202"/>
      <c r="G302" s="201">
        <f>ROUND(E302*F302,2)</f>
        <v>0</v>
      </c>
      <c r="H302" s="200"/>
      <c r="I302" s="228" t="s">
        <v>304</v>
      </c>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t="s">
        <v>1101</v>
      </c>
      <c r="AF302" s="170"/>
      <c r="AG302" s="170"/>
      <c r="AH302" s="170"/>
      <c r="AI302" s="170"/>
      <c r="AJ302" s="170"/>
      <c r="AK302" s="170"/>
      <c r="AL302" s="170"/>
      <c r="AM302" s="170">
        <v>21</v>
      </c>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row>
    <row r="303" spans="1:60" outlineLevel="1">
      <c r="A303" s="224"/>
      <c r="B303" s="183"/>
      <c r="C303" s="211" t="s">
        <v>121</v>
      </c>
      <c r="D303" s="247"/>
      <c r="E303" s="195">
        <v>1</v>
      </c>
      <c r="F303" s="201"/>
      <c r="G303" s="201"/>
      <c r="H303" s="200"/>
      <c r="I303" s="228"/>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t="s">
        <v>309</v>
      </c>
      <c r="AF303" s="170">
        <v>0</v>
      </c>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row>
    <row r="304" spans="1:60" outlineLevel="1">
      <c r="A304" s="225">
        <v>128</v>
      </c>
      <c r="B304" s="182" t="s">
        <v>4194</v>
      </c>
      <c r="C304" s="209" t="s">
        <v>4195</v>
      </c>
      <c r="D304" s="245" t="s">
        <v>4127</v>
      </c>
      <c r="E304" s="193">
        <v>1</v>
      </c>
      <c r="F304" s="202"/>
      <c r="G304" s="201">
        <f>ROUND(E304*F304,2)</f>
        <v>0</v>
      </c>
      <c r="H304" s="200"/>
      <c r="I304" s="228" t="s">
        <v>552</v>
      </c>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t="s">
        <v>543</v>
      </c>
      <c r="AF304" s="170"/>
      <c r="AG304" s="170"/>
      <c r="AH304" s="170"/>
      <c r="AI304" s="170"/>
      <c r="AJ304" s="170"/>
      <c r="AK304" s="170"/>
      <c r="AL304" s="170"/>
      <c r="AM304" s="170">
        <v>21</v>
      </c>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row>
    <row r="305" spans="1:60" outlineLevel="1">
      <c r="A305" s="224"/>
      <c r="B305" s="183"/>
      <c r="C305" s="211" t="s">
        <v>121</v>
      </c>
      <c r="D305" s="247"/>
      <c r="E305" s="195">
        <v>1</v>
      </c>
      <c r="F305" s="201"/>
      <c r="G305" s="201"/>
      <c r="H305" s="200"/>
      <c r="I305" s="228"/>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t="s">
        <v>309</v>
      </c>
      <c r="AF305" s="170">
        <v>0</v>
      </c>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row>
    <row r="306" spans="1:60" ht="22.5" outlineLevel="1">
      <c r="A306" s="225">
        <v>129</v>
      </c>
      <c r="B306" s="182" t="s">
        <v>4196</v>
      </c>
      <c r="C306" s="209" t="s">
        <v>4197</v>
      </c>
      <c r="D306" s="245" t="s">
        <v>2729</v>
      </c>
      <c r="E306" s="193">
        <v>1</v>
      </c>
      <c r="F306" s="202"/>
      <c r="G306" s="201">
        <f>ROUND(E306*F306,2)</f>
        <v>0</v>
      </c>
      <c r="H306" s="200"/>
      <c r="I306" s="228" t="s">
        <v>552</v>
      </c>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t="s">
        <v>543</v>
      </c>
      <c r="AF306" s="170"/>
      <c r="AG306" s="170"/>
      <c r="AH306" s="170"/>
      <c r="AI306" s="170"/>
      <c r="AJ306" s="170"/>
      <c r="AK306" s="170"/>
      <c r="AL306" s="170"/>
      <c r="AM306" s="170">
        <v>21</v>
      </c>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row>
    <row r="307" spans="1:60" outlineLevel="1">
      <c r="A307" s="224"/>
      <c r="B307" s="183"/>
      <c r="C307" s="211" t="s">
        <v>121</v>
      </c>
      <c r="D307" s="247"/>
      <c r="E307" s="195">
        <v>1</v>
      </c>
      <c r="F307" s="201"/>
      <c r="G307" s="201"/>
      <c r="H307" s="200"/>
      <c r="I307" s="228"/>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t="s">
        <v>309</v>
      </c>
      <c r="AF307" s="170">
        <v>0</v>
      </c>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row>
    <row r="308" spans="1:60" outlineLevel="1">
      <c r="A308" s="225">
        <v>130</v>
      </c>
      <c r="B308" s="182" t="s">
        <v>4198</v>
      </c>
      <c r="C308" s="209" t="s">
        <v>4199</v>
      </c>
      <c r="D308" s="245" t="s">
        <v>2729</v>
      </c>
      <c r="E308" s="193">
        <v>1</v>
      </c>
      <c r="F308" s="202"/>
      <c r="G308" s="201">
        <f>ROUND(E308*F308,2)</f>
        <v>0</v>
      </c>
      <c r="H308" s="200"/>
      <c r="I308" s="228" t="s">
        <v>552</v>
      </c>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t="s">
        <v>543</v>
      </c>
      <c r="AF308" s="170"/>
      <c r="AG308" s="170"/>
      <c r="AH308" s="170"/>
      <c r="AI308" s="170"/>
      <c r="AJ308" s="170"/>
      <c r="AK308" s="170"/>
      <c r="AL308" s="170"/>
      <c r="AM308" s="170">
        <v>21</v>
      </c>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row>
    <row r="309" spans="1:60" outlineLevel="1">
      <c r="A309" s="224"/>
      <c r="B309" s="183"/>
      <c r="C309" s="210" t="s">
        <v>4200</v>
      </c>
      <c r="D309" s="246"/>
      <c r="E309" s="194"/>
      <c r="F309" s="203"/>
      <c r="G309" s="203"/>
      <c r="H309" s="200"/>
      <c r="I309" s="228"/>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t="s">
        <v>307</v>
      </c>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row>
    <row r="310" spans="1:60" outlineLevel="1">
      <c r="A310" s="224"/>
      <c r="B310" s="183"/>
      <c r="C310" s="211" t="s">
        <v>121</v>
      </c>
      <c r="D310" s="247"/>
      <c r="E310" s="195">
        <v>1</v>
      </c>
      <c r="F310" s="201"/>
      <c r="G310" s="201"/>
      <c r="H310" s="200"/>
      <c r="I310" s="228"/>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t="s">
        <v>309</v>
      </c>
      <c r="AF310" s="170">
        <v>0</v>
      </c>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row>
    <row r="311" spans="1:60" outlineLevel="1">
      <c r="A311" s="225">
        <v>131</v>
      </c>
      <c r="B311" s="182" t="s">
        <v>4201</v>
      </c>
      <c r="C311" s="209" t="s">
        <v>4202</v>
      </c>
      <c r="D311" s="245" t="s">
        <v>2729</v>
      </c>
      <c r="E311" s="193">
        <v>1</v>
      </c>
      <c r="F311" s="202"/>
      <c r="G311" s="201">
        <f>ROUND(E311*F311,2)</f>
        <v>0</v>
      </c>
      <c r="H311" s="200"/>
      <c r="I311" s="228" t="s">
        <v>552</v>
      </c>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t="s">
        <v>543</v>
      </c>
      <c r="AF311" s="170"/>
      <c r="AG311" s="170"/>
      <c r="AH311" s="170"/>
      <c r="AI311" s="170"/>
      <c r="AJ311" s="170"/>
      <c r="AK311" s="170"/>
      <c r="AL311" s="170"/>
      <c r="AM311" s="170">
        <v>21</v>
      </c>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row>
    <row r="312" spans="1:60" outlineLevel="1">
      <c r="A312" s="224"/>
      <c r="B312" s="183"/>
      <c r="C312" s="210" t="s">
        <v>4203</v>
      </c>
      <c r="D312" s="246"/>
      <c r="E312" s="194"/>
      <c r="F312" s="203"/>
      <c r="G312" s="203"/>
      <c r="H312" s="200"/>
      <c r="I312" s="228"/>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t="s">
        <v>307</v>
      </c>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row>
    <row r="313" spans="1:60" outlineLevel="1">
      <c r="A313" s="224"/>
      <c r="B313" s="183"/>
      <c r="C313" s="211" t="s">
        <v>121</v>
      </c>
      <c r="D313" s="247"/>
      <c r="E313" s="195">
        <v>1</v>
      </c>
      <c r="F313" s="201"/>
      <c r="G313" s="201"/>
      <c r="H313" s="200"/>
      <c r="I313" s="228"/>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t="s">
        <v>309</v>
      </c>
      <c r="AF313" s="170">
        <v>0</v>
      </c>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row>
    <row r="314" spans="1:60" outlineLevel="1">
      <c r="A314" s="225">
        <v>132</v>
      </c>
      <c r="B314" s="182" t="s">
        <v>4204</v>
      </c>
      <c r="C314" s="209" t="s">
        <v>4205</v>
      </c>
      <c r="D314" s="245" t="s">
        <v>2729</v>
      </c>
      <c r="E314" s="193">
        <v>1</v>
      </c>
      <c r="F314" s="202"/>
      <c r="G314" s="201">
        <f>ROUND(E314*F314,2)</f>
        <v>0</v>
      </c>
      <c r="H314" s="200"/>
      <c r="I314" s="228" t="s">
        <v>552</v>
      </c>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t="s">
        <v>543</v>
      </c>
      <c r="AF314" s="170"/>
      <c r="AG314" s="170"/>
      <c r="AH314" s="170"/>
      <c r="AI314" s="170"/>
      <c r="AJ314" s="170"/>
      <c r="AK314" s="170"/>
      <c r="AL314" s="170"/>
      <c r="AM314" s="170">
        <v>21</v>
      </c>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row>
    <row r="315" spans="1:60" outlineLevel="1">
      <c r="A315" s="224"/>
      <c r="B315" s="183"/>
      <c r="C315" s="210" t="s">
        <v>4206</v>
      </c>
      <c r="D315" s="246"/>
      <c r="E315" s="194"/>
      <c r="F315" s="203"/>
      <c r="G315" s="203"/>
      <c r="H315" s="200"/>
      <c r="I315" s="228"/>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t="s">
        <v>307</v>
      </c>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row>
    <row r="316" spans="1:60" outlineLevel="1">
      <c r="A316" s="224"/>
      <c r="B316" s="183"/>
      <c r="C316" s="211" t="s">
        <v>121</v>
      </c>
      <c r="D316" s="247"/>
      <c r="E316" s="195">
        <v>1</v>
      </c>
      <c r="F316" s="201"/>
      <c r="G316" s="201"/>
      <c r="H316" s="200"/>
      <c r="I316" s="228"/>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t="s">
        <v>309</v>
      </c>
      <c r="AF316" s="170">
        <v>0</v>
      </c>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row>
    <row r="317" spans="1:60" outlineLevel="1">
      <c r="A317" s="225">
        <v>133</v>
      </c>
      <c r="B317" s="182" t="s">
        <v>4207</v>
      </c>
      <c r="C317" s="209" t="s">
        <v>4208</v>
      </c>
      <c r="D317" s="245" t="s">
        <v>2390</v>
      </c>
      <c r="E317" s="193">
        <v>1</v>
      </c>
      <c r="F317" s="202"/>
      <c r="G317" s="201">
        <f>ROUND(E317*F317,2)</f>
        <v>0</v>
      </c>
      <c r="H317" s="200"/>
      <c r="I317" s="228" t="s">
        <v>304</v>
      </c>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t="s">
        <v>1101</v>
      </c>
      <c r="AF317" s="170"/>
      <c r="AG317" s="170"/>
      <c r="AH317" s="170"/>
      <c r="AI317" s="170"/>
      <c r="AJ317" s="170"/>
      <c r="AK317" s="170"/>
      <c r="AL317" s="170"/>
      <c r="AM317" s="170">
        <v>21</v>
      </c>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row>
    <row r="318" spans="1:60" outlineLevel="1">
      <c r="A318" s="224"/>
      <c r="B318" s="183"/>
      <c r="C318" s="211" t="s">
        <v>121</v>
      </c>
      <c r="D318" s="247"/>
      <c r="E318" s="195">
        <v>1</v>
      </c>
      <c r="F318" s="201"/>
      <c r="G318" s="201"/>
      <c r="H318" s="200"/>
      <c r="I318" s="228"/>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t="s">
        <v>309</v>
      </c>
      <c r="AF318" s="170">
        <v>0</v>
      </c>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row>
    <row r="319" spans="1:60" outlineLevel="1">
      <c r="A319" s="225">
        <v>134</v>
      </c>
      <c r="B319" s="182" t="s">
        <v>4209</v>
      </c>
      <c r="C319" s="209" t="s">
        <v>4210</v>
      </c>
      <c r="D319" s="245" t="s">
        <v>2390</v>
      </c>
      <c r="E319" s="193">
        <v>3</v>
      </c>
      <c r="F319" s="202"/>
      <c r="G319" s="201">
        <f>ROUND(E319*F319,2)</f>
        <v>0</v>
      </c>
      <c r="H319" s="200"/>
      <c r="I319" s="228" t="s">
        <v>304</v>
      </c>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t="s">
        <v>1101</v>
      </c>
      <c r="AF319" s="170"/>
      <c r="AG319" s="170"/>
      <c r="AH319" s="170"/>
      <c r="AI319" s="170"/>
      <c r="AJ319" s="170"/>
      <c r="AK319" s="170"/>
      <c r="AL319" s="170"/>
      <c r="AM319" s="170">
        <v>21</v>
      </c>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row>
    <row r="320" spans="1:60" outlineLevel="1">
      <c r="A320" s="224"/>
      <c r="B320" s="183"/>
      <c r="C320" s="211" t="s">
        <v>155</v>
      </c>
      <c r="D320" s="247"/>
      <c r="E320" s="195">
        <v>3</v>
      </c>
      <c r="F320" s="201"/>
      <c r="G320" s="201"/>
      <c r="H320" s="200"/>
      <c r="I320" s="228"/>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t="s">
        <v>309</v>
      </c>
      <c r="AF320" s="170">
        <v>0</v>
      </c>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row>
    <row r="321" spans="1:60" outlineLevel="1">
      <c r="A321" s="225">
        <v>135</v>
      </c>
      <c r="B321" s="182" t="s">
        <v>4211</v>
      </c>
      <c r="C321" s="209" t="s">
        <v>4212</v>
      </c>
      <c r="D321" s="245" t="s">
        <v>423</v>
      </c>
      <c r="E321" s="193">
        <v>14</v>
      </c>
      <c r="F321" s="202"/>
      <c r="G321" s="201">
        <f>ROUND(E321*F321,2)</f>
        <v>0</v>
      </c>
      <c r="H321" s="200" t="s">
        <v>542</v>
      </c>
      <c r="I321" s="228" t="s">
        <v>304</v>
      </c>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t="s">
        <v>543</v>
      </c>
      <c r="AF321" s="170"/>
      <c r="AG321" s="170"/>
      <c r="AH321" s="170"/>
      <c r="AI321" s="170"/>
      <c r="AJ321" s="170"/>
      <c r="AK321" s="170"/>
      <c r="AL321" s="170"/>
      <c r="AM321" s="170">
        <v>21</v>
      </c>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row>
    <row r="322" spans="1:60" outlineLevel="1">
      <c r="A322" s="224"/>
      <c r="B322" s="183"/>
      <c r="C322" s="210" t="s">
        <v>4213</v>
      </c>
      <c r="D322" s="246"/>
      <c r="E322" s="194"/>
      <c r="F322" s="203"/>
      <c r="G322" s="203"/>
      <c r="H322" s="200"/>
      <c r="I322" s="228"/>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t="s">
        <v>307</v>
      </c>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row>
    <row r="323" spans="1:60" outlineLevel="1">
      <c r="A323" s="224"/>
      <c r="B323" s="183"/>
      <c r="C323" s="211" t="s">
        <v>1696</v>
      </c>
      <c r="D323" s="247"/>
      <c r="E323" s="195">
        <v>14</v>
      </c>
      <c r="F323" s="201"/>
      <c r="G323" s="201"/>
      <c r="H323" s="200"/>
      <c r="I323" s="228"/>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t="s">
        <v>309</v>
      </c>
      <c r="AF323" s="170">
        <v>0</v>
      </c>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row>
    <row r="324" spans="1:60">
      <c r="A324" s="223" t="s">
        <v>294</v>
      </c>
      <c r="B324" s="181" t="s">
        <v>260</v>
      </c>
      <c r="C324" s="208" t="s">
        <v>261</v>
      </c>
      <c r="D324" s="244"/>
      <c r="E324" s="192"/>
      <c r="F324" s="356">
        <f>SUM(G325:G351)</f>
        <v>0</v>
      </c>
      <c r="G324" s="357"/>
      <c r="H324" s="199"/>
      <c r="I324" s="227"/>
      <c r="AE324" t="s">
        <v>295</v>
      </c>
    </row>
    <row r="325" spans="1:60" outlineLevel="1">
      <c r="A325" s="225">
        <v>136</v>
      </c>
      <c r="B325" s="182" t="s">
        <v>4214</v>
      </c>
      <c r="C325" s="209" t="s">
        <v>4215</v>
      </c>
      <c r="D325" s="245" t="s">
        <v>314</v>
      </c>
      <c r="E325" s="193">
        <v>6</v>
      </c>
      <c r="F325" s="202"/>
      <c r="G325" s="201">
        <f>ROUND(E325*F325,2)</f>
        <v>0</v>
      </c>
      <c r="H325" s="200"/>
      <c r="I325" s="228" t="s">
        <v>304</v>
      </c>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t="s">
        <v>1101</v>
      </c>
      <c r="AF325" s="170"/>
      <c r="AG325" s="170"/>
      <c r="AH325" s="170"/>
      <c r="AI325" s="170"/>
      <c r="AJ325" s="170"/>
      <c r="AK325" s="170"/>
      <c r="AL325" s="170"/>
      <c r="AM325" s="170">
        <v>21</v>
      </c>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row>
    <row r="326" spans="1:60" outlineLevel="1">
      <c r="A326" s="224"/>
      <c r="B326" s="183"/>
      <c r="C326" s="211" t="s">
        <v>171</v>
      </c>
      <c r="D326" s="247"/>
      <c r="E326" s="195">
        <v>6</v>
      </c>
      <c r="F326" s="201"/>
      <c r="G326" s="201"/>
      <c r="H326" s="200"/>
      <c r="I326" s="228"/>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t="s">
        <v>309</v>
      </c>
      <c r="AF326" s="170">
        <v>0</v>
      </c>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row>
    <row r="327" spans="1:60" outlineLevel="1">
      <c r="A327" s="225">
        <v>137</v>
      </c>
      <c r="B327" s="182" t="s">
        <v>4216</v>
      </c>
      <c r="C327" s="209" t="s">
        <v>4217</v>
      </c>
      <c r="D327" s="245" t="s">
        <v>314</v>
      </c>
      <c r="E327" s="193">
        <v>4</v>
      </c>
      <c r="F327" s="202"/>
      <c r="G327" s="201">
        <f>ROUND(E327*F327,2)</f>
        <v>0</v>
      </c>
      <c r="H327" s="200"/>
      <c r="I327" s="228" t="s">
        <v>304</v>
      </c>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t="s">
        <v>1101</v>
      </c>
      <c r="AF327" s="170"/>
      <c r="AG327" s="170"/>
      <c r="AH327" s="170"/>
      <c r="AI327" s="170"/>
      <c r="AJ327" s="170"/>
      <c r="AK327" s="170"/>
      <c r="AL327" s="170"/>
      <c r="AM327" s="170">
        <v>21</v>
      </c>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row>
    <row r="328" spans="1:60" outlineLevel="1">
      <c r="A328" s="224"/>
      <c r="B328" s="183"/>
      <c r="C328" s="211" t="s">
        <v>161</v>
      </c>
      <c r="D328" s="247"/>
      <c r="E328" s="195">
        <v>4</v>
      </c>
      <c r="F328" s="201"/>
      <c r="G328" s="201"/>
      <c r="H328" s="200"/>
      <c r="I328" s="228"/>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t="s">
        <v>309</v>
      </c>
      <c r="AF328" s="170">
        <v>0</v>
      </c>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row>
    <row r="329" spans="1:60" outlineLevel="1">
      <c r="A329" s="225">
        <v>138</v>
      </c>
      <c r="B329" s="182" t="s">
        <v>4218</v>
      </c>
      <c r="C329" s="209" t="s">
        <v>4219</v>
      </c>
      <c r="D329" s="245" t="s">
        <v>314</v>
      </c>
      <c r="E329" s="193">
        <v>18</v>
      </c>
      <c r="F329" s="202"/>
      <c r="G329" s="201">
        <f>ROUND(E329*F329,2)</f>
        <v>0</v>
      </c>
      <c r="H329" s="200"/>
      <c r="I329" s="228" t="s">
        <v>304</v>
      </c>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t="s">
        <v>1101</v>
      </c>
      <c r="AF329" s="170"/>
      <c r="AG329" s="170"/>
      <c r="AH329" s="170"/>
      <c r="AI329" s="170"/>
      <c r="AJ329" s="170"/>
      <c r="AK329" s="170"/>
      <c r="AL329" s="170"/>
      <c r="AM329" s="170">
        <v>21</v>
      </c>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row>
    <row r="330" spans="1:60" outlineLevel="1">
      <c r="A330" s="224"/>
      <c r="B330" s="183"/>
      <c r="C330" s="211" t="s">
        <v>2630</v>
      </c>
      <c r="D330" s="247"/>
      <c r="E330" s="195">
        <v>18</v>
      </c>
      <c r="F330" s="201"/>
      <c r="G330" s="201"/>
      <c r="H330" s="200"/>
      <c r="I330" s="228"/>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t="s">
        <v>309</v>
      </c>
      <c r="AF330" s="170">
        <v>0</v>
      </c>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row>
    <row r="331" spans="1:60" outlineLevel="1">
      <c r="A331" s="225">
        <v>139</v>
      </c>
      <c r="B331" s="182" t="s">
        <v>4220</v>
      </c>
      <c r="C331" s="209" t="s">
        <v>4221</v>
      </c>
      <c r="D331" s="245" t="s">
        <v>314</v>
      </c>
      <c r="E331" s="193">
        <v>4</v>
      </c>
      <c r="F331" s="202"/>
      <c r="G331" s="201">
        <f>ROUND(E331*F331,2)</f>
        <v>0</v>
      </c>
      <c r="H331" s="200"/>
      <c r="I331" s="228" t="s">
        <v>304</v>
      </c>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t="s">
        <v>1101</v>
      </c>
      <c r="AF331" s="170"/>
      <c r="AG331" s="170"/>
      <c r="AH331" s="170"/>
      <c r="AI331" s="170"/>
      <c r="AJ331" s="170"/>
      <c r="AK331" s="170"/>
      <c r="AL331" s="170"/>
      <c r="AM331" s="170">
        <v>21</v>
      </c>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row>
    <row r="332" spans="1:60" outlineLevel="1">
      <c r="A332" s="224"/>
      <c r="B332" s="183"/>
      <c r="C332" s="211" t="s">
        <v>161</v>
      </c>
      <c r="D332" s="247"/>
      <c r="E332" s="195">
        <v>4</v>
      </c>
      <c r="F332" s="201"/>
      <c r="G332" s="201"/>
      <c r="H332" s="200"/>
      <c r="I332" s="228"/>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t="s">
        <v>309</v>
      </c>
      <c r="AF332" s="170">
        <v>0</v>
      </c>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row>
    <row r="333" spans="1:60" outlineLevel="1">
      <c r="A333" s="225">
        <v>140</v>
      </c>
      <c r="B333" s="182" t="s">
        <v>4222</v>
      </c>
      <c r="C333" s="209" t="s">
        <v>4223</v>
      </c>
      <c r="D333" s="245" t="s">
        <v>423</v>
      </c>
      <c r="E333" s="193">
        <v>2</v>
      </c>
      <c r="F333" s="202"/>
      <c r="G333" s="201">
        <f>ROUND(E333*F333,2)</f>
        <v>0</v>
      </c>
      <c r="H333" s="200"/>
      <c r="I333" s="228" t="s">
        <v>304</v>
      </c>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t="s">
        <v>1101</v>
      </c>
      <c r="AF333" s="170"/>
      <c r="AG333" s="170"/>
      <c r="AH333" s="170"/>
      <c r="AI333" s="170"/>
      <c r="AJ333" s="170"/>
      <c r="AK333" s="170"/>
      <c r="AL333" s="170"/>
      <c r="AM333" s="170">
        <v>21</v>
      </c>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row>
    <row r="334" spans="1:60" outlineLevel="1">
      <c r="A334" s="224"/>
      <c r="B334" s="183"/>
      <c r="C334" s="211" t="s">
        <v>140</v>
      </c>
      <c r="D334" s="247"/>
      <c r="E334" s="195">
        <v>2</v>
      </c>
      <c r="F334" s="201"/>
      <c r="G334" s="201"/>
      <c r="H334" s="200"/>
      <c r="I334" s="228"/>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t="s">
        <v>309</v>
      </c>
      <c r="AF334" s="170">
        <v>0</v>
      </c>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row>
    <row r="335" spans="1:60" outlineLevel="1">
      <c r="A335" s="225">
        <v>141</v>
      </c>
      <c r="B335" s="182" t="s">
        <v>4224</v>
      </c>
      <c r="C335" s="209" t="s">
        <v>4225</v>
      </c>
      <c r="D335" s="245" t="s">
        <v>423</v>
      </c>
      <c r="E335" s="193">
        <v>1</v>
      </c>
      <c r="F335" s="202"/>
      <c r="G335" s="201">
        <f>ROUND(E335*F335,2)</f>
        <v>0</v>
      </c>
      <c r="H335" s="200"/>
      <c r="I335" s="228" t="s">
        <v>304</v>
      </c>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t="s">
        <v>1101</v>
      </c>
      <c r="AF335" s="170"/>
      <c r="AG335" s="170"/>
      <c r="AH335" s="170"/>
      <c r="AI335" s="170"/>
      <c r="AJ335" s="170"/>
      <c r="AK335" s="170"/>
      <c r="AL335" s="170"/>
      <c r="AM335" s="170">
        <v>21</v>
      </c>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row>
    <row r="336" spans="1:60" outlineLevel="1">
      <c r="A336" s="224"/>
      <c r="B336" s="183"/>
      <c r="C336" s="211" t="s">
        <v>121</v>
      </c>
      <c r="D336" s="247"/>
      <c r="E336" s="195">
        <v>1</v>
      </c>
      <c r="F336" s="201"/>
      <c r="G336" s="201"/>
      <c r="H336" s="200"/>
      <c r="I336" s="228"/>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t="s">
        <v>309</v>
      </c>
      <c r="AF336" s="170">
        <v>0</v>
      </c>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row>
    <row r="337" spans="1:60" outlineLevel="1">
      <c r="A337" s="225">
        <v>142</v>
      </c>
      <c r="B337" s="182" t="s">
        <v>4226</v>
      </c>
      <c r="C337" s="209" t="s">
        <v>4227</v>
      </c>
      <c r="D337" s="245" t="s">
        <v>423</v>
      </c>
      <c r="E337" s="193">
        <v>6</v>
      </c>
      <c r="F337" s="202"/>
      <c r="G337" s="201">
        <f>ROUND(E337*F337,2)</f>
        <v>0</v>
      </c>
      <c r="H337" s="200"/>
      <c r="I337" s="228" t="s">
        <v>304</v>
      </c>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t="s">
        <v>1101</v>
      </c>
      <c r="AF337" s="170"/>
      <c r="AG337" s="170"/>
      <c r="AH337" s="170"/>
      <c r="AI337" s="170"/>
      <c r="AJ337" s="170"/>
      <c r="AK337" s="170"/>
      <c r="AL337" s="170"/>
      <c r="AM337" s="170">
        <v>21</v>
      </c>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row>
    <row r="338" spans="1:60" outlineLevel="1">
      <c r="A338" s="224"/>
      <c r="B338" s="183"/>
      <c r="C338" s="211" t="s">
        <v>171</v>
      </c>
      <c r="D338" s="247"/>
      <c r="E338" s="195">
        <v>6</v>
      </c>
      <c r="F338" s="201"/>
      <c r="G338" s="201"/>
      <c r="H338" s="200"/>
      <c r="I338" s="228"/>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t="s">
        <v>309</v>
      </c>
      <c r="AF338" s="170">
        <v>0</v>
      </c>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row>
    <row r="339" spans="1:60" outlineLevel="1">
      <c r="A339" s="225">
        <v>143</v>
      </c>
      <c r="B339" s="182" t="s">
        <v>4228</v>
      </c>
      <c r="C339" s="209" t="s">
        <v>4229</v>
      </c>
      <c r="D339" s="245" t="s">
        <v>423</v>
      </c>
      <c r="E339" s="193">
        <v>2</v>
      </c>
      <c r="F339" s="202"/>
      <c r="G339" s="201">
        <f>ROUND(E339*F339,2)</f>
        <v>0</v>
      </c>
      <c r="H339" s="200"/>
      <c r="I339" s="228" t="s">
        <v>304</v>
      </c>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t="s">
        <v>1101</v>
      </c>
      <c r="AF339" s="170"/>
      <c r="AG339" s="170"/>
      <c r="AH339" s="170"/>
      <c r="AI339" s="170"/>
      <c r="AJ339" s="170"/>
      <c r="AK339" s="170"/>
      <c r="AL339" s="170"/>
      <c r="AM339" s="170">
        <v>21</v>
      </c>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row>
    <row r="340" spans="1:60" outlineLevel="1">
      <c r="A340" s="224"/>
      <c r="B340" s="183"/>
      <c r="C340" s="211" t="s">
        <v>140</v>
      </c>
      <c r="D340" s="247"/>
      <c r="E340" s="195">
        <v>2</v>
      </c>
      <c r="F340" s="201"/>
      <c r="G340" s="201"/>
      <c r="H340" s="200"/>
      <c r="I340" s="228"/>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t="s">
        <v>309</v>
      </c>
      <c r="AF340" s="170">
        <v>0</v>
      </c>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row>
    <row r="341" spans="1:60" outlineLevel="1">
      <c r="A341" s="225">
        <v>144</v>
      </c>
      <c r="B341" s="182" t="s">
        <v>4230</v>
      </c>
      <c r="C341" s="209" t="s">
        <v>4231</v>
      </c>
      <c r="D341" s="245" t="s">
        <v>314</v>
      </c>
      <c r="E341" s="193">
        <v>10</v>
      </c>
      <c r="F341" s="202"/>
      <c r="G341" s="201">
        <f>ROUND(E341*F341,2)</f>
        <v>0</v>
      </c>
      <c r="H341" s="200"/>
      <c r="I341" s="228" t="s">
        <v>304</v>
      </c>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t="s">
        <v>1101</v>
      </c>
      <c r="AF341" s="170"/>
      <c r="AG341" s="170"/>
      <c r="AH341" s="170"/>
      <c r="AI341" s="170"/>
      <c r="AJ341" s="170"/>
      <c r="AK341" s="170"/>
      <c r="AL341" s="170"/>
      <c r="AM341" s="170">
        <v>21</v>
      </c>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row>
    <row r="342" spans="1:60" outlineLevel="1">
      <c r="A342" s="224"/>
      <c r="B342" s="183"/>
      <c r="C342" s="211" t="s">
        <v>2244</v>
      </c>
      <c r="D342" s="247"/>
      <c r="E342" s="195">
        <v>10</v>
      </c>
      <c r="F342" s="201"/>
      <c r="G342" s="201"/>
      <c r="H342" s="200"/>
      <c r="I342" s="228"/>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t="s">
        <v>309</v>
      </c>
      <c r="AF342" s="170">
        <v>0</v>
      </c>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row>
    <row r="343" spans="1:60" outlineLevel="1">
      <c r="A343" s="225">
        <v>145</v>
      </c>
      <c r="B343" s="182" t="s">
        <v>4232</v>
      </c>
      <c r="C343" s="209" t="s">
        <v>4233</v>
      </c>
      <c r="D343" s="245" t="s">
        <v>314</v>
      </c>
      <c r="E343" s="193">
        <v>4</v>
      </c>
      <c r="F343" s="202"/>
      <c r="G343" s="201">
        <f>ROUND(E343*F343,2)</f>
        <v>0</v>
      </c>
      <c r="H343" s="200"/>
      <c r="I343" s="228" t="s">
        <v>304</v>
      </c>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t="s">
        <v>1101</v>
      </c>
      <c r="AF343" s="170"/>
      <c r="AG343" s="170"/>
      <c r="AH343" s="170"/>
      <c r="AI343" s="170"/>
      <c r="AJ343" s="170"/>
      <c r="AK343" s="170"/>
      <c r="AL343" s="170"/>
      <c r="AM343" s="170">
        <v>21</v>
      </c>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row>
    <row r="344" spans="1:60" outlineLevel="1">
      <c r="A344" s="224"/>
      <c r="B344" s="183"/>
      <c r="C344" s="211" t="s">
        <v>161</v>
      </c>
      <c r="D344" s="247"/>
      <c r="E344" s="195">
        <v>4</v>
      </c>
      <c r="F344" s="201"/>
      <c r="G344" s="201"/>
      <c r="H344" s="200"/>
      <c r="I344" s="228"/>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t="s">
        <v>309</v>
      </c>
      <c r="AF344" s="170">
        <v>0</v>
      </c>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row>
    <row r="345" spans="1:60" outlineLevel="1">
      <c r="A345" s="225">
        <v>146</v>
      </c>
      <c r="B345" s="182" t="s">
        <v>4234</v>
      </c>
      <c r="C345" s="209" t="s">
        <v>4235</v>
      </c>
      <c r="D345" s="245" t="s">
        <v>447</v>
      </c>
      <c r="E345" s="193">
        <v>0.27389999999999998</v>
      </c>
      <c r="F345" s="202"/>
      <c r="G345" s="201">
        <f>ROUND(E345*F345,2)</f>
        <v>0</v>
      </c>
      <c r="H345" s="200"/>
      <c r="I345" s="228" t="s">
        <v>304</v>
      </c>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t="s">
        <v>1101</v>
      </c>
      <c r="AF345" s="170"/>
      <c r="AG345" s="170"/>
      <c r="AH345" s="170"/>
      <c r="AI345" s="170"/>
      <c r="AJ345" s="170"/>
      <c r="AK345" s="170"/>
      <c r="AL345" s="170"/>
      <c r="AM345" s="170">
        <v>21</v>
      </c>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row>
    <row r="346" spans="1:60" outlineLevel="1">
      <c r="A346" s="224"/>
      <c r="B346" s="183"/>
      <c r="C346" s="211" t="s">
        <v>4236</v>
      </c>
      <c r="D346" s="247"/>
      <c r="E346" s="195">
        <v>0.27</v>
      </c>
      <c r="F346" s="201"/>
      <c r="G346" s="201"/>
      <c r="H346" s="200"/>
      <c r="I346" s="228"/>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t="s">
        <v>309</v>
      </c>
      <c r="AF346" s="170">
        <v>0</v>
      </c>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row>
    <row r="347" spans="1:60" outlineLevel="1">
      <c r="A347" s="225">
        <v>147</v>
      </c>
      <c r="B347" s="182" t="s">
        <v>4237</v>
      </c>
      <c r="C347" s="209" t="s">
        <v>4238</v>
      </c>
      <c r="D347" s="245" t="s">
        <v>447</v>
      </c>
      <c r="E347" s="193">
        <v>0.27389999999999998</v>
      </c>
      <c r="F347" s="202"/>
      <c r="G347" s="201">
        <f>ROUND(E347*F347,2)</f>
        <v>0</v>
      </c>
      <c r="H347" s="200"/>
      <c r="I347" s="228" t="s">
        <v>304</v>
      </c>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t="s">
        <v>1101</v>
      </c>
      <c r="AF347" s="170"/>
      <c r="AG347" s="170"/>
      <c r="AH347" s="170"/>
      <c r="AI347" s="170"/>
      <c r="AJ347" s="170"/>
      <c r="AK347" s="170"/>
      <c r="AL347" s="170"/>
      <c r="AM347" s="170">
        <v>21</v>
      </c>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row>
    <row r="348" spans="1:60" outlineLevel="1">
      <c r="A348" s="224"/>
      <c r="B348" s="183"/>
      <c r="C348" s="211" t="s">
        <v>4236</v>
      </c>
      <c r="D348" s="247"/>
      <c r="E348" s="195">
        <v>0.27</v>
      </c>
      <c r="F348" s="201"/>
      <c r="G348" s="201"/>
      <c r="H348" s="200"/>
      <c r="I348" s="228"/>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t="s">
        <v>309</v>
      </c>
      <c r="AF348" s="170">
        <v>0</v>
      </c>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row>
    <row r="349" spans="1:60" outlineLevel="1">
      <c r="A349" s="225">
        <v>148</v>
      </c>
      <c r="B349" s="182" t="s">
        <v>4239</v>
      </c>
      <c r="C349" s="209" t="s">
        <v>4240</v>
      </c>
      <c r="D349" s="245" t="s">
        <v>447</v>
      </c>
      <c r="E349" s="193">
        <v>2.7389999999999999</v>
      </c>
      <c r="F349" s="202"/>
      <c r="G349" s="201">
        <f>ROUND(E349*F349,2)</f>
        <v>0</v>
      </c>
      <c r="H349" s="200"/>
      <c r="I349" s="228" t="s">
        <v>304</v>
      </c>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t="s">
        <v>1101</v>
      </c>
      <c r="AF349" s="170"/>
      <c r="AG349" s="170"/>
      <c r="AH349" s="170"/>
      <c r="AI349" s="170"/>
      <c r="AJ349" s="170"/>
      <c r="AK349" s="170"/>
      <c r="AL349" s="170"/>
      <c r="AM349" s="170">
        <v>21</v>
      </c>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row>
    <row r="350" spans="1:60" outlineLevel="1">
      <c r="A350" s="224"/>
      <c r="B350" s="183"/>
      <c r="C350" s="211" t="s">
        <v>4241</v>
      </c>
      <c r="D350" s="247"/>
      <c r="E350" s="195">
        <v>2.74</v>
      </c>
      <c r="F350" s="201"/>
      <c r="G350" s="201"/>
      <c r="H350" s="200"/>
      <c r="I350" s="228"/>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t="s">
        <v>309</v>
      </c>
      <c r="AF350" s="170">
        <v>0</v>
      </c>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row>
    <row r="351" spans="1:60" outlineLevel="1">
      <c r="A351" s="224"/>
      <c r="B351" s="183"/>
      <c r="C351" s="211" t="s">
        <v>4242</v>
      </c>
      <c r="D351" s="247"/>
      <c r="E351" s="195"/>
      <c r="F351" s="201"/>
      <c r="G351" s="201"/>
      <c r="H351" s="200"/>
      <c r="I351" s="228"/>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t="s">
        <v>309</v>
      </c>
      <c r="AF351" s="170">
        <v>0</v>
      </c>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row>
    <row r="352" spans="1:60">
      <c r="A352" s="223" t="s">
        <v>294</v>
      </c>
      <c r="B352" s="181" t="s">
        <v>263</v>
      </c>
      <c r="C352" s="208" t="s">
        <v>264</v>
      </c>
      <c r="D352" s="244"/>
      <c r="E352" s="192"/>
      <c r="F352" s="356">
        <f>SUM(G353:G395)</f>
        <v>0</v>
      </c>
      <c r="G352" s="357"/>
      <c r="H352" s="199"/>
      <c r="I352" s="227"/>
      <c r="AE352" t="s">
        <v>295</v>
      </c>
    </row>
    <row r="353" spans="1:60" outlineLevel="1">
      <c r="A353" s="225">
        <v>149</v>
      </c>
      <c r="B353" s="182" t="s">
        <v>4243</v>
      </c>
      <c r="C353" s="209" t="s">
        <v>4244</v>
      </c>
      <c r="D353" s="245" t="s">
        <v>423</v>
      </c>
      <c r="E353" s="193">
        <v>3</v>
      </c>
      <c r="F353" s="202"/>
      <c r="G353" s="201">
        <f>ROUND(E353*F353,2)</f>
        <v>0</v>
      </c>
      <c r="H353" s="200"/>
      <c r="I353" s="228" t="s">
        <v>304</v>
      </c>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t="s">
        <v>1101</v>
      </c>
      <c r="AF353" s="170"/>
      <c r="AG353" s="170"/>
      <c r="AH353" s="170"/>
      <c r="AI353" s="170"/>
      <c r="AJ353" s="170"/>
      <c r="AK353" s="170"/>
      <c r="AL353" s="170"/>
      <c r="AM353" s="170">
        <v>21</v>
      </c>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row>
    <row r="354" spans="1:60" outlineLevel="1">
      <c r="A354" s="224"/>
      <c r="B354" s="183"/>
      <c r="C354" s="211" t="s">
        <v>155</v>
      </c>
      <c r="D354" s="247"/>
      <c r="E354" s="195">
        <v>3</v>
      </c>
      <c r="F354" s="201"/>
      <c r="G354" s="201"/>
      <c r="H354" s="200"/>
      <c r="I354" s="228"/>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t="s">
        <v>309</v>
      </c>
      <c r="AF354" s="170">
        <v>0</v>
      </c>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row>
    <row r="355" spans="1:60" outlineLevel="1">
      <c r="A355" s="225">
        <v>150</v>
      </c>
      <c r="B355" s="182" t="s">
        <v>3976</v>
      </c>
      <c r="C355" s="209" t="s">
        <v>3977</v>
      </c>
      <c r="D355" s="245" t="s">
        <v>1392</v>
      </c>
      <c r="E355" s="193">
        <v>3</v>
      </c>
      <c r="F355" s="202"/>
      <c r="G355" s="201">
        <f>ROUND(E355*F355,2)</f>
        <v>0</v>
      </c>
      <c r="H355" s="200"/>
      <c r="I355" s="228" t="s">
        <v>304</v>
      </c>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t="s">
        <v>1101</v>
      </c>
      <c r="AF355" s="170"/>
      <c r="AG355" s="170"/>
      <c r="AH355" s="170"/>
      <c r="AI355" s="170"/>
      <c r="AJ355" s="170"/>
      <c r="AK355" s="170"/>
      <c r="AL355" s="170"/>
      <c r="AM355" s="170">
        <v>21</v>
      </c>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row>
    <row r="356" spans="1:60" outlineLevel="1">
      <c r="A356" s="224"/>
      <c r="B356" s="183"/>
      <c r="C356" s="210" t="s">
        <v>4245</v>
      </c>
      <c r="D356" s="246"/>
      <c r="E356" s="194"/>
      <c r="F356" s="203"/>
      <c r="G356" s="203"/>
      <c r="H356" s="200"/>
      <c r="I356" s="228"/>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t="s">
        <v>307</v>
      </c>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row>
    <row r="357" spans="1:60" outlineLevel="1">
      <c r="A357" s="224"/>
      <c r="B357" s="183"/>
      <c r="C357" s="211" t="s">
        <v>155</v>
      </c>
      <c r="D357" s="247"/>
      <c r="E357" s="195">
        <v>3</v>
      </c>
      <c r="F357" s="201"/>
      <c r="G357" s="201"/>
      <c r="H357" s="200"/>
      <c r="I357" s="228"/>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t="s">
        <v>309</v>
      </c>
      <c r="AF357" s="170">
        <v>0</v>
      </c>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row>
    <row r="358" spans="1:60" outlineLevel="1">
      <c r="A358" s="225">
        <v>151</v>
      </c>
      <c r="B358" s="182" t="s">
        <v>4246</v>
      </c>
      <c r="C358" s="209" t="s">
        <v>4247</v>
      </c>
      <c r="D358" s="245" t="s">
        <v>423</v>
      </c>
      <c r="E358" s="193">
        <v>2</v>
      </c>
      <c r="F358" s="202"/>
      <c r="G358" s="201">
        <f>ROUND(E358*F358,2)</f>
        <v>0</v>
      </c>
      <c r="H358" s="200"/>
      <c r="I358" s="228" t="s">
        <v>304</v>
      </c>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t="s">
        <v>1101</v>
      </c>
      <c r="AF358" s="170"/>
      <c r="AG358" s="170"/>
      <c r="AH358" s="170"/>
      <c r="AI358" s="170"/>
      <c r="AJ358" s="170"/>
      <c r="AK358" s="170"/>
      <c r="AL358" s="170"/>
      <c r="AM358" s="170">
        <v>21</v>
      </c>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row>
    <row r="359" spans="1:60" outlineLevel="1">
      <c r="A359" s="224"/>
      <c r="B359" s="183"/>
      <c r="C359" s="211" t="s">
        <v>140</v>
      </c>
      <c r="D359" s="247"/>
      <c r="E359" s="195">
        <v>2</v>
      </c>
      <c r="F359" s="201"/>
      <c r="G359" s="201"/>
      <c r="H359" s="200"/>
      <c r="I359" s="228"/>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t="s">
        <v>309</v>
      </c>
      <c r="AF359" s="170">
        <v>0</v>
      </c>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row>
    <row r="360" spans="1:60" outlineLevel="1">
      <c r="A360" s="225">
        <v>152</v>
      </c>
      <c r="B360" s="182" t="s">
        <v>4248</v>
      </c>
      <c r="C360" s="209" t="s">
        <v>4249</v>
      </c>
      <c r="D360" s="245" t="s">
        <v>423</v>
      </c>
      <c r="E360" s="193">
        <v>9</v>
      </c>
      <c r="F360" s="202"/>
      <c r="G360" s="201">
        <f>ROUND(E360*F360,2)</f>
        <v>0</v>
      </c>
      <c r="H360" s="200"/>
      <c r="I360" s="228" t="s">
        <v>304</v>
      </c>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t="s">
        <v>1101</v>
      </c>
      <c r="AF360" s="170"/>
      <c r="AG360" s="170"/>
      <c r="AH360" s="170"/>
      <c r="AI360" s="170"/>
      <c r="AJ360" s="170"/>
      <c r="AK360" s="170"/>
      <c r="AL360" s="170"/>
      <c r="AM360" s="170">
        <v>21</v>
      </c>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row>
    <row r="361" spans="1:60" outlineLevel="1">
      <c r="A361" s="224"/>
      <c r="B361" s="183"/>
      <c r="C361" s="211" t="s">
        <v>220</v>
      </c>
      <c r="D361" s="247"/>
      <c r="E361" s="195">
        <v>9</v>
      </c>
      <c r="F361" s="201"/>
      <c r="G361" s="201"/>
      <c r="H361" s="200"/>
      <c r="I361" s="228"/>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t="s">
        <v>309</v>
      </c>
      <c r="AF361" s="170">
        <v>0</v>
      </c>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row>
    <row r="362" spans="1:60" outlineLevel="1">
      <c r="A362" s="225">
        <v>153</v>
      </c>
      <c r="B362" s="182" t="s">
        <v>4250</v>
      </c>
      <c r="C362" s="209" t="s">
        <v>4251</v>
      </c>
      <c r="D362" s="245" t="s">
        <v>423</v>
      </c>
      <c r="E362" s="193">
        <v>1</v>
      </c>
      <c r="F362" s="202"/>
      <c r="G362" s="201">
        <f>ROUND(E362*F362,2)</f>
        <v>0</v>
      </c>
      <c r="H362" s="200"/>
      <c r="I362" s="228" t="s">
        <v>304</v>
      </c>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t="s">
        <v>1101</v>
      </c>
      <c r="AF362" s="170"/>
      <c r="AG362" s="170"/>
      <c r="AH362" s="170"/>
      <c r="AI362" s="170"/>
      <c r="AJ362" s="170"/>
      <c r="AK362" s="170"/>
      <c r="AL362" s="170"/>
      <c r="AM362" s="170">
        <v>21</v>
      </c>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row>
    <row r="363" spans="1:60" outlineLevel="1">
      <c r="A363" s="224"/>
      <c r="B363" s="183"/>
      <c r="C363" s="211" t="s">
        <v>121</v>
      </c>
      <c r="D363" s="247"/>
      <c r="E363" s="195">
        <v>1</v>
      </c>
      <c r="F363" s="201"/>
      <c r="G363" s="201"/>
      <c r="H363" s="200"/>
      <c r="I363" s="228"/>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t="s">
        <v>309</v>
      </c>
      <c r="AF363" s="170">
        <v>0</v>
      </c>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row>
    <row r="364" spans="1:60" outlineLevel="1">
      <c r="A364" s="225">
        <v>154</v>
      </c>
      <c r="B364" s="182" t="s">
        <v>4252</v>
      </c>
      <c r="C364" s="209" t="s">
        <v>4253</v>
      </c>
      <c r="D364" s="245" t="s">
        <v>423</v>
      </c>
      <c r="E364" s="193">
        <v>3</v>
      </c>
      <c r="F364" s="202"/>
      <c r="G364" s="201">
        <f>ROUND(E364*F364,2)</f>
        <v>0</v>
      </c>
      <c r="H364" s="200"/>
      <c r="I364" s="228" t="s">
        <v>304</v>
      </c>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t="s">
        <v>1101</v>
      </c>
      <c r="AF364" s="170"/>
      <c r="AG364" s="170"/>
      <c r="AH364" s="170"/>
      <c r="AI364" s="170"/>
      <c r="AJ364" s="170"/>
      <c r="AK364" s="170"/>
      <c r="AL364" s="170"/>
      <c r="AM364" s="170">
        <v>21</v>
      </c>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row>
    <row r="365" spans="1:60" outlineLevel="1">
      <c r="A365" s="224"/>
      <c r="B365" s="183"/>
      <c r="C365" s="211" t="s">
        <v>155</v>
      </c>
      <c r="D365" s="247"/>
      <c r="E365" s="195">
        <v>3</v>
      </c>
      <c r="F365" s="201"/>
      <c r="G365" s="201"/>
      <c r="H365" s="200"/>
      <c r="I365" s="228"/>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t="s">
        <v>309</v>
      </c>
      <c r="AF365" s="170">
        <v>0</v>
      </c>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row>
    <row r="366" spans="1:60" outlineLevel="1">
      <c r="A366" s="225">
        <v>155</v>
      </c>
      <c r="B366" s="182" t="s">
        <v>4254</v>
      </c>
      <c r="C366" s="209" t="s">
        <v>4255</v>
      </c>
      <c r="D366" s="245" t="s">
        <v>423</v>
      </c>
      <c r="E366" s="193">
        <v>1</v>
      </c>
      <c r="F366" s="202"/>
      <c r="G366" s="201">
        <f>ROUND(E366*F366,2)</f>
        <v>0</v>
      </c>
      <c r="H366" s="200"/>
      <c r="I366" s="228" t="s">
        <v>304</v>
      </c>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t="s">
        <v>1101</v>
      </c>
      <c r="AF366" s="170"/>
      <c r="AG366" s="170"/>
      <c r="AH366" s="170"/>
      <c r="AI366" s="170"/>
      <c r="AJ366" s="170"/>
      <c r="AK366" s="170"/>
      <c r="AL366" s="170"/>
      <c r="AM366" s="170">
        <v>21</v>
      </c>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row>
    <row r="367" spans="1:60" outlineLevel="1">
      <c r="A367" s="224"/>
      <c r="B367" s="183"/>
      <c r="C367" s="211" t="s">
        <v>121</v>
      </c>
      <c r="D367" s="247"/>
      <c r="E367" s="195">
        <v>1</v>
      </c>
      <c r="F367" s="201"/>
      <c r="G367" s="201"/>
      <c r="H367" s="200"/>
      <c r="I367" s="228"/>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t="s">
        <v>309</v>
      </c>
      <c r="AF367" s="170">
        <v>0</v>
      </c>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row>
    <row r="368" spans="1:60" outlineLevel="1">
      <c r="A368" s="225">
        <v>156</v>
      </c>
      <c r="B368" s="182" t="s">
        <v>4256</v>
      </c>
      <c r="C368" s="209" t="s">
        <v>4257</v>
      </c>
      <c r="D368" s="245" t="s">
        <v>423</v>
      </c>
      <c r="E368" s="193">
        <v>3</v>
      </c>
      <c r="F368" s="202"/>
      <c r="G368" s="201">
        <f>ROUND(E368*F368,2)</f>
        <v>0</v>
      </c>
      <c r="H368" s="200"/>
      <c r="I368" s="228" t="s">
        <v>304</v>
      </c>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t="s">
        <v>1101</v>
      </c>
      <c r="AF368" s="170"/>
      <c r="AG368" s="170"/>
      <c r="AH368" s="170"/>
      <c r="AI368" s="170"/>
      <c r="AJ368" s="170"/>
      <c r="AK368" s="170"/>
      <c r="AL368" s="170"/>
      <c r="AM368" s="170">
        <v>21</v>
      </c>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row>
    <row r="369" spans="1:60" outlineLevel="1">
      <c r="A369" s="224"/>
      <c r="B369" s="183"/>
      <c r="C369" s="211" t="s">
        <v>155</v>
      </c>
      <c r="D369" s="247"/>
      <c r="E369" s="195">
        <v>3</v>
      </c>
      <c r="F369" s="201"/>
      <c r="G369" s="201"/>
      <c r="H369" s="200"/>
      <c r="I369" s="228"/>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t="s">
        <v>309</v>
      </c>
      <c r="AF369" s="170">
        <v>0</v>
      </c>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row>
    <row r="370" spans="1:60" outlineLevel="1">
      <c r="A370" s="225">
        <v>157</v>
      </c>
      <c r="B370" s="182" t="s">
        <v>4258</v>
      </c>
      <c r="C370" s="209" t="s">
        <v>4259</v>
      </c>
      <c r="D370" s="245" t="s">
        <v>2390</v>
      </c>
      <c r="E370" s="193">
        <v>1</v>
      </c>
      <c r="F370" s="202"/>
      <c r="G370" s="201">
        <f>ROUND(E370*F370,2)</f>
        <v>0</v>
      </c>
      <c r="H370" s="200"/>
      <c r="I370" s="228" t="s">
        <v>304</v>
      </c>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t="s">
        <v>1101</v>
      </c>
      <c r="AF370" s="170"/>
      <c r="AG370" s="170"/>
      <c r="AH370" s="170"/>
      <c r="AI370" s="170"/>
      <c r="AJ370" s="170"/>
      <c r="AK370" s="170"/>
      <c r="AL370" s="170"/>
      <c r="AM370" s="170">
        <v>21</v>
      </c>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row>
    <row r="371" spans="1:60" outlineLevel="1">
      <c r="A371" s="224"/>
      <c r="B371" s="183"/>
      <c r="C371" s="211" t="s">
        <v>121</v>
      </c>
      <c r="D371" s="247"/>
      <c r="E371" s="195">
        <v>1</v>
      </c>
      <c r="F371" s="201"/>
      <c r="G371" s="201"/>
      <c r="H371" s="200"/>
      <c r="I371" s="228"/>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t="s">
        <v>309</v>
      </c>
      <c r="AF371" s="170">
        <v>0</v>
      </c>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row>
    <row r="372" spans="1:60" outlineLevel="1">
      <c r="A372" s="225">
        <v>158</v>
      </c>
      <c r="B372" s="182" t="s">
        <v>4260</v>
      </c>
      <c r="C372" s="209" t="s">
        <v>4261</v>
      </c>
      <c r="D372" s="245" t="s">
        <v>423</v>
      </c>
      <c r="E372" s="193">
        <v>6</v>
      </c>
      <c r="F372" s="202"/>
      <c r="G372" s="201">
        <f>ROUND(E372*F372,2)</f>
        <v>0</v>
      </c>
      <c r="H372" s="200"/>
      <c r="I372" s="228" t="s">
        <v>304</v>
      </c>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t="s">
        <v>1101</v>
      </c>
      <c r="AF372" s="170"/>
      <c r="AG372" s="170"/>
      <c r="AH372" s="170"/>
      <c r="AI372" s="170"/>
      <c r="AJ372" s="170"/>
      <c r="AK372" s="170"/>
      <c r="AL372" s="170"/>
      <c r="AM372" s="170">
        <v>21</v>
      </c>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row>
    <row r="373" spans="1:60" outlineLevel="1">
      <c r="A373" s="224"/>
      <c r="B373" s="183"/>
      <c r="C373" s="211" t="s">
        <v>171</v>
      </c>
      <c r="D373" s="247"/>
      <c r="E373" s="195">
        <v>6</v>
      </c>
      <c r="F373" s="201"/>
      <c r="G373" s="201"/>
      <c r="H373" s="200"/>
      <c r="I373" s="228"/>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t="s">
        <v>309</v>
      </c>
      <c r="AF373" s="170">
        <v>0</v>
      </c>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row>
    <row r="374" spans="1:60" outlineLevel="1">
      <c r="A374" s="225">
        <v>159</v>
      </c>
      <c r="B374" s="182" t="s">
        <v>4262</v>
      </c>
      <c r="C374" s="209" t="s">
        <v>4263</v>
      </c>
      <c r="D374" s="245" t="s">
        <v>2729</v>
      </c>
      <c r="E374" s="193">
        <v>1</v>
      </c>
      <c r="F374" s="202"/>
      <c r="G374" s="201">
        <f>ROUND(E374*F374,2)</f>
        <v>0</v>
      </c>
      <c r="H374" s="200"/>
      <c r="I374" s="228" t="s">
        <v>552</v>
      </c>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t="s">
        <v>543</v>
      </c>
      <c r="AF374" s="170"/>
      <c r="AG374" s="170"/>
      <c r="AH374" s="170"/>
      <c r="AI374" s="170"/>
      <c r="AJ374" s="170"/>
      <c r="AK374" s="170"/>
      <c r="AL374" s="170"/>
      <c r="AM374" s="170">
        <v>21</v>
      </c>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row>
    <row r="375" spans="1:60" outlineLevel="1">
      <c r="A375" s="224"/>
      <c r="B375" s="183"/>
      <c r="C375" s="211" t="s">
        <v>121</v>
      </c>
      <c r="D375" s="247"/>
      <c r="E375" s="195">
        <v>1</v>
      </c>
      <c r="F375" s="201"/>
      <c r="G375" s="201"/>
      <c r="H375" s="200"/>
      <c r="I375" s="228"/>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t="s">
        <v>309</v>
      </c>
      <c r="AF375" s="170">
        <v>0</v>
      </c>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row>
    <row r="376" spans="1:60" outlineLevel="1">
      <c r="A376" s="225">
        <v>160</v>
      </c>
      <c r="B376" s="182" t="s">
        <v>4264</v>
      </c>
      <c r="C376" s="209" t="s">
        <v>4265</v>
      </c>
      <c r="D376" s="245" t="s">
        <v>4127</v>
      </c>
      <c r="E376" s="193">
        <v>1</v>
      </c>
      <c r="F376" s="202"/>
      <c r="G376" s="201">
        <f>ROUND(E376*F376,2)</f>
        <v>0</v>
      </c>
      <c r="H376" s="200"/>
      <c r="I376" s="228" t="s">
        <v>552</v>
      </c>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t="s">
        <v>1101</v>
      </c>
      <c r="AF376" s="170"/>
      <c r="AG376" s="170"/>
      <c r="AH376" s="170"/>
      <c r="AI376" s="170"/>
      <c r="AJ376" s="170"/>
      <c r="AK376" s="170"/>
      <c r="AL376" s="170"/>
      <c r="AM376" s="170">
        <v>21</v>
      </c>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row>
    <row r="377" spans="1:60" outlineLevel="1">
      <c r="A377" s="224"/>
      <c r="B377" s="183"/>
      <c r="C377" s="211" t="s">
        <v>121</v>
      </c>
      <c r="D377" s="247"/>
      <c r="E377" s="195">
        <v>1</v>
      </c>
      <c r="F377" s="201"/>
      <c r="G377" s="201"/>
      <c r="H377" s="200"/>
      <c r="I377" s="228"/>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t="s">
        <v>309</v>
      </c>
      <c r="AF377" s="170">
        <v>0</v>
      </c>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row>
    <row r="378" spans="1:60" outlineLevel="1">
      <c r="A378" s="225">
        <v>161</v>
      </c>
      <c r="B378" s="182" t="s">
        <v>4266</v>
      </c>
      <c r="C378" s="209" t="s">
        <v>4267</v>
      </c>
      <c r="D378" s="245" t="s">
        <v>423</v>
      </c>
      <c r="E378" s="193">
        <v>4</v>
      </c>
      <c r="F378" s="202"/>
      <c r="G378" s="201">
        <f>ROUND(E378*F378,2)</f>
        <v>0</v>
      </c>
      <c r="H378" s="200"/>
      <c r="I378" s="228" t="s">
        <v>304</v>
      </c>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t="s">
        <v>1101</v>
      </c>
      <c r="AF378" s="170"/>
      <c r="AG378" s="170"/>
      <c r="AH378" s="170"/>
      <c r="AI378" s="170"/>
      <c r="AJ378" s="170"/>
      <c r="AK378" s="170"/>
      <c r="AL378" s="170"/>
      <c r="AM378" s="170">
        <v>21</v>
      </c>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row>
    <row r="379" spans="1:60" outlineLevel="1">
      <c r="A379" s="224"/>
      <c r="B379" s="183"/>
      <c r="C379" s="211" t="s">
        <v>161</v>
      </c>
      <c r="D379" s="247"/>
      <c r="E379" s="195">
        <v>4</v>
      </c>
      <c r="F379" s="201"/>
      <c r="G379" s="201"/>
      <c r="H379" s="200"/>
      <c r="I379" s="228"/>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t="s">
        <v>309</v>
      </c>
      <c r="AF379" s="170">
        <v>0</v>
      </c>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row>
    <row r="380" spans="1:60" outlineLevel="1">
      <c r="A380" s="225">
        <v>162</v>
      </c>
      <c r="B380" s="182" t="s">
        <v>4268</v>
      </c>
      <c r="C380" s="209" t="s">
        <v>4269</v>
      </c>
      <c r="D380" s="245" t="s">
        <v>423</v>
      </c>
      <c r="E380" s="193">
        <v>16</v>
      </c>
      <c r="F380" s="202"/>
      <c r="G380" s="201">
        <f>ROUND(E380*F380,2)</f>
        <v>0</v>
      </c>
      <c r="H380" s="200"/>
      <c r="I380" s="228" t="s">
        <v>304</v>
      </c>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t="s">
        <v>1101</v>
      </c>
      <c r="AF380" s="170"/>
      <c r="AG380" s="170"/>
      <c r="AH380" s="170"/>
      <c r="AI380" s="170"/>
      <c r="AJ380" s="170"/>
      <c r="AK380" s="170"/>
      <c r="AL380" s="170"/>
      <c r="AM380" s="170">
        <v>21</v>
      </c>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row>
    <row r="381" spans="1:60" outlineLevel="1">
      <c r="A381" s="224"/>
      <c r="B381" s="183"/>
      <c r="C381" s="211" t="s">
        <v>1695</v>
      </c>
      <c r="D381" s="247"/>
      <c r="E381" s="195">
        <v>16</v>
      </c>
      <c r="F381" s="201"/>
      <c r="G381" s="201"/>
      <c r="H381" s="200"/>
      <c r="I381" s="228"/>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t="s">
        <v>309</v>
      </c>
      <c r="AF381" s="170">
        <v>0</v>
      </c>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row>
    <row r="382" spans="1:60" outlineLevel="1">
      <c r="A382" s="225">
        <v>163</v>
      </c>
      <c r="B382" s="182" t="s">
        <v>4270</v>
      </c>
      <c r="C382" s="209" t="s">
        <v>4271</v>
      </c>
      <c r="D382" s="245" t="s">
        <v>423</v>
      </c>
      <c r="E382" s="193">
        <v>8</v>
      </c>
      <c r="F382" s="202"/>
      <c r="G382" s="201">
        <f>ROUND(E382*F382,2)</f>
        <v>0</v>
      </c>
      <c r="H382" s="200"/>
      <c r="I382" s="228" t="s">
        <v>304</v>
      </c>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t="s">
        <v>1101</v>
      </c>
      <c r="AF382" s="170"/>
      <c r="AG382" s="170"/>
      <c r="AH382" s="170"/>
      <c r="AI382" s="170"/>
      <c r="AJ382" s="170"/>
      <c r="AK382" s="170"/>
      <c r="AL382" s="170"/>
      <c r="AM382" s="170">
        <v>21</v>
      </c>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row>
    <row r="383" spans="1:60" outlineLevel="1">
      <c r="A383" s="224"/>
      <c r="B383" s="183"/>
      <c r="C383" s="211" t="s">
        <v>218</v>
      </c>
      <c r="D383" s="247"/>
      <c r="E383" s="195">
        <v>8</v>
      </c>
      <c r="F383" s="201"/>
      <c r="G383" s="201"/>
      <c r="H383" s="200"/>
      <c r="I383" s="228"/>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t="s">
        <v>309</v>
      </c>
      <c r="AF383" s="170">
        <v>0</v>
      </c>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row>
    <row r="384" spans="1:60" outlineLevel="1">
      <c r="A384" s="225">
        <v>164</v>
      </c>
      <c r="B384" s="182" t="s">
        <v>4272</v>
      </c>
      <c r="C384" s="209" t="s">
        <v>4273</v>
      </c>
      <c r="D384" s="245" t="s">
        <v>2729</v>
      </c>
      <c r="E384" s="193">
        <v>8</v>
      </c>
      <c r="F384" s="202"/>
      <c r="G384" s="201">
        <f>ROUND(E384*F384,2)</f>
        <v>0</v>
      </c>
      <c r="H384" s="200"/>
      <c r="I384" s="228" t="s">
        <v>552</v>
      </c>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t="s">
        <v>543</v>
      </c>
      <c r="AF384" s="170"/>
      <c r="AG384" s="170"/>
      <c r="AH384" s="170"/>
      <c r="AI384" s="170"/>
      <c r="AJ384" s="170"/>
      <c r="AK384" s="170"/>
      <c r="AL384" s="170"/>
      <c r="AM384" s="170">
        <v>21</v>
      </c>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row>
    <row r="385" spans="1:60" outlineLevel="1">
      <c r="A385" s="224"/>
      <c r="B385" s="183"/>
      <c r="C385" s="211" t="s">
        <v>218</v>
      </c>
      <c r="D385" s="247"/>
      <c r="E385" s="195">
        <v>8</v>
      </c>
      <c r="F385" s="201"/>
      <c r="G385" s="201"/>
      <c r="H385" s="200"/>
      <c r="I385" s="228"/>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t="s">
        <v>309</v>
      </c>
      <c r="AF385" s="170">
        <v>0</v>
      </c>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row>
    <row r="386" spans="1:60" outlineLevel="1">
      <c r="A386" s="225">
        <v>165</v>
      </c>
      <c r="B386" s="182" t="s">
        <v>4274</v>
      </c>
      <c r="C386" s="209" t="s">
        <v>4275</v>
      </c>
      <c r="D386" s="245" t="s">
        <v>423</v>
      </c>
      <c r="E386" s="193">
        <v>8</v>
      </c>
      <c r="F386" s="202"/>
      <c r="G386" s="201">
        <f>ROUND(E386*F386,2)</f>
        <v>0</v>
      </c>
      <c r="H386" s="200"/>
      <c r="I386" s="228" t="s">
        <v>304</v>
      </c>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t="s">
        <v>1101</v>
      </c>
      <c r="AF386" s="170"/>
      <c r="AG386" s="170"/>
      <c r="AH386" s="170"/>
      <c r="AI386" s="170"/>
      <c r="AJ386" s="170"/>
      <c r="AK386" s="170"/>
      <c r="AL386" s="170"/>
      <c r="AM386" s="170">
        <v>21</v>
      </c>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row>
    <row r="387" spans="1:60" outlineLevel="1">
      <c r="A387" s="224"/>
      <c r="B387" s="183"/>
      <c r="C387" s="211" t="s">
        <v>218</v>
      </c>
      <c r="D387" s="247"/>
      <c r="E387" s="195">
        <v>8</v>
      </c>
      <c r="F387" s="201"/>
      <c r="G387" s="201"/>
      <c r="H387" s="200"/>
      <c r="I387" s="228"/>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t="s">
        <v>309</v>
      </c>
      <c r="AF387" s="170">
        <v>0</v>
      </c>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row>
    <row r="388" spans="1:60" outlineLevel="1">
      <c r="A388" s="225">
        <v>166</v>
      </c>
      <c r="B388" s="182" t="s">
        <v>4276</v>
      </c>
      <c r="C388" s="209" t="s">
        <v>4277</v>
      </c>
      <c r="D388" s="245" t="s">
        <v>423</v>
      </c>
      <c r="E388" s="193">
        <v>1</v>
      </c>
      <c r="F388" s="202"/>
      <c r="G388" s="201">
        <f>ROUND(E388*F388,2)</f>
        <v>0</v>
      </c>
      <c r="H388" s="200"/>
      <c r="I388" s="228" t="s">
        <v>304</v>
      </c>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t="s">
        <v>1101</v>
      </c>
      <c r="AF388" s="170"/>
      <c r="AG388" s="170"/>
      <c r="AH388" s="170"/>
      <c r="AI388" s="170"/>
      <c r="AJ388" s="170"/>
      <c r="AK388" s="170"/>
      <c r="AL388" s="170"/>
      <c r="AM388" s="170">
        <v>21</v>
      </c>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row>
    <row r="389" spans="1:60" outlineLevel="1">
      <c r="A389" s="224"/>
      <c r="B389" s="183"/>
      <c r="C389" s="211" t="s">
        <v>121</v>
      </c>
      <c r="D389" s="247"/>
      <c r="E389" s="195">
        <v>1</v>
      </c>
      <c r="F389" s="201"/>
      <c r="G389" s="201"/>
      <c r="H389" s="200"/>
      <c r="I389" s="228"/>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t="s">
        <v>309</v>
      </c>
      <c r="AF389" s="170">
        <v>0</v>
      </c>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row>
    <row r="390" spans="1:60" outlineLevel="1">
      <c r="A390" s="225">
        <v>167</v>
      </c>
      <c r="B390" s="182" t="s">
        <v>4278</v>
      </c>
      <c r="C390" s="209" t="s">
        <v>4279</v>
      </c>
      <c r="D390" s="245" t="s">
        <v>447</v>
      </c>
      <c r="E390" s="193">
        <v>5.3999999999999999E-2</v>
      </c>
      <c r="F390" s="202"/>
      <c r="G390" s="201">
        <f>ROUND(E390*F390,2)</f>
        <v>0</v>
      </c>
      <c r="H390" s="200"/>
      <c r="I390" s="228" t="s">
        <v>304</v>
      </c>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t="s">
        <v>1101</v>
      </c>
      <c r="AF390" s="170"/>
      <c r="AG390" s="170"/>
      <c r="AH390" s="170"/>
      <c r="AI390" s="170"/>
      <c r="AJ390" s="170"/>
      <c r="AK390" s="170"/>
      <c r="AL390" s="170"/>
      <c r="AM390" s="170">
        <v>21</v>
      </c>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row>
    <row r="391" spans="1:60" outlineLevel="1">
      <c r="A391" s="225">
        <v>168</v>
      </c>
      <c r="B391" s="182" t="s">
        <v>4280</v>
      </c>
      <c r="C391" s="209" t="s">
        <v>4281</v>
      </c>
      <c r="D391" s="245" t="s">
        <v>447</v>
      </c>
      <c r="E391" s="193">
        <v>5.3999999999999999E-2</v>
      </c>
      <c r="F391" s="202"/>
      <c r="G391" s="201">
        <f>ROUND(E391*F391,2)</f>
        <v>0</v>
      </c>
      <c r="H391" s="200"/>
      <c r="I391" s="228" t="s">
        <v>304</v>
      </c>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t="s">
        <v>1101</v>
      </c>
      <c r="AF391" s="170"/>
      <c r="AG391" s="170"/>
      <c r="AH391" s="170"/>
      <c r="AI391" s="170"/>
      <c r="AJ391" s="170"/>
      <c r="AK391" s="170"/>
      <c r="AL391" s="170"/>
      <c r="AM391" s="170">
        <v>21</v>
      </c>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row>
    <row r="392" spans="1:60" outlineLevel="1">
      <c r="A392" s="224"/>
      <c r="B392" s="183"/>
      <c r="C392" s="211" t="s">
        <v>4282</v>
      </c>
      <c r="D392" s="247"/>
      <c r="E392" s="195">
        <v>0.05</v>
      </c>
      <c r="F392" s="201"/>
      <c r="G392" s="201"/>
      <c r="H392" s="200"/>
      <c r="I392" s="228"/>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t="s">
        <v>309</v>
      </c>
      <c r="AF392" s="170">
        <v>0</v>
      </c>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row>
    <row r="393" spans="1:60" outlineLevel="1">
      <c r="A393" s="225">
        <v>169</v>
      </c>
      <c r="B393" s="182" t="s">
        <v>4283</v>
      </c>
      <c r="C393" s="209" t="s">
        <v>4284</v>
      </c>
      <c r="D393" s="245" t="s">
        <v>447</v>
      </c>
      <c r="E393" s="193">
        <v>0.54</v>
      </c>
      <c r="F393" s="202"/>
      <c r="G393" s="201">
        <f>ROUND(E393*F393,2)</f>
        <v>0</v>
      </c>
      <c r="H393" s="200"/>
      <c r="I393" s="228" t="s">
        <v>304</v>
      </c>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t="s">
        <v>1101</v>
      </c>
      <c r="AF393" s="170"/>
      <c r="AG393" s="170"/>
      <c r="AH393" s="170"/>
      <c r="AI393" s="170"/>
      <c r="AJ393" s="170"/>
      <c r="AK393" s="170"/>
      <c r="AL393" s="170"/>
      <c r="AM393" s="170">
        <v>21</v>
      </c>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row>
    <row r="394" spans="1:60" outlineLevel="1">
      <c r="A394" s="224"/>
      <c r="B394" s="183"/>
      <c r="C394" s="211" t="s">
        <v>4242</v>
      </c>
      <c r="D394" s="247"/>
      <c r="E394" s="195"/>
      <c r="F394" s="201"/>
      <c r="G394" s="201"/>
      <c r="H394" s="200"/>
      <c r="I394" s="228"/>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t="s">
        <v>309</v>
      </c>
      <c r="AF394" s="170">
        <v>0</v>
      </c>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row>
    <row r="395" spans="1:60" outlineLevel="1">
      <c r="A395" s="224"/>
      <c r="B395" s="183"/>
      <c r="C395" s="211" t="s">
        <v>4285</v>
      </c>
      <c r="D395" s="247"/>
      <c r="E395" s="195">
        <v>0.54</v>
      </c>
      <c r="F395" s="201"/>
      <c r="G395" s="201"/>
      <c r="H395" s="200"/>
      <c r="I395" s="228"/>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t="s">
        <v>309</v>
      </c>
      <c r="AF395" s="170">
        <v>0</v>
      </c>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row>
    <row r="396" spans="1:60">
      <c r="A396" s="223" t="s">
        <v>294</v>
      </c>
      <c r="B396" s="181" t="s">
        <v>196</v>
      </c>
      <c r="C396" s="208" t="s">
        <v>197</v>
      </c>
      <c r="D396" s="244"/>
      <c r="E396" s="192"/>
      <c r="F396" s="356">
        <f>SUM(G397:G432)</f>
        <v>0</v>
      </c>
      <c r="G396" s="357"/>
      <c r="H396" s="199"/>
      <c r="I396" s="227"/>
      <c r="AE396" t="s">
        <v>295</v>
      </c>
    </row>
    <row r="397" spans="1:60" outlineLevel="1">
      <c r="A397" s="225">
        <v>170</v>
      </c>
      <c r="B397" s="182" t="s">
        <v>4286</v>
      </c>
      <c r="C397" s="209" t="s">
        <v>4287</v>
      </c>
      <c r="D397" s="245" t="s">
        <v>583</v>
      </c>
      <c r="E397" s="193">
        <v>350</v>
      </c>
      <c r="F397" s="202"/>
      <c r="G397" s="201">
        <f>ROUND(E397*F397,2)</f>
        <v>0</v>
      </c>
      <c r="H397" s="200"/>
      <c r="I397" s="228" t="s">
        <v>304</v>
      </c>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t="s">
        <v>1101</v>
      </c>
      <c r="AF397" s="170"/>
      <c r="AG397" s="170"/>
      <c r="AH397" s="170"/>
      <c r="AI397" s="170"/>
      <c r="AJ397" s="170"/>
      <c r="AK397" s="170"/>
      <c r="AL397" s="170"/>
      <c r="AM397" s="170">
        <v>21</v>
      </c>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row>
    <row r="398" spans="1:60" outlineLevel="1">
      <c r="A398" s="224"/>
      <c r="B398" s="183"/>
      <c r="C398" s="211" t="s">
        <v>4288</v>
      </c>
      <c r="D398" s="247"/>
      <c r="E398" s="195">
        <v>350</v>
      </c>
      <c r="F398" s="201"/>
      <c r="G398" s="201"/>
      <c r="H398" s="200"/>
      <c r="I398" s="228"/>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t="s">
        <v>309</v>
      </c>
      <c r="AF398" s="170">
        <v>0</v>
      </c>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row>
    <row r="399" spans="1:60" outlineLevel="1">
      <c r="A399" s="225">
        <v>171</v>
      </c>
      <c r="B399" s="182" t="s">
        <v>4289</v>
      </c>
      <c r="C399" s="209" t="s">
        <v>4290</v>
      </c>
      <c r="D399" s="245" t="s">
        <v>583</v>
      </c>
      <c r="E399" s="193">
        <v>15</v>
      </c>
      <c r="F399" s="202"/>
      <c r="G399" s="201">
        <f>ROUND(E399*F399,2)</f>
        <v>0</v>
      </c>
      <c r="H399" s="200"/>
      <c r="I399" s="228" t="s">
        <v>304</v>
      </c>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t="s">
        <v>1101</v>
      </c>
      <c r="AF399" s="170"/>
      <c r="AG399" s="170"/>
      <c r="AH399" s="170"/>
      <c r="AI399" s="170"/>
      <c r="AJ399" s="170"/>
      <c r="AK399" s="170"/>
      <c r="AL399" s="170"/>
      <c r="AM399" s="170">
        <v>21</v>
      </c>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row>
    <row r="400" spans="1:60" outlineLevel="1">
      <c r="A400" s="224"/>
      <c r="B400" s="183"/>
      <c r="C400" s="211" t="s">
        <v>2317</v>
      </c>
      <c r="D400" s="247"/>
      <c r="E400" s="195">
        <v>15</v>
      </c>
      <c r="F400" s="201"/>
      <c r="G400" s="201"/>
      <c r="H400" s="200"/>
      <c r="I400" s="228"/>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t="s">
        <v>309</v>
      </c>
      <c r="AF400" s="170">
        <v>0</v>
      </c>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row>
    <row r="401" spans="1:60" outlineLevel="1">
      <c r="A401" s="225">
        <v>172</v>
      </c>
      <c r="B401" s="182" t="s">
        <v>4291</v>
      </c>
      <c r="C401" s="209" t="s">
        <v>4292</v>
      </c>
      <c r="D401" s="245" t="s">
        <v>447</v>
      </c>
      <c r="E401" s="193">
        <v>2E-3</v>
      </c>
      <c r="F401" s="202"/>
      <c r="G401" s="201">
        <f>ROUND(E401*F401,2)</f>
        <v>0</v>
      </c>
      <c r="H401" s="200" t="s">
        <v>542</v>
      </c>
      <c r="I401" s="228" t="s">
        <v>304</v>
      </c>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t="s">
        <v>543</v>
      </c>
      <c r="AF401" s="170"/>
      <c r="AG401" s="170"/>
      <c r="AH401" s="170"/>
      <c r="AI401" s="170"/>
      <c r="AJ401" s="170"/>
      <c r="AK401" s="170"/>
      <c r="AL401" s="170"/>
      <c r="AM401" s="170">
        <v>21</v>
      </c>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row>
    <row r="402" spans="1:60" outlineLevel="1">
      <c r="A402" s="224"/>
      <c r="B402" s="183"/>
      <c r="C402" s="211" t="s">
        <v>1571</v>
      </c>
      <c r="D402" s="247"/>
      <c r="E402" s="195"/>
      <c r="F402" s="201"/>
      <c r="G402" s="201"/>
      <c r="H402" s="200"/>
      <c r="I402" s="228"/>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t="s">
        <v>309</v>
      </c>
      <c r="AF402" s="170">
        <v>0</v>
      </c>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row>
    <row r="403" spans="1:60" outlineLevel="1">
      <c r="A403" s="225">
        <v>173</v>
      </c>
      <c r="B403" s="182" t="s">
        <v>4293</v>
      </c>
      <c r="C403" s="209" t="s">
        <v>4294</v>
      </c>
      <c r="D403" s="245" t="s">
        <v>447</v>
      </c>
      <c r="E403" s="193">
        <v>6.0000000000000001E-3</v>
      </c>
      <c r="F403" s="202"/>
      <c r="G403" s="201">
        <f>ROUND(E403*F403,2)</f>
        <v>0</v>
      </c>
      <c r="H403" s="200" t="s">
        <v>542</v>
      </c>
      <c r="I403" s="228" t="s">
        <v>304</v>
      </c>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t="s">
        <v>543</v>
      </c>
      <c r="AF403" s="170"/>
      <c r="AG403" s="170"/>
      <c r="AH403" s="170"/>
      <c r="AI403" s="170"/>
      <c r="AJ403" s="170"/>
      <c r="AK403" s="170"/>
      <c r="AL403" s="170"/>
      <c r="AM403" s="170">
        <v>21</v>
      </c>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row>
    <row r="404" spans="1:60" outlineLevel="1">
      <c r="A404" s="224"/>
      <c r="B404" s="183"/>
      <c r="C404" s="211" t="s">
        <v>4295</v>
      </c>
      <c r="D404" s="247"/>
      <c r="E404" s="195">
        <v>0.01</v>
      </c>
      <c r="F404" s="201"/>
      <c r="G404" s="201"/>
      <c r="H404" s="200"/>
      <c r="I404" s="228"/>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t="s">
        <v>309</v>
      </c>
      <c r="AF404" s="170">
        <v>0</v>
      </c>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row>
    <row r="405" spans="1:60" outlineLevel="1">
      <c r="A405" s="225">
        <v>174</v>
      </c>
      <c r="B405" s="182" t="s">
        <v>4296</v>
      </c>
      <c r="C405" s="209" t="s">
        <v>4297</v>
      </c>
      <c r="D405" s="245" t="s">
        <v>447</v>
      </c>
      <c r="E405" s="193">
        <v>3.0000000000000001E-3</v>
      </c>
      <c r="F405" s="202"/>
      <c r="G405" s="201">
        <f>ROUND(E405*F405,2)</f>
        <v>0</v>
      </c>
      <c r="H405" s="200" t="s">
        <v>542</v>
      </c>
      <c r="I405" s="228" t="s">
        <v>304</v>
      </c>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t="s">
        <v>543</v>
      </c>
      <c r="AF405" s="170"/>
      <c r="AG405" s="170"/>
      <c r="AH405" s="170"/>
      <c r="AI405" s="170"/>
      <c r="AJ405" s="170"/>
      <c r="AK405" s="170"/>
      <c r="AL405" s="170"/>
      <c r="AM405" s="170">
        <v>21</v>
      </c>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row>
    <row r="406" spans="1:60" outlineLevel="1">
      <c r="A406" s="224"/>
      <c r="B406" s="183"/>
      <c r="C406" s="211" t="s">
        <v>4298</v>
      </c>
      <c r="D406" s="247"/>
      <c r="E406" s="195"/>
      <c r="F406" s="201"/>
      <c r="G406" s="201"/>
      <c r="H406" s="200"/>
      <c r="I406" s="228"/>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t="s">
        <v>309</v>
      </c>
      <c r="AF406" s="170">
        <v>0</v>
      </c>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row>
    <row r="407" spans="1:60" outlineLevel="1">
      <c r="A407" s="225">
        <v>175</v>
      </c>
      <c r="B407" s="182" t="s">
        <v>4299</v>
      </c>
      <c r="C407" s="209" t="s">
        <v>4300</v>
      </c>
      <c r="D407" s="245" t="s">
        <v>447</v>
      </c>
      <c r="E407" s="193">
        <v>4.0000000000000001E-3</v>
      </c>
      <c r="F407" s="202"/>
      <c r="G407" s="201">
        <f>ROUND(E407*F407,2)</f>
        <v>0</v>
      </c>
      <c r="H407" s="200" t="s">
        <v>542</v>
      </c>
      <c r="I407" s="228" t="s">
        <v>304</v>
      </c>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t="s">
        <v>543</v>
      </c>
      <c r="AF407" s="170"/>
      <c r="AG407" s="170"/>
      <c r="AH407" s="170"/>
      <c r="AI407" s="170"/>
      <c r="AJ407" s="170"/>
      <c r="AK407" s="170"/>
      <c r="AL407" s="170"/>
      <c r="AM407" s="170">
        <v>21</v>
      </c>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row>
    <row r="408" spans="1:60" outlineLevel="1">
      <c r="A408" s="224"/>
      <c r="B408" s="183"/>
      <c r="C408" s="211" t="s">
        <v>4301</v>
      </c>
      <c r="D408" s="247"/>
      <c r="E408" s="195"/>
      <c r="F408" s="201"/>
      <c r="G408" s="201"/>
      <c r="H408" s="200"/>
      <c r="I408" s="228"/>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t="s">
        <v>309</v>
      </c>
      <c r="AF408" s="170">
        <v>0</v>
      </c>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row>
    <row r="409" spans="1:60" outlineLevel="1">
      <c r="A409" s="225">
        <v>176</v>
      </c>
      <c r="B409" s="182" t="s">
        <v>4289</v>
      </c>
      <c r="C409" s="209" t="s">
        <v>4290</v>
      </c>
      <c r="D409" s="245" t="s">
        <v>583</v>
      </c>
      <c r="E409" s="193">
        <v>55</v>
      </c>
      <c r="F409" s="202"/>
      <c r="G409" s="201">
        <f>ROUND(E409*F409,2)</f>
        <v>0</v>
      </c>
      <c r="H409" s="200"/>
      <c r="I409" s="228" t="s">
        <v>304</v>
      </c>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t="s">
        <v>771</v>
      </c>
      <c r="AF409" s="170"/>
      <c r="AG409" s="170"/>
      <c r="AH409" s="170"/>
      <c r="AI409" s="170"/>
      <c r="AJ409" s="170"/>
      <c r="AK409" s="170"/>
      <c r="AL409" s="170"/>
      <c r="AM409" s="170">
        <v>21</v>
      </c>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row>
    <row r="410" spans="1:60" outlineLevel="1">
      <c r="A410" s="224"/>
      <c r="B410" s="183"/>
      <c r="C410" s="211" t="s">
        <v>2825</v>
      </c>
      <c r="D410" s="247"/>
      <c r="E410" s="195">
        <v>55</v>
      </c>
      <c r="F410" s="201"/>
      <c r="G410" s="201"/>
      <c r="H410" s="200"/>
      <c r="I410" s="228"/>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t="s">
        <v>309</v>
      </c>
      <c r="AF410" s="170">
        <v>0</v>
      </c>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row>
    <row r="411" spans="1:60" outlineLevel="1">
      <c r="A411" s="225">
        <v>177</v>
      </c>
      <c r="B411" s="182" t="s">
        <v>4296</v>
      </c>
      <c r="C411" s="209" t="s">
        <v>4297</v>
      </c>
      <c r="D411" s="245" t="s">
        <v>447</v>
      </c>
      <c r="E411" s="193">
        <v>0.02</v>
      </c>
      <c r="F411" s="202"/>
      <c r="G411" s="201">
        <f>ROUND(E411*F411,2)</f>
        <v>0</v>
      </c>
      <c r="H411" s="200" t="s">
        <v>542</v>
      </c>
      <c r="I411" s="228" t="s">
        <v>304</v>
      </c>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t="s">
        <v>543</v>
      </c>
      <c r="AF411" s="170"/>
      <c r="AG411" s="170"/>
      <c r="AH411" s="170"/>
      <c r="AI411" s="170"/>
      <c r="AJ411" s="170"/>
      <c r="AK411" s="170"/>
      <c r="AL411" s="170"/>
      <c r="AM411" s="170">
        <v>21</v>
      </c>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row>
    <row r="412" spans="1:60" outlineLevel="1">
      <c r="A412" s="224"/>
      <c r="B412" s="183"/>
      <c r="C412" s="211" t="s">
        <v>4302</v>
      </c>
      <c r="D412" s="247"/>
      <c r="E412" s="195">
        <v>0.02</v>
      </c>
      <c r="F412" s="201"/>
      <c r="G412" s="201"/>
      <c r="H412" s="200"/>
      <c r="I412" s="228"/>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t="s">
        <v>309</v>
      </c>
      <c r="AF412" s="170">
        <v>0</v>
      </c>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row>
    <row r="413" spans="1:60" outlineLevel="1">
      <c r="A413" s="225">
        <v>178</v>
      </c>
      <c r="B413" s="182" t="s">
        <v>4291</v>
      </c>
      <c r="C413" s="209" t="s">
        <v>4292</v>
      </c>
      <c r="D413" s="245" t="s">
        <v>447</v>
      </c>
      <c r="E413" s="193">
        <v>0.01</v>
      </c>
      <c r="F413" s="202"/>
      <c r="G413" s="201">
        <f>ROUND(E413*F413,2)</f>
        <v>0</v>
      </c>
      <c r="H413" s="200" t="s">
        <v>542</v>
      </c>
      <c r="I413" s="228" t="s">
        <v>304</v>
      </c>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t="s">
        <v>543</v>
      </c>
      <c r="AF413" s="170"/>
      <c r="AG413" s="170"/>
      <c r="AH413" s="170"/>
      <c r="AI413" s="170"/>
      <c r="AJ413" s="170"/>
      <c r="AK413" s="170"/>
      <c r="AL413" s="170"/>
      <c r="AM413" s="170">
        <v>21</v>
      </c>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row>
    <row r="414" spans="1:60" outlineLevel="1">
      <c r="A414" s="224"/>
      <c r="B414" s="183"/>
      <c r="C414" s="211" t="s">
        <v>4303</v>
      </c>
      <c r="D414" s="247"/>
      <c r="E414" s="195">
        <v>0.01</v>
      </c>
      <c r="F414" s="201"/>
      <c r="G414" s="201"/>
      <c r="H414" s="200"/>
      <c r="I414" s="228"/>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t="s">
        <v>309</v>
      </c>
      <c r="AF414" s="170">
        <v>0</v>
      </c>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row>
    <row r="415" spans="1:60" outlineLevel="1">
      <c r="A415" s="225">
        <v>179</v>
      </c>
      <c r="B415" s="182" t="s">
        <v>4293</v>
      </c>
      <c r="C415" s="209" t="s">
        <v>4294</v>
      </c>
      <c r="D415" s="245" t="s">
        <v>447</v>
      </c>
      <c r="E415" s="193">
        <v>2.5000000000000001E-2</v>
      </c>
      <c r="F415" s="202"/>
      <c r="G415" s="201">
        <f>ROUND(E415*F415,2)</f>
        <v>0</v>
      </c>
      <c r="H415" s="200" t="s">
        <v>542</v>
      </c>
      <c r="I415" s="228" t="s">
        <v>304</v>
      </c>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t="s">
        <v>543</v>
      </c>
      <c r="AF415" s="170"/>
      <c r="AG415" s="170"/>
      <c r="AH415" s="170"/>
      <c r="AI415" s="170"/>
      <c r="AJ415" s="170"/>
      <c r="AK415" s="170"/>
      <c r="AL415" s="170"/>
      <c r="AM415" s="170">
        <v>21</v>
      </c>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row>
    <row r="416" spans="1:60" outlineLevel="1">
      <c r="A416" s="224"/>
      <c r="B416" s="183"/>
      <c r="C416" s="211" t="s">
        <v>4304</v>
      </c>
      <c r="D416" s="247"/>
      <c r="E416" s="195">
        <v>0.03</v>
      </c>
      <c r="F416" s="201"/>
      <c r="G416" s="201"/>
      <c r="H416" s="200"/>
      <c r="I416" s="228"/>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t="s">
        <v>309</v>
      </c>
      <c r="AF416" s="170">
        <v>0</v>
      </c>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row>
    <row r="417" spans="1:60" outlineLevel="1">
      <c r="A417" s="225">
        <v>180</v>
      </c>
      <c r="B417" s="182" t="s">
        <v>1532</v>
      </c>
      <c r="C417" s="209" t="s">
        <v>1533</v>
      </c>
      <c r="D417" s="245" t="s">
        <v>423</v>
      </c>
      <c r="E417" s="193">
        <v>1</v>
      </c>
      <c r="F417" s="202"/>
      <c r="G417" s="201">
        <f>ROUND(E417*F417,2)</f>
        <v>0</v>
      </c>
      <c r="H417" s="200"/>
      <c r="I417" s="228" t="s">
        <v>304</v>
      </c>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t="s">
        <v>1101</v>
      </c>
      <c r="AF417" s="170"/>
      <c r="AG417" s="170"/>
      <c r="AH417" s="170"/>
      <c r="AI417" s="170"/>
      <c r="AJ417" s="170"/>
      <c r="AK417" s="170"/>
      <c r="AL417" s="170"/>
      <c r="AM417" s="170">
        <v>21</v>
      </c>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row>
    <row r="418" spans="1:60" outlineLevel="1">
      <c r="A418" s="224"/>
      <c r="B418" s="183"/>
      <c r="C418" s="211" t="s">
        <v>121</v>
      </c>
      <c r="D418" s="247"/>
      <c r="E418" s="195">
        <v>1</v>
      </c>
      <c r="F418" s="201"/>
      <c r="G418" s="201"/>
      <c r="H418" s="200"/>
      <c r="I418" s="228"/>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t="s">
        <v>309</v>
      </c>
      <c r="AF418" s="170">
        <v>0</v>
      </c>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row>
    <row r="419" spans="1:60" outlineLevel="1">
      <c r="A419" s="225">
        <v>181</v>
      </c>
      <c r="B419" s="182" t="s">
        <v>1534</v>
      </c>
      <c r="C419" s="209" t="s">
        <v>1535</v>
      </c>
      <c r="D419" s="245" t="s">
        <v>423</v>
      </c>
      <c r="E419" s="193">
        <v>1</v>
      </c>
      <c r="F419" s="202"/>
      <c r="G419" s="201">
        <f>ROUND(E419*F419,2)</f>
        <v>0</v>
      </c>
      <c r="H419" s="200"/>
      <c r="I419" s="228" t="s">
        <v>304</v>
      </c>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t="s">
        <v>1101</v>
      </c>
      <c r="AF419" s="170"/>
      <c r="AG419" s="170"/>
      <c r="AH419" s="170"/>
      <c r="AI419" s="170"/>
      <c r="AJ419" s="170"/>
      <c r="AK419" s="170"/>
      <c r="AL419" s="170"/>
      <c r="AM419" s="170">
        <v>21</v>
      </c>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row>
    <row r="420" spans="1:60" outlineLevel="1">
      <c r="A420" s="224"/>
      <c r="B420" s="183"/>
      <c r="C420" s="211" t="s">
        <v>121</v>
      </c>
      <c r="D420" s="247"/>
      <c r="E420" s="195">
        <v>1</v>
      </c>
      <c r="F420" s="201"/>
      <c r="G420" s="201"/>
      <c r="H420" s="200"/>
      <c r="I420" s="228"/>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t="s">
        <v>309</v>
      </c>
      <c r="AF420" s="170">
        <v>0</v>
      </c>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row>
    <row r="421" spans="1:60" outlineLevel="1">
      <c r="A421" s="225">
        <v>182</v>
      </c>
      <c r="B421" s="182" t="s">
        <v>4305</v>
      </c>
      <c r="C421" s="209" t="s">
        <v>4306</v>
      </c>
      <c r="D421" s="245" t="s">
        <v>423</v>
      </c>
      <c r="E421" s="193">
        <v>1</v>
      </c>
      <c r="F421" s="202"/>
      <c r="G421" s="201">
        <f>ROUND(E421*F421,2)</f>
        <v>0</v>
      </c>
      <c r="H421" s="200" t="s">
        <v>542</v>
      </c>
      <c r="I421" s="228" t="s">
        <v>304</v>
      </c>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t="s">
        <v>543</v>
      </c>
      <c r="AF421" s="170"/>
      <c r="AG421" s="170"/>
      <c r="AH421" s="170"/>
      <c r="AI421" s="170"/>
      <c r="AJ421" s="170"/>
      <c r="AK421" s="170"/>
      <c r="AL421" s="170"/>
      <c r="AM421" s="170">
        <v>21</v>
      </c>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row>
    <row r="422" spans="1:60" outlineLevel="1">
      <c r="A422" s="224"/>
      <c r="B422" s="183"/>
      <c r="C422" s="210" t="s">
        <v>1538</v>
      </c>
      <c r="D422" s="246"/>
      <c r="E422" s="194"/>
      <c r="F422" s="203"/>
      <c r="G422" s="203"/>
      <c r="H422" s="200"/>
      <c r="I422" s="228"/>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t="s">
        <v>307</v>
      </c>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row>
    <row r="423" spans="1:60" outlineLevel="1">
      <c r="A423" s="224"/>
      <c r="B423" s="183"/>
      <c r="C423" s="211" t="s">
        <v>121</v>
      </c>
      <c r="D423" s="247"/>
      <c r="E423" s="195">
        <v>1</v>
      </c>
      <c r="F423" s="201"/>
      <c r="G423" s="201"/>
      <c r="H423" s="200"/>
      <c r="I423" s="228"/>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t="s">
        <v>309</v>
      </c>
      <c r="AF423" s="170">
        <v>0</v>
      </c>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row>
    <row r="424" spans="1:60" outlineLevel="1">
      <c r="A424" s="225">
        <v>183</v>
      </c>
      <c r="B424" s="182" t="s">
        <v>3096</v>
      </c>
      <c r="C424" s="209" t="s">
        <v>3097</v>
      </c>
      <c r="D424" s="245" t="s">
        <v>447</v>
      </c>
      <c r="E424" s="193">
        <v>0.44169999999999998</v>
      </c>
      <c r="F424" s="202"/>
      <c r="G424" s="201">
        <f>ROUND(E424*F424,2)</f>
        <v>0</v>
      </c>
      <c r="H424" s="200"/>
      <c r="I424" s="228" t="s">
        <v>304</v>
      </c>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t="s">
        <v>1101</v>
      </c>
      <c r="AF424" s="170"/>
      <c r="AG424" s="170"/>
      <c r="AH424" s="170"/>
      <c r="AI424" s="170"/>
      <c r="AJ424" s="170"/>
      <c r="AK424" s="170"/>
      <c r="AL424" s="170"/>
      <c r="AM424" s="170">
        <v>21</v>
      </c>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row>
    <row r="425" spans="1:60" outlineLevel="1">
      <c r="A425" s="224"/>
      <c r="B425" s="183"/>
      <c r="C425" s="211" t="s">
        <v>4307</v>
      </c>
      <c r="D425" s="247"/>
      <c r="E425" s="195">
        <v>0.44</v>
      </c>
      <c r="F425" s="201"/>
      <c r="G425" s="201"/>
      <c r="H425" s="200"/>
      <c r="I425" s="228"/>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t="s">
        <v>309</v>
      </c>
      <c r="AF425" s="170">
        <v>0</v>
      </c>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row>
    <row r="426" spans="1:60" outlineLevel="1">
      <c r="A426" s="225">
        <v>184</v>
      </c>
      <c r="B426" s="182" t="s">
        <v>4308</v>
      </c>
      <c r="C426" s="209" t="s">
        <v>4309</v>
      </c>
      <c r="D426" s="245" t="s">
        <v>447</v>
      </c>
      <c r="E426" s="193">
        <v>0.44169999999999998</v>
      </c>
      <c r="F426" s="202"/>
      <c r="G426" s="201">
        <f>ROUND(E426*F426,2)</f>
        <v>0</v>
      </c>
      <c r="H426" s="200"/>
      <c r="I426" s="228" t="s">
        <v>304</v>
      </c>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t="s">
        <v>1101</v>
      </c>
      <c r="AF426" s="170"/>
      <c r="AG426" s="170"/>
      <c r="AH426" s="170"/>
      <c r="AI426" s="170"/>
      <c r="AJ426" s="170"/>
      <c r="AK426" s="170"/>
      <c r="AL426" s="170"/>
      <c r="AM426" s="170">
        <v>21</v>
      </c>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row>
    <row r="427" spans="1:60" outlineLevel="1">
      <c r="A427" s="224"/>
      <c r="B427" s="183"/>
      <c r="C427" s="211" t="s">
        <v>4307</v>
      </c>
      <c r="D427" s="247"/>
      <c r="E427" s="195">
        <v>0.44</v>
      </c>
      <c r="F427" s="201"/>
      <c r="G427" s="201"/>
      <c r="H427" s="200"/>
      <c r="I427" s="228"/>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t="s">
        <v>309</v>
      </c>
      <c r="AF427" s="170">
        <v>0</v>
      </c>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row>
    <row r="428" spans="1:60" outlineLevel="1">
      <c r="A428" s="225">
        <v>185</v>
      </c>
      <c r="B428" s="182" t="s">
        <v>1551</v>
      </c>
      <c r="C428" s="209" t="s">
        <v>1552</v>
      </c>
      <c r="D428" s="245" t="s">
        <v>447</v>
      </c>
      <c r="E428" s="193">
        <v>0.44169999999999998</v>
      </c>
      <c r="F428" s="202"/>
      <c r="G428" s="201">
        <f>ROUND(E428*F428,2)</f>
        <v>0</v>
      </c>
      <c r="H428" s="200"/>
      <c r="I428" s="228" t="s">
        <v>304</v>
      </c>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t="s">
        <v>1101</v>
      </c>
      <c r="AF428" s="170"/>
      <c r="AG428" s="170"/>
      <c r="AH428" s="170"/>
      <c r="AI428" s="170"/>
      <c r="AJ428" s="170"/>
      <c r="AK428" s="170"/>
      <c r="AL428" s="170"/>
      <c r="AM428" s="170">
        <v>21</v>
      </c>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row>
    <row r="429" spans="1:60" outlineLevel="1">
      <c r="A429" s="224"/>
      <c r="B429" s="183"/>
      <c r="C429" s="211" t="s">
        <v>4307</v>
      </c>
      <c r="D429" s="247"/>
      <c r="E429" s="195">
        <v>0.44</v>
      </c>
      <c r="F429" s="201"/>
      <c r="G429" s="201"/>
      <c r="H429" s="200"/>
      <c r="I429" s="228"/>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t="s">
        <v>309</v>
      </c>
      <c r="AF429" s="170">
        <v>0</v>
      </c>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row>
    <row r="430" spans="1:60" outlineLevel="1">
      <c r="A430" s="225">
        <v>186</v>
      </c>
      <c r="B430" s="182" t="s">
        <v>1553</v>
      </c>
      <c r="C430" s="209" t="s">
        <v>1554</v>
      </c>
      <c r="D430" s="245" t="s">
        <v>447</v>
      </c>
      <c r="E430" s="193">
        <v>4.4169999999999998</v>
      </c>
      <c r="F430" s="202"/>
      <c r="G430" s="201">
        <f>ROUND(E430*F430,2)</f>
        <v>0</v>
      </c>
      <c r="H430" s="200"/>
      <c r="I430" s="228" t="s">
        <v>304</v>
      </c>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t="s">
        <v>1101</v>
      </c>
      <c r="AF430" s="170"/>
      <c r="AG430" s="170"/>
      <c r="AH430" s="170"/>
      <c r="AI430" s="170"/>
      <c r="AJ430" s="170"/>
      <c r="AK430" s="170"/>
      <c r="AL430" s="170"/>
      <c r="AM430" s="170">
        <v>21</v>
      </c>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row>
    <row r="431" spans="1:60" outlineLevel="1">
      <c r="A431" s="224"/>
      <c r="B431" s="183"/>
      <c r="C431" s="211" t="s">
        <v>4310</v>
      </c>
      <c r="D431" s="247"/>
      <c r="E431" s="195"/>
      <c r="F431" s="201"/>
      <c r="G431" s="201"/>
      <c r="H431" s="200"/>
      <c r="I431" s="228"/>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t="s">
        <v>309</v>
      </c>
      <c r="AF431" s="170">
        <v>0</v>
      </c>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row>
    <row r="432" spans="1:60" outlineLevel="1">
      <c r="A432" s="224"/>
      <c r="B432" s="183"/>
      <c r="C432" s="211" t="s">
        <v>4311</v>
      </c>
      <c r="D432" s="247"/>
      <c r="E432" s="195">
        <v>4.42</v>
      </c>
      <c r="F432" s="201"/>
      <c r="G432" s="201"/>
      <c r="H432" s="200"/>
      <c r="I432" s="228"/>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t="s">
        <v>309</v>
      </c>
      <c r="AF432" s="170">
        <v>0</v>
      </c>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row>
    <row r="433" spans="1:60">
      <c r="A433" s="223" t="s">
        <v>294</v>
      </c>
      <c r="B433" s="181" t="s">
        <v>272</v>
      </c>
      <c r="C433" s="208" t="s">
        <v>273</v>
      </c>
      <c r="D433" s="244"/>
      <c r="E433" s="192"/>
      <c r="F433" s="356">
        <f>SUM(G434:G446)</f>
        <v>0</v>
      </c>
      <c r="G433" s="357"/>
      <c r="H433" s="199"/>
      <c r="I433" s="227"/>
      <c r="AE433" t="s">
        <v>295</v>
      </c>
    </row>
    <row r="434" spans="1:60" outlineLevel="1">
      <c r="A434" s="225">
        <v>187</v>
      </c>
      <c r="B434" s="182" t="s">
        <v>4312</v>
      </c>
      <c r="C434" s="209" t="s">
        <v>4313</v>
      </c>
      <c r="D434" s="245" t="s">
        <v>318</v>
      </c>
      <c r="E434" s="193">
        <v>18.024999999999999</v>
      </c>
      <c r="F434" s="202"/>
      <c r="G434" s="201">
        <f>ROUND(E434*F434,2)</f>
        <v>0</v>
      </c>
      <c r="H434" s="200"/>
      <c r="I434" s="228" t="s">
        <v>304</v>
      </c>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t="s">
        <v>1101</v>
      </c>
      <c r="AF434" s="170"/>
      <c r="AG434" s="170"/>
      <c r="AH434" s="170"/>
      <c r="AI434" s="170"/>
      <c r="AJ434" s="170"/>
      <c r="AK434" s="170"/>
      <c r="AL434" s="170"/>
      <c r="AM434" s="170">
        <v>21</v>
      </c>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row>
    <row r="435" spans="1:60" outlineLevel="1">
      <c r="A435" s="224"/>
      <c r="B435" s="183"/>
      <c r="C435" s="210" t="s">
        <v>4314</v>
      </c>
      <c r="D435" s="246"/>
      <c r="E435" s="194"/>
      <c r="F435" s="203"/>
      <c r="G435" s="203"/>
      <c r="H435" s="200"/>
      <c r="I435" s="228"/>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t="s">
        <v>307</v>
      </c>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row>
    <row r="436" spans="1:60" outlineLevel="1">
      <c r="A436" s="224"/>
      <c r="B436" s="183"/>
      <c r="C436" s="211" t="s">
        <v>3965</v>
      </c>
      <c r="D436" s="247"/>
      <c r="E436" s="195">
        <v>18.02</v>
      </c>
      <c r="F436" s="201"/>
      <c r="G436" s="201"/>
      <c r="H436" s="200"/>
      <c r="I436" s="228"/>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t="s">
        <v>309</v>
      </c>
      <c r="AF436" s="170">
        <v>0</v>
      </c>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row>
    <row r="437" spans="1:60" outlineLevel="1">
      <c r="A437" s="225">
        <v>188</v>
      </c>
      <c r="B437" s="182" t="s">
        <v>4315</v>
      </c>
      <c r="C437" s="209" t="s">
        <v>4316</v>
      </c>
      <c r="D437" s="245" t="s">
        <v>318</v>
      </c>
      <c r="E437" s="193">
        <v>18.024999999999999</v>
      </c>
      <c r="F437" s="202"/>
      <c r="G437" s="201">
        <f>ROUND(E437*F437,2)</f>
        <v>0</v>
      </c>
      <c r="H437" s="200"/>
      <c r="I437" s="228" t="s">
        <v>304</v>
      </c>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t="s">
        <v>1101</v>
      </c>
      <c r="AF437" s="170"/>
      <c r="AG437" s="170"/>
      <c r="AH437" s="170"/>
      <c r="AI437" s="170"/>
      <c r="AJ437" s="170"/>
      <c r="AK437" s="170"/>
      <c r="AL437" s="170"/>
      <c r="AM437" s="170">
        <v>21</v>
      </c>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row>
    <row r="438" spans="1:60" outlineLevel="1">
      <c r="A438" s="224"/>
      <c r="B438" s="183"/>
      <c r="C438" s="211" t="s">
        <v>3928</v>
      </c>
      <c r="D438" s="247"/>
      <c r="E438" s="195">
        <v>18.02</v>
      </c>
      <c r="F438" s="201"/>
      <c r="G438" s="201"/>
      <c r="H438" s="200"/>
      <c r="I438" s="228"/>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t="s">
        <v>309</v>
      </c>
      <c r="AF438" s="170">
        <v>0</v>
      </c>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row>
    <row r="439" spans="1:60" outlineLevel="1">
      <c r="A439" s="225">
        <v>189</v>
      </c>
      <c r="B439" s="182" t="s">
        <v>4317</v>
      </c>
      <c r="C439" s="209" t="s">
        <v>4318</v>
      </c>
      <c r="D439" s="245" t="s">
        <v>447</v>
      </c>
      <c r="E439" s="193">
        <v>3.5499999999999997E-2</v>
      </c>
      <c r="F439" s="202"/>
      <c r="G439" s="201">
        <f>ROUND(E439*F439,2)</f>
        <v>0</v>
      </c>
      <c r="H439" s="200"/>
      <c r="I439" s="228" t="s">
        <v>304</v>
      </c>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t="s">
        <v>1101</v>
      </c>
      <c r="AF439" s="170"/>
      <c r="AG439" s="170"/>
      <c r="AH439" s="170"/>
      <c r="AI439" s="170"/>
      <c r="AJ439" s="170"/>
      <c r="AK439" s="170"/>
      <c r="AL439" s="170"/>
      <c r="AM439" s="170">
        <v>21</v>
      </c>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row>
    <row r="440" spans="1:60" outlineLevel="1">
      <c r="A440" s="224"/>
      <c r="B440" s="183"/>
      <c r="C440" s="211" t="s">
        <v>4319</v>
      </c>
      <c r="D440" s="247"/>
      <c r="E440" s="195">
        <v>0.04</v>
      </c>
      <c r="F440" s="201"/>
      <c r="G440" s="201"/>
      <c r="H440" s="200"/>
      <c r="I440" s="228"/>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t="s">
        <v>309</v>
      </c>
      <c r="AF440" s="170">
        <v>0</v>
      </c>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row>
    <row r="441" spans="1:60" outlineLevel="1">
      <c r="A441" s="225">
        <v>190</v>
      </c>
      <c r="B441" s="182" t="s">
        <v>4320</v>
      </c>
      <c r="C441" s="209" t="s">
        <v>4321</v>
      </c>
      <c r="D441" s="245" t="s">
        <v>447</v>
      </c>
      <c r="E441" s="193">
        <v>3.5499999999999997E-2</v>
      </c>
      <c r="F441" s="202"/>
      <c r="G441" s="201">
        <f>ROUND(E441*F441,2)</f>
        <v>0</v>
      </c>
      <c r="H441" s="200"/>
      <c r="I441" s="228" t="s">
        <v>304</v>
      </c>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t="s">
        <v>1101</v>
      </c>
      <c r="AF441" s="170"/>
      <c r="AG441" s="170"/>
      <c r="AH441" s="170"/>
      <c r="AI441" s="170"/>
      <c r="AJ441" s="170"/>
      <c r="AK441" s="170"/>
      <c r="AL441" s="170"/>
      <c r="AM441" s="170">
        <v>21</v>
      </c>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row>
    <row r="442" spans="1:60" outlineLevel="1">
      <c r="A442" s="224"/>
      <c r="B442" s="183"/>
      <c r="C442" s="211" t="s">
        <v>4319</v>
      </c>
      <c r="D442" s="247"/>
      <c r="E442" s="195">
        <v>0.04</v>
      </c>
      <c r="F442" s="201"/>
      <c r="G442" s="201"/>
      <c r="H442" s="200"/>
      <c r="I442" s="228"/>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t="s">
        <v>309</v>
      </c>
      <c r="AF442" s="170">
        <v>0</v>
      </c>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row>
    <row r="443" spans="1:60" outlineLevel="1">
      <c r="A443" s="225">
        <v>191</v>
      </c>
      <c r="B443" s="182" t="s">
        <v>4322</v>
      </c>
      <c r="C443" s="209" t="s">
        <v>4323</v>
      </c>
      <c r="D443" s="245" t="s">
        <v>447</v>
      </c>
      <c r="E443" s="193">
        <v>3.5499999999999997E-2</v>
      </c>
      <c r="F443" s="202"/>
      <c r="G443" s="201">
        <f>ROUND(E443*F443,2)</f>
        <v>0</v>
      </c>
      <c r="H443" s="200"/>
      <c r="I443" s="228" t="s">
        <v>304</v>
      </c>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t="s">
        <v>1101</v>
      </c>
      <c r="AF443" s="170"/>
      <c r="AG443" s="170"/>
      <c r="AH443" s="170"/>
      <c r="AI443" s="170"/>
      <c r="AJ443" s="170"/>
      <c r="AK443" s="170"/>
      <c r="AL443" s="170"/>
      <c r="AM443" s="170">
        <v>21</v>
      </c>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row>
    <row r="444" spans="1:60" outlineLevel="1">
      <c r="A444" s="224"/>
      <c r="B444" s="183"/>
      <c r="C444" s="211" t="s">
        <v>4319</v>
      </c>
      <c r="D444" s="247"/>
      <c r="E444" s="195">
        <v>0.04</v>
      </c>
      <c r="F444" s="201"/>
      <c r="G444" s="201"/>
      <c r="H444" s="200"/>
      <c r="I444" s="228"/>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t="s">
        <v>309</v>
      </c>
      <c r="AF444" s="170">
        <v>0</v>
      </c>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row>
    <row r="445" spans="1:60" outlineLevel="1">
      <c r="A445" s="225">
        <v>192</v>
      </c>
      <c r="B445" s="182" t="s">
        <v>4324</v>
      </c>
      <c r="C445" s="209" t="s">
        <v>4325</v>
      </c>
      <c r="D445" s="245" t="s">
        <v>447</v>
      </c>
      <c r="E445" s="193">
        <v>0.35510000000000003</v>
      </c>
      <c r="F445" s="202"/>
      <c r="G445" s="201">
        <f>ROUND(E445*F445,2)</f>
        <v>0</v>
      </c>
      <c r="H445" s="200"/>
      <c r="I445" s="228" t="s">
        <v>304</v>
      </c>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t="s">
        <v>1101</v>
      </c>
      <c r="AF445" s="170"/>
      <c r="AG445" s="170"/>
      <c r="AH445" s="170"/>
      <c r="AI445" s="170"/>
      <c r="AJ445" s="170"/>
      <c r="AK445" s="170"/>
      <c r="AL445" s="170"/>
      <c r="AM445" s="170">
        <v>21</v>
      </c>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row>
    <row r="446" spans="1:60" outlineLevel="1">
      <c r="A446" s="224"/>
      <c r="B446" s="183"/>
      <c r="C446" s="211" t="s">
        <v>4326</v>
      </c>
      <c r="D446" s="247"/>
      <c r="E446" s="195">
        <v>0.36</v>
      </c>
      <c r="F446" s="201"/>
      <c r="G446" s="201"/>
      <c r="H446" s="200"/>
      <c r="I446" s="228"/>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t="s">
        <v>309</v>
      </c>
      <c r="AF446" s="170">
        <v>0</v>
      </c>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row>
    <row r="447" spans="1:60">
      <c r="A447" s="223" t="s">
        <v>294</v>
      </c>
      <c r="B447" s="181" t="s">
        <v>212</v>
      </c>
      <c r="C447" s="208" t="s">
        <v>213</v>
      </c>
      <c r="D447" s="244"/>
      <c r="E447" s="192"/>
      <c r="F447" s="356">
        <f>SUM(G448:G475)</f>
        <v>0</v>
      </c>
      <c r="G447" s="357"/>
      <c r="H447" s="199"/>
      <c r="I447" s="227"/>
      <c r="AE447" t="s">
        <v>295</v>
      </c>
    </row>
    <row r="448" spans="1:60" outlineLevel="1">
      <c r="A448" s="225">
        <v>193</v>
      </c>
      <c r="B448" s="182" t="s">
        <v>4327</v>
      </c>
      <c r="C448" s="209" t="s">
        <v>4328</v>
      </c>
      <c r="D448" s="245" t="s">
        <v>314</v>
      </c>
      <c r="E448" s="193">
        <v>9.5</v>
      </c>
      <c r="F448" s="202"/>
      <c r="G448" s="201">
        <f>ROUND(E448*F448,2)</f>
        <v>0</v>
      </c>
      <c r="H448" s="200"/>
      <c r="I448" s="228" t="s">
        <v>304</v>
      </c>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t="s">
        <v>1101</v>
      </c>
      <c r="AF448" s="170"/>
      <c r="AG448" s="170"/>
      <c r="AH448" s="170"/>
      <c r="AI448" s="170"/>
      <c r="AJ448" s="170"/>
      <c r="AK448" s="170"/>
      <c r="AL448" s="170"/>
      <c r="AM448" s="170">
        <v>21</v>
      </c>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row>
    <row r="449" spans="1:60" outlineLevel="1">
      <c r="A449" s="224"/>
      <c r="B449" s="183"/>
      <c r="C449" s="211" t="s">
        <v>4329</v>
      </c>
      <c r="D449" s="247"/>
      <c r="E449" s="195">
        <v>9.5</v>
      </c>
      <c r="F449" s="201"/>
      <c r="G449" s="201"/>
      <c r="H449" s="200"/>
      <c r="I449" s="228"/>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t="s">
        <v>309</v>
      </c>
      <c r="AF449" s="170">
        <v>0</v>
      </c>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row>
    <row r="450" spans="1:60" outlineLevel="1">
      <c r="A450" s="225">
        <v>194</v>
      </c>
      <c r="B450" s="182" t="s">
        <v>4330</v>
      </c>
      <c r="C450" s="209" t="s">
        <v>4331</v>
      </c>
      <c r="D450" s="245" t="s">
        <v>314</v>
      </c>
      <c r="E450" s="193">
        <v>3.1</v>
      </c>
      <c r="F450" s="202"/>
      <c r="G450" s="201">
        <f>ROUND(E450*F450,2)</f>
        <v>0</v>
      </c>
      <c r="H450" s="200"/>
      <c r="I450" s="228" t="s">
        <v>304</v>
      </c>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t="s">
        <v>1101</v>
      </c>
      <c r="AF450" s="170"/>
      <c r="AG450" s="170"/>
      <c r="AH450" s="170"/>
      <c r="AI450" s="170"/>
      <c r="AJ450" s="170"/>
      <c r="AK450" s="170"/>
      <c r="AL450" s="170"/>
      <c r="AM450" s="170">
        <v>21</v>
      </c>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row>
    <row r="451" spans="1:60" outlineLevel="1">
      <c r="A451" s="224"/>
      <c r="B451" s="183"/>
      <c r="C451" s="211" t="s">
        <v>4332</v>
      </c>
      <c r="D451" s="247"/>
      <c r="E451" s="195">
        <v>3.1</v>
      </c>
      <c r="F451" s="201"/>
      <c r="G451" s="201"/>
      <c r="H451" s="200"/>
      <c r="I451" s="228"/>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t="s">
        <v>309</v>
      </c>
      <c r="AF451" s="170">
        <v>0</v>
      </c>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row>
    <row r="452" spans="1:60" outlineLevel="1">
      <c r="A452" s="225">
        <v>195</v>
      </c>
      <c r="B452" s="182" t="s">
        <v>4333</v>
      </c>
      <c r="C452" s="209" t="s">
        <v>4334</v>
      </c>
      <c r="D452" s="245" t="s">
        <v>314</v>
      </c>
      <c r="E452" s="193">
        <v>28</v>
      </c>
      <c r="F452" s="202"/>
      <c r="G452" s="201">
        <f>ROUND(E452*F452,2)</f>
        <v>0</v>
      </c>
      <c r="H452" s="200"/>
      <c r="I452" s="228" t="s">
        <v>304</v>
      </c>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t="s">
        <v>1101</v>
      </c>
      <c r="AF452" s="170"/>
      <c r="AG452" s="170"/>
      <c r="AH452" s="170"/>
      <c r="AI452" s="170"/>
      <c r="AJ452" s="170"/>
      <c r="AK452" s="170"/>
      <c r="AL452" s="170"/>
      <c r="AM452" s="170">
        <v>21</v>
      </c>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row>
    <row r="453" spans="1:60" outlineLevel="1">
      <c r="A453" s="224"/>
      <c r="B453" s="183"/>
      <c r="C453" s="211" t="s">
        <v>2777</v>
      </c>
      <c r="D453" s="247"/>
      <c r="E453" s="195">
        <v>28</v>
      </c>
      <c r="F453" s="201"/>
      <c r="G453" s="201"/>
      <c r="H453" s="200"/>
      <c r="I453" s="228"/>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t="s">
        <v>309</v>
      </c>
      <c r="AF453" s="170">
        <v>0</v>
      </c>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row>
    <row r="454" spans="1:60" outlineLevel="1">
      <c r="A454" s="225">
        <v>196</v>
      </c>
      <c r="B454" s="182" t="s">
        <v>4335</v>
      </c>
      <c r="C454" s="209" t="s">
        <v>4336</v>
      </c>
      <c r="D454" s="245" t="s">
        <v>314</v>
      </c>
      <c r="E454" s="193">
        <v>4</v>
      </c>
      <c r="F454" s="202"/>
      <c r="G454" s="201">
        <f>ROUND(E454*F454,2)</f>
        <v>0</v>
      </c>
      <c r="H454" s="200"/>
      <c r="I454" s="228" t="s">
        <v>304</v>
      </c>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t="s">
        <v>1101</v>
      </c>
      <c r="AF454" s="170"/>
      <c r="AG454" s="170"/>
      <c r="AH454" s="170"/>
      <c r="AI454" s="170"/>
      <c r="AJ454" s="170"/>
      <c r="AK454" s="170"/>
      <c r="AL454" s="170"/>
      <c r="AM454" s="170">
        <v>21</v>
      </c>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row>
    <row r="455" spans="1:60" outlineLevel="1">
      <c r="A455" s="224"/>
      <c r="B455" s="183"/>
      <c r="C455" s="211" t="s">
        <v>161</v>
      </c>
      <c r="D455" s="247"/>
      <c r="E455" s="195">
        <v>4</v>
      </c>
      <c r="F455" s="201"/>
      <c r="G455" s="201"/>
      <c r="H455" s="200"/>
      <c r="I455" s="228"/>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t="s">
        <v>309</v>
      </c>
      <c r="AF455" s="170">
        <v>0</v>
      </c>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row>
    <row r="456" spans="1:60" outlineLevel="1">
      <c r="A456" s="225">
        <v>197</v>
      </c>
      <c r="B456" s="182" t="s">
        <v>4337</v>
      </c>
      <c r="C456" s="209" t="s">
        <v>4338</v>
      </c>
      <c r="D456" s="245" t="s">
        <v>318</v>
      </c>
      <c r="E456" s="193">
        <v>17.558299999999999</v>
      </c>
      <c r="F456" s="202"/>
      <c r="G456" s="201">
        <f>ROUND(E456*F456,2)</f>
        <v>0</v>
      </c>
      <c r="H456" s="200"/>
      <c r="I456" s="228" t="s">
        <v>304</v>
      </c>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t="s">
        <v>1101</v>
      </c>
      <c r="AF456" s="170"/>
      <c r="AG456" s="170"/>
      <c r="AH456" s="170"/>
      <c r="AI456" s="170"/>
      <c r="AJ456" s="170"/>
      <c r="AK456" s="170"/>
      <c r="AL456" s="170"/>
      <c r="AM456" s="170">
        <v>21</v>
      </c>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row>
    <row r="457" spans="1:60" outlineLevel="1">
      <c r="A457" s="224"/>
      <c r="B457" s="183"/>
      <c r="C457" s="211" t="s">
        <v>4339</v>
      </c>
      <c r="D457" s="247"/>
      <c r="E457" s="195"/>
      <c r="F457" s="201"/>
      <c r="G457" s="201"/>
      <c r="H457" s="200"/>
      <c r="I457" s="228"/>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t="s">
        <v>309</v>
      </c>
      <c r="AF457" s="170">
        <v>0</v>
      </c>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row>
    <row r="458" spans="1:60" outlineLevel="1">
      <c r="A458" s="224"/>
      <c r="B458" s="183"/>
      <c r="C458" s="211" t="s">
        <v>4340</v>
      </c>
      <c r="D458" s="247"/>
      <c r="E458" s="195">
        <v>9.8699999999999992</v>
      </c>
      <c r="F458" s="201"/>
      <c r="G458" s="201"/>
      <c r="H458" s="200"/>
      <c r="I458" s="228"/>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t="s">
        <v>309</v>
      </c>
      <c r="AF458" s="170">
        <v>0</v>
      </c>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row>
    <row r="459" spans="1:60" outlineLevel="1">
      <c r="A459" s="224"/>
      <c r="B459" s="183"/>
      <c r="C459" s="211" t="s">
        <v>4341</v>
      </c>
      <c r="D459" s="247"/>
      <c r="E459" s="195"/>
      <c r="F459" s="201"/>
      <c r="G459" s="201"/>
      <c r="H459" s="200"/>
      <c r="I459" s="228"/>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t="s">
        <v>309</v>
      </c>
      <c r="AF459" s="170">
        <v>0</v>
      </c>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row>
    <row r="460" spans="1:60" outlineLevel="1">
      <c r="A460" s="224"/>
      <c r="B460" s="183"/>
      <c r="C460" s="211" t="s">
        <v>4342</v>
      </c>
      <c r="D460" s="247"/>
      <c r="E460" s="195">
        <v>1.17</v>
      </c>
      <c r="F460" s="201"/>
      <c r="G460" s="201"/>
      <c r="H460" s="200"/>
      <c r="I460" s="228"/>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t="s">
        <v>309</v>
      </c>
      <c r="AF460" s="170">
        <v>0</v>
      </c>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row>
    <row r="461" spans="1:60" outlineLevel="1">
      <c r="A461" s="224"/>
      <c r="B461" s="183"/>
      <c r="C461" s="211" t="s">
        <v>4343</v>
      </c>
      <c r="D461" s="247"/>
      <c r="E461" s="195"/>
      <c r="F461" s="201"/>
      <c r="G461" s="201"/>
      <c r="H461" s="200"/>
      <c r="I461" s="228"/>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t="s">
        <v>309</v>
      </c>
      <c r="AF461" s="170">
        <v>0</v>
      </c>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row>
    <row r="462" spans="1:60" outlineLevel="1">
      <c r="A462" s="224"/>
      <c r="B462" s="183"/>
      <c r="C462" s="211" t="s">
        <v>4344</v>
      </c>
      <c r="D462" s="247"/>
      <c r="E462" s="195">
        <v>1.35</v>
      </c>
      <c r="F462" s="201"/>
      <c r="G462" s="201"/>
      <c r="H462" s="200"/>
      <c r="I462" s="228"/>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t="s">
        <v>309</v>
      </c>
      <c r="AF462" s="170">
        <v>0</v>
      </c>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row>
    <row r="463" spans="1:60" outlineLevel="1">
      <c r="A463" s="224"/>
      <c r="B463" s="183"/>
      <c r="C463" s="211" t="s">
        <v>4345</v>
      </c>
      <c r="D463" s="247"/>
      <c r="E463" s="195"/>
      <c r="F463" s="201"/>
      <c r="G463" s="201"/>
      <c r="H463" s="200"/>
      <c r="I463" s="228"/>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t="s">
        <v>309</v>
      </c>
      <c r="AF463" s="170">
        <v>0</v>
      </c>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row>
    <row r="464" spans="1:60" outlineLevel="1">
      <c r="A464" s="224"/>
      <c r="B464" s="183"/>
      <c r="C464" s="211" t="s">
        <v>4346</v>
      </c>
      <c r="D464" s="247"/>
      <c r="E464" s="195">
        <v>3.08</v>
      </c>
      <c r="F464" s="201"/>
      <c r="G464" s="201"/>
      <c r="H464" s="200"/>
      <c r="I464" s="228"/>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t="s">
        <v>309</v>
      </c>
      <c r="AF464" s="170">
        <v>0</v>
      </c>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row>
    <row r="465" spans="1:60" outlineLevel="1">
      <c r="A465" s="224"/>
      <c r="B465" s="183"/>
      <c r="C465" s="211" t="s">
        <v>4347</v>
      </c>
      <c r="D465" s="247"/>
      <c r="E465" s="195"/>
      <c r="F465" s="201"/>
      <c r="G465" s="201"/>
      <c r="H465" s="200"/>
      <c r="I465" s="228"/>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t="s">
        <v>309</v>
      </c>
      <c r="AF465" s="170">
        <v>0</v>
      </c>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row>
    <row r="466" spans="1:60" outlineLevel="1">
      <c r="A466" s="224"/>
      <c r="B466" s="183"/>
      <c r="C466" s="211" t="s">
        <v>4348</v>
      </c>
      <c r="D466" s="247"/>
      <c r="E466" s="195">
        <v>0.75</v>
      </c>
      <c r="F466" s="201"/>
      <c r="G466" s="201"/>
      <c r="H466" s="200"/>
      <c r="I466" s="228"/>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t="s">
        <v>309</v>
      </c>
      <c r="AF466" s="170">
        <v>0</v>
      </c>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row>
    <row r="467" spans="1:60" outlineLevel="1">
      <c r="A467" s="224"/>
      <c r="B467" s="183"/>
      <c r="C467" s="211" t="s">
        <v>4349</v>
      </c>
      <c r="D467" s="247"/>
      <c r="E467" s="195"/>
      <c r="F467" s="201"/>
      <c r="G467" s="201"/>
      <c r="H467" s="200"/>
      <c r="I467" s="228"/>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t="s">
        <v>309</v>
      </c>
      <c r="AF467" s="170">
        <v>0</v>
      </c>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row>
    <row r="468" spans="1:60" outlineLevel="1">
      <c r="A468" s="224"/>
      <c r="B468" s="183"/>
      <c r="C468" s="211" t="s">
        <v>4350</v>
      </c>
      <c r="D468" s="247"/>
      <c r="E468" s="195">
        <v>1.35</v>
      </c>
      <c r="F468" s="201"/>
      <c r="G468" s="201"/>
      <c r="H468" s="200"/>
      <c r="I468" s="228"/>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t="s">
        <v>309</v>
      </c>
      <c r="AF468" s="170">
        <v>0</v>
      </c>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row>
    <row r="469" spans="1:60" outlineLevel="1">
      <c r="A469" s="225">
        <v>198</v>
      </c>
      <c r="B469" s="182" t="s">
        <v>4351</v>
      </c>
      <c r="C469" s="209" t="s">
        <v>4352</v>
      </c>
      <c r="D469" s="245" t="s">
        <v>318</v>
      </c>
      <c r="E469" s="193">
        <v>8.5</v>
      </c>
      <c r="F469" s="202"/>
      <c r="G469" s="201">
        <f>ROUND(E469*F469,2)</f>
        <v>0</v>
      </c>
      <c r="H469" s="200"/>
      <c r="I469" s="228" t="s">
        <v>304</v>
      </c>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t="s">
        <v>1101</v>
      </c>
      <c r="AF469" s="170"/>
      <c r="AG469" s="170"/>
      <c r="AH469" s="170"/>
      <c r="AI469" s="170"/>
      <c r="AJ469" s="170"/>
      <c r="AK469" s="170"/>
      <c r="AL469" s="170"/>
      <c r="AM469" s="170">
        <v>21</v>
      </c>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row>
    <row r="470" spans="1:60" outlineLevel="1">
      <c r="A470" s="224"/>
      <c r="B470" s="183"/>
      <c r="C470" s="211" t="s">
        <v>3303</v>
      </c>
      <c r="D470" s="247"/>
      <c r="E470" s="195">
        <v>8.5</v>
      </c>
      <c r="F470" s="201"/>
      <c r="G470" s="201"/>
      <c r="H470" s="200"/>
      <c r="I470" s="228"/>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t="s">
        <v>309</v>
      </c>
      <c r="AF470" s="170">
        <v>0</v>
      </c>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row>
    <row r="471" spans="1:60" outlineLevel="1">
      <c r="A471" s="225">
        <v>199</v>
      </c>
      <c r="B471" s="182" t="s">
        <v>4353</v>
      </c>
      <c r="C471" s="209" t="s">
        <v>4354</v>
      </c>
      <c r="D471" s="245" t="s">
        <v>318</v>
      </c>
      <c r="E471" s="193">
        <v>17.558299999999999</v>
      </c>
      <c r="F471" s="202"/>
      <c r="G471" s="201">
        <f>ROUND(E471*F471,2)</f>
        <v>0</v>
      </c>
      <c r="H471" s="200"/>
      <c r="I471" s="228" t="s">
        <v>304</v>
      </c>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t="s">
        <v>1101</v>
      </c>
      <c r="AF471" s="170"/>
      <c r="AG471" s="170"/>
      <c r="AH471" s="170"/>
      <c r="AI471" s="170"/>
      <c r="AJ471" s="170"/>
      <c r="AK471" s="170"/>
      <c r="AL471" s="170"/>
      <c r="AM471" s="170">
        <v>21</v>
      </c>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row>
    <row r="472" spans="1:60" outlineLevel="1">
      <c r="A472" s="224"/>
      <c r="B472" s="183"/>
      <c r="C472" s="211" t="s">
        <v>4355</v>
      </c>
      <c r="D472" s="247"/>
      <c r="E472" s="195">
        <v>17.559999999999999</v>
      </c>
      <c r="F472" s="201"/>
      <c r="G472" s="201"/>
      <c r="H472" s="200"/>
      <c r="I472" s="228"/>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t="s">
        <v>309</v>
      </c>
      <c r="AF472" s="170">
        <v>0</v>
      </c>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row>
    <row r="473" spans="1:60" outlineLevel="1">
      <c r="A473" s="225">
        <v>200</v>
      </c>
      <c r="B473" s="182" t="s">
        <v>3957</v>
      </c>
      <c r="C473" s="209" t="s">
        <v>3958</v>
      </c>
      <c r="D473" s="245" t="s">
        <v>1392</v>
      </c>
      <c r="E473" s="193">
        <v>3</v>
      </c>
      <c r="F473" s="202"/>
      <c r="G473" s="201">
        <f>ROUND(E473*F473,2)</f>
        <v>0</v>
      </c>
      <c r="H473" s="200"/>
      <c r="I473" s="228" t="s">
        <v>304</v>
      </c>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t="s">
        <v>1101</v>
      </c>
      <c r="AF473" s="170"/>
      <c r="AG473" s="170"/>
      <c r="AH473" s="170"/>
      <c r="AI473" s="170"/>
      <c r="AJ473" s="170"/>
      <c r="AK473" s="170"/>
      <c r="AL473" s="170"/>
      <c r="AM473" s="170">
        <v>21</v>
      </c>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row>
    <row r="474" spans="1:60" outlineLevel="1">
      <c r="A474" s="224"/>
      <c r="B474" s="183"/>
      <c r="C474" s="210" t="s">
        <v>4356</v>
      </c>
      <c r="D474" s="246"/>
      <c r="E474" s="194"/>
      <c r="F474" s="203"/>
      <c r="G474" s="203"/>
      <c r="H474" s="200"/>
      <c r="I474" s="228"/>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t="s">
        <v>307</v>
      </c>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row>
    <row r="475" spans="1:60" outlineLevel="1">
      <c r="A475" s="224"/>
      <c r="B475" s="183"/>
      <c r="C475" s="211" t="s">
        <v>155</v>
      </c>
      <c r="D475" s="247"/>
      <c r="E475" s="195">
        <v>3</v>
      </c>
      <c r="F475" s="201"/>
      <c r="G475" s="201"/>
      <c r="H475" s="200"/>
      <c r="I475" s="228"/>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t="s">
        <v>309</v>
      </c>
      <c r="AF475" s="170">
        <v>0</v>
      </c>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row>
    <row r="476" spans="1:60">
      <c r="A476" s="223" t="s">
        <v>294</v>
      </c>
      <c r="B476" s="181" t="s">
        <v>214</v>
      </c>
      <c r="C476" s="208" t="s">
        <v>215</v>
      </c>
      <c r="D476" s="244"/>
      <c r="E476" s="192"/>
      <c r="F476" s="356">
        <f>SUM(G477:G509)</f>
        <v>0</v>
      </c>
      <c r="G476" s="357"/>
      <c r="H476" s="199"/>
      <c r="I476" s="227"/>
      <c r="AE476" t="s">
        <v>295</v>
      </c>
    </row>
    <row r="477" spans="1:60" outlineLevel="1">
      <c r="A477" s="225">
        <v>201</v>
      </c>
      <c r="B477" s="182" t="s">
        <v>4357</v>
      </c>
      <c r="C477" s="209" t="s">
        <v>4358</v>
      </c>
      <c r="D477" s="245" t="s">
        <v>318</v>
      </c>
      <c r="E477" s="193">
        <v>12.191000000000001</v>
      </c>
      <c r="F477" s="202"/>
      <c r="G477" s="201">
        <f>ROUND(E477*F477,2)</f>
        <v>0</v>
      </c>
      <c r="H477" s="200"/>
      <c r="I477" s="228" t="s">
        <v>304</v>
      </c>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t="s">
        <v>1101</v>
      </c>
      <c r="AF477" s="170"/>
      <c r="AG477" s="170"/>
      <c r="AH477" s="170"/>
      <c r="AI477" s="170"/>
      <c r="AJ477" s="170"/>
      <c r="AK477" s="170"/>
      <c r="AL477" s="170"/>
      <c r="AM477" s="170">
        <v>21</v>
      </c>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row>
    <row r="478" spans="1:60" outlineLevel="1">
      <c r="A478" s="224"/>
      <c r="B478" s="183"/>
      <c r="C478" s="211" t="s">
        <v>4359</v>
      </c>
      <c r="D478" s="247"/>
      <c r="E478" s="195"/>
      <c r="F478" s="201"/>
      <c r="G478" s="201"/>
      <c r="H478" s="200"/>
      <c r="I478" s="228"/>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t="s">
        <v>309</v>
      </c>
      <c r="AF478" s="170">
        <v>0</v>
      </c>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row>
    <row r="479" spans="1:60" outlineLevel="1">
      <c r="A479" s="224"/>
      <c r="B479" s="183"/>
      <c r="C479" s="211" t="s">
        <v>4360</v>
      </c>
      <c r="D479" s="247"/>
      <c r="E479" s="195">
        <v>13.37</v>
      </c>
      <c r="F479" s="201"/>
      <c r="G479" s="201"/>
      <c r="H479" s="200"/>
      <c r="I479" s="228"/>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t="s">
        <v>309</v>
      </c>
      <c r="AF479" s="170">
        <v>0</v>
      </c>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row>
    <row r="480" spans="1:60" outlineLevel="1">
      <c r="A480" s="224"/>
      <c r="B480" s="183"/>
      <c r="C480" s="211" t="s">
        <v>4361</v>
      </c>
      <c r="D480" s="247"/>
      <c r="E480" s="195">
        <v>-2.36</v>
      </c>
      <c r="F480" s="201"/>
      <c r="G480" s="201"/>
      <c r="H480" s="200"/>
      <c r="I480" s="228"/>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t="s">
        <v>309</v>
      </c>
      <c r="AF480" s="170">
        <v>0</v>
      </c>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row>
    <row r="481" spans="1:60" outlineLevel="1">
      <c r="A481" s="224"/>
      <c r="B481" s="183"/>
      <c r="C481" s="250" t="s">
        <v>2228</v>
      </c>
      <c r="D481" s="248"/>
      <c r="E481" s="249">
        <v>11</v>
      </c>
      <c r="F481" s="201"/>
      <c r="G481" s="201"/>
      <c r="H481" s="200"/>
      <c r="I481" s="228"/>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t="s">
        <v>309</v>
      </c>
      <c r="AF481" s="170">
        <v>1</v>
      </c>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row>
    <row r="482" spans="1:60" outlineLevel="1">
      <c r="A482" s="224"/>
      <c r="B482" s="183"/>
      <c r="C482" s="211" t="s">
        <v>4362</v>
      </c>
      <c r="D482" s="247"/>
      <c r="E482" s="195"/>
      <c r="F482" s="201"/>
      <c r="G482" s="201"/>
      <c r="H482" s="200"/>
      <c r="I482" s="228"/>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t="s">
        <v>309</v>
      </c>
      <c r="AF482" s="170">
        <v>0</v>
      </c>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row>
    <row r="483" spans="1:60" outlineLevel="1">
      <c r="A483" s="224"/>
      <c r="B483" s="183"/>
      <c r="C483" s="211" t="s">
        <v>4363</v>
      </c>
      <c r="D483" s="247"/>
      <c r="E483" s="195">
        <v>1.19</v>
      </c>
      <c r="F483" s="201"/>
      <c r="G483" s="201"/>
      <c r="H483" s="200"/>
      <c r="I483" s="228"/>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t="s">
        <v>309</v>
      </c>
      <c r="AF483" s="170">
        <v>0</v>
      </c>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row>
    <row r="484" spans="1:60" outlineLevel="1">
      <c r="A484" s="224"/>
      <c r="B484" s="183"/>
      <c r="C484" s="250" t="s">
        <v>2228</v>
      </c>
      <c r="D484" s="248"/>
      <c r="E484" s="249">
        <v>1.19</v>
      </c>
      <c r="F484" s="201"/>
      <c r="G484" s="201"/>
      <c r="H484" s="200"/>
      <c r="I484" s="228"/>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t="s">
        <v>309</v>
      </c>
      <c r="AF484" s="170">
        <v>1</v>
      </c>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row>
    <row r="485" spans="1:60" outlineLevel="1">
      <c r="A485" s="225">
        <v>202</v>
      </c>
      <c r="B485" s="182" t="s">
        <v>4364</v>
      </c>
      <c r="C485" s="209" t="s">
        <v>4365</v>
      </c>
      <c r="D485" s="245" t="s">
        <v>318</v>
      </c>
      <c r="E485" s="193">
        <v>114.283</v>
      </c>
      <c r="F485" s="202"/>
      <c r="G485" s="201">
        <f>ROUND(E485*F485,2)</f>
        <v>0</v>
      </c>
      <c r="H485" s="200"/>
      <c r="I485" s="228" t="s">
        <v>304</v>
      </c>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t="s">
        <v>1101</v>
      </c>
      <c r="AF485" s="170"/>
      <c r="AG485" s="170"/>
      <c r="AH485" s="170"/>
      <c r="AI485" s="170"/>
      <c r="AJ485" s="170"/>
      <c r="AK485" s="170"/>
      <c r="AL485" s="170"/>
      <c r="AM485" s="170">
        <v>21</v>
      </c>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row>
    <row r="486" spans="1:60" outlineLevel="1">
      <c r="A486" s="224"/>
      <c r="B486" s="183"/>
      <c r="C486" s="211" t="s">
        <v>4366</v>
      </c>
      <c r="D486" s="247"/>
      <c r="E486" s="195">
        <v>114.28</v>
      </c>
      <c r="F486" s="201"/>
      <c r="G486" s="201"/>
      <c r="H486" s="200"/>
      <c r="I486" s="228"/>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t="s">
        <v>309</v>
      </c>
      <c r="AF486" s="170">
        <v>0</v>
      </c>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row>
    <row r="487" spans="1:60" outlineLevel="1">
      <c r="A487" s="225">
        <v>203</v>
      </c>
      <c r="B487" s="182" t="s">
        <v>4367</v>
      </c>
      <c r="C487" s="209" t="s">
        <v>4368</v>
      </c>
      <c r="D487" s="245" t="s">
        <v>318</v>
      </c>
      <c r="E487" s="193">
        <v>102.093</v>
      </c>
      <c r="F487" s="202"/>
      <c r="G487" s="201">
        <f>ROUND(E487*F487,2)</f>
        <v>0</v>
      </c>
      <c r="H487" s="200"/>
      <c r="I487" s="228" t="s">
        <v>304</v>
      </c>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t="s">
        <v>1101</v>
      </c>
      <c r="AF487" s="170"/>
      <c r="AG487" s="170"/>
      <c r="AH487" s="170"/>
      <c r="AI487" s="170"/>
      <c r="AJ487" s="170"/>
      <c r="AK487" s="170"/>
      <c r="AL487" s="170"/>
      <c r="AM487" s="170">
        <v>21</v>
      </c>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row>
    <row r="488" spans="1:60" outlineLevel="1">
      <c r="A488" s="224"/>
      <c r="B488" s="183"/>
      <c r="C488" s="211" t="s">
        <v>4369</v>
      </c>
      <c r="D488" s="247"/>
      <c r="E488" s="195"/>
      <c r="F488" s="201"/>
      <c r="G488" s="201"/>
      <c r="H488" s="200"/>
      <c r="I488" s="228"/>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t="s">
        <v>309</v>
      </c>
      <c r="AF488" s="170">
        <v>0</v>
      </c>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row>
    <row r="489" spans="1:60" outlineLevel="1">
      <c r="A489" s="224"/>
      <c r="B489" s="183"/>
      <c r="C489" s="211" t="s">
        <v>4370</v>
      </c>
      <c r="D489" s="247"/>
      <c r="E489" s="195">
        <v>90.09</v>
      </c>
      <c r="F489" s="201"/>
      <c r="G489" s="201"/>
      <c r="H489" s="200"/>
      <c r="I489" s="228"/>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t="s">
        <v>309</v>
      </c>
      <c r="AF489" s="170">
        <v>0</v>
      </c>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row>
    <row r="490" spans="1:60" outlineLevel="1">
      <c r="A490" s="224"/>
      <c r="B490" s="183"/>
      <c r="C490" s="211" t="s">
        <v>4371</v>
      </c>
      <c r="D490" s="247"/>
      <c r="E490" s="195">
        <v>-4.83</v>
      </c>
      <c r="F490" s="201"/>
      <c r="G490" s="201"/>
      <c r="H490" s="200"/>
      <c r="I490" s="228"/>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t="s">
        <v>309</v>
      </c>
      <c r="AF490" s="170">
        <v>0</v>
      </c>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row>
    <row r="491" spans="1:60" outlineLevel="1">
      <c r="A491" s="224"/>
      <c r="B491" s="183"/>
      <c r="C491" s="211" t="s">
        <v>4372</v>
      </c>
      <c r="D491" s="247"/>
      <c r="E491" s="195"/>
      <c r="F491" s="201"/>
      <c r="G491" s="201"/>
      <c r="H491" s="200"/>
      <c r="I491" s="228"/>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t="s">
        <v>309</v>
      </c>
      <c r="AF491" s="170">
        <v>0</v>
      </c>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row>
    <row r="492" spans="1:60" outlineLevel="1">
      <c r="A492" s="224"/>
      <c r="B492" s="183"/>
      <c r="C492" s="211" t="s">
        <v>4373</v>
      </c>
      <c r="D492" s="247"/>
      <c r="E492" s="195">
        <v>19.36</v>
      </c>
      <c r="F492" s="201"/>
      <c r="G492" s="201"/>
      <c r="H492" s="200"/>
      <c r="I492" s="228"/>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t="s">
        <v>309</v>
      </c>
      <c r="AF492" s="170">
        <v>0</v>
      </c>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row>
    <row r="493" spans="1:60" outlineLevel="1">
      <c r="A493" s="224"/>
      <c r="B493" s="183"/>
      <c r="C493" s="211" t="s">
        <v>4374</v>
      </c>
      <c r="D493" s="247"/>
      <c r="E493" s="195">
        <v>-2.52</v>
      </c>
      <c r="F493" s="201"/>
      <c r="G493" s="201"/>
      <c r="H493" s="200"/>
      <c r="I493" s="228"/>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t="s">
        <v>309</v>
      </c>
      <c r="AF493" s="170">
        <v>0</v>
      </c>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row>
    <row r="494" spans="1:60" outlineLevel="1">
      <c r="A494" s="224"/>
      <c r="B494" s="183"/>
      <c r="C494" s="250" t="s">
        <v>2228</v>
      </c>
      <c r="D494" s="248"/>
      <c r="E494" s="249">
        <v>102.09</v>
      </c>
      <c r="F494" s="201"/>
      <c r="G494" s="201"/>
      <c r="H494" s="200"/>
      <c r="I494" s="228"/>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t="s">
        <v>309</v>
      </c>
      <c r="AF494" s="170">
        <v>1</v>
      </c>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row>
    <row r="495" spans="1:60" outlineLevel="1">
      <c r="A495" s="225">
        <v>204</v>
      </c>
      <c r="B495" s="182" t="s">
        <v>1898</v>
      </c>
      <c r="C495" s="209" t="s">
        <v>4375</v>
      </c>
      <c r="D495" s="245" t="s">
        <v>318</v>
      </c>
      <c r="E495" s="193">
        <v>114.28</v>
      </c>
      <c r="F495" s="202"/>
      <c r="G495" s="201">
        <f>ROUND(E495*F495,2)</f>
        <v>0</v>
      </c>
      <c r="H495" s="200"/>
      <c r="I495" s="228" t="s">
        <v>304</v>
      </c>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t="s">
        <v>1101</v>
      </c>
      <c r="AF495" s="170"/>
      <c r="AG495" s="170"/>
      <c r="AH495" s="170"/>
      <c r="AI495" s="170"/>
      <c r="AJ495" s="170"/>
      <c r="AK495" s="170"/>
      <c r="AL495" s="170"/>
      <c r="AM495" s="170">
        <v>21</v>
      </c>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row>
    <row r="496" spans="1:60" outlineLevel="1">
      <c r="A496" s="224"/>
      <c r="B496" s="183"/>
      <c r="C496" s="210" t="s">
        <v>4376</v>
      </c>
      <c r="D496" s="246"/>
      <c r="E496" s="194"/>
      <c r="F496" s="203"/>
      <c r="G496" s="203"/>
      <c r="H496" s="200"/>
      <c r="I496" s="228"/>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t="s">
        <v>307</v>
      </c>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row>
    <row r="497" spans="1:60" outlineLevel="1">
      <c r="A497" s="224"/>
      <c r="B497" s="183"/>
      <c r="C497" s="211" t="s">
        <v>4377</v>
      </c>
      <c r="D497" s="247"/>
      <c r="E497" s="195">
        <v>114.28</v>
      </c>
      <c r="F497" s="201"/>
      <c r="G497" s="201"/>
      <c r="H497" s="200"/>
      <c r="I497" s="228"/>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t="s">
        <v>309</v>
      </c>
      <c r="AF497" s="170">
        <v>0</v>
      </c>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row>
    <row r="498" spans="1:60" outlineLevel="1">
      <c r="A498" s="225">
        <v>205</v>
      </c>
      <c r="B498" s="182" t="s">
        <v>4378</v>
      </c>
      <c r="C498" s="209" t="s">
        <v>4379</v>
      </c>
      <c r="D498" s="245" t="s">
        <v>318</v>
      </c>
      <c r="E498" s="193">
        <v>114.28</v>
      </c>
      <c r="F498" s="202"/>
      <c r="G498" s="201">
        <f>ROUND(E498*F498,2)</f>
        <v>0</v>
      </c>
      <c r="H498" s="200"/>
      <c r="I498" s="228" t="s">
        <v>304</v>
      </c>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t="s">
        <v>1101</v>
      </c>
      <c r="AF498" s="170"/>
      <c r="AG498" s="170"/>
      <c r="AH498" s="170"/>
      <c r="AI498" s="170"/>
      <c r="AJ498" s="170"/>
      <c r="AK498" s="170"/>
      <c r="AL498" s="170"/>
      <c r="AM498" s="170">
        <v>21</v>
      </c>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row>
    <row r="499" spans="1:60" outlineLevel="1">
      <c r="A499" s="224"/>
      <c r="B499" s="183"/>
      <c r="C499" s="211" t="s">
        <v>4377</v>
      </c>
      <c r="D499" s="247"/>
      <c r="E499" s="195">
        <v>114.28</v>
      </c>
      <c r="F499" s="201"/>
      <c r="G499" s="201"/>
      <c r="H499" s="200"/>
      <c r="I499" s="228"/>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t="s">
        <v>309</v>
      </c>
      <c r="AF499" s="170">
        <v>0</v>
      </c>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row>
    <row r="500" spans="1:60" outlineLevel="1">
      <c r="A500" s="225">
        <v>206</v>
      </c>
      <c r="B500" s="182" t="s">
        <v>1898</v>
      </c>
      <c r="C500" s="209" t="s">
        <v>4375</v>
      </c>
      <c r="D500" s="245" t="s">
        <v>318</v>
      </c>
      <c r="E500" s="193">
        <v>114.28</v>
      </c>
      <c r="F500" s="202"/>
      <c r="G500" s="201">
        <f>ROUND(E500*F500,2)</f>
        <v>0</v>
      </c>
      <c r="H500" s="200"/>
      <c r="I500" s="228" t="s">
        <v>304</v>
      </c>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t="s">
        <v>1101</v>
      </c>
      <c r="AF500" s="170"/>
      <c r="AG500" s="170"/>
      <c r="AH500" s="170"/>
      <c r="AI500" s="170"/>
      <c r="AJ500" s="170"/>
      <c r="AK500" s="170"/>
      <c r="AL500" s="170"/>
      <c r="AM500" s="170">
        <v>21</v>
      </c>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row>
    <row r="501" spans="1:60" outlineLevel="1">
      <c r="A501" s="224"/>
      <c r="B501" s="183"/>
      <c r="C501" s="210" t="s">
        <v>4380</v>
      </c>
      <c r="D501" s="246"/>
      <c r="E501" s="194"/>
      <c r="F501" s="203"/>
      <c r="G501" s="203"/>
      <c r="H501" s="200"/>
      <c r="I501" s="228"/>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t="s">
        <v>307</v>
      </c>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row>
    <row r="502" spans="1:60" outlineLevel="1">
      <c r="A502" s="224"/>
      <c r="B502" s="183"/>
      <c r="C502" s="211" t="s">
        <v>4377</v>
      </c>
      <c r="D502" s="247"/>
      <c r="E502" s="195">
        <v>114.28</v>
      </c>
      <c r="F502" s="201"/>
      <c r="G502" s="201"/>
      <c r="H502" s="200"/>
      <c r="I502" s="228"/>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t="s">
        <v>309</v>
      </c>
      <c r="AF502" s="170">
        <v>0</v>
      </c>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row>
    <row r="503" spans="1:60" outlineLevel="1">
      <c r="A503" s="225">
        <v>207</v>
      </c>
      <c r="B503" s="182" t="s">
        <v>4381</v>
      </c>
      <c r="C503" s="209" t="s">
        <v>4382</v>
      </c>
      <c r="D503" s="245" t="s">
        <v>318</v>
      </c>
      <c r="E503" s="193">
        <v>67.951499999999996</v>
      </c>
      <c r="F503" s="202"/>
      <c r="G503" s="201">
        <f>ROUND(E503*F503,2)</f>
        <v>0</v>
      </c>
      <c r="H503" s="200"/>
      <c r="I503" s="228" t="s">
        <v>304</v>
      </c>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t="s">
        <v>1101</v>
      </c>
      <c r="AF503" s="170"/>
      <c r="AG503" s="170"/>
      <c r="AH503" s="170"/>
      <c r="AI503" s="170"/>
      <c r="AJ503" s="170"/>
      <c r="AK503" s="170"/>
      <c r="AL503" s="170"/>
      <c r="AM503" s="170">
        <v>21</v>
      </c>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row>
    <row r="504" spans="1:60" outlineLevel="1">
      <c r="A504" s="224"/>
      <c r="B504" s="183"/>
      <c r="C504" s="211" t="s">
        <v>4383</v>
      </c>
      <c r="D504" s="247"/>
      <c r="E504" s="195">
        <v>67.95</v>
      </c>
      <c r="F504" s="201"/>
      <c r="G504" s="201"/>
      <c r="H504" s="200"/>
      <c r="I504" s="228"/>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t="s">
        <v>309</v>
      </c>
      <c r="AF504" s="170">
        <v>0</v>
      </c>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row>
    <row r="505" spans="1:60" outlineLevel="1">
      <c r="A505" s="225">
        <v>208</v>
      </c>
      <c r="B505" s="182" t="s">
        <v>4384</v>
      </c>
      <c r="C505" s="209" t="s">
        <v>4385</v>
      </c>
      <c r="D505" s="245" t="s">
        <v>318</v>
      </c>
      <c r="E505" s="193">
        <v>46.328499999999998</v>
      </c>
      <c r="F505" s="202"/>
      <c r="G505" s="201">
        <f>ROUND(E505*F505,2)</f>
        <v>0</v>
      </c>
      <c r="H505" s="200"/>
      <c r="I505" s="228" t="s">
        <v>304</v>
      </c>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t="s">
        <v>1101</v>
      </c>
      <c r="AF505" s="170"/>
      <c r="AG505" s="170"/>
      <c r="AH505" s="170"/>
      <c r="AI505" s="170"/>
      <c r="AJ505" s="170"/>
      <c r="AK505" s="170"/>
      <c r="AL505" s="170"/>
      <c r="AM505" s="170">
        <v>21</v>
      </c>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row>
    <row r="506" spans="1:60" outlineLevel="1">
      <c r="A506" s="224"/>
      <c r="B506" s="183"/>
      <c r="C506" s="210" t="s">
        <v>4386</v>
      </c>
      <c r="D506" s="246"/>
      <c r="E506" s="194"/>
      <c r="F506" s="203"/>
      <c r="G506" s="203"/>
      <c r="H506" s="200"/>
      <c r="I506" s="228"/>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t="s">
        <v>307</v>
      </c>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row>
    <row r="507" spans="1:60" outlineLevel="1">
      <c r="A507" s="224"/>
      <c r="B507" s="183"/>
      <c r="C507" s="211" t="s">
        <v>4387</v>
      </c>
      <c r="D507" s="247"/>
      <c r="E507" s="195">
        <v>42.7</v>
      </c>
      <c r="F507" s="201"/>
      <c r="G507" s="201"/>
      <c r="H507" s="200"/>
      <c r="I507" s="228"/>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t="s">
        <v>309</v>
      </c>
      <c r="AF507" s="170">
        <v>0</v>
      </c>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row>
    <row r="508" spans="1:60" outlineLevel="1">
      <c r="A508" s="224"/>
      <c r="B508" s="183"/>
      <c r="C508" s="211" t="s">
        <v>4388</v>
      </c>
      <c r="D508" s="247"/>
      <c r="E508" s="195"/>
      <c r="F508" s="201"/>
      <c r="G508" s="201"/>
      <c r="H508" s="200"/>
      <c r="I508" s="228"/>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t="s">
        <v>309</v>
      </c>
      <c r="AF508" s="170">
        <v>0</v>
      </c>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row>
    <row r="509" spans="1:60" ht="13.5" outlineLevel="1" thickBot="1">
      <c r="A509" s="233"/>
      <c r="B509" s="234"/>
      <c r="C509" s="235" t="s">
        <v>4389</v>
      </c>
      <c r="D509" s="251"/>
      <c r="E509" s="237">
        <v>3.63</v>
      </c>
      <c r="F509" s="238"/>
      <c r="G509" s="238"/>
      <c r="H509" s="239"/>
      <c r="I509" s="24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t="s">
        <v>309</v>
      </c>
      <c r="AF509" s="170">
        <v>0</v>
      </c>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row>
    <row r="510" spans="1:60">
      <c r="A510" s="171"/>
      <c r="B510" s="184" t="s">
        <v>658</v>
      </c>
      <c r="C510" s="212" t="s">
        <v>658</v>
      </c>
      <c r="D510" s="190"/>
      <c r="E510" s="196"/>
      <c r="F510" s="204"/>
      <c r="G510" s="204"/>
      <c r="H510" s="204"/>
      <c r="I510" s="205"/>
    </row>
    <row r="511" spans="1:60" hidden="1">
      <c r="A511" s="214"/>
      <c r="B511" s="206"/>
      <c r="C511" s="213"/>
      <c r="D511" s="148"/>
      <c r="E511" s="46"/>
      <c r="F511" s="46"/>
      <c r="G511" s="46"/>
      <c r="H511" s="46"/>
      <c r="I511" s="147"/>
    </row>
    <row r="512" spans="1:60" hidden="1">
      <c r="A512" s="216"/>
      <c r="B512" s="217" t="s">
        <v>2134</v>
      </c>
      <c r="C512" s="218"/>
      <c r="D512" s="219"/>
      <c r="E512" s="220"/>
      <c r="F512" s="220"/>
      <c r="G512" s="221">
        <f>F9+F14+F21+F26+F34+F54+F59+F94+F126+F166+F226+F228+F298+F324+F352+F396+F433+F447+F476</f>
        <v>0</v>
      </c>
      <c r="H512" s="39"/>
      <c r="I512" s="149"/>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password="DEBF" sheet="1" objects="1" scenarios="1"/>
  <mergeCells count="21">
    <mergeCell ref="F166:G166"/>
    <mergeCell ref="A1:G1"/>
    <mergeCell ref="C7:G7"/>
    <mergeCell ref="F9:G9"/>
    <mergeCell ref="F14:G14"/>
    <mergeCell ref="F21:G21"/>
    <mergeCell ref="F26:G26"/>
    <mergeCell ref="F34:G34"/>
    <mergeCell ref="F54:G54"/>
    <mergeCell ref="F59:G59"/>
    <mergeCell ref="F94:G94"/>
    <mergeCell ref="F126:G126"/>
    <mergeCell ref="F433:G433"/>
    <mergeCell ref="F447:G447"/>
    <mergeCell ref="F476:G476"/>
    <mergeCell ref="F226:G226"/>
    <mergeCell ref="F228:G228"/>
    <mergeCell ref="F298:G298"/>
    <mergeCell ref="F324:G324"/>
    <mergeCell ref="F352:G352"/>
    <mergeCell ref="F396:G396"/>
  </mergeCells>
  <pageMargins left="0.59055118110236204" right="0.39370078740157499"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sheetPr>
    <outlinePr summaryBelow="0"/>
  </sheetPr>
  <dimension ref="A1:BH5000"/>
  <sheetViews>
    <sheetView topLeftCell="A73"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63</v>
      </c>
      <c r="C3" s="175" t="s">
        <v>64</v>
      </c>
      <c r="D3" s="151"/>
      <c r="E3" s="150"/>
      <c r="F3" s="150"/>
      <c r="G3" s="153"/>
      <c r="AC3" s="8" t="s">
        <v>275</v>
      </c>
    </row>
    <row r="4" spans="1:60" ht="13.5" thickBot="1">
      <c r="A4" s="160" t="s">
        <v>31</v>
      </c>
      <c r="B4" s="161" t="s">
        <v>3924</v>
      </c>
      <c r="C4" s="176" t="s">
        <v>3925</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SUMIF(AM8:AM83,AN5,G8:G83)</f>
        <v>0</v>
      </c>
      <c r="AO6">
        <f>SUMIF(AM8:AM83,AO5,G8:G83)</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125</v>
      </c>
      <c r="D9" s="244"/>
      <c r="E9" s="192"/>
      <c r="F9" s="356">
        <f>SUM(G10:G16)</f>
        <v>0</v>
      </c>
      <c r="G9" s="357"/>
      <c r="H9" s="199"/>
      <c r="I9" s="227"/>
      <c r="AE9" t="s">
        <v>295</v>
      </c>
    </row>
    <row r="10" spans="1:60" outlineLevel="1">
      <c r="A10" s="225">
        <v>1</v>
      </c>
      <c r="B10" s="182" t="s">
        <v>121</v>
      </c>
      <c r="C10" s="209" t="s">
        <v>4390</v>
      </c>
      <c r="D10" s="245" t="s">
        <v>2729</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0" t="s">
        <v>4391</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121</v>
      </c>
      <c r="D12" s="247"/>
      <c r="E12" s="195">
        <v>1</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2730</v>
      </c>
      <c r="C13" s="209" t="s">
        <v>4392</v>
      </c>
      <c r="D13" s="245" t="s">
        <v>2729</v>
      </c>
      <c r="E13" s="193">
        <v>1</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771</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183"/>
      <c r="C14" s="211" t="s">
        <v>121</v>
      </c>
      <c r="D14" s="247"/>
      <c r="E14" s="195">
        <v>1</v>
      </c>
      <c r="F14" s="201"/>
      <c r="G14" s="201"/>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309</v>
      </c>
      <c r="AF14" s="170">
        <v>0</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5">
        <v>3</v>
      </c>
      <c r="B15" s="182" t="s">
        <v>155</v>
      </c>
      <c r="C15" s="209" t="s">
        <v>2732</v>
      </c>
      <c r="D15" s="245" t="s">
        <v>2729</v>
      </c>
      <c r="E15" s="193">
        <v>1</v>
      </c>
      <c r="F15" s="202"/>
      <c r="G15" s="201">
        <f>ROUND(E15*F15,2)</f>
        <v>0</v>
      </c>
      <c r="H15" s="200"/>
      <c r="I15" s="228" t="s">
        <v>552</v>
      </c>
      <c r="J15" s="170"/>
      <c r="K15" s="170"/>
      <c r="L15" s="170"/>
      <c r="M15" s="170"/>
      <c r="N15" s="170"/>
      <c r="O15" s="170"/>
      <c r="P15" s="170"/>
      <c r="Q15" s="170"/>
      <c r="R15" s="170"/>
      <c r="S15" s="170"/>
      <c r="T15" s="170"/>
      <c r="U15" s="170"/>
      <c r="V15" s="170"/>
      <c r="W15" s="170"/>
      <c r="X15" s="170"/>
      <c r="Y15" s="170"/>
      <c r="Z15" s="170"/>
      <c r="AA15" s="170"/>
      <c r="AB15" s="170"/>
      <c r="AC15" s="170"/>
      <c r="AD15" s="170"/>
      <c r="AE15" s="170" t="s">
        <v>305</v>
      </c>
      <c r="AF15" s="170"/>
      <c r="AG15" s="170"/>
      <c r="AH15" s="170"/>
      <c r="AI15" s="170"/>
      <c r="AJ15" s="170"/>
      <c r="AK15" s="170"/>
      <c r="AL15" s="170"/>
      <c r="AM15" s="170">
        <v>21</v>
      </c>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121</v>
      </c>
      <c r="D16" s="247"/>
      <c r="E16" s="195">
        <v>1</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c r="A17" s="223" t="s">
        <v>294</v>
      </c>
      <c r="B17" s="181" t="s">
        <v>143</v>
      </c>
      <c r="C17" s="208" t="s">
        <v>146</v>
      </c>
      <c r="D17" s="244"/>
      <c r="E17" s="192"/>
      <c r="F17" s="356">
        <f>SUM(G18:G29)</f>
        <v>0</v>
      </c>
      <c r="G17" s="357"/>
      <c r="H17" s="199"/>
      <c r="I17" s="227"/>
      <c r="AE17" t="s">
        <v>295</v>
      </c>
    </row>
    <row r="18" spans="1:60" outlineLevel="1">
      <c r="A18" s="225">
        <v>4</v>
      </c>
      <c r="B18" s="182" t="s">
        <v>161</v>
      </c>
      <c r="C18" s="209" t="s">
        <v>4393</v>
      </c>
      <c r="D18" s="245" t="s">
        <v>2729</v>
      </c>
      <c r="E18" s="193">
        <v>3</v>
      </c>
      <c r="F18" s="202"/>
      <c r="G18" s="201">
        <f>ROUND(E18*F18,2)</f>
        <v>0</v>
      </c>
      <c r="H18" s="200"/>
      <c r="I18" s="228" t="s">
        <v>552</v>
      </c>
      <c r="J18" s="170"/>
      <c r="K18" s="170"/>
      <c r="L18" s="170"/>
      <c r="M18" s="170"/>
      <c r="N18" s="170"/>
      <c r="O18" s="170"/>
      <c r="P18" s="170"/>
      <c r="Q18" s="170"/>
      <c r="R18" s="170"/>
      <c r="S18" s="170"/>
      <c r="T18" s="170"/>
      <c r="U18" s="170"/>
      <c r="V18" s="170"/>
      <c r="W18" s="170"/>
      <c r="X18" s="170"/>
      <c r="Y18" s="170"/>
      <c r="Z18" s="170"/>
      <c r="AA18" s="170"/>
      <c r="AB18" s="170"/>
      <c r="AC18" s="170"/>
      <c r="AD18" s="170"/>
      <c r="AE18" s="170" t="s">
        <v>543</v>
      </c>
      <c r="AF18" s="170"/>
      <c r="AG18" s="170"/>
      <c r="AH18" s="170"/>
      <c r="AI18" s="170"/>
      <c r="AJ18" s="170"/>
      <c r="AK18" s="170"/>
      <c r="AL18" s="170"/>
      <c r="AM18" s="170">
        <v>21</v>
      </c>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155</v>
      </c>
      <c r="D19" s="247"/>
      <c r="E19" s="195">
        <v>3</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ht="22.5" outlineLevel="1">
      <c r="A20" s="225">
        <v>5</v>
      </c>
      <c r="B20" s="182" t="s">
        <v>166</v>
      </c>
      <c r="C20" s="209" t="s">
        <v>4394</v>
      </c>
      <c r="D20" s="245" t="s">
        <v>2729</v>
      </c>
      <c r="E20" s="193">
        <v>1</v>
      </c>
      <c r="F20" s="202"/>
      <c r="G20" s="201">
        <f>ROUND(E20*F20,2)</f>
        <v>0</v>
      </c>
      <c r="H20" s="200"/>
      <c r="I20" s="228" t="s">
        <v>552</v>
      </c>
      <c r="J20" s="170"/>
      <c r="K20" s="170"/>
      <c r="L20" s="170"/>
      <c r="M20" s="170"/>
      <c r="N20" s="170"/>
      <c r="O20" s="170"/>
      <c r="P20" s="170"/>
      <c r="Q20" s="170"/>
      <c r="R20" s="170"/>
      <c r="S20" s="170"/>
      <c r="T20" s="170"/>
      <c r="U20" s="170"/>
      <c r="V20" s="170"/>
      <c r="W20" s="170"/>
      <c r="X20" s="170"/>
      <c r="Y20" s="170"/>
      <c r="Z20" s="170"/>
      <c r="AA20" s="170"/>
      <c r="AB20" s="170"/>
      <c r="AC20" s="170"/>
      <c r="AD20" s="170"/>
      <c r="AE20" s="170" t="s">
        <v>543</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121</v>
      </c>
      <c r="D21" s="247"/>
      <c r="E21" s="195">
        <v>1</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ht="22.5" outlineLevel="1">
      <c r="A22" s="225">
        <v>6</v>
      </c>
      <c r="B22" s="182" t="s">
        <v>171</v>
      </c>
      <c r="C22" s="209" t="s">
        <v>4395</v>
      </c>
      <c r="D22" s="245" t="s">
        <v>2729</v>
      </c>
      <c r="E22" s="193">
        <v>1</v>
      </c>
      <c r="F22" s="202"/>
      <c r="G22" s="201">
        <f>ROUND(E22*F22,2)</f>
        <v>0</v>
      </c>
      <c r="H22" s="200"/>
      <c r="I22" s="228" t="s">
        <v>552</v>
      </c>
      <c r="J22" s="170"/>
      <c r="K22" s="170"/>
      <c r="L22" s="170"/>
      <c r="M22" s="170"/>
      <c r="N22" s="170"/>
      <c r="O22" s="170"/>
      <c r="P22" s="170"/>
      <c r="Q22" s="170"/>
      <c r="R22" s="170"/>
      <c r="S22" s="170"/>
      <c r="T22" s="170"/>
      <c r="U22" s="170"/>
      <c r="V22" s="170"/>
      <c r="W22" s="170"/>
      <c r="X22" s="170"/>
      <c r="Y22" s="170"/>
      <c r="Z22" s="170"/>
      <c r="AA22" s="170"/>
      <c r="AB22" s="170"/>
      <c r="AC22" s="170"/>
      <c r="AD22" s="170"/>
      <c r="AE22" s="170" t="s">
        <v>543</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4"/>
      <c r="B23" s="183"/>
      <c r="C23" s="211" t="s">
        <v>121</v>
      </c>
      <c r="D23" s="247"/>
      <c r="E23" s="195">
        <v>1</v>
      </c>
      <c r="F23" s="201"/>
      <c r="G23" s="201"/>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309</v>
      </c>
      <c r="AF23" s="170">
        <v>0</v>
      </c>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22.5" outlineLevel="1">
      <c r="A24" s="225">
        <v>7</v>
      </c>
      <c r="B24" s="182" t="s">
        <v>2173</v>
      </c>
      <c r="C24" s="209" t="s">
        <v>4396</v>
      </c>
      <c r="D24" s="245" t="s">
        <v>2729</v>
      </c>
      <c r="E24" s="193">
        <v>2</v>
      </c>
      <c r="F24" s="202"/>
      <c r="G24" s="201">
        <f>ROUND(E24*F24,2)</f>
        <v>0</v>
      </c>
      <c r="H24" s="200"/>
      <c r="I24" s="228" t="s">
        <v>552</v>
      </c>
      <c r="J24" s="170"/>
      <c r="K24" s="170"/>
      <c r="L24" s="170"/>
      <c r="M24" s="170"/>
      <c r="N24" s="170"/>
      <c r="O24" s="170"/>
      <c r="P24" s="170"/>
      <c r="Q24" s="170"/>
      <c r="R24" s="170"/>
      <c r="S24" s="170"/>
      <c r="T24" s="170"/>
      <c r="U24" s="170"/>
      <c r="V24" s="170"/>
      <c r="W24" s="170"/>
      <c r="X24" s="170"/>
      <c r="Y24" s="170"/>
      <c r="Z24" s="170"/>
      <c r="AA24" s="170"/>
      <c r="AB24" s="170"/>
      <c r="AC24" s="170"/>
      <c r="AD24" s="170"/>
      <c r="AE24" s="170" t="s">
        <v>543</v>
      </c>
      <c r="AF24" s="170"/>
      <c r="AG24" s="170"/>
      <c r="AH24" s="170"/>
      <c r="AI24" s="170"/>
      <c r="AJ24" s="170"/>
      <c r="AK24" s="170"/>
      <c r="AL24" s="170"/>
      <c r="AM24" s="170">
        <v>21</v>
      </c>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140</v>
      </c>
      <c r="D25" s="247"/>
      <c r="E25" s="195">
        <v>2</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8</v>
      </c>
      <c r="B26" s="182" t="s">
        <v>218</v>
      </c>
      <c r="C26" s="209" t="s">
        <v>4397</v>
      </c>
      <c r="D26" s="245" t="s">
        <v>2729</v>
      </c>
      <c r="E26" s="193">
        <v>1</v>
      </c>
      <c r="F26" s="202"/>
      <c r="G26" s="201">
        <f>ROUND(E26*F26,2)</f>
        <v>0</v>
      </c>
      <c r="H26" s="200"/>
      <c r="I26" s="228" t="s">
        <v>552</v>
      </c>
      <c r="J26" s="170"/>
      <c r="K26" s="170"/>
      <c r="L26" s="170"/>
      <c r="M26" s="170"/>
      <c r="N26" s="170"/>
      <c r="O26" s="170"/>
      <c r="P26" s="170"/>
      <c r="Q26" s="170"/>
      <c r="R26" s="170"/>
      <c r="S26" s="170"/>
      <c r="T26" s="170"/>
      <c r="U26" s="170"/>
      <c r="V26" s="170"/>
      <c r="W26" s="170"/>
      <c r="X26" s="170"/>
      <c r="Y26" s="170"/>
      <c r="Z26" s="170"/>
      <c r="AA26" s="170"/>
      <c r="AB26" s="170"/>
      <c r="AC26" s="170"/>
      <c r="AD26" s="170"/>
      <c r="AE26" s="170" t="s">
        <v>543</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121</v>
      </c>
      <c r="D27" s="247"/>
      <c r="E27" s="195">
        <v>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ht="22.5" outlineLevel="1">
      <c r="A28" s="225">
        <v>9</v>
      </c>
      <c r="B28" s="182" t="s">
        <v>220</v>
      </c>
      <c r="C28" s="209" t="s">
        <v>4398</v>
      </c>
      <c r="D28" s="245" t="s">
        <v>2729</v>
      </c>
      <c r="E28" s="193">
        <v>3</v>
      </c>
      <c r="F28" s="202"/>
      <c r="G28" s="201">
        <f>ROUND(E28*F28,2)</f>
        <v>0</v>
      </c>
      <c r="H28" s="200"/>
      <c r="I28" s="228" t="s">
        <v>552</v>
      </c>
      <c r="J28" s="170"/>
      <c r="K28" s="170"/>
      <c r="L28" s="170"/>
      <c r="M28" s="170"/>
      <c r="N28" s="170"/>
      <c r="O28" s="170"/>
      <c r="P28" s="170"/>
      <c r="Q28" s="170"/>
      <c r="R28" s="170"/>
      <c r="S28" s="170"/>
      <c r="T28" s="170"/>
      <c r="U28" s="170"/>
      <c r="V28" s="170"/>
      <c r="W28" s="170"/>
      <c r="X28" s="170"/>
      <c r="Y28" s="170"/>
      <c r="Z28" s="170"/>
      <c r="AA28" s="170"/>
      <c r="AB28" s="170"/>
      <c r="AC28" s="170"/>
      <c r="AD28" s="170"/>
      <c r="AE28" s="170" t="s">
        <v>543</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155</v>
      </c>
      <c r="D29" s="247"/>
      <c r="E29" s="195">
        <v>3</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c r="A30" s="223" t="s">
        <v>294</v>
      </c>
      <c r="B30" s="181" t="s">
        <v>158</v>
      </c>
      <c r="C30" s="208" t="s">
        <v>159</v>
      </c>
      <c r="D30" s="244"/>
      <c r="E30" s="192"/>
      <c r="F30" s="356">
        <f>SUM(G31:G53)</f>
        <v>0</v>
      </c>
      <c r="G30" s="357"/>
      <c r="H30" s="199"/>
      <c r="I30" s="227"/>
      <c r="AE30" t="s">
        <v>295</v>
      </c>
    </row>
    <row r="31" spans="1:60" ht="22.5" outlineLevel="1">
      <c r="A31" s="225">
        <v>10</v>
      </c>
      <c r="B31" s="182" t="s">
        <v>2244</v>
      </c>
      <c r="C31" s="209" t="s">
        <v>2759</v>
      </c>
      <c r="D31" s="245" t="s">
        <v>2729</v>
      </c>
      <c r="E31" s="193">
        <v>2</v>
      </c>
      <c r="F31" s="202"/>
      <c r="G31" s="201">
        <f>ROUND(E31*F31,2)</f>
        <v>0</v>
      </c>
      <c r="H31" s="200"/>
      <c r="I31" s="228" t="s">
        <v>552</v>
      </c>
      <c r="J31" s="170"/>
      <c r="K31" s="170"/>
      <c r="L31" s="170"/>
      <c r="M31" s="170"/>
      <c r="N31" s="170"/>
      <c r="O31" s="170"/>
      <c r="P31" s="170"/>
      <c r="Q31" s="170"/>
      <c r="R31" s="170"/>
      <c r="S31" s="170"/>
      <c r="T31" s="170"/>
      <c r="U31" s="170"/>
      <c r="V31" s="170"/>
      <c r="W31" s="170"/>
      <c r="X31" s="170"/>
      <c r="Y31" s="170"/>
      <c r="Z31" s="170"/>
      <c r="AA31" s="170"/>
      <c r="AB31" s="170"/>
      <c r="AC31" s="170"/>
      <c r="AD31" s="170"/>
      <c r="AE31" s="170" t="s">
        <v>543</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140</v>
      </c>
      <c r="D32" s="247"/>
      <c r="E32" s="195">
        <v>2</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11</v>
      </c>
      <c r="B33" s="182" t="s">
        <v>507</v>
      </c>
      <c r="C33" s="209" t="s">
        <v>4399</v>
      </c>
      <c r="D33" s="245" t="s">
        <v>2729</v>
      </c>
      <c r="E33" s="193">
        <v>1</v>
      </c>
      <c r="F33" s="202"/>
      <c r="G33" s="201">
        <f>ROUND(E33*F33,2)</f>
        <v>0</v>
      </c>
      <c r="H33" s="200"/>
      <c r="I33" s="228" t="s">
        <v>552</v>
      </c>
      <c r="J33" s="170"/>
      <c r="K33" s="170"/>
      <c r="L33" s="170"/>
      <c r="M33" s="170"/>
      <c r="N33" s="170"/>
      <c r="O33" s="170"/>
      <c r="P33" s="170"/>
      <c r="Q33" s="170"/>
      <c r="R33" s="170"/>
      <c r="S33" s="170"/>
      <c r="T33" s="170"/>
      <c r="U33" s="170"/>
      <c r="V33" s="170"/>
      <c r="W33" s="170"/>
      <c r="X33" s="170"/>
      <c r="Y33" s="170"/>
      <c r="Z33" s="170"/>
      <c r="AA33" s="170"/>
      <c r="AB33" s="170"/>
      <c r="AC33" s="170"/>
      <c r="AD33" s="170"/>
      <c r="AE33" s="170" t="s">
        <v>543</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121</v>
      </c>
      <c r="D34" s="247"/>
      <c r="E34" s="195">
        <v>1</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12</v>
      </c>
      <c r="B35" s="182" t="s">
        <v>1686</v>
      </c>
      <c r="C35" s="209" t="s">
        <v>4400</v>
      </c>
      <c r="D35" s="245" t="s">
        <v>2729</v>
      </c>
      <c r="E35" s="193">
        <v>2</v>
      </c>
      <c r="F35" s="202"/>
      <c r="G35" s="201">
        <f>ROUND(E35*F35,2)</f>
        <v>0</v>
      </c>
      <c r="H35" s="200"/>
      <c r="I35" s="228" t="s">
        <v>552</v>
      </c>
      <c r="J35" s="170"/>
      <c r="K35" s="170"/>
      <c r="L35" s="170"/>
      <c r="M35" s="170"/>
      <c r="N35" s="170"/>
      <c r="O35" s="170"/>
      <c r="P35" s="170"/>
      <c r="Q35" s="170"/>
      <c r="R35" s="170"/>
      <c r="S35" s="170"/>
      <c r="T35" s="170"/>
      <c r="U35" s="170"/>
      <c r="V35" s="170"/>
      <c r="W35" s="170"/>
      <c r="X35" s="170"/>
      <c r="Y35" s="170"/>
      <c r="Z35" s="170"/>
      <c r="AA35" s="170"/>
      <c r="AB35" s="170"/>
      <c r="AC35" s="170"/>
      <c r="AD35" s="170"/>
      <c r="AE35" s="170" t="s">
        <v>543</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140</v>
      </c>
      <c r="D36" s="247"/>
      <c r="E36" s="195">
        <v>2</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5">
        <v>13</v>
      </c>
      <c r="B37" s="182" t="s">
        <v>2212</v>
      </c>
      <c r="C37" s="209" t="s">
        <v>4401</v>
      </c>
      <c r="D37" s="245" t="s">
        <v>2729</v>
      </c>
      <c r="E37" s="193">
        <v>2</v>
      </c>
      <c r="F37" s="202"/>
      <c r="G37" s="201">
        <f>ROUND(E37*F37,2)</f>
        <v>0</v>
      </c>
      <c r="H37" s="200"/>
      <c r="I37" s="228" t="s">
        <v>552</v>
      </c>
      <c r="J37" s="170"/>
      <c r="K37" s="170"/>
      <c r="L37" s="170"/>
      <c r="M37" s="170"/>
      <c r="N37" s="170"/>
      <c r="O37" s="170"/>
      <c r="P37" s="170"/>
      <c r="Q37" s="170"/>
      <c r="R37" s="170"/>
      <c r="S37" s="170"/>
      <c r="T37" s="170"/>
      <c r="U37" s="170"/>
      <c r="V37" s="170"/>
      <c r="W37" s="170"/>
      <c r="X37" s="170"/>
      <c r="Y37" s="170"/>
      <c r="Z37" s="170"/>
      <c r="AA37" s="170"/>
      <c r="AB37" s="170"/>
      <c r="AC37" s="170"/>
      <c r="AD37" s="170"/>
      <c r="AE37" s="170" t="s">
        <v>543</v>
      </c>
      <c r="AF37" s="170"/>
      <c r="AG37" s="170"/>
      <c r="AH37" s="170"/>
      <c r="AI37" s="170"/>
      <c r="AJ37" s="170"/>
      <c r="AK37" s="170"/>
      <c r="AL37" s="170"/>
      <c r="AM37" s="170">
        <v>21</v>
      </c>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140</v>
      </c>
      <c r="D38" s="247"/>
      <c r="E38" s="195">
        <v>2</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14</v>
      </c>
      <c r="B39" s="182" t="s">
        <v>1696</v>
      </c>
      <c r="C39" s="209" t="s">
        <v>4402</v>
      </c>
      <c r="D39" s="245" t="s">
        <v>2729</v>
      </c>
      <c r="E39" s="193">
        <v>1</v>
      </c>
      <c r="F39" s="202"/>
      <c r="G39" s="201">
        <f>ROUND(E39*F39,2)</f>
        <v>0</v>
      </c>
      <c r="H39" s="200"/>
      <c r="I39" s="228" t="s">
        <v>552</v>
      </c>
      <c r="J39" s="170"/>
      <c r="K39" s="170"/>
      <c r="L39" s="170"/>
      <c r="M39" s="170"/>
      <c r="N39" s="170"/>
      <c r="O39" s="170"/>
      <c r="P39" s="170"/>
      <c r="Q39" s="170"/>
      <c r="R39" s="170"/>
      <c r="S39" s="170"/>
      <c r="T39" s="170"/>
      <c r="U39" s="170"/>
      <c r="V39" s="170"/>
      <c r="W39" s="170"/>
      <c r="X39" s="170"/>
      <c r="Y39" s="170"/>
      <c r="Z39" s="170"/>
      <c r="AA39" s="170"/>
      <c r="AB39" s="170"/>
      <c r="AC39" s="170"/>
      <c r="AD39" s="170"/>
      <c r="AE39" s="170" t="s">
        <v>543</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121</v>
      </c>
      <c r="D40" s="247"/>
      <c r="E40" s="195">
        <v>1</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15</v>
      </c>
      <c r="B41" s="182" t="s">
        <v>2317</v>
      </c>
      <c r="C41" s="209" t="s">
        <v>4403</v>
      </c>
      <c r="D41" s="245" t="s">
        <v>2729</v>
      </c>
      <c r="E41" s="193">
        <v>6</v>
      </c>
      <c r="F41" s="202"/>
      <c r="G41" s="201">
        <f>ROUND(E41*F41,2)</f>
        <v>0</v>
      </c>
      <c r="H41" s="200"/>
      <c r="I41" s="228" t="s">
        <v>552</v>
      </c>
      <c r="J41" s="170"/>
      <c r="K41" s="170"/>
      <c r="L41" s="170"/>
      <c r="M41" s="170"/>
      <c r="N41" s="170"/>
      <c r="O41" s="170"/>
      <c r="P41" s="170"/>
      <c r="Q41" s="170"/>
      <c r="R41" s="170"/>
      <c r="S41" s="170"/>
      <c r="T41" s="170"/>
      <c r="U41" s="170"/>
      <c r="V41" s="170"/>
      <c r="W41" s="170"/>
      <c r="X41" s="170"/>
      <c r="Y41" s="170"/>
      <c r="Z41" s="170"/>
      <c r="AA41" s="170"/>
      <c r="AB41" s="170"/>
      <c r="AC41" s="170"/>
      <c r="AD41" s="170"/>
      <c r="AE41" s="170" t="s">
        <v>543</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outlineLevel="1">
      <c r="A42" s="224"/>
      <c r="B42" s="183"/>
      <c r="C42" s="211" t="s">
        <v>171</v>
      </c>
      <c r="D42" s="247"/>
      <c r="E42" s="195">
        <v>6</v>
      </c>
      <c r="F42" s="201"/>
      <c r="G42" s="201"/>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309</v>
      </c>
      <c r="AF42" s="170">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5">
        <v>16</v>
      </c>
      <c r="B43" s="182" t="s">
        <v>1695</v>
      </c>
      <c r="C43" s="209" t="s">
        <v>4404</v>
      </c>
      <c r="D43" s="245" t="s">
        <v>2729</v>
      </c>
      <c r="E43" s="193">
        <v>1</v>
      </c>
      <c r="F43" s="202"/>
      <c r="G43" s="201">
        <f>ROUND(E43*F43,2)</f>
        <v>0</v>
      </c>
      <c r="H43" s="200"/>
      <c r="I43" s="228" t="s">
        <v>552</v>
      </c>
      <c r="J43" s="170"/>
      <c r="K43" s="170"/>
      <c r="L43" s="170"/>
      <c r="M43" s="170"/>
      <c r="N43" s="170"/>
      <c r="O43" s="170"/>
      <c r="P43" s="170"/>
      <c r="Q43" s="170"/>
      <c r="R43" s="170"/>
      <c r="S43" s="170"/>
      <c r="T43" s="170"/>
      <c r="U43" s="170"/>
      <c r="V43" s="170"/>
      <c r="W43" s="170"/>
      <c r="X43" s="170"/>
      <c r="Y43" s="170"/>
      <c r="Z43" s="170"/>
      <c r="AA43" s="170"/>
      <c r="AB43" s="170"/>
      <c r="AC43" s="170"/>
      <c r="AD43" s="170"/>
      <c r="AE43" s="170" t="s">
        <v>543</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45" outlineLevel="1">
      <c r="A44" s="224"/>
      <c r="B44" s="183"/>
      <c r="C44" s="210" t="s">
        <v>4405</v>
      </c>
      <c r="D44" s="246"/>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121</v>
      </c>
      <c r="D45" s="247"/>
      <c r="E45" s="195">
        <v>1</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17</v>
      </c>
      <c r="B46" s="182" t="s">
        <v>2756</v>
      </c>
      <c r="C46" s="209" t="s">
        <v>4406</v>
      </c>
      <c r="D46" s="245" t="s">
        <v>2729</v>
      </c>
      <c r="E46" s="193">
        <v>1</v>
      </c>
      <c r="F46" s="202"/>
      <c r="G46" s="201">
        <f>ROUND(E46*F46,2)</f>
        <v>0</v>
      </c>
      <c r="H46" s="200"/>
      <c r="I46" s="228" t="s">
        <v>552</v>
      </c>
      <c r="J46" s="170"/>
      <c r="K46" s="170"/>
      <c r="L46" s="170"/>
      <c r="M46" s="170"/>
      <c r="N46" s="170"/>
      <c r="O46" s="170"/>
      <c r="P46" s="170"/>
      <c r="Q46" s="170"/>
      <c r="R46" s="170"/>
      <c r="S46" s="170"/>
      <c r="T46" s="170"/>
      <c r="U46" s="170"/>
      <c r="V46" s="170"/>
      <c r="W46" s="170"/>
      <c r="X46" s="170"/>
      <c r="Y46" s="170"/>
      <c r="Z46" s="170"/>
      <c r="AA46" s="170"/>
      <c r="AB46" s="170"/>
      <c r="AC46" s="170"/>
      <c r="AD46" s="170"/>
      <c r="AE46" s="170" t="s">
        <v>543</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ht="33.75" outlineLevel="1">
      <c r="A47" s="224"/>
      <c r="B47" s="183"/>
      <c r="C47" s="210" t="s">
        <v>4407</v>
      </c>
      <c r="D47" s="246"/>
      <c r="E47" s="194"/>
      <c r="F47" s="203"/>
      <c r="G47" s="203"/>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307</v>
      </c>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4"/>
      <c r="B48" s="183"/>
      <c r="C48" s="211" t="s">
        <v>121</v>
      </c>
      <c r="D48" s="247"/>
      <c r="E48" s="195">
        <v>1</v>
      </c>
      <c r="F48" s="201"/>
      <c r="G48" s="201"/>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309</v>
      </c>
      <c r="AF48" s="170">
        <v>0</v>
      </c>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ht="22.5" outlineLevel="1">
      <c r="A49" s="225">
        <v>18</v>
      </c>
      <c r="B49" s="182" t="s">
        <v>2630</v>
      </c>
      <c r="C49" s="209" t="s">
        <v>4408</v>
      </c>
      <c r="D49" s="245" t="s">
        <v>2729</v>
      </c>
      <c r="E49" s="193">
        <v>1</v>
      </c>
      <c r="F49" s="202"/>
      <c r="G49" s="201">
        <f>ROUND(E49*F49,2)</f>
        <v>0</v>
      </c>
      <c r="H49" s="200"/>
      <c r="I49" s="228" t="s">
        <v>552</v>
      </c>
      <c r="J49" s="170"/>
      <c r="K49" s="170"/>
      <c r="L49" s="170"/>
      <c r="M49" s="170"/>
      <c r="N49" s="170"/>
      <c r="O49" s="170"/>
      <c r="P49" s="170"/>
      <c r="Q49" s="170"/>
      <c r="R49" s="170"/>
      <c r="S49" s="170"/>
      <c r="T49" s="170"/>
      <c r="U49" s="170"/>
      <c r="V49" s="170"/>
      <c r="W49" s="170"/>
      <c r="X49" s="170"/>
      <c r="Y49" s="170"/>
      <c r="Z49" s="170"/>
      <c r="AA49" s="170"/>
      <c r="AB49" s="170"/>
      <c r="AC49" s="170"/>
      <c r="AD49" s="170"/>
      <c r="AE49" s="170" t="s">
        <v>543</v>
      </c>
      <c r="AF49" s="170"/>
      <c r="AG49" s="170"/>
      <c r="AH49" s="170"/>
      <c r="AI49" s="170"/>
      <c r="AJ49" s="170"/>
      <c r="AK49" s="170"/>
      <c r="AL49" s="170"/>
      <c r="AM49" s="170">
        <v>21</v>
      </c>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1" t="s">
        <v>121</v>
      </c>
      <c r="D50" s="247"/>
      <c r="E50" s="195">
        <v>1</v>
      </c>
      <c r="F50" s="201"/>
      <c r="G50" s="201"/>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309</v>
      </c>
      <c r="AF50" s="170">
        <v>0</v>
      </c>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5">
        <v>19</v>
      </c>
      <c r="B51" s="182" t="s">
        <v>2237</v>
      </c>
      <c r="C51" s="209" t="s">
        <v>4409</v>
      </c>
      <c r="D51" s="245" t="s">
        <v>2729</v>
      </c>
      <c r="E51" s="193">
        <v>1</v>
      </c>
      <c r="F51" s="202"/>
      <c r="G51" s="201">
        <f>ROUND(E51*F51,2)</f>
        <v>0</v>
      </c>
      <c r="H51" s="200"/>
      <c r="I51" s="228" t="s">
        <v>552</v>
      </c>
      <c r="J51" s="170"/>
      <c r="K51" s="170"/>
      <c r="L51" s="170"/>
      <c r="M51" s="170"/>
      <c r="N51" s="170"/>
      <c r="O51" s="170"/>
      <c r="P51" s="170"/>
      <c r="Q51" s="170"/>
      <c r="R51" s="170"/>
      <c r="S51" s="170"/>
      <c r="T51" s="170"/>
      <c r="U51" s="170"/>
      <c r="V51" s="170"/>
      <c r="W51" s="170"/>
      <c r="X51" s="170"/>
      <c r="Y51" s="170"/>
      <c r="Z51" s="170"/>
      <c r="AA51" s="170"/>
      <c r="AB51" s="170"/>
      <c r="AC51" s="170"/>
      <c r="AD51" s="170"/>
      <c r="AE51" s="170" t="s">
        <v>305</v>
      </c>
      <c r="AF51" s="170"/>
      <c r="AG51" s="170"/>
      <c r="AH51" s="170"/>
      <c r="AI51" s="170"/>
      <c r="AJ51" s="170"/>
      <c r="AK51" s="170"/>
      <c r="AL51" s="170"/>
      <c r="AM51" s="170">
        <v>21</v>
      </c>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ht="22.5" outlineLevel="1">
      <c r="A52" s="224"/>
      <c r="B52" s="183"/>
      <c r="C52" s="210" t="s">
        <v>4410</v>
      </c>
      <c r="D52" s="246"/>
      <c r="E52" s="194"/>
      <c r="F52" s="203"/>
      <c r="G52" s="203"/>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307</v>
      </c>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4"/>
      <c r="B53" s="183"/>
      <c r="C53" s="211" t="s">
        <v>121</v>
      </c>
      <c r="D53" s="247"/>
      <c r="E53" s="195">
        <v>1</v>
      </c>
      <c r="F53" s="201"/>
      <c r="G53" s="201"/>
      <c r="H53" s="200"/>
      <c r="I53" s="228"/>
      <c r="J53" s="170"/>
      <c r="K53" s="170"/>
      <c r="L53" s="170"/>
      <c r="M53" s="170"/>
      <c r="N53" s="170"/>
      <c r="O53" s="170"/>
      <c r="P53" s="170"/>
      <c r="Q53" s="170"/>
      <c r="R53" s="170"/>
      <c r="S53" s="170"/>
      <c r="T53" s="170"/>
      <c r="U53" s="170"/>
      <c r="V53" s="170"/>
      <c r="W53" s="170"/>
      <c r="X53" s="170"/>
      <c r="Y53" s="170"/>
      <c r="Z53" s="170"/>
      <c r="AA53" s="170"/>
      <c r="AB53" s="170"/>
      <c r="AC53" s="170"/>
      <c r="AD53" s="170"/>
      <c r="AE53" s="170" t="s">
        <v>309</v>
      </c>
      <c r="AF53" s="170">
        <v>0</v>
      </c>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c r="A54" s="223" t="s">
        <v>294</v>
      </c>
      <c r="B54" s="181" t="s">
        <v>164</v>
      </c>
      <c r="C54" s="208" t="s">
        <v>165</v>
      </c>
      <c r="D54" s="244"/>
      <c r="E54" s="192"/>
      <c r="F54" s="356">
        <f>SUM(G55:G67)</f>
        <v>0</v>
      </c>
      <c r="G54" s="357"/>
      <c r="H54" s="199"/>
      <c r="I54" s="227"/>
      <c r="AE54" t="s">
        <v>295</v>
      </c>
    </row>
    <row r="55" spans="1:60" outlineLevel="1">
      <c r="A55" s="225">
        <v>20</v>
      </c>
      <c r="B55" s="182" t="s">
        <v>2200</v>
      </c>
      <c r="C55" s="209" t="s">
        <v>4411</v>
      </c>
      <c r="D55" s="245" t="s">
        <v>2729</v>
      </c>
      <c r="E55" s="193">
        <v>6</v>
      </c>
      <c r="F55" s="202"/>
      <c r="G55" s="201">
        <f>ROUND(E55*F55,2)</f>
        <v>0</v>
      </c>
      <c r="H55" s="200"/>
      <c r="I55" s="228" t="s">
        <v>552</v>
      </c>
      <c r="J55" s="170"/>
      <c r="K55" s="170"/>
      <c r="L55" s="170"/>
      <c r="M55" s="170"/>
      <c r="N55" s="170"/>
      <c r="O55" s="170"/>
      <c r="P55" s="170"/>
      <c r="Q55" s="170"/>
      <c r="R55" s="170"/>
      <c r="S55" s="170"/>
      <c r="T55" s="170"/>
      <c r="U55" s="170"/>
      <c r="V55" s="170"/>
      <c r="W55" s="170"/>
      <c r="X55" s="170"/>
      <c r="Y55" s="170"/>
      <c r="Z55" s="170"/>
      <c r="AA55" s="170"/>
      <c r="AB55" s="170"/>
      <c r="AC55" s="170"/>
      <c r="AD55" s="170"/>
      <c r="AE55" s="170" t="s">
        <v>543</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171</v>
      </c>
      <c r="D56" s="247"/>
      <c r="E56" s="195">
        <v>6</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ht="22.5" outlineLevel="1">
      <c r="A57" s="225">
        <v>21</v>
      </c>
      <c r="B57" s="182" t="s">
        <v>2762</v>
      </c>
      <c r="C57" s="209" t="s">
        <v>4412</v>
      </c>
      <c r="D57" s="245" t="s">
        <v>314</v>
      </c>
      <c r="E57" s="193">
        <v>40</v>
      </c>
      <c r="F57" s="202"/>
      <c r="G57" s="201">
        <f>ROUND(E57*F57,2)</f>
        <v>0</v>
      </c>
      <c r="H57" s="200"/>
      <c r="I57" s="228" t="s">
        <v>304</v>
      </c>
      <c r="J57" s="170"/>
      <c r="K57" s="170"/>
      <c r="L57" s="170"/>
      <c r="M57" s="170"/>
      <c r="N57" s="170"/>
      <c r="O57" s="170"/>
      <c r="P57" s="170"/>
      <c r="Q57" s="170"/>
      <c r="R57" s="170"/>
      <c r="S57" s="170"/>
      <c r="T57" s="170"/>
      <c r="U57" s="170"/>
      <c r="V57" s="170"/>
      <c r="W57" s="170"/>
      <c r="X57" s="170"/>
      <c r="Y57" s="170"/>
      <c r="Z57" s="170"/>
      <c r="AA57" s="170"/>
      <c r="AB57" s="170"/>
      <c r="AC57" s="170"/>
      <c r="AD57" s="170"/>
      <c r="AE57" s="170" t="s">
        <v>2764</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2163</v>
      </c>
      <c r="D58" s="247"/>
      <c r="E58" s="195">
        <v>40</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ht="22.5" outlineLevel="1">
      <c r="A59" s="225">
        <v>22</v>
      </c>
      <c r="B59" s="182" t="s">
        <v>1656</v>
      </c>
      <c r="C59" s="209" t="s">
        <v>4413</v>
      </c>
      <c r="D59" s="245" t="s">
        <v>314</v>
      </c>
      <c r="E59" s="193">
        <v>80</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1" t="s">
        <v>2797</v>
      </c>
      <c r="D60" s="247"/>
      <c r="E60" s="195">
        <v>80</v>
      </c>
      <c r="F60" s="201"/>
      <c r="G60" s="201"/>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309</v>
      </c>
      <c r="AF60" s="170">
        <v>0</v>
      </c>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ht="22.5" outlineLevel="1">
      <c r="A61" s="225">
        <v>23</v>
      </c>
      <c r="B61" s="182" t="s">
        <v>2216</v>
      </c>
      <c r="C61" s="209" t="s">
        <v>4414</v>
      </c>
      <c r="D61" s="245" t="s">
        <v>314</v>
      </c>
      <c r="E61" s="193">
        <v>5</v>
      </c>
      <c r="F61" s="202"/>
      <c r="G61" s="201">
        <f>ROUND(E61*F61,2)</f>
        <v>0</v>
      </c>
      <c r="H61" s="200"/>
      <c r="I61" s="228" t="s">
        <v>552</v>
      </c>
      <c r="J61" s="170"/>
      <c r="K61" s="170"/>
      <c r="L61" s="170"/>
      <c r="M61" s="170"/>
      <c r="N61" s="170"/>
      <c r="O61" s="170"/>
      <c r="P61" s="170"/>
      <c r="Q61" s="170"/>
      <c r="R61" s="170"/>
      <c r="S61" s="170"/>
      <c r="T61" s="170"/>
      <c r="U61" s="170"/>
      <c r="V61" s="170"/>
      <c r="W61" s="170"/>
      <c r="X61" s="170"/>
      <c r="Y61" s="170"/>
      <c r="Z61" s="170"/>
      <c r="AA61" s="170"/>
      <c r="AB61" s="170"/>
      <c r="AC61" s="170"/>
      <c r="AD61" s="170"/>
      <c r="AE61" s="170" t="s">
        <v>543</v>
      </c>
      <c r="AF61" s="170"/>
      <c r="AG61" s="170"/>
      <c r="AH61" s="170"/>
      <c r="AI61" s="170"/>
      <c r="AJ61" s="170"/>
      <c r="AK61" s="170"/>
      <c r="AL61" s="170"/>
      <c r="AM61" s="170">
        <v>21</v>
      </c>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166</v>
      </c>
      <c r="D62" s="247"/>
      <c r="E62" s="195">
        <v>5</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24</v>
      </c>
      <c r="B63" s="182" t="s">
        <v>1667</v>
      </c>
      <c r="C63" s="209" t="s">
        <v>2780</v>
      </c>
      <c r="D63" s="245" t="s">
        <v>2729</v>
      </c>
      <c r="E63" s="193">
        <v>20</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543</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2200</v>
      </c>
      <c r="D64" s="247"/>
      <c r="E64" s="195">
        <v>20</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25</v>
      </c>
      <c r="B65" s="182" t="s">
        <v>514</v>
      </c>
      <c r="C65" s="209" t="s">
        <v>4415</v>
      </c>
      <c r="D65" s="245" t="s">
        <v>2729</v>
      </c>
      <c r="E65" s="193">
        <v>1</v>
      </c>
      <c r="F65" s="202"/>
      <c r="G65" s="201">
        <f>ROUND(E65*F65,2)</f>
        <v>0</v>
      </c>
      <c r="H65" s="200"/>
      <c r="I65" s="228" t="s">
        <v>552</v>
      </c>
      <c r="J65" s="170"/>
      <c r="K65" s="170"/>
      <c r="L65" s="170"/>
      <c r="M65" s="170"/>
      <c r="N65" s="170"/>
      <c r="O65" s="170"/>
      <c r="P65" s="170"/>
      <c r="Q65" s="170"/>
      <c r="R65" s="170"/>
      <c r="S65" s="170"/>
      <c r="T65" s="170"/>
      <c r="U65" s="170"/>
      <c r="V65" s="170"/>
      <c r="W65" s="170"/>
      <c r="X65" s="170"/>
      <c r="Y65" s="170"/>
      <c r="Z65" s="170"/>
      <c r="AA65" s="170"/>
      <c r="AB65" s="170"/>
      <c r="AC65" s="170"/>
      <c r="AD65" s="170"/>
      <c r="AE65" s="170" t="s">
        <v>305</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4"/>
      <c r="B66" s="183"/>
      <c r="C66" s="210" t="s">
        <v>4416</v>
      </c>
      <c r="D66" s="246"/>
      <c r="E66" s="194"/>
      <c r="F66" s="203"/>
      <c r="G66" s="203"/>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307</v>
      </c>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121</v>
      </c>
      <c r="D67" s="247"/>
      <c r="E67" s="195">
        <v>1</v>
      </c>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c r="A68" s="223" t="s">
        <v>294</v>
      </c>
      <c r="B68" s="181" t="s">
        <v>169</v>
      </c>
      <c r="C68" s="208" t="s">
        <v>170</v>
      </c>
      <c r="D68" s="244"/>
      <c r="E68" s="192"/>
      <c r="F68" s="356">
        <f>SUM(G69:G80)</f>
        <v>0</v>
      </c>
      <c r="G68" s="357"/>
      <c r="H68" s="199"/>
      <c r="I68" s="227"/>
      <c r="AE68" t="s">
        <v>295</v>
      </c>
    </row>
    <row r="69" spans="1:60" outlineLevel="1">
      <c r="A69" s="225">
        <v>26</v>
      </c>
      <c r="B69" s="182" t="s">
        <v>2771</v>
      </c>
      <c r="C69" s="209" t="s">
        <v>2782</v>
      </c>
      <c r="D69" s="245" t="s">
        <v>314</v>
      </c>
      <c r="E69" s="193">
        <v>60</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543</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173</v>
      </c>
      <c r="D70" s="247"/>
      <c r="E70" s="195">
        <v>60</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27</v>
      </c>
      <c r="B71" s="182" t="s">
        <v>1079</v>
      </c>
      <c r="C71" s="209" t="s">
        <v>2785</v>
      </c>
      <c r="D71" s="245" t="s">
        <v>314</v>
      </c>
      <c r="E71" s="193">
        <v>40</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2163</v>
      </c>
      <c r="D72" s="247"/>
      <c r="E72" s="195">
        <v>40</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5">
        <v>28</v>
      </c>
      <c r="B73" s="182" t="s">
        <v>2777</v>
      </c>
      <c r="C73" s="209" t="s">
        <v>2787</v>
      </c>
      <c r="D73" s="245" t="s">
        <v>314</v>
      </c>
      <c r="E73" s="193">
        <v>100</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123</v>
      </c>
      <c r="D74" s="247"/>
      <c r="E74" s="195">
        <v>100</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29</v>
      </c>
      <c r="B75" s="182" t="s">
        <v>2779</v>
      </c>
      <c r="C75" s="209" t="s">
        <v>4417</v>
      </c>
      <c r="D75" s="245" t="s">
        <v>314</v>
      </c>
      <c r="E75" s="193">
        <v>10</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543</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2244</v>
      </c>
      <c r="D76" s="247"/>
      <c r="E76" s="195">
        <v>10</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5">
        <v>30</v>
      </c>
      <c r="B77" s="182" t="s">
        <v>2781</v>
      </c>
      <c r="C77" s="209" t="s">
        <v>2796</v>
      </c>
      <c r="D77" s="245" t="s">
        <v>314</v>
      </c>
      <c r="E77" s="193">
        <v>20</v>
      </c>
      <c r="F77" s="202"/>
      <c r="G77" s="201">
        <f>ROUND(E77*F77,2)</f>
        <v>0</v>
      </c>
      <c r="H77" s="200"/>
      <c r="I77" s="228" t="s">
        <v>552</v>
      </c>
      <c r="J77" s="170"/>
      <c r="K77" s="170"/>
      <c r="L77" s="170"/>
      <c r="M77" s="170"/>
      <c r="N77" s="170"/>
      <c r="O77" s="170"/>
      <c r="P77" s="170"/>
      <c r="Q77" s="170"/>
      <c r="R77" s="170"/>
      <c r="S77" s="170"/>
      <c r="T77" s="170"/>
      <c r="U77" s="170"/>
      <c r="V77" s="170"/>
      <c r="W77" s="170"/>
      <c r="X77" s="170"/>
      <c r="Y77" s="170"/>
      <c r="Z77" s="170"/>
      <c r="AA77" s="170"/>
      <c r="AB77" s="170"/>
      <c r="AC77" s="170"/>
      <c r="AD77" s="170"/>
      <c r="AE77" s="170" t="s">
        <v>543</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1" t="s">
        <v>2200</v>
      </c>
      <c r="D78" s="247"/>
      <c r="E78" s="195">
        <v>20</v>
      </c>
      <c r="F78" s="201"/>
      <c r="G78" s="201"/>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309</v>
      </c>
      <c r="AF78" s="170">
        <v>0</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5">
        <v>31</v>
      </c>
      <c r="B79" s="182" t="s">
        <v>2784</v>
      </c>
      <c r="C79" s="209" t="s">
        <v>2798</v>
      </c>
      <c r="D79" s="245" t="s">
        <v>314</v>
      </c>
      <c r="E79" s="193">
        <v>60</v>
      </c>
      <c r="F79" s="202"/>
      <c r="G79" s="201">
        <f>ROUND(E79*F79,2)</f>
        <v>0</v>
      </c>
      <c r="H79" s="200"/>
      <c r="I79" s="228" t="s">
        <v>552</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ht="13.5" outlineLevel="1" thickBot="1">
      <c r="A80" s="233"/>
      <c r="B80" s="234"/>
      <c r="C80" s="235" t="s">
        <v>173</v>
      </c>
      <c r="D80" s="251"/>
      <c r="E80" s="237">
        <v>60</v>
      </c>
      <c r="F80" s="238"/>
      <c r="G80" s="238"/>
      <c r="H80" s="239"/>
      <c r="I80" s="240"/>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9">
      <c r="A81" s="171"/>
      <c r="B81" s="184" t="s">
        <v>658</v>
      </c>
      <c r="C81" s="212" t="s">
        <v>658</v>
      </c>
      <c r="D81" s="190"/>
      <c r="E81" s="196"/>
      <c r="F81" s="204"/>
      <c r="G81" s="204"/>
      <c r="H81" s="204"/>
      <c r="I81" s="205"/>
    </row>
    <row r="82" spans="1:9" hidden="1">
      <c r="A82" s="214"/>
      <c r="B82" s="206"/>
      <c r="C82" s="213"/>
      <c r="D82" s="148"/>
      <c r="E82" s="46"/>
      <c r="F82" s="46"/>
      <c r="G82" s="46"/>
      <c r="H82" s="46"/>
      <c r="I82" s="147"/>
    </row>
    <row r="83" spans="1:9" hidden="1">
      <c r="A83" s="216"/>
      <c r="B83" s="217" t="s">
        <v>2134</v>
      </c>
      <c r="C83" s="218"/>
      <c r="D83" s="219"/>
      <c r="E83" s="220"/>
      <c r="F83" s="220"/>
      <c r="G83" s="221">
        <f>F9+F17+F30+F54+F68</f>
        <v>0</v>
      </c>
      <c r="H83" s="39"/>
      <c r="I83" s="149"/>
    </row>
    <row r="84" spans="1:9">
      <c r="D84" s="146"/>
    </row>
    <row r="85" spans="1:9">
      <c r="D85" s="146"/>
    </row>
    <row r="86" spans="1:9">
      <c r="D86" s="146"/>
    </row>
    <row r="87" spans="1:9">
      <c r="D87" s="146"/>
    </row>
    <row r="88" spans="1:9">
      <c r="D88" s="146"/>
    </row>
    <row r="89" spans="1:9">
      <c r="D89" s="146"/>
    </row>
    <row r="90" spans="1:9">
      <c r="D90" s="146"/>
    </row>
    <row r="91" spans="1:9">
      <c r="D91" s="146"/>
    </row>
    <row r="92" spans="1:9">
      <c r="D92" s="146"/>
    </row>
    <row r="93" spans="1:9">
      <c r="D93" s="146"/>
    </row>
    <row r="94" spans="1:9">
      <c r="D94" s="146"/>
    </row>
    <row r="95" spans="1:9">
      <c r="D95" s="146"/>
    </row>
    <row r="96" spans="1:9">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gAsFp79fkTtz0G26tZjYethkBOqW5GxOJwn0QjaU9W/U945zWY2TVqEtEcMBNg+l8L6NXspiPMFLyzQ47bJqgw==" saltValue="d4ZuypL42LFQD5llmgVsVQ==" spinCount="100000" sheet="1"/>
  <mergeCells count="7">
    <mergeCell ref="F68:G68"/>
    <mergeCell ref="A1:G1"/>
    <mergeCell ref="C7:G7"/>
    <mergeCell ref="F9:G9"/>
    <mergeCell ref="F17:G17"/>
    <mergeCell ref="F30:G30"/>
    <mergeCell ref="F54:G54"/>
  </mergeCells>
  <pageMargins left="0.59055118110236204" right="0.39370078740157499"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dimension ref="A1:H10992"/>
  <sheetViews>
    <sheetView workbookViewId="0">
      <selection sqref="A1:J50"/>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style="35" customWidth="1"/>
  </cols>
  <sheetData>
    <row r="1" spans="1:8" ht="13.5" thickTop="1">
      <c r="A1" s="23" t="s">
        <v>1</v>
      </c>
      <c r="B1" s="28" t="str">
        <f>Stavba!CisloStavby</f>
        <v>06</v>
      </c>
      <c r="C1" s="31" t="str">
        <f>Stavba!NazevStavby</f>
        <v>Stavební úpravy Matařské školy Lánecká V - Novostavba pavilonu pro 48 dětí</v>
      </c>
      <c r="D1" s="31"/>
      <c r="E1" s="31"/>
      <c r="F1" s="31"/>
      <c r="G1" s="24"/>
      <c r="H1" s="33"/>
    </row>
    <row r="2" spans="1:8" ht="13.5" thickBot="1">
      <c r="A2" s="25" t="s">
        <v>27</v>
      </c>
      <c r="B2" s="30"/>
      <c r="C2" s="332"/>
      <c r="D2" s="332"/>
      <c r="E2" s="332"/>
      <c r="F2" s="332"/>
      <c r="G2" s="26" t="s">
        <v>15</v>
      </c>
      <c r="H2" s="34"/>
    </row>
    <row r="3" spans="1:8" ht="13.5" thickTop="1"/>
    <row r="4" spans="1:8" ht="18">
      <c r="A4" s="331" t="s">
        <v>16</v>
      </c>
      <c r="B4" s="331"/>
      <c r="C4" s="331"/>
      <c r="D4" s="331"/>
      <c r="E4" s="331"/>
      <c r="F4" s="331"/>
      <c r="G4" s="331"/>
      <c r="H4" s="331"/>
    </row>
    <row r="6" spans="1:8" ht="15.75">
      <c r="A6" s="32" t="s">
        <v>24</v>
      </c>
      <c r="B6" s="29">
        <f>B2</f>
        <v>0</v>
      </c>
    </row>
    <row r="7" spans="1:8" ht="15.75">
      <c r="B7" s="333">
        <f>C2</f>
        <v>0</v>
      </c>
      <c r="C7" s="334"/>
      <c r="D7" s="334"/>
      <c r="E7" s="334"/>
      <c r="F7" s="334"/>
      <c r="G7" s="334"/>
    </row>
    <row r="9" spans="1:8" s="32" customFormat="1" ht="12.75" customHeight="1">
      <c r="A9" s="32" t="s">
        <v>26</v>
      </c>
      <c r="H9" s="36"/>
    </row>
    <row r="10" spans="1:8" s="32" customFormat="1" ht="12.75" customHeight="1">
      <c r="H10" s="36"/>
    </row>
    <row r="11" spans="1:8" s="32" customFormat="1" ht="12.75" customHeight="1">
      <c r="H11" s="36"/>
    </row>
    <row r="12" spans="1:8" s="32" customFormat="1" ht="12.75" customHeight="1">
      <c r="H12" s="36"/>
    </row>
    <row r="13" spans="1:8" s="32" customFormat="1" ht="12.75" customHeight="1">
      <c r="H13" s="36"/>
    </row>
    <row r="14" spans="1:8" s="32" customFormat="1" ht="12.75" customHeight="1">
      <c r="H14" s="36"/>
    </row>
    <row r="15" spans="1:8" s="32" customFormat="1" ht="12.75" customHeight="1">
      <c r="H15" s="36"/>
    </row>
    <row r="16" spans="1:8" s="32" customFormat="1" ht="12.75" customHeight="1">
      <c r="H16" s="36"/>
    </row>
    <row r="17" spans="8:8" s="32" customFormat="1" ht="12.75" customHeight="1">
      <c r="H17" s="36"/>
    </row>
    <row r="18" spans="8:8" s="32" customFormat="1" ht="12.75" customHeight="1">
      <c r="H18" s="36"/>
    </row>
    <row r="19" spans="8:8" s="32" customFormat="1" ht="12.75" customHeight="1">
      <c r="H19" s="36"/>
    </row>
    <row r="20" spans="8:8" s="32" customFormat="1" ht="12.75" customHeight="1">
      <c r="H20" s="36"/>
    </row>
    <row r="21" spans="8:8" s="32" customFormat="1" ht="12.75" customHeight="1">
      <c r="H21" s="36"/>
    </row>
    <row r="22" spans="8:8" s="32" customFormat="1" ht="12.75" customHeight="1">
      <c r="H22" s="36"/>
    </row>
    <row r="23" spans="8:8" s="32" customFormat="1" ht="12.75" customHeight="1">
      <c r="H23" s="36"/>
    </row>
    <row r="24" spans="8:8" s="32" customFormat="1" ht="12.75" customHeight="1">
      <c r="H24" s="36"/>
    </row>
    <row r="25" spans="8:8" s="32" customFormat="1" ht="12.75" customHeight="1">
      <c r="H25" s="36"/>
    </row>
    <row r="26" spans="8:8" s="32" customFormat="1" ht="12.75" customHeight="1">
      <c r="H26" s="36"/>
    </row>
    <row r="27" spans="8:8" s="32" customFormat="1" ht="12.75" customHeight="1">
      <c r="H27" s="36"/>
    </row>
    <row r="28" spans="8:8" s="32" customFormat="1" ht="12.75" customHeight="1">
      <c r="H28" s="36"/>
    </row>
    <row r="29" spans="8:8" s="32" customFormat="1" ht="12.75" customHeight="1">
      <c r="H29" s="36"/>
    </row>
    <row r="30" spans="8:8" s="32" customFormat="1" ht="12.75" customHeight="1">
      <c r="H30" s="36"/>
    </row>
    <row r="31" spans="8:8" s="32" customFormat="1" ht="12.75" customHeight="1">
      <c r="H31" s="36"/>
    </row>
    <row r="32" spans="8:8" s="32" customFormat="1" ht="12.75" customHeight="1">
      <c r="H32" s="36"/>
    </row>
    <row r="33" spans="8:8" s="32" customFormat="1" ht="12.75" customHeight="1">
      <c r="H33" s="36"/>
    </row>
    <row r="34" spans="8:8" s="32" customFormat="1" ht="12.75" customHeight="1">
      <c r="H34" s="36"/>
    </row>
    <row r="35" spans="8:8" s="32" customFormat="1" ht="12.75" customHeight="1">
      <c r="H35" s="36"/>
    </row>
    <row r="36" spans="8:8" s="32" customFormat="1" ht="12.75" customHeight="1">
      <c r="H36" s="36"/>
    </row>
    <row r="37" spans="8:8" s="32" customFormat="1" ht="12.75" customHeight="1">
      <c r="H37" s="36"/>
    </row>
    <row r="38" spans="8:8" s="32" customFormat="1" ht="12.75" customHeight="1">
      <c r="H38" s="36"/>
    </row>
    <row r="39" spans="8:8" s="32" customFormat="1" ht="12.75" customHeight="1">
      <c r="H39" s="36"/>
    </row>
    <row r="40" spans="8:8" s="32" customFormat="1" ht="12.75" customHeight="1">
      <c r="H40" s="36"/>
    </row>
    <row r="41" spans="8:8" s="32" customFormat="1" ht="12.75" customHeight="1">
      <c r="H41" s="36"/>
    </row>
    <row r="42" spans="8:8" s="32" customFormat="1" ht="12.75" customHeight="1">
      <c r="H42" s="36"/>
    </row>
    <row r="43" spans="8:8" s="32" customFormat="1" ht="12.75" customHeight="1">
      <c r="H43" s="36"/>
    </row>
    <row r="44" spans="8:8" s="32" customFormat="1" ht="12.75" customHeight="1">
      <c r="H44" s="36"/>
    </row>
    <row r="45" spans="8:8" s="32" customFormat="1" ht="12.75" customHeight="1">
      <c r="H45" s="36"/>
    </row>
    <row r="46" spans="8:8" s="32" customFormat="1" ht="12.75" customHeight="1">
      <c r="H46" s="36"/>
    </row>
    <row r="47" spans="8:8" s="32" customFormat="1" ht="12.75" customHeight="1">
      <c r="H47" s="36"/>
    </row>
    <row r="48" spans="8:8" s="32" customFormat="1" ht="12.75" customHeight="1">
      <c r="H48" s="36"/>
    </row>
    <row r="49" spans="8:8" s="32" customFormat="1" ht="12.75" customHeight="1">
      <c r="H49" s="36"/>
    </row>
    <row r="50" spans="8:8" s="32" customFormat="1" ht="12.75" customHeight="1">
      <c r="H50" s="36"/>
    </row>
    <row r="51" spans="8:8" s="32" customFormat="1" ht="12.75" customHeight="1">
      <c r="H51" s="36"/>
    </row>
    <row r="52" spans="8:8" s="32" customFormat="1" ht="12.75" customHeight="1">
      <c r="H52" s="36"/>
    </row>
    <row r="53" spans="8:8" s="32" customFormat="1" ht="12.75" customHeight="1">
      <c r="H53" s="36"/>
    </row>
    <row r="54" spans="8:8" s="32" customFormat="1" ht="12.75" customHeight="1">
      <c r="H54" s="36"/>
    </row>
    <row r="55" spans="8:8" s="32" customFormat="1" ht="12.75" customHeight="1">
      <c r="H55" s="36"/>
    </row>
    <row r="56" spans="8:8" s="32" customFormat="1" ht="12.75" customHeight="1">
      <c r="H56" s="36"/>
    </row>
    <row r="57" spans="8:8" s="32" customFormat="1" ht="12.75" customHeight="1">
      <c r="H57" s="36"/>
    </row>
    <row r="58" spans="8:8" s="32" customFormat="1" ht="12.75" customHeight="1">
      <c r="H58" s="36"/>
    </row>
    <row r="59" spans="8:8" s="32" customFormat="1" ht="12.75" customHeight="1">
      <c r="H59" s="36"/>
    </row>
    <row r="60" spans="8:8" s="32" customFormat="1" ht="12.75" customHeight="1">
      <c r="H60" s="36"/>
    </row>
    <row r="61" spans="8:8" s="32" customFormat="1" ht="12.75" customHeight="1">
      <c r="H61" s="36"/>
    </row>
    <row r="62" spans="8:8" s="32" customFormat="1" ht="12.75" customHeight="1">
      <c r="H62" s="36"/>
    </row>
    <row r="63" spans="8:8" s="32" customFormat="1" ht="12.75" customHeight="1">
      <c r="H63" s="36"/>
    </row>
    <row r="64" spans="8:8" s="32" customFormat="1" ht="12.75" customHeight="1">
      <c r="H64" s="36"/>
    </row>
    <row r="65" spans="8:8" s="32" customFormat="1" ht="12.75" customHeight="1">
      <c r="H65" s="36"/>
    </row>
    <row r="66" spans="8:8" s="32" customFormat="1" ht="12.75" customHeight="1">
      <c r="H66" s="36"/>
    </row>
    <row r="67" spans="8:8" s="32" customFormat="1" ht="12.75" customHeight="1">
      <c r="H67" s="36"/>
    </row>
    <row r="68" spans="8:8" s="32" customFormat="1" ht="12.75" customHeight="1">
      <c r="H68" s="36"/>
    </row>
    <row r="69" spans="8:8" s="32" customFormat="1" ht="12.75" customHeight="1">
      <c r="H69" s="36"/>
    </row>
    <row r="70" spans="8:8" s="32" customFormat="1" ht="12.75" customHeight="1">
      <c r="H70" s="36"/>
    </row>
    <row r="71" spans="8:8" s="32" customFormat="1" ht="12.75" customHeight="1">
      <c r="H71" s="36"/>
    </row>
    <row r="72" spans="8:8" s="32" customFormat="1" ht="12.75" customHeight="1">
      <c r="H72" s="36"/>
    </row>
    <row r="73" spans="8:8" s="32" customFormat="1" ht="12.75" customHeight="1">
      <c r="H73" s="36"/>
    </row>
    <row r="74" spans="8:8" s="32" customFormat="1" ht="12.75" customHeight="1">
      <c r="H74" s="36"/>
    </row>
    <row r="75" spans="8:8" s="32" customFormat="1" ht="12.75" customHeight="1">
      <c r="H75" s="36"/>
    </row>
    <row r="76" spans="8:8" s="32" customFormat="1" ht="12.75" customHeight="1">
      <c r="H76" s="36"/>
    </row>
    <row r="77" spans="8:8" s="32" customFormat="1" ht="12.75" customHeight="1">
      <c r="H77" s="36"/>
    </row>
    <row r="78" spans="8:8" s="32" customFormat="1" ht="12.75" customHeight="1">
      <c r="H78" s="36"/>
    </row>
    <row r="79" spans="8:8" s="32" customFormat="1" ht="12.75" customHeight="1">
      <c r="H79" s="36"/>
    </row>
    <row r="80" spans="8:8" s="32" customFormat="1" ht="12.75" customHeight="1">
      <c r="H80" s="36"/>
    </row>
    <row r="81" spans="8:8" s="32" customFormat="1" ht="12.75" customHeight="1">
      <c r="H81" s="36"/>
    </row>
    <row r="82" spans="8:8" s="32" customFormat="1" ht="12.75" customHeight="1">
      <c r="H82" s="36"/>
    </row>
    <row r="83" spans="8:8" s="32" customFormat="1" ht="12.75" customHeight="1">
      <c r="H83" s="36"/>
    </row>
    <row r="84" spans="8:8" s="32" customFormat="1" ht="12.75" customHeight="1">
      <c r="H84" s="36"/>
    </row>
    <row r="85" spans="8:8" s="32" customFormat="1" ht="12.75" customHeight="1">
      <c r="H85" s="36"/>
    </row>
    <row r="86" spans="8:8" s="32" customFormat="1" ht="12.75" customHeight="1">
      <c r="H86" s="36"/>
    </row>
    <row r="87" spans="8:8" s="32" customFormat="1" ht="12.75" customHeight="1">
      <c r="H87" s="36"/>
    </row>
    <row r="88" spans="8:8" s="32" customFormat="1" ht="12.75" customHeight="1">
      <c r="H88" s="36"/>
    </row>
    <row r="89" spans="8:8" s="32" customFormat="1" ht="12.75" customHeight="1">
      <c r="H89" s="36"/>
    </row>
    <row r="90" spans="8:8" s="32" customFormat="1" ht="12.75" customHeight="1">
      <c r="H90" s="36"/>
    </row>
    <row r="91" spans="8:8" s="32" customFormat="1" ht="12.75" customHeight="1">
      <c r="H91" s="36"/>
    </row>
    <row r="92" spans="8:8" s="32" customFormat="1" ht="12.75" customHeight="1">
      <c r="H92" s="36"/>
    </row>
    <row r="93" spans="8:8" s="32" customFormat="1" ht="12.75" customHeight="1">
      <c r="H93" s="36"/>
    </row>
    <row r="94" spans="8:8" s="32" customFormat="1" ht="12.75" customHeight="1">
      <c r="H94" s="36"/>
    </row>
    <row r="95" spans="8:8" s="32" customFormat="1" ht="12.75" customHeight="1">
      <c r="H95" s="36"/>
    </row>
    <row r="96" spans="8:8" s="32" customFormat="1" ht="12.75" customHeight="1">
      <c r="H96" s="36"/>
    </row>
    <row r="97" spans="8:8" s="32" customFormat="1" ht="12.75" customHeight="1">
      <c r="H97" s="36"/>
    </row>
    <row r="98" spans="8:8" s="32" customFormat="1" ht="12.75" customHeight="1">
      <c r="H98" s="36"/>
    </row>
    <row r="99" spans="8:8" s="32" customFormat="1" ht="12.75" customHeight="1">
      <c r="H99" s="36"/>
    </row>
    <row r="100" spans="8:8" s="32" customFormat="1" ht="12.75" customHeight="1">
      <c r="H100" s="36"/>
    </row>
    <row r="101" spans="8:8" s="32" customFormat="1" ht="12.75" customHeight="1">
      <c r="H101" s="36"/>
    </row>
    <row r="102" spans="8:8" s="32" customFormat="1" ht="12.75" customHeight="1">
      <c r="H102" s="36"/>
    </row>
    <row r="103" spans="8:8" s="32" customFormat="1" ht="12.75" customHeight="1">
      <c r="H103" s="36"/>
    </row>
    <row r="104" spans="8:8" s="32" customFormat="1" ht="12.75" customHeight="1">
      <c r="H104" s="36"/>
    </row>
    <row r="105" spans="8:8" s="32" customFormat="1" ht="12.75" customHeight="1">
      <c r="H105" s="36"/>
    </row>
    <row r="106" spans="8:8" s="32" customFormat="1" ht="12.75" customHeight="1">
      <c r="H106" s="36"/>
    </row>
    <row r="107" spans="8:8" s="32" customFormat="1" ht="12.75" customHeight="1">
      <c r="H107" s="36"/>
    </row>
    <row r="108" spans="8:8" s="32" customFormat="1" ht="12.75" customHeight="1">
      <c r="H108" s="36"/>
    </row>
    <row r="109" spans="8:8" s="32" customFormat="1" ht="12.75" customHeight="1">
      <c r="H109" s="36"/>
    </row>
    <row r="110" spans="8:8" s="32" customFormat="1" ht="12.75" customHeight="1">
      <c r="H110" s="36"/>
    </row>
    <row r="111" spans="8:8" s="32" customFormat="1" ht="12.75" customHeight="1">
      <c r="H111" s="36"/>
    </row>
    <row r="112" spans="8:8" s="32" customFormat="1" ht="12.75" customHeight="1">
      <c r="H112" s="36"/>
    </row>
    <row r="113" spans="8:8" s="32" customFormat="1" ht="12.75" customHeight="1">
      <c r="H113" s="36"/>
    </row>
    <row r="114" spans="8:8" s="32" customFormat="1" ht="12.75" customHeight="1">
      <c r="H114" s="36"/>
    </row>
    <row r="115" spans="8:8" s="32" customFormat="1" ht="12.75" customHeight="1">
      <c r="H115" s="36"/>
    </row>
    <row r="116" spans="8:8" s="32" customFormat="1" ht="12.75" customHeight="1">
      <c r="H116" s="36"/>
    </row>
    <row r="117" spans="8:8" s="32" customFormat="1" ht="12.75" customHeight="1">
      <c r="H117" s="36"/>
    </row>
    <row r="118" spans="8:8" s="32" customFormat="1" ht="12.75" customHeight="1">
      <c r="H118" s="36"/>
    </row>
    <row r="119" spans="8:8" s="32" customFormat="1" ht="12.75" customHeight="1">
      <c r="H119" s="36"/>
    </row>
    <row r="120" spans="8:8" s="32" customFormat="1" ht="12.75" customHeight="1">
      <c r="H120" s="36"/>
    </row>
    <row r="121" spans="8:8" s="32" customFormat="1" ht="12.75" customHeight="1">
      <c r="H121" s="36"/>
    </row>
    <row r="122" spans="8:8" s="32" customFormat="1" ht="12.75" customHeight="1">
      <c r="H122" s="36"/>
    </row>
    <row r="123" spans="8:8" s="32" customFormat="1" ht="12.75" customHeight="1">
      <c r="H123" s="36"/>
    </row>
    <row r="124" spans="8:8" s="32" customFormat="1" ht="12.75" customHeight="1">
      <c r="H124" s="36"/>
    </row>
    <row r="125" spans="8:8" s="32" customFormat="1" ht="12.75" customHeight="1">
      <c r="H125" s="36"/>
    </row>
    <row r="126" spans="8:8" s="32" customFormat="1" ht="12.75" customHeight="1">
      <c r="H126" s="36"/>
    </row>
    <row r="127" spans="8:8" s="32" customFormat="1" ht="12.75" customHeight="1">
      <c r="H127" s="36"/>
    </row>
    <row r="128" spans="8:8" s="32" customFormat="1" ht="12.75" customHeight="1">
      <c r="H128" s="36"/>
    </row>
    <row r="129" spans="8:8" s="32" customFormat="1" ht="12.75" customHeight="1">
      <c r="H129" s="36"/>
    </row>
    <row r="130" spans="8:8" s="32" customFormat="1" ht="12.75" customHeight="1">
      <c r="H130" s="36"/>
    </row>
    <row r="131" spans="8:8" s="32" customFormat="1" ht="12.75" customHeight="1">
      <c r="H131" s="36"/>
    </row>
    <row r="132" spans="8:8" s="32" customFormat="1" ht="12.75" customHeight="1">
      <c r="H132" s="36"/>
    </row>
    <row r="133" spans="8:8" s="32" customFormat="1" ht="12.75" customHeight="1">
      <c r="H133" s="36"/>
    </row>
    <row r="134" spans="8:8" s="32" customFormat="1" ht="12.75" customHeight="1">
      <c r="H134" s="36"/>
    </row>
    <row r="135" spans="8:8" s="32" customFormat="1" ht="12.75" customHeight="1">
      <c r="H135" s="36"/>
    </row>
    <row r="136" spans="8:8" s="32" customFormat="1" ht="12.75" customHeight="1">
      <c r="H136" s="36"/>
    </row>
    <row r="137" spans="8:8" s="32" customFormat="1" ht="12.75" customHeight="1">
      <c r="H137" s="36"/>
    </row>
    <row r="138" spans="8:8" s="32" customFormat="1" ht="12.75" customHeight="1">
      <c r="H138" s="36"/>
    </row>
    <row r="139" spans="8:8" s="32" customFormat="1" ht="12.75" customHeight="1">
      <c r="H139" s="36"/>
    </row>
    <row r="140" spans="8:8" s="32" customFormat="1" ht="12.75" customHeight="1">
      <c r="H140" s="36"/>
    </row>
    <row r="141" spans="8:8" s="32" customFormat="1" ht="12.75" customHeight="1">
      <c r="H141" s="36"/>
    </row>
    <row r="142" spans="8:8" s="32" customFormat="1" ht="12.75" customHeight="1">
      <c r="H142" s="36"/>
    </row>
    <row r="143" spans="8:8" s="32" customFormat="1" ht="12.75" customHeight="1">
      <c r="H143" s="36"/>
    </row>
    <row r="144" spans="8:8" s="32" customFormat="1" ht="12.75" customHeight="1">
      <c r="H144" s="36"/>
    </row>
    <row r="145" spans="8:8" s="32" customFormat="1" ht="12.75" customHeight="1">
      <c r="H145" s="36"/>
    </row>
    <row r="146" spans="8:8" s="32" customFormat="1" ht="12.75" customHeight="1">
      <c r="H146" s="36"/>
    </row>
    <row r="147" spans="8:8" s="32" customFormat="1" ht="12.75" customHeight="1">
      <c r="H147" s="36"/>
    </row>
    <row r="148" spans="8:8" s="32" customFormat="1" ht="12.75" customHeight="1">
      <c r="H148" s="36"/>
    </row>
    <row r="149" spans="8:8" s="32" customFormat="1" ht="12.75" customHeight="1">
      <c r="H149" s="36"/>
    </row>
    <row r="150" spans="8:8" s="32" customFormat="1" ht="12.75" customHeight="1">
      <c r="H150" s="36"/>
    </row>
    <row r="151" spans="8:8" s="32" customFormat="1" ht="12.75" customHeight="1">
      <c r="H151" s="36"/>
    </row>
    <row r="152" spans="8:8" s="32" customFormat="1" ht="12.75" customHeight="1">
      <c r="H152" s="36"/>
    </row>
    <row r="153" spans="8:8" s="32" customFormat="1" ht="12.75" customHeight="1">
      <c r="H153" s="36"/>
    </row>
    <row r="154" spans="8:8" s="32" customFormat="1" ht="12.75" customHeight="1">
      <c r="H154" s="36"/>
    </row>
    <row r="155" spans="8:8" s="32" customFormat="1" ht="12.75" customHeight="1">
      <c r="H155" s="36"/>
    </row>
    <row r="156" spans="8:8" s="32" customFormat="1" ht="12.75" customHeight="1">
      <c r="H156" s="36"/>
    </row>
    <row r="157" spans="8:8" s="32" customFormat="1" ht="12.75" customHeight="1">
      <c r="H157" s="36"/>
    </row>
    <row r="158" spans="8:8" s="32" customFormat="1" ht="12.75" customHeight="1">
      <c r="H158" s="36"/>
    </row>
    <row r="159" spans="8:8" s="32" customFormat="1" ht="12.75" customHeight="1">
      <c r="H159" s="36"/>
    </row>
    <row r="160" spans="8:8" s="32" customFormat="1" ht="12.75" customHeight="1">
      <c r="H160" s="36"/>
    </row>
    <row r="161" spans="8:8" s="32" customFormat="1" ht="12.75" customHeight="1">
      <c r="H161" s="36"/>
    </row>
    <row r="162" spans="8:8" s="32" customFormat="1" ht="12.75" customHeight="1">
      <c r="H162" s="36"/>
    </row>
    <row r="163" spans="8:8" s="32" customFormat="1" ht="12.75" customHeight="1">
      <c r="H163" s="36"/>
    </row>
    <row r="164" spans="8:8" s="32" customFormat="1" ht="12.75" customHeight="1">
      <c r="H164" s="36"/>
    </row>
    <row r="165" spans="8:8" s="32" customFormat="1" ht="12.75" customHeight="1">
      <c r="H165" s="36"/>
    </row>
    <row r="166" spans="8:8" s="32" customFormat="1" ht="12.75" customHeight="1">
      <c r="H166" s="36"/>
    </row>
    <row r="167" spans="8:8" s="32" customFormat="1" ht="12.75" customHeight="1">
      <c r="H167" s="36"/>
    </row>
    <row r="168" spans="8:8" s="32" customFormat="1" ht="12.75" customHeight="1">
      <c r="H168" s="36"/>
    </row>
    <row r="169" spans="8:8" s="32" customFormat="1" ht="12.75" customHeight="1">
      <c r="H169" s="36"/>
    </row>
    <row r="170" spans="8:8" s="32" customFormat="1" ht="12.75" customHeight="1">
      <c r="H170" s="36"/>
    </row>
    <row r="171" spans="8:8" s="32" customFormat="1" ht="12.75" customHeight="1">
      <c r="H171" s="36"/>
    </row>
    <row r="172" spans="8:8" s="32" customFormat="1" ht="12.75" customHeight="1">
      <c r="H172" s="36"/>
    </row>
    <row r="173" spans="8:8" s="32" customFormat="1" ht="12.75" customHeight="1">
      <c r="H173" s="36"/>
    </row>
    <row r="174" spans="8:8" s="32" customFormat="1" ht="12.75" customHeight="1">
      <c r="H174" s="36"/>
    </row>
    <row r="175" spans="8:8" s="32" customFormat="1" ht="12.75" customHeight="1">
      <c r="H175" s="36"/>
    </row>
    <row r="176" spans="8:8" s="32" customFormat="1" ht="12.75" customHeight="1">
      <c r="H176" s="36"/>
    </row>
    <row r="177" spans="8:8" s="32" customFormat="1" ht="12.75" customHeight="1">
      <c r="H177" s="36"/>
    </row>
    <row r="178" spans="8:8" s="32" customFormat="1" ht="12.75" customHeight="1">
      <c r="H178" s="36"/>
    </row>
    <row r="179" spans="8:8" s="32" customFormat="1" ht="12.75" customHeight="1">
      <c r="H179" s="36"/>
    </row>
    <row r="180" spans="8:8" s="32" customFormat="1" ht="12.75" customHeight="1">
      <c r="H180" s="36"/>
    </row>
    <row r="181" spans="8:8" s="32" customFormat="1" ht="12.75" customHeight="1">
      <c r="H181" s="36"/>
    </row>
    <row r="182" spans="8:8" s="32" customFormat="1" ht="12.75" customHeight="1">
      <c r="H182" s="36"/>
    </row>
    <row r="183" spans="8:8" s="32" customFormat="1" ht="12.75" customHeight="1">
      <c r="H183" s="36"/>
    </row>
    <row r="184" spans="8:8" s="32" customFormat="1" ht="12.75" customHeight="1">
      <c r="H184" s="36"/>
    </row>
    <row r="185" spans="8:8" s="32" customFormat="1" ht="12.75" customHeight="1">
      <c r="H185" s="36"/>
    </row>
    <row r="186" spans="8:8" s="32" customFormat="1" ht="12.75" customHeight="1">
      <c r="H186" s="36"/>
    </row>
    <row r="187" spans="8:8" s="32" customFormat="1" ht="12.75" customHeight="1">
      <c r="H187" s="36"/>
    </row>
    <row r="188" spans="8:8" s="32" customFormat="1" ht="12.75" customHeight="1">
      <c r="H188" s="36"/>
    </row>
    <row r="189" spans="8:8" s="32" customFormat="1" ht="12.75" customHeight="1">
      <c r="H189" s="36"/>
    </row>
    <row r="190" spans="8:8" s="32" customFormat="1" ht="12.75" customHeight="1">
      <c r="H190" s="36"/>
    </row>
    <row r="191" spans="8:8" s="32" customFormat="1" ht="12.75" customHeight="1">
      <c r="H191" s="36"/>
    </row>
    <row r="192" spans="8:8" s="32" customFormat="1" ht="12.75" customHeight="1">
      <c r="H192" s="36"/>
    </row>
    <row r="193" spans="8:8" s="32" customFormat="1" ht="12.75" customHeight="1">
      <c r="H193" s="36"/>
    </row>
    <row r="194" spans="8:8" s="32" customFormat="1" ht="12.75" customHeight="1">
      <c r="H194" s="36"/>
    </row>
    <row r="195" spans="8:8" s="32" customFormat="1" ht="12.75" customHeight="1">
      <c r="H195" s="36"/>
    </row>
    <row r="196" spans="8:8" s="32" customFormat="1" ht="12.75" customHeight="1">
      <c r="H196" s="36"/>
    </row>
    <row r="197" spans="8:8" s="32" customFormat="1" ht="12.75" customHeight="1">
      <c r="H197" s="36"/>
    </row>
    <row r="198" spans="8:8" s="32" customFormat="1" ht="12.75" customHeight="1">
      <c r="H198" s="36"/>
    </row>
    <row r="199" spans="8:8" s="32" customFormat="1" ht="12.75" customHeight="1">
      <c r="H199" s="36"/>
    </row>
    <row r="200" spans="8:8" s="32" customFormat="1" ht="12.75" customHeight="1">
      <c r="H200" s="36"/>
    </row>
    <row r="201" spans="8:8" s="32" customFormat="1" ht="12.75" customHeight="1">
      <c r="H201" s="36"/>
    </row>
    <row r="202" spans="8:8" s="32" customFormat="1" ht="12.75" customHeight="1">
      <c r="H202" s="36"/>
    </row>
    <row r="203" spans="8:8" s="32" customFormat="1" ht="12.75" customHeight="1">
      <c r="H203" s="36"/>
    </row>
    <row r="204" spans="8:8" s="32" customFormat="1" ht="12.75" customHeight="1">
      <c r="H204" s="36"/>
    </row>
    <row r="205" spans="8:8" s="32" customFormat="1" ht="12.75" customHeight="1">
      <c r="H205" s="36"/>
    </row>
    <row r="206" spans="8:8" s="32" customFormat="1" ht="12.75" customHeight="1">
      <c r="H206" s="36"/>
    </row>
    <row r="207" spans="8:8" s="32" customFormat="1" ht="12.75" customHeight="1">
      <c r="H207" s="36"/>
    </row>
    <row r="208" spans="8:8" s="32" customFormat="1" ht="12.75" customHeight="1">
      <c r="H208" s="36"/>
    </row>
    <row r="209" spans="8:8" s="32" customFormat="1" ht="12.75" customHeight="1">
      <c r="H209" s="36"/>
    </row>
    <row r="210" spans="8:8" s="32" customFormat="1" ht="12.75" customHeight="1">
      <c r="H210" s="36"/>
    </row>
    <row r="211" spans="8:8" s="32" customFormat="1" ht="12.75" customHeight="1">
      <c r="H211" s="36"/>
    </row>
    <row r="212" spans="8:8" s="32" customFormat="1" ht="12.75" customHeight="1">
      <c r="H212" s="36"/>
    </row>
    <row r="213" spans="8:8" s="32" customFormat="1" ht="12.75" customHeight="1">
      <c r="H213" s="36"/>
    </row>
    <row r="214" spans="8:8" s="32" customFormat="1" ht="12.75" customHeight="1">
      <c r="H214" s="36"/>
    </row>
    <row r="215" spans="8:8" s="32" customFormat="1" ht="12.75" customHeight="1">
      <c r="H215" s="36"/>
    </row>
    <row r="216" spans="8:8" s="32" customFormat="1" ht="12.75" customHeight="1">
      <c r="H216" s="36"/>
    </row>
    <row r="217" spans="8:8" s="32" customFormat="1" ht="12.75" customHeight="1">
      <c r="H217" s="36"/>
    </row>
    <row r="218" spans="8:8" s="32" customFormat="1" ht="12.75" customHeight="1">
      <c r="H218" s="36"/>
    </row>
    <row r="219" spans="8:8" s="32" customFormat="1" ht="12.75" customHeight="1">
      <c r="H219" s="36"/>
    </row>
    <row r="220" spans="8:8" s="32" customFormat="1" ht="12.75" customHeight="1">
      <c r="H220" s="36"/>
    </row>
    <row r="221" spans="8:8" s="32" customFormat="1" ht="12.75" customHeight="1">
      <c r="H221" s="36"/>
    </row>
    <row r="222" spans="8:8" s="32" customFormat="1" ht="12.75" customHeight="1">
      <c r="H222" s="36"/>
    </row>
    <row r="223" spans="8:8" s="32" customFormat="1" ht="12.75" customHeight="1">
      <c r="H223" s="36"/>
    </row>
    <row r="224" spans="8:8" s="32" customFormat="1" ht="12.75" customHeight="1">
      <c r="H224" s="36"/>
    </row>
    <row r="225" spans="8:8" s="32" customFormat="1" ht="12.75" customHeight="1">
      <c r="H225" s="36"/>
    </row>
    <row r="226" spans="8:8" s="32" customFormat="1" ht="12.75" customHeight="1">
      <c r="H226" s="36"/>
    </row>
    <row r="227" spans="8:8" s="32" customFormat="1" ht="12.75" customHeight="1">
      <c r="H227" s="36"/>
    </row>
    <row r="228" spans="8:8" s="32" customFormat="1" ht="12.75" customHeight="1">
      <c r="H228" s="36"/>
    </row>
    <row r="229" spans="8:8" s="32" customFormat="1" ht="12.75" customHeight="1">
      <c r="H229" s="36"/>
    </row>
    <row r="230" spans="8:8" s="32" customFormat="1" ht="12.75" customHeight="1">
      <c r="H230" s="36"/>
    </row>
    <row r="231" spans="8:8" s="32" customFormat="1" ht="12.75" customHeight="1">
      <c r="H231" s="36"/>
    </row>
    <row r="232" spans="8:8" s="32" customFormat="1" ht="12.75" customHeight="1">
      <c r="H232" s="36"/>
    </row>
    <row r="233" spans="8:8" s="32" customFormat="1" ht="12.75" customHeight="1">
      <c r="H233" s="36"/>
    </row>
    <row r="234" spans="8:8" s="32" customFormat="1" ht="12.75" customHeight="1">
      <c r="H234" s="36"/>
    </row>
    <row r="235" spans="8:8" s="32" customFormat="1" ht="12.75" customHeight="1">
      <c r="H235" s="36"/>
    </row>
    <row r="236" spans="8:8" s="32" customFormat="1" ht="12.75" customHeight="1">
      <c r="H236" s="36"/>
    </row>
    <row r="237" spans="8:8" s="32" customFormat="1" ht="12.75" customHeight="1">
      <c r="H237" s="36"/>
    </row>
    <row r="238" spans="8:8" s="32" customFormat="1" ht="12.75" customHeight="1">
      <c r="H238" s="36"/>
    </row>
    <row r="239" spans="8:8" s="32" customFormat="1" ht="12.75" customHeight="1">
      <c r="H239" s="36"/>
    </row>
    <row r="240" spans="8:8" s="32" customFormat="1" ht="12.75" customHeight="1">
      <c r="H240" s="36"/>
    </row>
    <row r="241" spans="8:8" s="32" customFormat="1" ht="12.75" customHeight="1">
      <c r="H241" s="36"/>
    </row>
    <row r="242" spans="8:8" s="32" customFormat="1" ht="12.75" customHeight="1">
      <c r="H242" s="36"/>
    </row>
    <row r="243" spans="8:8" s="32" customFormat="1" ht="12.75" customHeight="1">
      <c r="H243" s="36"/>
    </row>
    <row r="244" spans="8:8" s="32" customFormat="1" ht="12.75" customHeight="1">
      <c r="H244" s="36"/>
    </row>
    <row r="245" spans="8:8" s="32" customFormat="1" ht="12.75" customHeight="1">
      <c r="H245" s="36"/>
    </row>
    <row r="246" spans="8:8" s="32" customFormat="1" ht="12.75" customHeight="1">
      <c r="H246" s="36"/>
    </row>
    <row r="247" spans="8:8" s="32" customFormat="1" ht="12.75" customHeight="1">
      <c r="H247" s="36"/>
    </row>
    <row r="248" spans="8:8" s="32" customFormat="1" ht="12.75" customHeight="1">
      <c r="H248" s="36"/>
    </row>
    <row r="249" spans="8:8" s="32" customFormat="1" ht="12.75" customHeight="1">
      <c r="H249" s="36"/>
    </row>
    <row r="250" spans="8:8" s="32" customFormat="1" ht="12.75" customHeight="1">
      <c r="H250" s="36"/>
    </row>
    <row r="251" spans="8:8" s="32" customFormat="1" ht="12.75" customHeight="1">
      <c r="H251" s="36"/>
    </row>
    <row r="252" spans="8:8" s="32" customFormat="1" ht="12.75" customHeight="1">
      <c r="H252" s="36"/>
    </row>
    <row r="253" spans="8:8" s="32" customFormat="1" ht="12.75" customHeight="1">
      <c r="H253" s="36"/>
    </row>
    <row r="254" spans="8:8" s="32" customFormat="1" ht="12.75" customHeight="1">
      <c r="H254" s="36"/>
    </row>
    <row r="255" spans="8:8" s="32" customFormat="1" ht="12.75" customHeight="1">
      <c r="H255" s="36"/>
    </row>
    <row r="256" spans="8:8" s="32" customFormat="1" ht="12.75" customHeight="1">
      <c r="H256" s="36"/>
    </row>
    <row r="257" spans="8:8" s="32" customFormat="1" ht="12.75" customHeight="1">
      <c r="H257" s="36"/>
    </row>
    <row r="258" spans="8:8" s="32" customFormat="1" ht="12.75" customHeight="1">
      <c r="H258" s="36"/>
    </row>
    <row r="259" spans="8:8" s="32" customFormat="1" ht="12.75" customHeight="1">
      <c r="H259" s="36"/>
    </row>
    <row r="260" spans="8:8" s="32" customFormat="1" ht="12.75" customHeight="1">
      <c r="H260" s="36"/>
    </row>
    <row r="261" spans="8:8" s="32" customFormat="1" ht="12.75" customHeight="1">
      <c r="H261" s="36"/>
    </row>
    <row r="262" spans="8:8" s="32" customFormat="1" ht="12.75" customHeight="1">
      <c r="H262" s="36"/>
    </row>
    <row r="263" spans="8:8" s="32" customFormat="1" ht="12.75" customHeight="1">
      <c r="H263" s="36"/>
    </row>
    <row r="264" spans="8:8" s="32" customFormat="1" ht="12.75" customHeight="1">
      <c r="H264" s="36"/>
    </row>
    <row r="265" spans="8:8" s="32" customFormat="1" ht="12.75" customHeight="1">
      <c r="H265" s="36"/>
    </row>
    <row r="266" spans="8:8" s="32" customFormat="1" ht="12.75" customHeight="1">
      <c r="H266" s="36"/>
    </row>
    <row r="267" spans="8:8" s="32" customFormat="1" ht="12.75" customHeight="1">
      <c r="H267" s="36"/>
    </row>
    <row r="268" spans="8:8" s="32" customFormat="1" ht="12.75" customHeight="1">
      <c r="H268" s="36"/>
    </row>
    <row r="269" spans="8:8" s="32" customFormat="1" ht="12.75" customHeight="1">
      <c r="H269" s="36"/>
    </row>
    <row r="270" spans="8:8" s="32" customFormat="1" ht="12.75" customHeight="1">
      <c r="H270" s="36"/>
    </row>
    <row r="271" spans="8:8" s="32" customFormat="1" ht="12.75" customHeight="1">
      <c r="H271" s="36"/>
    </row>
    <row r="272" spans="8:8" s="32" customFormat="1" ht="12.75" customHeight="1">
      <c r="H272" s="36"/>
    </row>
    <row r="273" spans="8:8" s="32" customFormat="1" ht="12.75" customHeight="1">
      <c r="H273" s="36"/>
    </row>
    <row r="274" spans="8:8" s="32" customFormat="1" ht="12.75" customHeight="1">
      <c r="H274" s="36"/>
    </row>
    <row r="275" spans="8:8" s="32" customFormat="1" ht="12.75" customHeight="1">
      <c r="H275" s="36"/>
    </row>
    <row r="276" spans="8:8" s="32" customFormat="1" ht="12.75" customHeight="1">
      <c r="H276" s="36"/>
    </row>
    <row r="277" spans="8:8" s="32" customFormat="1" ht="12.75" customHeight="1">
      <c r="H277" s="36"/>
    </row>
    <row r="278" spans="8:8" s="32" customFormat="1" ht="12.75" customHeight="1">
      <c r="H278" s="36"/>
    </row>
    <row r="279" spans="8:8" s="32" customFormat="1" ht="12.75" customHeight="1">
      <c r="H279" s="36"/>
    </row>
    <row r="280" spans="8:8" s="32" customFormat="1" ht="12.75" customHeight="1">
      <c r="H280" s="36"/>
    </row>
    <row r="281" spans="8:8" s="32" customFormat="1" ht="12.75" customHeight="1">
      <c r="H281" s="36"/>
    </row>
    <row r="282" spans="8:8" s="32" customFormat="1" ht="12.75" customHeight="1">
      <c r="H282" s="36"/>
    </row>
    <row r="283" spans="8:8" s="32" customFormat="1" ht="12.75" customHeight="1">
      <c r="H283" s="36"/>
    </row>
    <row r="284" spans="8:8" s="32" customFormat="1" ht="12.75" customHeight="1">
      <c r="H284" s="36"/>
    </row>
    <row r="285" spans="8:8" s="32" customFormat="1" ht="12.75" customHeight="1">
      <c r="H285" s="36"/>
    </row>
    <row r="286" spans="8:8" s="32" customFormat="1" ht="12.75" customHeight="1">
      <c r="H286" s="36"/>
    </row>
    <row r="287" spans="8:8" s="32" customFormat="1" ht="12.75" customHeight="1">
      <c r="H287" s="36"/>
    </row>
    <row r="288" spans="8:8" s="32" customFormat="1" ht="12.75" customHeight="1">
      <c r="H288" s="36"/>
    </row>
    <row r="289" spans="8:8" s="32" customFormat="1" ht="12.75" customHeight="1">
      <c r="H289" s="36"/>
    </row>
    <row r="290" spans="8:8" s="32" customFormat="1" ht="12.75" customHeight="1">
      <c r="H290" s="36"/>
    </row>
    <row r="291" spans="8:8" s="32" customFormat="1" ht="12.75" customHeight="1">
      <c r="H291" s="36"/>
    </row>
    <row r="292" spans="8:8" s="32" customFormat="1" ht="12.75" customHeight="1">
      <c r="H292" s="36"/>
    </row>
    <row r="293" spans="8:8" s="32" customFormat="1" ht="12.75" customHeight="1">
      <c r="H293" s="36"/>
    </row>
    <row r="294" spans="8:8" s="32" customFormat="1" ht="12.75" customHeight="1">
      <c r="H294" s="36"/>
    </row>
    <row r="295" spans="8:8" s="32" customFormat="1" ht="12.75" customHeight="1">
      <c r="H295" s="36"/>
    </row>
    <row r="296" spans="8:8" s="32" customFormat="1" ht="12.75" customHeight="1">
      <c r="H296" s="36"/>
    </row>
    <row r="297" spans="8:8" s="32" customFormat="1" ht="12.75" customHeight="1">
      <c r="H297" s="36"/>
    </row>
    <row r="298" spans="8:8" s="32" customFormat="1" ht="12.75" customHeight="1">
      <c r="H298" s="36"/>
    </row>
    <row r="299" spans="8:8" s="32" customFormat="1" ht="12.75" customHeight="1">
      <c r="H299" s="36"/>
    </row>
    <row r="300" spans="8:8" s="32" customFormat="1" ht="12.75" customHeight="1">
      <c r="H300" s="36"/>
    </row>
    <row r="301" spans="8:8" s="32" customFormat="1" ht="12.75" customHeight="1">
      <c r="H301" s="36"/>
    </row>
    <row r="302" spans="8:8" s="32" customFormat="1" ht="12.75" customHeight="1">
      <c r="H302" s="36"/>
    </row>
    <row r="303" spans="8:8" s="32" customFormat="1" ht="12.75" customHeight="1">
      <c r="H303" s="36"/>
    </row>
    <row r="304" spans="8:8" s="32" customFormat="1" ht="12.75" customHeight="1">
      <c r="H304" s="36"/>
    </row>
    <row r="305" spans="8:8" s="32" customFormat="1" ht="12.75" customHeight="1">
      <c r="H305" s="36"/>
    </row>
    <row r="306" spans="8:8" s="32" customFormat="1" ht="12.75" customHeight="1">
      <c r="H306" s="36"/>
    </row>
    <row r="307" spans="8:8" s="32" customFormat="1" ht="12.75" customHeight="1">
      <c r="H307" s="36"/>
    </row>
    <row r="308" spans="8:8" s="32" customFormat="1" ht="12.75" customHeight="1">
      <c r="H308" s="36"/>
    </row>
    <row r="309" spans="8:8" s="32" customFormat="1" ht="12.75" customHeight="1">
      <c r="H309" s="36"/>
    </row>
    <row r="310" spans="8:8" s="32" customFormat="1" ht="12.75" customHeight="1">
      <c r="H310" s="36"/>
    </row>
    <row r="311" spans="8:8" s="32" customFormat="1" ht="12.75" customHeight="1">
      <c r="H311" s="36"/>
    </row>
    <row r="312" spans="8:8" s="32" customFormat="1" ht="12.75" customHeight="1">
      <c r="H312" s="36"/>
    </row>
    <row r="313" spans="8:8" s="32" customFormat="1" ht="12.75" customHeight="1">
      <c r="H313" s="36"/>
    </row>
    <row r="314" spans="8:8" s="32" customFormat="1" ht="12.75" customHeight="1">
      <c r="H314" s="36"/>
    </row>
    <row r="315" spans="8:8" s="32" customFormat="1" ht="12.75" customHeight="1">
      <c r="H315" s="36"/>
    </row>
    <row r="316" spans="8:8" s="32" customFormat="1" ht="12.75" customHeight="1">
      <c r="H316" s="36"/>
    </row>
    <row r="317" spans="8:8" s="32" customFormat="1" ht="12.75" customHeight="1">
      <c r="H317" s="36"/>
    </row>
    <row r="318" spans="8:8" s="32" customFormat="1" ht="12.75" customHeight="1">
      <c r="H318" s="36"/>
    </row>
    <row r="319" spans="8:8" s="32" customFormat="1" ht="12.75" customHeight="1">
      <c r="H319" s="36"/>
    </row>
    <row r="320" spans="8:8" s="32" customFormat="1" ht="12.75" customHeight="1">
      <c r="H320" s="36"/>
    </row>
    <row r="321" spans="8:8" s="32" customFormat="1" ht="12.75" customHeight="1">
      <c r="H321" s="36"/>
    </row>
    <row r="322" spans="8:8" s="32" customFormat="1" ht="12.75" customHeight="1">
      <c r="H322" s="36"/>
    </row>
    <row r="323" spans="8:8" s="32" customFormat="1" ht="12.75" customHeight="1">
      <c r="H323" s="36"/>
    </row>
    <row r="324" spans="8:8" s="32" customFormat="1" ht="12.75" customHeight="1">
      <c r="H324" s="36"/>
    </row>
    <row r="325" spans="8:8" s="32" customFormat="1" ht="12.75" customHeight="1">
      <c r="H325" s="36"/>
    </row>
    <row r="326" spans="8:8" s="32" customFormat="1" ht="12.75" customHeight="1">
      <c r="H326" s="36"/>
    </row>
    <row r="327" spans="8:8" s="32" customFormat="1" ht="12.75" customHeight="1">
      <c r="H327" s="36"/>
    </row>
    <row r="328" spans="8:8" s="32" customFormat="1" ht="12.75" customHeight="1">
      <c r="H328" s="36"/>
    </row>
    <row r="329" spans="8:8" s="32" customFormat="1" ht="12.75" customHeight="1">
      <c r="H329" s="36"/>
    </row>
    <row r="330" spans="8:8" s="32" customFormat="1" ht="12.75" customHeight="1">
      <c r="H330" s="36"/>
    </row>
    <row r="331" spans="8:8" s="32" customFormat="1" ht="12.75" customHeight="1">
      <c r="H331" s="36"/>
    </row>
    <row r="332" spans="8:8" s="32" customFormat="1" ht="12.75" customHeight="1">
      <c r="H332" s="36"/>
    </row>
    <row r="333" spans="8:8" s="32" customFormat="1" ht="12.75" customHeight="1">
      <c r="H333" s="36"/>
    </row>
    <row r="334" spans="8:8" s="32" customFormat="1" ht="12.75" customHeight="1">
      <c r="H334" s="36"/>
    </row>
    <row r="335" spans="8:8" s="32" customFormat="1" ht="12.75" customHeight="1">
      <c r="H335" s="36"/>
    </row>
    <row r="336" spans="8:8" s="32" customFormat="1" ht="12.75" customHeight="1">
      <c r="H336" s="36"/>
    </row>
    <row r="337" spans="8:8" s="32" customFormat="1" ht="12.75" customHeight="1">
      <c r="H337" s="36"/>
    </row>
    <row r="338" spans="8:8" s="32" customFormat="1" ht="12.75" customHeight="1">
      <c r="H338" s="36"/>
    </row>
    <row r="339" spans="8:8" s="32" customFormat="1" ht="12.75" customHeight="1">
      <c r="H339" s="36"/>
    </row>
    <row r="340" spans="8:8" s="32" customFormat="1" ht="12.75" customHeight="1">
      <c r="H340" s="36"/>
    </row>
    <row r="341" spans="8:8" s="32" customFormat="1" ht="12.75" customHeight="1">
      <c r="H341" s="36"/>
    </row>
    <row r="342" spans="8:8" s="32" customFormat="1" ht="12.75" customHeight="1">
      <c r="H342" s="36"/>
    </row>
    <row r="343" spans="8:8" s="32" customFormat="1" ht="12.75" customHeight="1">
      <c r="H343" s="36"/>
    </row>
    <row r="344" spans="8:8" s="32" customFormat="1" ht="12.75" customHeight="1">
      <c r="H344" s="36"/>
    </row>
    <row r="345" spans="8:8" s="32" customFormat="1" ht="12.75" customHeight="1">
      <c r="H345" s="36"/>
    </row>
    <row r="346" spans="8:8" s="32" customFormat="1" ht="12.75" customHeight="1">
      <c r="H346" s="36"/>
    </row>
    <row r="347" spans="8:8" s="32" customFormat="1" ht="12.75" customHeight="1">
      <c r="H347" s="36"/>
    </row>
    <row r="348" spans="8:8" s="32" customFormat="1" ht="12.75" customHeight="1">
      <c r="H348" s="36"/>
    </row>
    <row r="349" spans="8:8" s="32" customFormat="1" ht="12.75" customHeight="1">
      <c r="H349" s="36"/>
    </row>
    <row r="350" spans="8:8" s="32" customFormat="1" ht="12.75" customHeight="1">
      <c r="H350" s="36"/>
    </row>
    <row r="351" spans="8:8" s="32" customFormat="1" ht="12.75" customHeight="1">
      <c r="H351" s="36"/>
    </row>
    <row r="352" spans="8:8" s="32" customFormat="1" ht="12.75" customHeight="1">
      <c r="H352" s="36"/>
    </row>
    <row r="353" spans="8:8" s="32" customFormat="1" ht="12.75" customHeight="1">
      <c r="H353" s="36"/>
    </row>
    <row r="354" spans="8:8" s="32" customFormat="1" ht="12.75" customHeight="1">
      <c r="H354" s="36"/>
    </row>
    <row r="355" spans="8:8" s="32" customFormat="1" ht="12.75" customHeight="1">
      <c r="H355" s="36"/>
    </row>
    <row r="356" spans="8:8" s="32" customFormat="1" ht="12.75" customHeight="1">
      <c r="H356" s="36"/>
    </row>
    <row r="357" spans="8:8" s="32" customFormat="1" ht="12.75" customHeight="1">
      <c r="H357" s="36"/>
    </row>
    <row r="358" spans="8:8" s="32" customFormat="1" ht="12.75" customHeight="1">
      <c r="H358" s="36"/>
    </row>
    <row r="359" spans="8:8" s="32" customFormat="1" ht="12.75" customHeight="1">
      <c r="H359" s="36"/>
    </row>
    <row r="360" spans="8:8" s="32" customFormat="1" ht="12.75" customHeight="1">
      <c r="H360" s="36"/>
    </row>
    <row r="361" spans="8:8" s="32" customFormat="1" ht="12.75" customHeight="1">
      <c r="H361" s="36"/>
    </row>
    <row r="362" spans="8:8" s="32" customFormat="1" ht="12.75" customHeight="1">
      <c r="H362" s="36"/>
    </row>
    <row r="363" spans="8:8" s="32" customFormat="1" ht="12.75" customHeight="1">
      <c r="H363" s="36"/>
    </row>
    <row r="364" spans="8:8" s="32" customFormat="1" ht="12.75" customHeight="1">
      <c r="H364" s="36"/>
    </row>
    <row r="365" spans="8:8" s="32" customFormat="1" ht="12.75" customHeight="1">
      <c r="H365" s="36"/>
    </row>
    <row r="366" spans="8:8" s="32" customFormat="1" ht="12.75" customHeight="1">
      <c r="H366" s="36"/>
    </row>
    <row r="367" spans="8:8" s="32" customFormat="1" ht="12.75" customHeight="1">
      <c r="H367" s="36"/>
    </row>
    <row r="368" spans="8:8" s="32" customFormat="1" ht="12.75" customHeight="1">
      <c r="H368" s="36"/>
    </row>
    <row r="369" spans="8:8" s="32" customFormat="1" ht="12.75" customHeight="1">
      <c r="H369" s="36"/>
    </row>
    <row r="370" spans="8:8" s="32" customFormat="1" ht="12.75" customHeight="1">
      <c r="H370" s="36"/>
    </row>
    <row r="371" spans="8:8" s="32" customFormat="1" ht="12.75" customHeight="1">
      <c r="H371" s="36"/>
    </row>
    <row r="372" spans="8:8" s="32" customFormat="1" ht="12.75" customHeight="1">
      <c r="H372" s="36"/>
    </row>
    <row r="373" spans="8:8" s="32" customFormat="1" ht="12.75" customHeight="1">
      <c r="H373" s="36"/>
    </row>
    <row r="374" spans="8:8" s="32" customFormat="1" ht="12.75" customHeight="1">
      <c r="H374" s="36"/>
    </row>
    <row r="375" spans="8:8" s="32" customFormat="1" ht="12.75" customHeight="1">
      <c r="H375" s="36"/>
    </row>
    <row r="376" spans="8:8" s="32" customFormat="1" ht="12.75" customHeight="1">
      <c r="H376" s="36"/>
    </row>
    <row r="377" spans="8:8" s="32" customFormat="1" ht="12.75" customHeight="1">
      <c r="H377" s="36"/>
    </row>
    <row r="378" spans="8:8" s="32" customFormat="1" ht="12.75" customHeight="1">
      <c r="H378" s="36"/>
    </row>
    <row r="379" spans="8:8" s="32" customFormat="1" ht="12.75" customHeight="1">
      <c r="H379" s="36"/>
    </row>
    <row r="380" spans="8:8" s="32" customFormat="1" ht="12.75" customHeight="1">
      <c r="H380" s="36"/>
    </row>
    <row r="381" spans="8:8" s="32" customFormat="1" ht="12.75" customHeight="1">
      <c r="H381" s="36"/>
    </row>
    <row r="382" spans="8:8" s="32" customFormat="1" ht="12.75" customHeight="1">
      <c r="H382" s="36"/>
    </row>
    <row r="383" spans="8:8" s="32" customFormat="1" ht="12.75" customHeight="1">
      <c r="H383" s="36"/>
    </row>
    <row r="384" spans="8:8" s="32" customFormat="1" ht="12.75" customHeight="1">
      <c r="H384" s="36"/>
    </row>
    <row r="385" spans="8:8" s="32" customFormat="1" ht="12.75" customHeight="1">
      <c r="H385" s="36"/>
    </row>
    <row r="386" spans="8:8" s="32" customFormat="1" ht="12.75" customHeight="1">
      <c r="H386" s="36"/>
    </row>
    <row r="387" spans="8:8" s="32" customFormat="1" ht="12.75" customHeight="1">
      <c r="H387" s="36"/>
    </row>
    <row r="388" spans="8:8" s="32" customFormat="1" ht="12.75" customHeight="1">
      <c r="H388" s="36"/>
    </row>
    <row r="389" spans="8:8" s="32" customFormat="1" ht="12.75" customHeight="1">
      <c r="H389" s="36"/>
    </row>
    <row r="390" spans="8:8" s="32" customFormat="1" ht="12.75" customHeight="1">
      <c r="H390" s="36"/>
    </row>
    <row r="391" spans="8:8" s="32" customFormat="1" ht="12.75" customHeight="1">
      <c r="H391" s="36"/>
    </row>
    <row r="392" spans="8:8" s="32" customFormat="1" ht="12.75" customHeight="1">
      <c r="H392" s="36"/>
    </row>
    <row r="393" spans="8:8" s="32" customFormat="1" ht="12.75" customHeight="1">
      <c r="H393" s="36"/>
    </row>
    <row r="394" spans="8:8" s="32" customFormat="1" ht="12.75" customHeight="1">
      <c r="H394" s="36"/>
    </row>
    <row r="395" spans="8:8" s="32" customFormat="1" ht="12.75" customHeight="1">
      <c r="H395" s="36"/>
    </row>
    <row r="396" spans="8:8" s="32" customFormat="1" ht="12.75" customHeight="1">
      <c r="H396" s="36"/>
    </row>
    <row r="397" spans="8:8" s="32" customFormat="1" ht="12.75" customHeight="1">
      <c r="H397" s="36"/>
    </row>
    <row r="398" spans="8:8" s="32" customFormat="1" ht="12.75" customHeight="1">
      <c r="H398" s="36"/>
    </row>
    <row r="399" spans="8:8" s="32" customFormat="1" ht="12.75" customHeight="1">
      <c r="H399" s="36"/>
    </row>
    <row r="400" spans="8:8" s="32" customFormat="1" ht="12.75" customHeight="1">
      <c r="H400" s="36"/>
    </row>
    <row r="401" spans="8:8" s="32" customFormat="1" ht="12.75" customHeight="1">
      <c r="H401" s="36"/>
    </row>
    <row r="402" spans="8:8" s="32" customFormat="1" ht="12.75" customHeight="1">
      <c r="H402" s="36"/>
    </row>
    <row r="403" spans="8:8" s="32" customFormat="1" ht="12.75" customHeight="1">
      <c r="H403" s="36"/>
    </row>
    <row r="404" spans="8:8" s="32" customFormat="1" ht="12.75" customHeight="1">
      <c r="H404" s="36"/>
    </row>
    <row r="405" spans="8:8" s="32" customFormat="1" ht="12.75" customHeight="1">
      <c r="H405" s="36"/>
    </row>
    <row r="406" spans="8:8" s="32" customFormat="1" ht="12.75" customHeight="1">
      <c r="H406" s="36"/>
    </row>
    <row r="407" spans="8:8" s="32" customFormat="1" ht="12.75" customHeight="1">
      <c r="H407" s="36"/>
    </row>
    <row r="408" spans="8:8" s="32" customFormat="1" ht="12.75" customHeight="1">
      <c r="H408" s="36"/>
    </row>
    <row r="409" spans="8:8" s="32" customFormat="1" ht="12.75" customHeight="1">
      <c r="H409" s="36"/>
    </row>
    <row r="410" spans="8:8" s="32" customFormat="1" ht="12.75" customHeight="1">
      <c r="H410" s="36"/>
    </row>
    <row r="411" spans="8:8" s="32" customFormat="1" ht="12.75" customHeight="1">
      <c r="H411" s="36"/>
    </row>
    <row r="412" spans="8:8" s="32" customFormat="1" ht="12.75" customHeight="1">
      <c r="H412" s="36"/>
    </row>
    <row r="413" spans="8:8" s="32" customFormat="1" ht="12.75" customHeight="1">
      <c r="H413" s="36"/>
    </row>
    <row r="414" spans="8:8" s="32" customFormat="1" ht="12.75" customHeight="1">
      <c r="H414" s="36"/>
    </row>
    <row r="415" spans="8:8" s="32" customFormat="1" ht="12.75" customHeight="1">
      <c r="H415" s="36"/>
    </row>
    <row r="416" spans="8:8" s="32" customFormat="1" ht="12.75" customHeight="1">
      <c r="H416" s="36"/>
    </row>
    <row r="417" spans="8:8" s="32" customFormat="1" ht="12.75" customHeight="1">
      <c r="H417" s="36"/>
    </row>
    <row r="418" spans="8:8" s="32" customFormat="1" ht="12.75" customHeight="1">
      <c r="H418" s="36"/>
    </row>
    <row r="419" spans="8:8" s="32" customFormat="1" ht="12.75" customHeight="1">
      <c r="H419" s="36"/>
    </row>
    <row r="420" spans="8:8" s="32" customFormat="1" ht="12.75" customHeight="1">
      <c r="H420" s="36"/>
    </row>
    <row r="421" spans="8:8" s="32" customFormat="1" ht="12.75" customHeight="1">
      <c r="H421" s="36"/>
    </row>
    <row r="422" spans="8:8" s="32" customFormat="1" ht="12.75" customHeight="1">
      <c r="H422" s="36"/>
    </row>
    <row r="423" spans="8:8" s="32" customFormat="1" ht="12.75" customHeight="1">
      <c r="H423" s="36"/>
    </row>
    <row r="424" spans="8:8" s="32" customFormat="1" ht="12.75" customHeight="1">
      <c r="H424" s="36"/>
    </row>
    <row r="425" spans="8:8" s="32" customFormat="1" ht="12.75" customHeight="1">
      <c r="H425" s="36"/>
    </row>
    <row r="426" spans="8:8" s="32" customFormat="1" ht="12.75" customHeight="1">
      <c r="H426" s="36"/>
    </row>
    <row r="427" spans="8:8" s="32" customFormat="1" ht="12.75" customHeight="1">
      <c r="H427" s="36"/>
    </row>
    <row r="428" spans="8:8" s="32" customFormat="1" ht="12.75" customHeight="1">
      <c r="H428" s="36"/>
    </row>
    <row r="429" spans="8:8" s="32" customFormat="1" ht="12.75" customHeight="1">
      <c r="H429" s="36"/>
    </row>
    <row r="430" spans="8:8" s="32" customFormat="1" ht="12.75" customHeight="1">
      <c r="H430" s="36"/>
    </row>
    <row r="431" spans="8:8" s="32" customFormat="1" ht="12.75" customHeight="1">
      <c r="H431" s="36"/>
    </row>
    <row r="432" spans="8:8" s="32" customFormat="1" ht="12.75" customHeight="1">
      <c r="H432" s="36"/>
    </row>
    <row r="433" spans="8:8" s="32" customFormat="1" ht="12.75" customHeight="1">
      <c r="H433" s="36"/>
    </row>
    <row r="434" spans="8:8" s="32" customFormat="1" ht="12.75" customHeight="1">
      <c r="H434" s="36"/>
    </row>
    <row r="435" spans="8:8" s="32" customFormat="1" ht="12.75" customHeight="1">
      <c r="H435" s="36"/>
    </row>
    <row r="436" spans="8:8" s="32" customFormat="1" ht="12.75" customHeight="1">
      <c r="H436" s="36"/>
    </row>
    <row r="437" spans="8:8" s="32" customFormat="1" ht="12.75" customHeight="1">
      <c r="H437" s="36"/>
    </row>
    <row r="438" spans="8:8" s="32" customFormat="1" ht="12.75" customHeight="1">
      <c r="H438" s="36"/>
    </row>
    <row r="439" spans="8:8" s="32" customFormat="1" ht="12.75" customHeight="1">
      <c r="H439" s="36"/>
    </row>
    <row r="440" spans="8:8" s="32" customFormat="1" ht="12.75" customHeight="1">
      <c r="H440" s="36"/>
    </row>
    <row r="441" spans="8:8" s="32" customFormat="1" ht="12.75" customHeight="1">
      <c r="H441" s="36"/>
    </row>
    <row r="442" spans="8:8" s="32" customFormat="1" ht="12.75" customHeight="1">
      <c r="H442" s="36"/>
    </row>
    <row r="443" spans="8:8" s="32" customFormat="1" ht="12.75" customHeight="1">
      <c r="H443" s="36"/>
    </row>
    <row r="444" spans="8:8" s="32" customFormat="1" ht="12.75" customHeight="1">
      <c r="H444" s="36"/>
    </row>
    <row r="445" spans="8:8" s="32" customFormat="1" ht="12.75" customHeight="1">
      <c r="H445" s="36"/>
    </row>
    <row r="446" spans="8:8" s="32" customFormat="1" ht="12.75" customHeight="1">
      <c r="H446" s="36"/>
    </row>
    <row r="447" spans="8:8" s="32" customFormat="1" ht="12.75" customHeight="1">
      <c r="H447" s="36"/>
    </row>
    <row r="448" spans="8:8" s="32" customFormat="1" ht="12.75" customHeight="1">
      <c r="H448" s="36"/>
    </row>
    <row r="449" spans="8:8" s="32" customFormat="1" ht="12.75" customHeight="1">
      <c r="H449" s="36"/>
    </row>
    <row r="450" spans="8:8" s="32" customFormat="1" ht="12.75" customHeight="1">
      <c r="H450" s="36"/>
    </row>
    <row r="451" spans="8:8" s="32" customFormat="1" ht="12.75" customHeight="1">
      <c r="H451" s="36"/>
    </row>
    <row r="452" spans="8:8" s="32" customFormat="1" ht="12.75" customHeight="1">
      <c r="H452" s="36"/>
    </row>
    <row r="453" spans="8:8" s="32" customFormat="1" ht="12.75" customHeight="1">
      <c r="H453" s="36"/>
    </row>
    <row r="454" spans="8:8" s="32" customFormat="1" ht="12.75" customHeight="1">
      <c r="H454" s="36"/>
    </row>
    <row r="455" spans="8:8" s="32" customFormat="1" ht="12.75" customHeight="1">
      <c r="H455" s="36"/>
    </row>
    <row r="456" spans="8:8" s="32" customFormat="1" ht="12.75" customHeight="1">
      <c r="H456" s="36"/>
    </row>
    <row r="457" spans="8:8" s="32" customFormat="1" ht="12.75" customHeight="1">
      <c r="H457" s="36"/>
    </row>
    <row r="458" spans="8:8" s="32" customFormat="1" ht="12.75" customHeight="1">
      <c r="H458" s="36"/>
    </row>
    <row r="459" spans="8:8" s="32" customFormat="1" ht="12.75" customHeight="1">
      <c r="H459" s="36"/>
    </row>
    <row r="460" spans="8:8" s="32" customFormat="1" ht="12.75" customHeight="1">
      <c r="H460" s="36"/>
    </row>
    <row r="461" spans="8:8" s="32" customFormat="1" ht="12.75" customHeight="1">
      <c r="H461" s="36"/>
    </row>
    <row r="462" spans="8:8" s="32" customFormat="1" ht="12.75" customHeight="1">
      <c r="H462" s="36"/>
    </row>
    <row r="463" spans="8:8" s="32" customFormat="1" ht="12.75" customHeight="1">
      <c r="H463" s="36"/>
    </row>
    <row r="464" spans="8:8" s="32" customFormat="1" ht="12.75" customHeight="1">
      <c r="H464" s="36"/>
    </row>
    <row r="465" spans="8:8" s="32" customFormat="1" ht="12.75" customHeight="1">
      <c r="H465" s="36"/>
    </row>
    <row r="466" spans="8:8" s="32" customFormat="1" ht="12.75" customHeight="1">
      <c r="H466" s="36"/>
    </row>
    <row r="467" spans="8:8" s="32" customFormat="1" ht="12.75" customHeight="1">
      <c r="H467" s="36"/>
    </row>
    <row r="468" spans="8:8" s="32" customFormat="1" ht="12.75" customHeight="1">
      <c r="H468" s="36"/>
    </row>
    <row r="469" spans="8:8" s="32" customFormat="1" ht="12.75" customHeight="1">
      <c r="H469" s="36"/>
    </row>
    <row r="470" spans="8:8" s="32" customFormat="1" ht="12.75" customHeight="1">
      <c r="H470" s="36"/>
    </row>
    <row r="471" spans="8:8" s="32" customFormat="1" ht="12.75" customHeight="1">
      <c r="H471" s="36"/>
    </row>
    <row r="472" spans="8:8" s="32" customFormat="1" ht="12.75" customHeight="1">
      <c r="H472" s="36"/>
    </row>
    <row r="473" spans="8:8" s="32" customFormat="1" ht="12.75" customHeight="1">
      <c r="H473" s="36"/>
    </row>
    <row r="474" spans="8:8" s="32" customFormat="1" ht="12.75" customHeight="1">
      <c r="H474" s="36"/>
    </row>
    <row r="475" spans="8:8" s="32" customFormat="1" ht="12.75" customHeight="1">
      <c r="H475" s="36"/>
    </row>
    <row r="476" spans="8:8" s="32" customFormat="1" ht="12.75" customHeight="1">
      <c r="H476" s="36"/>
    </row>
    <row r="477" spans="8:8" s="32" customFormat="1" ht="12.75" customHeight="1">
      <c r="H477" s="36"/>
    </row>
    <row r="478" spans="8:8" s="32" customFormat="1" ht="12.75" customHeight="1">
      <c r="H478" s="36"/>
    </row>
    <row r="479" spans="8:8" s="32" customFormat="1" ht="12.75" customHeight="1">
      <c r="H479" s="36"/>
    </row>
    <row r="480" spans="8:8" s="32" customFormat="1" ht="12.75" customHeight="1">
      <c r="H480" s="36"/>
    </row>
    <row r="481" spans="8:8" s="32" customFormat="1" ht="12.75" customHeight="1">
      <c r="H481" s="36"/>
    </row>
    <row r="482" spans="8:8" s="32" customFormat="1" ht="12.75" customHeight="1">
      <c r="H482" s="36"/>
    </row>
    <row r="483" spans="8:8" s="32" customFormat="1" ht="12.75" customHeight="1">
      <c r="H483" s="36"/>
    </row>
    <row r="484" spans="8:8" s="32" customFormat="1" ht="12.75" customHeight="1">
      <c r="H484" s="36"/>
    </row>
    <row r="485" spans="8:8" s="32" customFormat="1" ht="12.75" customHeight="1">
      <c r="H485" s="36"/>
    </row>
    <row r="486" spans="8:8" s="32" customFormat="1" ht="12.75" customHeight="1">
      <c r="H486" s="36"/>
    </row>
    <row r="487" spans="8:8" s="32" customFormat="1" ht="12.75" customHeight="1">
      <c r="H487" s="36"/>
    </row>
    <row r="488" spans="8:8" s="32" customFormat="1" ht="12.75" customHeight="1">
      <c r="H488" s="36"/>
    </row>
    <row r="489" spans="8:8" s="32" customFormat="1" ht="12.75" customHeight="1">
      <c r="H489" s="36"/>
    </row>
    <row r="490" spans="8:8" s="32" customFormat="1" ht="12.75" customHeight="1">
      <c r="H490" s="36"/>
    </row>
    <row r="491" spans="8:8" s="32" customFormat="1" ht="12.75" customHeight="1">
      <c r="H491" s="36"/>
    </row>
    <row r="492" spans="8:8" s="32" customFormat="1" ht="12.75" customHeight="1">
      <c r="H492" s="36"/>
    </row>
    <row r="493" spans="8:8" s="32" customFormat="1" ht="12.75" customHeight="1">
      <c r="H493" s="36"/>
    </row>
    <row r="494" spans="8:8" s="32" customFormat="1" ht="12.75" customHeight="1">
      <c r="H494" s="36"/>
    </row>
    <row r="495" spans="8:8" s="32" customFormat="1" ht="12.75" customHeight="1">
      <c r="H495" s="36"/>
    </row>
    <row r="496" spans="8:8" s="32" customFormat="1" ht="12.75" customHeight="1">
      <c r="H496" s="36"/>
    </row>
    <row r="497" spans="8:8" s="32" customFormat="1" ht="12.75" customHeight="1">
      <c r="H497" s="36"/>
    </row>
    <row r="498" spans="8:8" s="32" customFormat="1" ht="12.75" customHeight="1">
      <c r="H498" s="36"/>
    </row>
    <row r="499" spans="8:8" s="32" customFormat="1" ht="12.75" customHeight="1">
      <c r="H499" s="36"/>
    </row>
    <row r="500" spans="8:8" s="32" customFormat="1" ht="12.75" customHeight="1">
      <c r="H500" s="36"/>
    </row>
    <row r="501" spans="8:8" s="32" customFormat="1" ht="12.75" customHeight="1">
      <c r="H501" s="36"/>
    </row>
    <row r="502" spans="8:8" s="32" customFormat="1" ht="12.75" customHeight="1">
      <c r="H502" s="36"/>
    </row>
    <row r="503" spans="8:8" s="32" customFormat="1" ht="12.75" customHeight="1">
      <c r="H503" s="36"/>
    </row>
    <row r="504" spans="8:8" s="32" customFormat="1" ht="12.75" customHeight="1">
      <c r="H504" s="36"/>
    </row>
    <row r="505" spans="8:8" s="32" customFormat="1" ht="12.75" customHeight="1">
      <c r="H505" s="36"/>
    </row>
    <row r="506" spans="8:8" s="32" customFormat="1" ht="12.75" customHeight="1">
      <c r="H506" s="36"/>
    </row>
    <row r="507" spans="8:8" s="32" customFormat="1" ht="12.75" customHeight="1">
      <c r="H507" s="36"/>
    </row>
    <row r="508" spans="8:8" s="32" customFormat="1" ht="12.75" customHeight="1">
      <c r="H508" s="36"/>
    </row>
    <row r="509" spans="8:8" s="32" customFormat="1" ht="12.75" customHeight="1">
      <c r="H509" s="36"/>
    </row>
    <row r="510" spans="8:8" s="32" customFormat="1" ht="12.75" customHeight="1">
      <c r="H510" s="36"/>
    </row>
    <row r="511" spans="8:8" s="32" customFormat="1" ht="12.75" customHeight="1">
      <c r="H511" s="36"/>
    </row>
    <row r="512" spans="8:8" s="32" customFormat="1" ht="12.75" customHeight="1">
      <c r="H512" s="36"/>
    </row>
    <row r="513" spans="8:8" s="32" customFormat="1" ht="12.75" customHeight="1">
      <c r="H513" s="36"/>
    </row>
    <row r="514" spans="8:8" s="32" customFormat="1" ht="12.75" customHeight="1">
      <c r="H514" s="36"/>
    </row>
    <row r="515" spans="8:8" s="32" customFormat="1" ht="12.75" customHeight="1">
      <c r="H515" s="36"/>
    </row>
    <row r="516" spans="8:8" s="32" customFormat="1" ht="12.75" customHeight="1">
      <c r="H516" s="36"/>
    </row>
    <row r="517" spans="8:8" s="32" customFormat="1" ht="12.75" customHeight="1">
      <c r="H517" s="36"/>
    </row>
    <row r="518" spans="8:8" s="32" customFormat="1" ht="12.75" customHeight="1">
      <c r="H518" s="36"/>
    </row>
    <row r="519" spans="8:8" s="32" customFormat="1" ht="12.75" customHeight="1">
      <c r="H519" s="36"/>
    </row>
    <row r="520" spans="8:8" s="32" customFormat="1" ht="12.75" customHeight="1">
      <c r="H520" s="36"/>
    </row>
    <row r="521" spans="8:8" s="32" customFormat="1" ht="12.75" customHeight="1">
      <c r="H521" s="36"/>
    </row>
    <row r="522" spans="8:8" s="32" customFormat="1" ht="12.75" customHeight="1">
      <c r="H522" s="36"/>
    </row>
    <row r="523" spans="8:8" s="32" customFormat="1" ht="12.75" customHeight="1">
      <c r="H523" s="36"/>
    </row>
    <row r="524" spans="8:8" s="32" customFormat="1" ht="12.75" customHeight="1">
      <c r="H524" s="36"/>
    </row>
    <row r="525" spans="8:8" s="32" customFormat="1" ht="12.75" customHeight="1">
      <c r="H525" s="36"/>
    </row>
    <row r="526" spans="8:8" s="32" customFormat="1" ht="12.75" customHeight="1">
      <c r="H526" s="36"/>
    </row>
    <row r="527" spans="8:8" s="32" customFormat="1" ht="12.75" customHeight="1">
      <c r="H527" s="36"/>
    </row>
    <row r="528" spans="8:8" s="32" customFormat="1" ht="12.75" customHeight="1">
      <c r="H528" s="36"/>
    </row>
    <row r="529" spans="8:8" s="32" customFormat="1" ht="12.75" customHeight="1">
      <c r="H529" s="36"/>
    </row>
    <row r="530" spans="8:8" s="32" customFormat="1" ht="12.75" customHeight="1">
      <c r="H530" s="36"/>
    </row>
    <row r="531" spans="8:8" s="32" customFormat="1" ht="12.75" customHeight="1">
      <c r="H531" s="36"/>
    </row>
    <row r="532" spans="8:8" s="32" customFormat="1" ht="12.75" customHeight="1">
      <c r="H532" s="36"/>
    </row>
    <row r="533" spans="8:8" s="32" customFormat="1" ht="12.75" customHeight="1">
      <c r="H533" s="36"/>
    </row>
    <row r="534" spans="8:8" s="32" customFormat="1" ht="12.75" customHeight="1">
      <c r="H534" s="36"/>
    </row>
    <row r="535" spans="8:8" s="32" customFormat="1" ht="12.75" customHeight="1">
      <c r="H535" s="36"/>
    </row>
    <row r="536" spans="8:8" s="32" customFormat="1" ht="12.75" customHeight="1">
      <c r="H536" s="36"/>
    </row>
    <row r="537" spans="8:8" s="32" customFormat="1" ht="12.75" customHeight="1">
      <c r="H537" s="36"/>
    </row>
    <row r="538" spans="8:8" s="32" customFormat="1" ht="12.75" customHeight="1">
      <c r="H538" s="36"/>
    </row>
    <row r="539" spans="8:8" s="32" customFormat="1" ht="12.75" customHeight="1">
      <c r="H539" s="36"/>
    </row>
    <row r="540" spans="8:8" s="32" customFormat="1" ht="12.75" customHeight="1">
      <c r="H540" s="36"/>
    </row>
    <row r="541" spans="8:8" s="32" customFormat="1" ht="12.75" customHeight="1">
      <c r="H541" s="36"/>
    </row>
    <row r="542" spans="8:8" s="32" customFormat="1" ht="12.75" customHeight="1">
      <c r="H542" s="36"/>
    </row>
    <row r="543" spans="8:8" s="32" customFormat="1" ht="12.75" customHeight="1">
      <c r="H543" s="36"/>
    </row>
    <row r="544" spans="8:8" s="32" customFormat="1" ht="12.75" customHeight="1">
      <c r="H544" s="36"/>
    </row>
    <row r="545" spans="8:8" s="32" customFormat="1" ht="12.75" customHeight="1">
      <c r="H545" s="36"/>
    </row>
    <row r="546" spans="8:8" s="32" customFormat="1" ht="12.75" customHeight="1">
      <c r="H546" s="36"/>
    </row>
    <row r="547" spans="8:8" s="32" customFormat="1" ht="12.75" customHeight="1">
      <c r="H547" s="36"/>
    </row>
    <row r="548" spans="8:8" s="32" customFormat="1" ht="12.75" customHeight="1">
      <c r="H548" s="36"/>
    </row>
    <row r="549" spans="8:8" s="32" customFormat="1" ht="12.75" customHeight="1">
      <c r="H549" s="36"/>
    </row>
    <row r="550" spans="8:8" s="32" customFormat="1" ht="12.75" customHeight="1">
      <c r="H550" s="36"/>
    </row>
    <row r="551" spans="8:8" s="32" customFormat="1" ht="12.75" customHeight="1">
      <c r="H551" s="36"/>
    </row>
    <row r="552" spans="8:8" s="32" customFormat="1" ht="12.75" customHeight="1">
      <c r="H552" s="36"/>
    </row>
    <row r="553" spans="8:8" s="32" customFormat="1" ht="12.75" customHeight="1">
      <c r="H553" s="36"/>
    </row>
    <row r="554" spans="8:8" s="32" customFormat="1" ht="12.75" customHeight="1">
      <c r="H554" s="36"/>
    </row>
    <row r="555" spans="8:8" s="32" customFormat="1" ht="12.75" customHeight="1">
      <c r="H555" s="36"/>
    </row>
    <row r="556" spans="8:8" s="32" customFormat="1" ht="12.75" customHeight="1">
      <c r="H556" s="36"/>
    </row>
    <row r="557" spans="8:8" s="32" customFormat="1" ht="12.75" customHeight="1">
      <c r="H557" s="36"/>
    </row>
    <row r="558" spans="8:8" s="32" customFormat="1" ht="12.75" customHeight="1">
      <c r="H558" s="36"/>
    </row>
    <row r="559" spans="8:8" s="32" customFormat="1" ht="12.75" customHeight="1">
      <c r="H559" s="36"/>
    </row>
    <row r="560" spans="8:8" s="32" customFormat="1" ht="12.75" customHeight="1">
      <c r="H560" s="36"/>
    </row>
    <row r="561" spans="8:8" s="32" customFormat="1" ht="12.75" customHeight="1">
      <c r="H561" s="36"/>
    </row>
    <row r="562" spans="8:8" s="32" customFormat="1" ht="12.75" customHeight="1">
      <c r="H562" s="36"/>
    </row>
    <row r="563" spans="8:8" s="32" customFormat="1" ht="12.75" customHeight="1">
      <c r="H563" s="36"/>
    </row>
    <row r="564" spans="8:8" s="32" customFormat="1" ht="12.75" customHeight="1">
      <c r="H564" s="36"/>
    </row>
    <row r="565" spans="8:8" s="32" customFormat="1" ht="12.75" customHeight="1">
      <c r="H565" s="36"/>
    </row>
    <row r="566" spans="8:8" s="32" customFormat="1" ht="12.75" customHeight="1">
      <c r="H566" s="36"/>
    </row>
    <row r="567" spans="8:8" s="32" customFormat="1" ht="12.75" customHeight="1">
      <c r="H567" s="36"/>
    </row>
    <row r="568" spans="8:8" s="32" customFormat="1" ht="12.75" customHeight="1">
      <c r="H568" s="36"/>
    </row>
    <row r="569" spans="8:8" s="32" customFormat="1" ht="12.75" customHeight="1">
      <c r="H569" s="36"/>
    </row>
    <row r="570" spans="8:8" s="32" customFormat="1" ht="12.75" customHeight="1">
      <c r="H570" s="36"/>
    </row>
    <row r="571" spans="8:8" s="32" customFormat="1" ht="12.75" customHeight="1">
      <c r="H571" s="36"/>
    </row>
    <row r="572" spans="8:8" s="32" customFormat="1" ht="12.75" customHeight="1">
      <c r="H572" s="36"/>
    </row>
    <row r="573" spans="8:8" s="32" customFormat="1" ht="12.75" customHeight="1">
      <c r="H573" s="36"/>
    </row>
    <row r="574" spans="8:8" s="32" customFormat="1" ht="12.75" customHeight="1">
      <c r="H574" s="36"/>
    </row>
    <row r="575" spans="8:8" s="32" customFormat="1" ht="12.75" customHeight="1">
      <c r="H575" s="36"/>
    </row>
    <row r="576" spans="8:8" s="32" customFormat="1" ht="12.75" customHeight="1">
      <c r="H576" s="36"/>
    </row>
    <row r="577" spans="8:8" s="32" customFormat="1" ht="12.75" customHeight="1">
      <c r="H577" s="36"/>
    </row>
    <row r="578" spans="8:8" s="32" customFormat="1" ht="12.75" customHeight="1">
      <c r="H578" s="36"/>
    </row>
    <row r="579" spans="8:8" s="32" customFormat="1" ht="12.75" customHeight="1">
      <c r="H579" s="36"/>
    </row>
    <row r="580" spans="8:8" s="32" customFormat="1" ht="12.75" customHeight="1">
      <c r="H580" s="36"/>
    </row>
    <row r="581" spans="8:8" s="32" customFormat="1" ht="12.75" customHeight="1">
      <c r="H581" s="36"/>
    </row>
    <row r="582" spans="8:8" s="32" customFormat="1" ht="12.75" customHeight="1">
      <c r="H582" s="36"/>
    </row>
    <row r="583" spans="8:8" s="32" customFormat="1" ht="12.75" customHeight="1">
      <c r="H583" s="36"/>
    </row>
    <row r="584" spans="8:8" s="32" customFormat="1" ht="12.75" customHeight="1">
      <c r="H584" s="36"/>
    </row>
    <row r="585" spans="8:8" s="32" customFormat="1" ht="12.75" customHeight="1">
      <c r="H585" s="36"/>
    </row>
    <row r="586" spans="8:8" s="32" customFormat="1" ht="12.75" customHeight="1">
      <c r="H586" s="36"/>
    </row>
    <row r="587" spans="8:8" s="32" customFormat="1" ht="12.75" customHeight="1">
      <c r="H587" s="36"/>
    </row>
    <row r="588" spans="8:8" s="32" customFormat="1" ht="12.75" customHeight="1">
      <c r="H588" s="36"/>
    </row>
    <row r="589" spans="8:8" s="32" customFormat="1" ht="12.75" customHeight="1">
      <c r="H589" s="36"/>
    </row>
    <row r="590" spans="8:8" s="32" customFormat="1" ht="12.75" customHeight="1">
      <c r="H590" s="36"/>
    </row>
    <row r="591" spans="8:8" s="32" customFormat="1" ht="12.75" customHeight="1">
      <c r="H591" s="36"/>
    </row>
    <row r="592" spans="8:8" s="32" customFormat="1" ht="12.75" customHeight="1">
      <c r="H592" s="36"/>
    </row>
    <row r="593" spans="8:8" s="32" customFormat="1" ht="12.75" customHeight="1">
      <c r="H593" s="36"/>
    </row>
    <row r="594" spans="8:8" s="32" customFormat="1" ht="12.75" customHeight="1">
      <c r="H594" s="36"/>
    </row>
    <row r="595" spans="8:8" s="32" customFormat="1" ht="12.75" customHeight="1">
      <c r="H595" s="36"/>
    </row>
    <row r="596" spans="8:8" s="32" customFormat="1" ht="12.75" customHeight="1">
      <c r="H596" s="36"/>
    </row>
    <row r="597" spans="8:8" s="32" customFormat="1" ht="12.75" customHeight="1">
      <c r="H597" s="36"/>
    </row>
    <row r="598" spans="8:8" s="32" customFormat="1" ht="12.75" customHeight="1">
      <c r="H598" s="36"/>
    </row>
    <row r="599" spans="8:8" s="32" customFormat="1" ht="12.75" customHeight="1">
      <c r="H599" s="36"/>
    </row>
    <row r="600" spans="8:8" s="32" customFormat="1" ht="12.75" customHeight="1">
      <c r="H600" s="36"/>
    </row>
    <row r="601" spans="8:8" s="32" customFormat="1" ht="12.75" customHeight="1">
      <c r="H601" s="36"/>
    </row>
    <row r="602" spans="8:8" s="32" customFormat="1" ht="12.75" customHeight="1">
      <c r="H602" s="36"/>
    </row>
    <row r="603" spans="8:8" s="32" customFormat="1" ht="12.75" customHeight="1">
      <c r="H603" s="36"/>
    </row>
    <row r="604" spans="8:8" s="32" customFormat="1" ht="12.75" customHeight="1">
      <c r="H604" s="36"/>
    </row>
    <row r="605" spans="8:8" s="32" customFormat="1" ht="12.75" customHeight="1">
      <c r="H605" s="36"/>
    </row>
    <row r="606" spans="8:8" s="32" customFormat="1" ht="12.75" customHeight="1">
      <c r="H606" s="36"/>
    </row>
    <row r="607" spans="8:8" s="32" customFormat="1" ht="12.75" customHeight="1">
      <c r="H607" s="36"/>
    </row>
    <row r="608" spans="8:8" s="32" customFormat="1" ht="12.75" customHeight="1">
      <c r="H608" s="36"/>
    </row>
    <row r="609" spans="8:8" s="32" customFormat="1" ht="12.75" customHeight="1">
      <c r="H609" s="36"/>
    </row>
    <row r="610" spans="8:8" s="32" customFormat="1" ht="12.75" customHeight="1">
      <c r="H610" s="36"/>
    </row>
    <row r="611" spans="8:8" s="32" customFormat="1" ht="12.75" customHeight="1">
      <c r="H611" s="36"/>
    </row>
    <row r="612" spans="8:8" s="32" customFormat="1" ht="12.75" customHeight="1">
      <c r="H612" s="36"/>
    </row>
    <row r="613" spans="8:8" s="32" customFormat="1" ht="12.75" customHeight="1">
      <c r="H613" s="36"/>
    </row>
    <row r="614" spans="8:8" s="32" customFormat="1" ht="12.75" customHeight="1">
      <c r="H614" s="36"/>
    </row>
    <row r="615" spans="8:8" s="32" customFormat="1" ht="12.75" customHeight="1">
      <c r="H615" s="36"/>
    </row>
    <row r="616" spans="8:8" s="32" customFormat="1" ht="12.75" customHeight="1">
      <c r="H616" s="36"/>
    </row>
    <row r="617" spans="8:8" s="32" customFormat="1" ht="12.75" customHeight="1">
      <c r="H617" s="36"/>
    </row>
    <row r="618" spans="8:8" s="32" customFormat="1" ht="12.75" customHeight="1">
      <c r="H618" s="36"/>
    </row>
    <row r="619" spans="8:8" s="32" customFormat="1" ht="12.75" customHeight="1">
      <c r="H619" s="36"/>
    </row>
    <row r="620" spans="8:8" s="32" customFormat="1" ht="12.75" customHeight="1">
      <c r="H620" s="36"/>
    </row>
    <row r="621" spans="8:8" s="32" customFormat="1" ht="12.75" customHeight="1">
      <c r="H621" s="36"/>
    </row>
    <row r="622" spans="8:8" s="32" customFormat="1" ht="12.75" customHeight="1">
      <c r="H622" s="36"/>
    </row>
    <row r="623" spans="8:8" s="32" customFormat="1" ht="12.75" customHeight="1">
      <c r="H623" s="36"/>
    </row>
    <row r="624" spans="8:8" s="32" customFormat="1" ht="12.75" customHeight="1">
      <c r="H624" s="36"/>
    </row>
    <row r="625" spans="8:8" s="32" customFormat="1" ht="12.75" customHeight="1">
      <c r="H625" s="36"/>
    </row>
    <row r="626" spans="8:8" s="32" customFormat="1" ht="12.75" customHeight="1">
      <c r="H626" s="36"/>
    </row>
    <row r="627" spans="8:8" s="32" customFormat="1" ht="12.75" customHeight="1">
      <c r="H627" s="36"/>
    </row>
    <row r="628" spans="8:8" s="32" customFormat="1" ht="12.75" customHeight="1">
      <c r="H628" s="36"/>
    </row>
    <row r="629" spans="8:8" s="32" customFormat="1" ht="12.75" customHeight="1">
      <c r="H629" s="36"/>
    </row>
    <row r="630" spans="8:8" s="32" customFormat="1" ht="12.75" customHeight="1">
      <c r="H630" s="36"/>
    </row>
    <row r="631" spans="8:8" s="32" customFormat="1" ht="12.75" customHeight="1">
      <c r="H631" s="36"/>
    </row>
    <row r="632" spans="8:8" s="32" customFormat="1" ht="12.75" customHeight="1">
      <c r="H632" s="36"/>
    </row>
    <row r="633" spans="8:8" s="32" customFormat="1" ht="12.75" customHeight="1">
      <c r="H633" s="36"/>
    </row>
    <row r="634" spans="8:8" s="32" customFormat="1" ht="12.75" customHeight="1">
      <c r="H634" s="36"/>
    </row>
    <row r="635" spans="8:8" s="32" customFormat="1" ht="12.75" customHeight="1">
      <c r="H635" s="36"/>
    </row>
    <row r="636" spans="8:8" s="32" customFormat="1" ht="12.75" customHeight="1">
      <c r="H636" s="36"/>
    </row>
    <row r="637" spans="8:8" s="32" customFormat="1" ht="12.75" customHeight="1">
      <c r="H637" s="36"/>
    </row>
    <row r="638" spans="8:8" s="32" customFormat="1" ht="12.75" customHeight="1">
      <c r="H638" s="36"/>
    </row>
    <row r="639" spans="8:8" s="32" customFormat="1" ht="12.75" customHeight="1">
      <c r="H639" s="36"/>
    </row>
    <row r="640" spans="8:8" s="32" customFormat="1" ht="12.75" customHeight="1">
      <c r="H640" s="36"/>
    </row>
    <row r="641" spans="8:8" s="32" customFormat="1" ht="12.75" customHeight="1">
      <c r="H641" s="36"/>
    </row>
    <row r="642" spans="8:8" s="32" customFormat="1" ht="12.75" customHeight="1">
      <c r="H642" s="36"/>
    </row>
    <row r="643" spans="8:8" s="32" customFormat="1" ht="12.75" customHeight="1">
      <c r="H643" s="36"/>
    </row>
    <row r="644" spans="8:8" s="32" customFormat="1" ht="12.75" customHeight="1">
      <c r="H644" s="36"/>
    </row>
    <row r="645" spans="8:8" s="32" customFormat="1" ht="12.75" customHeight="1">
      <c r="H645" s="36"/>
    </row>
    <row r="646" spans="8:8" s="32" customFormat="1" ht="12.75" customHeight="1">
      <c r="H646" s="36"/>
    </row>
    <row r="647" spans="8:8" s="32" customFormat="1" ht="12.75" customHeight="1">
      <c r="H647" s="36"/>
    </row>
    <row r="648" spans="8:8" s="32" customFormat="1" ht="12.75" customHeight="1">
      <c r="H648" s="36"/>
    </row>
    <row r="649" spans="8:8" s="32" customFormat="1" ht="12.75" customHeight="1">
      <c r="H649" s="36"/>
    </row>
    <row r="650" spans="8:8" s="32" customFormat="1" ht="12.75" customHeight="1">
      <c r="H650" s="36"/>
    </row>
    <row r="651" spans="8:8" s="32" customFormat="1" ht="12.75" customHeight="1">
      <c r="H651" s="36"/>
    </row>
    <row r="652" spans="8:8" s="32" customFormat="1" ht="12.75" customHeight="1">
      <c r="H652" s="36"/>
    </row>
    <row r="653" spans="8:8" s="32" customFormat="1" ht="12.75" customHeight="1">
      <c r="H653" s="36"/>
    </row>
    <row r="654" spans="8:8" s="32" customFormat="1" ht="12.75" customHeight="1">
      <c r="H654" s="36"/>
    </row>
    <row r="655" spans="8:8" s="32" customFormat="1" ht="12.75" customHeight="1">
      <c r="H655" s="36"/>
    </row>
    <row r="656" spans="8:8" s="32" customFormat="1" ht="12.75" customHeight="1">
      <c r="H656" s="36"/>
    </row>
    <row r="657" spans="8:8" s="32" customFormat="1" ht="12.75" customHeight="1">
      <c r="H657" s="36"/>
    </row>
    <row r="658" spans="8:8" s="32" customFormat="1" ht="12.75" customHeight="1">
      <c r="H658" s="36"/>
    </row>
    <row r="659" spans="8:8" s="32" customFormat="1" ht="12.75" customHeight="1">
      <c r="H659" s="36"/>
    </row>
    <row r="660" spans="8:8" s="32" customFormat="1" ht="12.75" customHeight="1">
      <c r="H660" s="36"/>
    </row>
    <row r="661" spans="8:8" s="32" customFormat="1" ht="12.75" customHeight="1">
      <c r="H661" s="36"/>
    </row>
    <row r="662" spans="8:8" s="32" customFormat="1" ht="12.75" customHeight="1">
      <c r="H662" s="36"/>
    </row>
    <row r="663" spans="8:8" s="32" customFormat="1" ht="12.75" customHeight="1">
      <c r="H663" s="36"/>
    </row>
    <row r="664" spans="8:8" s="32" customFormat="1" ht="12.75" customHeight="1">
      <c r="H664" s="36"/>
    </row>
    <row r="665" spans="8:8" s="32" customFormat="1" ht="12.75" customHeight="1">
      <c r="H665" s="36"/>
    </row>
    <row r="666" spans="8:8" s="32" customFormat="1" ht="12.75" customHeight="1">
      <c r="H666" s="36"/>
    </row>
    <row r="667" spans="8:8" s="32" customFormat="1" ht="12.75" customHeight="1">
      <c r="H667" s="36"/>
    </row>
    <row r="668" spans="8:8" s="32" customFormat="1" ht="12.75" customHeight="1">
      <c r="H668" s="36"/>
    </row>
    <row r="669" spans="8:8" s="32" customFormat="1" ht="12.75" customHeight="1">
      <c r="H669" s="36"/>
    </row>
    <row r="670" spans="8:8" s="32" customFormat="1" ht="12.75" customHeight="1">
      <c r="H670" s="36"/>
    </row>
    <row r="671" spans="8:8" s="32" customFormat="1" ht="12.75" customHeight="1">
      <c r="H671" s="36"/>
    </row>
    <row r="672" spans="8:8" s="32" customFormat="1" ht="12.75" customHeight="1">
      <c r="H672" s="36"/>
    </row>
    <row r="673" spans="8:8" s="32" customFormat="1" ht="12.75" customHeight="1">
      <c r="H673" s="36"/>
    </row>
    <row r="674" spans="8:8" s="32" customFormat="1" ht="12.75" customHeight="1">
      <c r="H674" s="36"/>
    </row>
    <row r="675" spans="8:8" s="32" customFormat="1" ht="12.75" customHeight="1">
      <c r="H675" s="36"/>
    </row>
    <row r="676" spans="8:8" s="32" customFormat="1" ht="12.75" customHeight="1">
      <c r="H676" s="36"/>
    </row>
    <row r="677" spans="8:8" s="32" customFormat="1" ht="12.75" customHeight="1">
      <c r="H677" s="36"/>
    </row>
    <row r="678" spans="8:8" s="32" customFormat="1" ht="12.75" customHeight="1">
      <c r="H678" s="36"/>
    </row>
    <row r="679" spans="8:8" s="32" customFormat="1" ht="12.75" customHeight="1">
      <c r="H679" s="36"/>
    </row>
    <row r="680" spans="8:8" s="32" customFormat="1" ht="12.75" customHeight="1">
      <c r="H680" s="36"/>
    </row>
    <row r="681" spans="8:8" s="32" customFormat="1" ht="12.75" customHeight="1">
      <c r="H681" s="36"/>
    </row>
    <row r="682" spans="8:8" s="32" customFormat="1" ht="12.75" customHeight="1">
      <c r="H682" s="36"/>
    </row>
    <row r="683" spans="8:8" s="32" customFormat="1" ht="12.75" customHeight="1">
      <c r="H683" s="36"/>
    </row>
    <row r="684" spans="8:8" s="32" customFormat="1" ht="12.75" customHeight="1">
      <c r="H684" s="36"/>
    </row>
    <row r="685" spans="8:8" s="32" customFormat="1" ht="12.75" customHeight="1">
      <c r="H685" s="36"/>
    </row>
    <row r="686" spans="8:8" s="32" customFormat="1" ht="12.75" customHeight="1">
      <c r="H686" s="36"/>
    </row>
    <row r="687" spans="8:8" s="32" customFormat="1" ht="12.75" customHeight="1">
      <c r="H687" s="36"/>
    </row>
    <row r="688" spans="8:8" s="32" customFormat="1" ht="12.75" customHeight="1">
      <c r="H688" s="36"/>
    </row>
    <row r="689" spans="8:8" s="32" customFormat="1" ht="12.75" customHeight="1">
      <c r="H689" s="36"/>
    </row>
    <row r="690" spans="8:8" s="32" customFormat="1" ht="12.75" customHeight="1">
      <c r="H690" s="36"/>
    </row>
    <row r="691" spans="8:8" s="32" customFormat="1" ht="12.75" customHeight="1">
      <c r="H691" s="36"/>
    </row>
    <row r="692" spans="8:8" s="32" customFormat="1" ht="12.75" customHeight="1">
      <c r="H692" s="36"/>
    </row>
    <row r="693" spans="8:8" s="32" customFormat="1" ht="12.75" customHeight="1">
      <c r="H693" s="36"/>
    </row>
    <row r="694" spans="8:8" s="32" customFormat="1" ht="12.75" customHeight="1">
      <c r="H694" s="36"/>
    </row>
    <row r="695" spans="8:8" s="32" customFormat="1" ht="12.75" customHeight="1">
      <c r="H695" s="36"/>
    </row>
    <row r="696" spans="8:8" s="32" customFormat="1" ht="12.75" customHeight="1">
      <c r="H696" s="36"/>
    </row>
    <row r="697" spans="8:8" s="32" customFormat="1" ht="12.75" customHeight="1">
      <c r="H697" s="36"/>
    </row>
    <row r="698" spans="8:8" s="32" customFormat="1" ht="12.75" customHeight="1">
      <c r="H698" s="36"/>
    </row>
    <row r="699" spans="8:8" s="32" customFormat="1" ht="12.75" customHeight="1">
      <c r="H699" s="36"/>
    </row>
    <row r="700" spans="8:8" s="32" customFormat="1" ht="12.75" customHeight="1">
      <c r="H700" s="36"/>
    </row>
    <row r="701" spans="8:8" s="32" customFormat="1" ht="12.75" customHeight="1">
      <c r="H701" s="36"/>
    </row>
    <row r="702" spans="8:8" s="32" customFormat="1" ht="12.75" customHeight="1">
      <c r="H702" s="36"/>
    </row>
    <row r="703" spans="8:8" s="32" customFormat="1" ht="12.75" customHeight="1">
      <c r="H703" s="36"/>
    </row>
    <row r="704" spans="8:8" s="32" customFormat="1" ht="12.75" customHeight="1">
      <c r="H704" s="36"/>
    </row>
    <row r="705" spans="8:8" s="32" customFormat="1" ht="12.75" customHeight="1">
      <c r="H705" s="36"/>
    </row>
    <row r="706" spans="8:8" s="32" customFormat="1" ht="12.75" customHeight="1">
      <c r="H706" s="36"/>
    </row>
    <row r="707" spans="8:8" s="32" customFormat="1" ht="12.75" customHeight="1">
      <c r="H707" s="36"/>
    </row>
    <row r="708" spans="8:8" s="32" customFormat="1" ht="12.75" customHeight="1">
      <c r="H708" s="36"/>
    </row>
    <row r="709" spans="8:8" s="32" customFormat="1" ht="12.75" customHeight="1">
      <c r="H709" s="36"/>
    </row>
    <row r="710" spans="8:8" s="32" customFormat="1" ht="12.75" customHeight="1">
      <c r="H710" s="36"/>
    </row>
    <row r="711" spans="8:8" s="32" customFormat="1" ht="12.75" customHeight="1">
      <c r="H711" s="36"/>
    </row>
    <row r="712" spans="8:8" s="32" customFormat="1" ht="12.75" customHeight="1">
      <c r="H712" s="36"/>
    </row>
    <row r="713" spans="8:8" s="32" customFormat="1" ht="12.75" customHeight="1">
      <c r="H713" s="36"/>
    </row>
    <row r="714" spans="8:8" s="32" customFormat="1" ht="12.75" customHeight="1">
      <c r="H714" s="36"/>
    </row>
    <row r="715" spans="8:8" s="32" customFormat="1" ht="12.75" customHeight="1">
      <c r="H715" s="36"/>
    </row>
    <row r="716" spans="8:8" s="32" customFormat="1" ht="12.75" customHeight="1">
      <c r="H716" s="36"/>
    </row>
    <row r="717" spans="8:8" s="32" customFormat="1" ht="12.75" customHeight="1">
      <c r="H717" s="36"/>
    </row>
    <row r="718" spans="8:8" s="32" customFormat="1" ht="12.75" customHeight="1">
      <c r="H718" s="36"/>
    </row>
    <row r="719" spans="8:8" s="32" customFormat="1" ht="12.75" customHeight="1">
      <c r="H719" s="36"/>
    </row>
    <row r="720" spans="8:8" s="32" customFormat="1" ht="12.75" customHeight="1">
      <c r="H720" s="36"/>
    </row>
    <row r="721" spans="8:8" s="32" customFormat="1" ht="12.75" customHeight="1">
      <c r="H721" s="36"/>
    </row>
    <row r="722" spans="8:8" s="32" customFormat="1" ht="12.75" customHeight="1">
      <c r="H722" s="36"/>
    </row>
    <row r="723" spans="8:8" s="32" customFormat="1" ht="12.75" customHeight="1">
      <c r="H723" s="36"/>
    </row>
    <row r="724" spans="8:8" s="32" customFormat="1" ht="12.75" customHeight="1">
      <c r="H724" s="36"/>
    </row>
    <row r="725" spans="8:8" s="32" customFormat="1" ht="12.75" customHeight="1">
      <c r="H725" s="36"/>
    </row>
    <row r="726" spans="8:8" s="32" customFormat="1" ht="12.75" customHeight="1">
      <c r="H726" s="36"/>
    </row>
    <row r="727" spans="8:8" s="32" customFormat="1" ht="12.75" customHeight="1">
      <c r="H727" s="36"/>
    </row>
    <row r="728" spans="8:8" s="32" customFormat="1" ht="12.75" customHeight="1">
      <c r="H728" s="36"/>
    </row>
    <row r="729" spans="8:8" s="32" customFormat="1" ht="12.75" customHeight="1">
      <c r="H729" s="36"/>
    </row>
    <row r="730" spans="8:8" s="32" customFormat="1" ht="12.75" customHeight="1">
      <c r="H730" s="36"/>
    </row>
    <row r="731" spans="8:8" s="32" customFormat="1" ht="12.75" customHeight="1">
      <c r="H731" s="36"/>
    </row>
    <row r="732" spans="8:8" s="32" customFormat="1" ht="12.75" customHeight="1">
      <c r="H732" s="36"/>
    </row>
    <row r="733" spans="8:8" s="32" customFormat="1" ht="12.75" customHeight="1">
      <c r="H733" s="36"/>
    </row>
    <row r="734" spans="8:8" s="32" customFormat="1" ht="12.75" customHeight="1">
      <c r="H734" s="36"/>
    </row>
    <row r="735" spans="8:8" s="32" customFormat="1" ht="12.75" customHeight="1">
      <c r="H735" s="36"/>
    </row>
    <row r="736" spans="8:8" s="32" customFormat="1" ht="12.75" customHeight="1">
      <c r="H736" s="36"/>
    </row>
    <row r="737" spans="8:8" s="32" customFormat="1" ht="12.75" customHeight="1">
      <c r="H737" s="36"/>
    </row>
    <row r="738" spans="8:8" s="32" customFormat="1" ht="12.75" customHeight="1">
      <c r="H738" s="36"/>
    </row>
    <row r="739" spans="8:8" s="32" customFormat="1" ht="12.75" customHeight="1">
      <c r="H739" s="36"/>
    </row>
    <row r="740" spans="8:8" s="32" customFormat="1" ht="12.75" customHeight="1">
      <c r="H740" s="36"/>
    </row>
    <row r="741" spans="8:8" s="32" customFormat="1" ht="12.75" customHeight="1">
      <c r="H741" s="36"/>
    </row>
    <row r="742" spans="8:8" s="32" customFormat="1" ht="12.75" customHeight="1">
      <c r="H742" s="36"/>
    </row>
    <row r="743" spans="8:8" s="32" customFormat="1" ht="12.75" customHeight="1">
      <c r="H743" s="36"/>
    </row>
    <row r="744" spans="8:8" s="32" customFormat="1" ht="12.75" customHeight="1">
      <c r="H744" s="36"/>
    </row>
    <row r="745" spans="8:8" s="32" customFormat="1" ht="12.75" customHeight="1">
      <c r="H745" s="36"/>
    </row>
    <row r="746" spans="8:8" s="32" customFormat="1" ht="12.75" customHeight="1">
      <c r="H746" s="36"/>
    </row>
    <row r="747" spans="8:8" s="32" customFormat="1" ht="12.75" customHeight="1">
      <c r="H747" s="36"/>
    </row>
    <row r="748" spans="8:8" s="32" customFormat="1" ht="12.75" customHeight="1">
      <c r="H748" s="36"/>
    </row>
    <row r="749" spans="8:8" s="32" customFormat="1" ht="12.75" customHeight="1">
      <c r="H749" s="36"/>
    </row>
    <row r="750" spans="8:8" s="32" customFormat="1" ht="12.75" customHeight="1">
      <c r="H750" s="36"/>
    </row>
    <row r="751" spans="8:8" s="32" customFormat="1" ht="12.75" customHeight="1">
      <c r="H751" s="36"/>
    </row>
    <row r="752" spans="8:8" s="32" customFormat="1" ht="12.75" customHeight="1">
      <c r="H752" s="36"/>
    </row>
    <row r="753" spans="8:8" s="32" customFormat="1" ht="12.75" customHeight="1">
      <c r="H753" s="36"/>
    </row>
    <row r="754" spans="8:8" s="32" customFormat="1" ht="12.75" customHeight="1">
      <c r="H754" s="36"/>
    </row>
    <row r="755" spans="8:8" s="32" customFormat="1" ht="12.75" customHeight="1">
      <c r="H755" s="36"/>
    </row>
    <row r="756" spans="8:8" s="32" customFormat="1" ht="12.75" customHeight="1">
      <c r="H756" s="36"/>
    </row>
    <row r="757" spans="8:8" s="32" customFormat="1" ht="12.75" customHeight="1">
      <c r="H757" s="36"/>
    </row>
    <row r="758" spans="8:8" s="32" customFormat="1" ht="12.75" customHeight="1">
      <c r="H758" s="36"/>
    </row>
    <row r="759" spans="8:8" s="32" customFormat="1" ht="12.75" customHeight="1">
      <c r="H759" s="36"/>
    </row>
    <row r="760" spans="8:8" s="32" customFormat="1" ht="12.75" customHeight="1">
      <c r="H760" s="36"/>
    </row>
    <row r="761" spans="8:8" s="32" customFormat="1" ht="12.75" customHeight="1">
      <c r="H761" s="36"/>
    </row>
    <row r="762" spans="8:8" s="32" customFormat="1" ht="12.75" customHeight="1">
      <c r="H762" s="36"/>
    </row>
    <row r="763" spans="8:8" s="32" customFormat="1" ht="12.75" customHeight="1">
      <c r="H763" s="36"/>
    </row>
    <row r="764" spans="8:8" s="32" customFormat="1" ht="12.75" customHeight="1">
      <c r="H764" s="36"/>
    </row>
    <row r="765" spans="8:8" s="32" customFormat="1" ht="12.75" customHeight="1">
      <c r="H765" s="36"/>
    </row>
    <row r="766" spans="8:8" s="32" customFormat="1" ht="12.75" customHeight="1">
      <c r="H766" s="36"/>
    </row>
    <row r="767" spans="8:8" s="32" customFormat="1" ht="12.75" customHeight="1">
      <c r="H767" s="36"/>
    </row>
    <row r="768" spans="8:8" s="32" customFormat="1" ht="12.75" customHeight="1">
      <c r="H768" s="36"/>
    </row>
    <row r="769" spans="8:8" s="32" customFormat="1" ht="12.75" customHeight="1">
      <c r="H769" s="36"/>
    </row>
    <row r="770" spans="8:8" s="32" customFormat="1" ht="12.75" customHeight="1">
      <c r="H770" s="36"/>
    </row>
    <row r="771" spans="8:8" s="32" customFormat="1" ht="12.75" customHeight="1">
      <c r="H771" s="36"/>
    </row>
    <row r="772" spans="8:8" s="32" customFormat="1" ht="12.75" customHeight="1">
      <c r="H772" s="36"/>
    </row>
    <row r="773" spans="8:8" s="32" customFormat="1" ht="12.75" customHeight="1">
      <c r="H773" s="36"/>
    </row>
    <row r="774" spans="8:8" s="32" customFormat="1" ht="12.75" customHeight="1">
      <c r="H774" s="36"/>
    </row>
    <row r="775" spans="8:8" s="32" customFormat="1" ht="12.75" customHeight="1">
      <c r="H775" s="36"/>
    </row>
    <row r="776" spans="8:8" s="32" customFormat="1" ht="12.75" customHeight="1">
      <c r="H776" s="36"/>
    </row>
    <row r="777" spans="8:8" s="32" customFormat="1" ht="12.75" customHeight="1">
      <c r="H777" s="36"/>
    </row>
    <row r="778" spans="8:8" s="32" customFormat="1" ht="12.75" customHeight="1">
      <c r="H778" s="36"/>
    </row>
    <row r="779" spans="8:8" s="32" customFormat="1" ht="12.75" customHeight="1">
      <c r="H779" s="36"/>
    </row>
    <row r="780" spans="8:8" s="32" customFormat="1" ht="12.75" customHeight="1">
      <c r="H780" s="36"/>
    </row>
    <row r="781" spans="8:8" s="32" customFormat="1" ht="12.75" customHeight="1">
      <c r="H781" s="36"/>
    </row>
    <row r="782" spans="8:8" s="32" customFormat="1" ht="12.75" customHeight="1">
      <c r="H782" s="36"/>
    </row>
    <row r="783" spans="8:8" s="32" customFormat="1" ht="12.75" customHeight="1">
      <c r="H783" s="36"/>
    </row>
    <row r="784" spans="8:8" s="32" customFormat="1" ht="12.75" customHeight="1">
      <c r="H784" s="36"/>
    </row>
    <row r="785" spans="8:8" s="32" customFormat="1" ht="12.75" customHeight="1">
      <c r="H785" s="36"/>
    </row>
    <row r="786" spans="8:8" s="32" customFormat="1" ht="12.75" customHeight="1">
      <c r="H786" s="36"/>
    </row>
    <row r="787" spans="8:8" s="32" customFormat="1" ht="12.75" customHeight="1">
      <c r="H787" s="36"/>
    </row>
    <row r="788" spans="8:8" s="32" customFormat="1" ht="12.75" customHeight="1">
      <c r="H788" s="36"/>
    </row>
    <row r="789" spans="8:8" s="32" customFormat="1" ht="12.75" customHeight="1">
      <c r="H789" s="36"/>
    </row>
    <row r="790" spans="8:8" s="32" customFormat="1" ht="12.75" customHeight="1">
      <c r="H790" s="36"/>
    </row>
    <row r="791" spans="8:8" s="32" customFormat="1" ht="12.75" customHeight="1">
      <c r="H791" s="36"/>
    </row>
    <row r="792" spans="8:8" s="32" customFormat="1" ht="12.75" customHeight="1">
      <c r="H792" s="36"/>
    </row>
    <row r="793" spans="8:8" s="32" customFormat="1" ht="12.75" customHeight="1">
      <c r="H793" s="36"/>
    </row>
    <row r="794" spans="8:8" s="32" customFormat="1" ht="12.75" customHeight="1">
      <c r="H794" s="36"/>
    </row>
    <row r="795" spans="8:8" s="32" customFormat="1" ht="12.75" customHeight="1">
      <c r="H795" s="36"/>
    </row>
    <row r="796" spans="8:8" s="32" customFormat="1" ht="12.75" customHeight="1">
      <c r="H796" s="36"/>
    </row>
    <row r="797" spans="8:8" s="32" customFormat="1" ht="12.75" customHeight="1">
      <c r="H797" s="36"/>
    </row>
    <row r="798" spans="8:8" s="32" customFormat="1" ht="12.75" customHeight="1">
      <c r="H798" s="36"/>
    </row>
    <row r="799" spans="8:8" s="32" customFormat="1" ht="12.75" customHeight="1">
      <c r="H799" s="36"/>
    </row>
    <row r="800" spans="8:8" s="32" customFormat="1" ht="12.75" customHeight="1">
      <c r="H800" s="36"/>
    </row>
    <row r="801" spans="8:8" s="32" customFormat="1" ht="12.75" customHeight="1">
      <c r="H801" s="36"/>
    </row>
    <row r="802" spans="8:8" s="32" customFormat="1" ht="12.75" customHeight="1">
      <c r="H802" s="36"/>
    </row>
    <row r="803" spans="8:8" s="32" customFormat="1" ht="12.75" customHeight="1">
      <c r="H803" s="36"/>
    </row>
    <row r="804" spans="8:8" s="32" customFormat="1" ht="12.75" customHeight="1">
      <c r="H804" s="36"/>
    </row>
    <row r="805" spans="8:8" s="32" customFormat="1" ht="12.75" customHeight="1">
      <c r="H805" s="36"/>
    </row>
    <row r="806" spans="8:8" s="32" customFormat="1" ht="12.75" customHeight="1">
      <c r="H806" s="36"/>
    </row>
    <row r="807" spans="8:8" s="32" customFormat="1" ht="12.75" customHeight="1">
      <c r="H807" s="36"/>
    </row>
    <row r="808" spans="8:8" s="32" customFormat="1" ht="12.75" customHeight="1">
      <c r="H808" s="36"/>
    </row>
    <row r="809" spans="8:8" s="32" customFormat="1" ht="12.75" customHeight="1">
      <c r="H809" s="36"/>
    </row>
    <row r="810" spans="8:8" s="32" customFormat="1" ht="12.75" customHeight="1">
      <c r="H810" s="36"/>
    </row>
    <row r="811" spans="8:8" s="32" customFormat="1" ht="12.75" customHeight="1">
      <c r="H811" s="36"/>
    </row>
    <row r="812" spans="8:8" s="32" customFormat="1" ht="12.75" customHeight="1">
      <c r="H812" s="36"/>
    </row>
    <row r="813" spans="8:8" s="32" customFormat="1" ht="12.75" customHeight="1">
      <c r="H813" s="36"/>
    </row>
    <row r="814" spans="8:8" s="32" customFormat="1" ht="12.75" customHeight="1">
      <c r="H814" s="36"/>
    </row>
    <row r="815" spans="8:8" s="32" customFormat="1" ht="12.75" customHeight="1">
      <c r="H815" s="36"/>
    </row>
    <row r="816" spans="8:8" s="32" customFormat="1" ht="12.75" customHeight="1">
      <c r="H816" s="36"/>
    </row>
    <row r="817" spans="8:8" s="32" customFormat="1" ht="12.75" customHeight="1">
      <c r="H817" s="36"/>
    </row>
    <row r="818" spans="8:8" s="32" customFormat="1" ht="12.75" customHeight="1">
      <c r="H818" s="36"/>
    </row>
    <row r="819" spans="8:8" s="32" customFormat="1" ht="12.75" customHeight="1">
      <c r="H819" s="36"/>
    </row>
    <row r="820" spans="8:8" s="32" customFormat="1" ht="12.75" customHeight="1">
      <c r="H820" s="36"/>
    </row>
    <row r="821" spans="8:8" s="32" customFormat="1" ht="12.75" customHeight="1">
      <c r="H821" s="36"/>
    </row>
    <row r="822" spans="8:8" s="32" customFormat="1" ht="12.75" customHeight="1">
      <c r="H822" s="36"/>
    </row>
    <row r="823" spans="8:8" s="32" customFormat="1" ht="12.75" customHeight="1">
      <c r="H823" s="36"/>
    </row>
    <row r="824" spans="8:8" s="32" customFormat="1" ht="12.75" customHeight="1">
      <c r="H824" s="36"/>
    </row>
    <row r="825" spans="8:8" s="32" customFormat="1" ht="12.75" customHeight="1">
      <c r="H825" s="36"/>
    </row>
    <row r="826" spans="8:8" s="32" customFormat="1" ht="12.75" customHeight="1">
      <c r="H826" s="36"/>
    </row>
    <row r="827" spans="8:8" s="32" customFormat="1" ht="12.75" customHeight="1">
      <c r="H827" s="36"/>
    </row>
    <row r="828" spans="8:8" s="32" customFormat="1" ht="12.75" customHeight="1">
      <c r="H828" s="36"/>
    </row>
    <row r="829" spans="8:8" s="32" customFormat="1" ht="12.75" customHeight="1">
      <c r="H829" s="36"/>
    </row>
    <row r="830" spans="8:8" s="32" customFormat="1" ht="12.75" customHeight="1">
      <c r="H830" s="36"/>
    </row>
    <row r="831" spans="8:8" s="32" customFormat="1" ht="12.75" customHeight="1">
      <c r="H831" s="36"/>
    </row>
    <row r="832" spans="8:8" s="32" customFormat="1" ht="12.75" customHeight="1">
      <c r="H832" s="36"/>
    </row>
    <row r="833" spans="8:8" s="32" customFormat="1" ht="12.75" customHeight="1">
      <c r="H833" s="36"/>
    </row>
    <row r="834" spans="8:8" s="32" customFormat="1" ht="12.75" customHeight="1">
      <c r="H834" s="36"/>
    </row>
    <row r="835" spans="8:8" s="32" customFormat="1" ht="12.75" customHeight="1">
      <c r="H835" s="36"/>
    </row>
    <row r="836" spans="8:8" s="32" customFormat="1" ht="12.75" customHeight="1">
      <c r="H836" s="36"/>
    </row>
    <row r="837" spans="8:8" s="32" customFormat="1" ht="12.75" customHeight="1">
      <c r="H837" s="36"/>
    </row>
    <row r="838" spans="8:8" s="32" customFormat="1" ht="12.75" customHeight="1">
      <c r="H838" s="36"/>
    </row>
    <row r="839" spans="8:8" s="32" customFormat="1" ht="12.75" customHeight="1">
      <c r="H839" s="36"/>
    </row>
    <row r="840" spans="8:8" s="32" customFormat="1" ht="12.75" customHeight="1">
      <c r="H840" s="36"/>
    </row>
    <row r="841" spans="8:8" s="32" customFormat="1" ht="12.75" customHeight="1">
      <c r="H841" s="36"/>
    </row>
    <row r="842" spans="8:8" s="32" customFormat="1" ht="12.75" customHeight="1">
      <c r="H842" s="36"/>
    </row>
    <row r="843" spans="8:8" s="32" customFormat="1" ht="12.75" customHeight="1">
      <c r="H843" s="36"/>
    </row>
    <row r="844" spans="8:8" s="32" customFormat="1" ht="12.75" customHeight="1">
      <c r="H844" s="36"/>
    </row>
    <row r="845" spans="8:8" s="32" customFormat="1" ht="12.75" customHeight="1">
      <c r="H845" s="36"/>
    </row>
    <row r="846" spans="8:8" s="32" customFormat="1" ht="12.75" customHeight="1">
      <c r="H846" s="36"/>
    </row>
    <row r="847" spans="8:8" s="32" customFormat="1" ht="12.75" customHeight="1">
      <c r="H847" s="36"/>
    </row>
    <row r="848" spans="8:8" s="32" customFormat="1" ht="12.75" customHeight="1">
      <c r="H848" s="36"/>
    </row>
    <row r="849" spans="8:8" s="32" customFormat="1" ht="12.75" customHeight="1">
      <c r="H849" s="36"/>
    </row>
    <row r="850" spans="8:8" s="32" customFormat="1" ht="12.75" customHeight="1">
      <c r="H850" s="36"/>
    </row>
    <row r="851" spans="8:8" s="32" customFormat="1" ht="12.75" customHeight="1">
      <c r="H851" s="36"/>
    </row>
    <row r="852" spans="8:8" s="32" customFormat="1" ht="12.75" customHeight="1">
      <c r="H852" s="36"/>
    </row>
    <row r="853" spans="8:8" s="32" customFormat="1" ht="12.75" customHeight="1">
      <c r="H853" s="36"/>
    </row>
    <row r="854" spans="8:8" s="32" customFormat="1" ht="12.75" customHeight="1">
      <c r="H854" s="36"/>
    </row>
    <row r="855" spans="8:8" s="32" customFormat="1" ht="12.75" customHeight="1">
      <c r="H855" s="36"/>
    </row>
    <row r="856" spans="8:8" s="32" customFormat="1" ht="12.75" customHeight="1">
      <c r="H856" s="36"/>
    </row>
    <row r="857" spans="8:8" s="32" customFormat="1" ht="12.75" customHeight="1">
      <c r="H857" s="36"/>
    </row>
    <row r="858" spans="8:8" s="32" customFormat="1" ht="12.75" customHeight="1">
      <c r="H858" s="36"/>
    </row>
    <row r="859" spans="8:8" s="32" customFormat="1" ht="12.75" customHeight="1">
      <c r="H859" s="36"/>
    </row>
    <row r="860" spans="8:8" s="32" customFormat="1" ht="12.75" customHeight="1">
      <c r="H860" s="36"/>
    </row>
    <row r="861" spans="8:8" s="32" customFormat="1" ht="12.75" customHeight="1">
      <c r="H861" s="36"/>
    </row>
    <row r="862" spans="8:8" s="32" customFormat="1" ht="12.75" customHeight="1">
      <c r="H862" s="36"/>
    </row>
    <row r="863" spans="8:8" s="32" customFormat="1" ht="12.75" customHeight="1">
      <c r="H863" s="36"/>
    </row>
    <row r="864" spans="8:8" s="32" customFormat="1" ht="12.75" customHeight="1">
      <c r="H864" s="36"/>
    </row>
    <row r="865" spans="8:8" s="32" customFormat="1" ht="12.75" customHeight="1">
      <c r="H865" s="36"/>
    </row>
    <row r="866" spans="8:8" s="32" customFormat="1" ht="12.75" customHeight="1">
      <c r="H866" s="36"/>
    </row>
    <row r="867" spans="8:8" s="32" customFormat="1" ht="12.75" customHeight="1">
      <c r="H867" s="36"/>
    </row>
    <row r="868" spans="8:8" s="32" customFormat="1" ht="12.75" customHeight="1">
      <c r="H868" s="36"/>
    </row>
    <row r="869" spans="8:8" s="32" customFormat="1" ht="12.75" customHeight="1">
      <c r="H869" s="36"/>
    </row>
    <row r="870" spans="8:8" s="32" customFormat="1" ht="12.75" customHeight="1">
      <c r="H870" s="36"/>
    </row>
    <row r="871" spans="8:8" s="32" customFormat="1" ht="12.75" customHeight="1">
      <c r="H871" s="36"/>
    </row>
    <row r="872" spans="8:8" s="32" customFormat="1" ht="12.75" customHeight="1">
      <c r="H872" s="36"/>
    </row>
    <row r="873" spans="8:8" s="32" customFormat="1" ht="12.75" customHeight="1">
      <c r="H873" s="36"/>
    </row>
    <row r="874" spans="8:8" s="32" customFormat="1" ht="12.75" customHeight="1">
      <c r="H874" s="36"/>
    </row>
    <row r="875" spans="8:8" s="32" customFormat="1" ht="12.75" customHeight="1">
      <c r="H875" s="36"/>
    </row>
    <row r="876" spans="8:8" s="32" customFormat="1" ht="12.75" customHeight="1">
      <c r="H876" s="36"/>
    </row>
    <row r="877" spans="8:8" s="32" customFormat="1" ht="12.75" customHeight="1">
      <c r="H877" s="36"/>
    </row>
    <row r="878" spans="8:8" s="32" customFormat="1" ht="12.75" customHeight="1">
      <c r="H878" s="36"/>
    </row>
    <row r="879" spans="8:8" s="32" customFormat="1" ht="12.75" customHeight="1">
      <c r="H879" s="36"/>
    </row>
    <row r="880" spans="8:8" s="32" customFormat="1" ht="12.75" customHeight="1">
      <c r="H880" s="36"/>
    </row>
    <row r="881" spans="8:8" s="32" customFormat="1" ht="12.75" customHeight="1">
      <c r="H881" s="36"/>
    </row>
    <row r="882" spans="8:8" s="32" customFormat="1" ht="12.75" customHeight="1">
      <c r="H882" s="36"/>
    </row>
    <row r="883" spans="8:8" s="32" customFormat="1" ht="12.75" customHeight="1">
      <c r="H883" s="36"/>
    </row>
    <row r="884" spans="8:8" s="32" customFormat="1" ht="12.75" customHeight="1">
      <c r="H884" s="36"/>
    </row>
    <row r="885" spans="8:8" s="32" customFormat="1" ht="12.75" customHeight="1">
      <c r="H885" s="36"/>
    </row>
    <row r="886" spans="8:8" s="32" customFormat="1" ht="12.75" customHeight="1">
      <c r="H886" s="36"/>
    </row>
    <row r="887" spans="8:8" s="32" customFormat="1" ht="12.75" customHeight="1">
      <c r="H887" s="36"/>
    </row>
    <row r="888" spans="8:8" s="32" customFormat="1" ht="12.75" customHeight="1">
      <c r="H888" s="36"/>
    </row>
    <row r="889" spans="8:8" s="32" customFormat="1" ht="12.75" customHeight="1">
      <c r="H889" s="36"/>
    </row>
    <row r="890" spans="8:8" s="32" customFormat="1" ht="12.75" customHeight="1">
      <c r="H890" s="36"/>
    </row>
    <row r="891" spans="8:8" s="32" customFormat="1" ht="12.75" customHeight="1">
      <c r="H891" s="36"/>
    </row>
    <row r="892" spans="8:8" s="32" customFormat="1" ht="12.75" customHeight="1">
      <c r="H892" s="36"/>
    </row>
    <row r="893" spans="8:8" s="32" customFormat="1" ht="12.75" customHeight="1">
      <c r="H893" s="36"/>
    </row>
    <row r="894" spans="8:8" s="32" customFormat="1" ht="12.75" customHeight="1">
      <c r="H894" s="36"/>
    </row>
    <row r="895" spans="8:8" s="32" customFormat="1" ht="12.75" customHeight="1">
      <c r="H895" s="36"/>
    </row>
    <row r="896" spans="8:8" s="32" customFormat="1" ht="12.75" customHeight="1">
      <c r="H896" s="36"/>
    </row>
    <row r="897" spans="8:8" s="32" customFormat="1" ht="12.75" customHeight="1">
      <c r="H897" s="36"/>
    </row>
    <row r="898" spans="8:8" s="32" customFormat="1" ht="12.75" customHeight="1">
      <c r="H898" s="36"/>
    </row>
    <row r="899" spans="8:8" s="32" customFormat="1" ht="12.75" customHeight="1">
      <c r="H899" s="36"/>
    </row>
    <row r="900" spans="8:8" s="32" customFormat="1" ht="12.75" customHeight="1">
      <c r="H900" s="36"/>
    </row>
    <row r="901" spans="8:8" s="32" customFormat="1" ht="12.75" customHeight="1">
      <c r="H901" s="36"/>
    </row>
    <row r="902" spans="8:8" s="32" customFormat="1" ht="12.75" customHeight="1">
      <c r="H902" s="36"/>
    </row>
    <row r="903" spans="8:8" s="32" customFormat="1" ht="12.75" customHeight="1">
      <c r="H903" s="36"/>
    </row>
    <row r="904" spans="8:8" s="32" customFormat="1" ht="12.75" customHeight="1">
      <c r="H904" s="36"/>
    </row>
    <row r="905" spans="8:8" s="32" customFormat="1" ht="12.75" customHeight="1">
      <c r="H905" s="36"/>
    </row>
    <row r="906" spans="8:8" s="32" customFormat="1" ht="12.75" customHeight="1">
      <c r="H906" s="36"/>
    </row>
    <row r="907" spans="8:8" s="32" customFormat="1" ht="12.75" customHeight="1">
      <c r="H907" s="36"/>
    </row>
    <row r="908" spans="8:8" s="32" customFormat="1" ht="12.75" customHeight="1">
      <c r="H908" s="36"/>
    </row>
    <row r="909" spans="8:8" s="32" customFormat="1" ht="12.75" customHeight="1">
      <c r="H909" s="36"/>
    </row>
    <row r="910" spans="8:8" s="32" customFormat="1" ht="12.75" customHeight="1">
      <c r="H910" s="36"/>
    </row>
    <row r="911" spans="8:8" s="32" customFormat="1" ht="12.75" customHeight="1">
      <c r="H911" s="36"/>
    </row>
    <row r="912" spans="8:8" s="32" customFormat="1" ht="12.75" customHeight="1">
      <c r="H912" s="36"/>
    </row>
    <row r="913" spans="8:8" s="32" customFormat="1" ht="12.75" customHeight="1">
      <c r="H913" s="36"/>
    </row>
    <row r="914" spans="8:8" s="32" customFormat="1" ht="12.75" customHeight="1">
      <c r="H914" s="36"/>
    </row>
    <row r="915" spans="8:8" s="32" customFormat="1" ht="12.75" customHeight="1">
      <c r="H915" s="36"/>
    </row>
    <row r="916" spans="8:8" s="32" customFormat="1" ht="12.75" customHeight="1">
      <c r="H916" s="36"/>
    </row>
    <row r="917" spans="8:8" s="32" customFormat="1" ht="12.75" customHeight="1">
      <c r="H917" s="36"/>
    </row>
    <row r="918" spans="8:8" s="32" customFormat="1" ht="12.75" customHeight="1">
      <c r="H918" s="36"/>
    </row>
    <row r="919" spans="8:8" s="32" customFormat="1" ht="12.75" customHeight="1">
      <c r="H919" s="36"/>
    </row>
    <row r="920" spans="8:8" s="32" customFormat="1" ht="12.75" customHeight="1">
      <c r="H920" s="36"/>
    </row>
    <row r="921" spans="8:8" s="32" customFormat="1" ht="12.75" customHeight="1">
      <c r="H921" s="36"/>
    </row>
    <row r="922" spans="8:8" s="32" customFormat="1" ht="12.75" customHeight="1">
      <c r="H922" s="36"/>
    </row>
    <row r="923" spans="8:8" s="32" customFormat="1" ht="12.75" customHeight="1">
      <c r="H923" s="36"/>
    </row>
    <row r="924" spans="8:8" s="32" customFormat="1" ht="12.75" customHeight="1">
      <c r="H924" s="36"/>
    </row>
    <row r="925" spans="8:8" s="32" customFormat="1" ht="12.75" customHeight="1">
      <c r="H925" s="36"/>
    </row>
    <row r="926" spans="8:8" s="32" customFormat="1" ht="12.75" customHeight="1">
      <c r="H926" s="36"/>
    </row>
    <row r="927" spans="8:8" s="32" customFormat="1" ht="12.75" customHeight="1">
      <c r="H927" s="36"/>
    </row>
    <row r="928" spans="8:8" s="32" customFormat="1" ht="12.75" customHeight="1">
      <c r="H928" s="36"/>
    </row>
    <row r="929" spans="8:8" s="32" customFormat="1" ht="12.75" customHeight="1">
      <c r="H929" s="36"/>
    </row>
    <row r="930" spans="8:8" s="32" customFormat="1" ht="12.75" customHeight="1">
      <c r="H930" s="36"/>
    </row>
    <row r="931" spans="8:8" s="32" customFormat="1" ht="12.75" customHeight="1">
      <c r="H931" s="36"/>
    </row>
    <row r="932" spans="8:8" s="32" customFormat="1" ht="12.75" customHeight="1">
      <c r="H932" s="36"/>
    </row>
    <row r="933" spans="8:8" s="32" customFormat="1" ht="12.75" customHeight="1">
      <c r="H933" s="36"/>
    </row>
    <row r="934" spans="8:8" s="32" customFormat="1" ht="12.75" customHeight="1">
      <c r="H934" s="36"/>
    </row>
    <row r="935" spans="8:8" s="32" customFormat="1" ht="12.75" customHeight="1">
      <c r="H935" s="36"/>
    </row>
    <row r="936" spans="8:8" s="32" customFormat="1" ht="12.75" customHeight="1">
      <c r="H936" s="36"/>
    </row>
    <row r="937" spans="8:8" s="32" customFormat="1" ht="12.75" customHeight="1">
      <c r="H937" s="36"/>
    </row>
    <row r="938" spans="8:8" s="32" customFormat="1" ht="12.75" customHeight="1">
      <c r="H938" s="36"/>
    </row>
    <row r="939" spans="8:8" s="32" customFormat="1" ht="12.75" customHeight="1">
      <c r="H939" s="36"/>
    </row>
    <row r="940" spans="8:8" s="32" customFormat="1" ht="12.75" customHeight="1">
      <c r="H940" s="36"/>
    </row>
    <row r="941" spans="8:8" s="32" customFormat="1" ht="12.75" customHeight="1">
      <c r="H941" s="36"/>
    </row>
    <row r="942" spans="8:8" s="32" customFormat="1" ht="12.75" customHeight="1">
      <c r="H942" s="36"/>
    </row>
    <row r="943" spans="8:8" s="32" customFormat="1" ht="12.75" customHeight="1">
      <c r="H943" s="36"/>
    </row>
    <row r="944" spans="8:8" s="32" customFormat="1" ht="12.75" customHeight="1">
      <c r="H944" s="36"/>
    </row>
    <row r="945" spans="8:8" s="32" customFormat="1" ht="12.75" customHeight="1">
      <c r="H945" s="36"/>
    </row>
    <row r="946" spans="8:8" s="32" customFormat="1" ht="12.75" customHeight="1">
      <c r="H946" s="36"/>
    </row>
    <row r="947" spans="8:8" s="32" customFormat="1" ht="12.75" customHeight="1">
      <c r="H947" s="36"/>
    </row>
    <row r="948" spans="8:8" s="32" customFormat="1" ht="12.75" customHeight="1">
      <c r="H948" s="36"/>
    </row>
    <row r="949" spans="8:8" s="32" customFormat="1" ht="12.75" customHeight="1">
      <c r="H949" s="36"/>
    </row>
    <row r="950" spans="8:8" s="32" customFormat="1" ht="12.75" customHeight="1">
      <c r="H950" s="36"/>
    </row>
    <row r="951" spans="8:8" s="32" customFormat="1" ht="12.75" customHeight="1">
      <c r="H951" s="36"/>
    </row>
    <row r="952" spans="8:8" s="32" customFormat="1" ht="12.75" customHeight="1">
      <c r="H952" s="36"/>
    </row>
    <row r="953" spans="8:8" s="32" customFormat="1" ht="12.75" customHeight="1">
      <c r="H953" s="36"/>
    </row>
    <row r="954" spans="8:8" s="32" customFormat="1" ht="12.75" customHeight="1">
      <c r="H954" s="36"/>
    </row>
    <row r="955" spans="8:8" s="32" customFormat="1" ht="12.75" customHeight="1">
      <c r="H955" s="36"/>
    </row>
    <row r="956" spans="8:8" s="32" customFormat="1" ht="12.75" customHeight="1">
      <c r="H956" s="36"/>
    </row>
    <row r="957" spans="8:8" s="32" customFormat="1" ht="12.75" customHeight="1">
      <c r="H957" s="36"/>
    </row>
    <row r="958" spans="8:8" s="32" customFormat="1" ht="12.75" customHeight="1">
      <c r="H958" s="36"/>
    </row>
    <row r="959" spans="8:8" s="32" customFormat="1" ht="12.75" customHeight="1">
      <c r="H959" s="36"/>
    </row>
    <row r="960" spans="8:8" s="32" customFormat="1" ht="12.75" customHeight="1">
      <c r="H960" s="36"/>
    </row>
    <row r="961" spans="8:8" s="32" customFormat="1" ht="12.75" customHeight="1">
      <c r="H961" s="36"/>
    </row>
    <row r="962" spans="8:8" s="32" customFormat="1" ht="12.75" customHeight="1">
      <c r="H962" s="36"/>
    </row>
    <row r="963" spans="8:8" s="32" customFormat="1" ht="12.75" customHeight="1">
      <c r="H963" s="36"/>
    </row>
    <row r="964" spans="8:8" s="32" customFormat="1" ht="12.75" customHeight="1">
      <c r="H964" s="36"/>
    </row>
    <row r="965" spans="8:8" s="32" customFormat="1" ht="12.75" customHeight="1">
      <c r="H965" s="36"/>
    </row>
    <row r="966" spans="8:8" s="32" customFormat="1" ht="12.75" customHeight="1">
      <c r="H966" s="36"/>
    </row>
    <row r="967" spans="8:8" s="32" customFormat="1" ht="12.75" customHeight="1">
      <c r="H967" s="36"/>
    </row>
    <row r="968" spans="8:8" s="32" customFormat="1" ht="12.75" customHeight="1">
      <c r="H968" s="36"/>
    </row>
    <row r="969" spans="8:8" s="32" customFormat="1" ht="12.75" customHeight="1">
      <c r="H969" s="36"/>
    </row>
    <row r="970" spans="8:8" s="32" customFormat="1" ht="12.75" customHeight="1">
      <c r="H970" s="36"/>
    </row>
    <row r="971" spans="8:8" s="32" customFormat="1" ht="12.75" customHeight="1">
      <c r="H971" s="36"/>
    </row>
    <row r="972" spans="8:8" s="32" customFormat="1" ht="12.75" customHeight="1">
      <c r="H972" s="36"/>
    </row>
    <row r="973" spans="8:8" s="32" customFormat="1" ht="12.75" customHeight="1">
      <c r="H973" s="36"/>
    </row>
    <row r="974" spans="8:8" s="32" customFormat="1" ht="12.75" customHeight="1">
      <c r="H974" s="36"/>
    </row>
    <row r="975" spans="8:8" s="32" customFormat="1" ht="12.75" customHeight="1">
      <c r="H975" s="36"/>
    </row>
    <row r="976" spans="8:8" s="32" customFormat="1" ht="12.75" customHeight="1">
      <c r="H976" s="36"/>
    </row>
    <row r="977" spans="8:8" s="32" customFormat="1" ht="12.75" customHeight="1">
      <c r="H977" s="36"/>
    </row>
    <row r="978" spans="8:8" s="32" customFormat="1" ht="12.75" customHeight="1">
      <c r="H978" s="36"/>
    </row>
    <row r="979" spans="8:8" s="32" customFormat="1" ht="12.75" customHeight="1">
      <c r="H979" s="36"/>
    </row>
    <row r="980" spans="8:8" s="32" customFormat="1" ht="12.75" customHeight="1">
      <c r="H980" s="36"/>
    </row>
    <row r="981" spans="8:8" s="32" customFormat="1" ht="12.75" customHeight="1">
      <c r="H981" s="36"/>
    </row>
    <row r="982" spans="8:8" s="32" customFormat="1" ht="12.75" customHeight="1">
      <c r="H982" s="36"/>
    </row>
    <row r="983" spans="8:8" s="32" customFormat="1" ht="12.75" customHeight="1">
      <c r="H983" s="36"/>
    </row>
    <row r="984" spans="8:8" s="32" customFormat="1" ht="12.75" customHeight="1">
      <c r="H984" s="36"/>
    </row>
    <row r="985" spans="8:8" s="32" customFormat="1" ht="12.75" customHeight="1">
      <c r="H985" s="36"/>
    </row>
    <row r="986" spans="8:8" s="32" customFormat="1" ht="12.75" customHeight="1">
      <c r="H986" s="36"/>
    </row>
    <row r="987" spans="8:8" s="32" customFormat="1" ht="12.75" customHeight="1">
      <c r="H987" s="36"/>
    </row>
    <row r="988" spans="8:8" s="32" customFormat="1" ht="12.75" customHeight="1">
      <c r="H988" s="36"/>
    </row>
    <row r="989" spans="8:8" s="32" customFormat="1" ht="12.75" customHeight="1">
      <c r="H989" s="36"/>
    </row>
    <row r="990" spans="8:8" s="32" customFormat="1" ht="12.75" customHeight="1">
      <c r="H990" s="36"/>
    </row>
    <row r="991" spans="8:8" s="32" customFormat="1" ht="12.75" customHeight="1">
      <c r="H991" s="36"/>
    </row>
    <row r="992" spans="8:8" s="32" customFormat="1" ht="12.75" customHeight="1">
      <c r="H992" s="36"/>
    </row>
    <row r="993" spans="8:8" s="32" customFormat="1" ht="12.75" customHeight="1">
      <c r="H993" s="36"/>
    </row>
    <row r="994" spans="8:8" s="32" customFormat="1" ht="12.75" customHeight="1">
      <c r="H994" s="36"/>
    </row>
    <row r="995" spans="8:8" s="32" customFormat="1" ht="12.75" customHeight="1">
      <c r="H995" s="36"/>
    </row>
    <row r="996" spans="8:8" s="32" customFormat="1" ht="12.75" customHeight="1">
      <c r="H996" s="36"/>
    </row>
    <row r="997" spans="8:8" s="32" customFormat="1" ht="12.75" customHeight="1">
      <c r="H997" s="36"/>
    </row>
    <row r="998" spans="8:8" s="32" customFormat="1" ht="12.75" customHeight="1">
      <c r="H998" s="36"/>
    </row>
    <row r="999" spans="8:8" s="32" customFormat="1" ht="12.75" customHeight="1">
      <c r="H999" s="36"/>
    </row>
    <row r="1000" spans="8:8" s="32" customFormat="1" ht="12.75" customHeight="1">
      <c r="H1000" s="36"/>
    </row>
    <row r="1001" spans="8:8" s="32" customFormat="1" ht="12.75" customHeight="1">
      <c r="H1001" s="36"/>
    </row>
    <row r="1002" spans="8:8" s="32" customFormat="1" ht="12.75" customHeight="1">
      <c r="H1002" s="36"/>
    </row>
    <row r="1003" spans="8:8" s="32" customFormat="1" ht="12.75" customHeight="1">
      <c r="H1003" s="36"/>
    </row>
    <row r="1004" spans="8:8" s="32" customFormat="1" ht="12.75" customHeight="1">
      <c r="H1004" s="36"/>
    </row>
    <row r="1005" spans="8:8" s="32" customFormat="1" ht="12.75" customHeight="1">
      <c r="H1005" s="36"/>
    </row>
    <row r="1006" spans="8:8" s="32" customFormat="1" ht="12.75" customHeight="1">
      <c r="H1006" s="36"/>
    </row>
    <row r="1007" spans="8:8" s="32" customFormat="1" ht="12.75" customHeight="1">
      <c r="H1007" s="36"/>
    </row>
    <row r="1008" spans="8:8" s="32" customFormat="1" ht="12.75" customHeight="1">
      <c r="H1008" s="36"/>
    </row>
    <row r="1009" spans="8:8" s="32" customFormat="1" ht="12.75" customHeight="1">
      <c r="H1009" s="36"/>
    </row>
    <row r="1010" spans="8:8" s="32" customFormat="1" ht="12.75" customHeight="1">
      <c r="H1010" s="36"/>
    </row>
    <row r="1011" spans="8:8" s="32" customFormat="1" ht="12.75" customHeight="1">
      <c r="H1011" s="36"/>
    </row>
    <row r="1012" spans="8:8" s="32" customFormat="1" ht="12.75" customHeight="1">
      <c r="H1012" s="36"/>
    </row>
    <row r="1013" spans="8:8" s="32" customFormat="1" ht="12.75" customHeight="1">
      <c r="H1013" s="36"/>
    </row>
    <row r="1014" spans="8:8" s="32" customFormat="1" ht="12.75" customHeight="1">
      <c r="H1014" s="36"/>
    </row>
    <row r="1015" spans="8:8" s="32" customFormat="1" ht="12.75" customHeight="1">
      <c r="H1015" s="36"/>
    </row>
    <row r="1016" spans="8:8" s="32" customFormat="1" ht="12.75" customHeight="1">
      <c r="H1016" s="36"/>
    </row>
    <row r="1017" spans="8:8" s="32" customFormat="1" ht="12.75" customHeight="1">
      <c r="H1017" s="36"/>
    </row>
    <row r="1018" spans="8:8" s="32" customFormat="1" ht="12.75" customHeight="1">
      <c r="H1018" s="36"/>
    </row>
    <row r="1019" spans="8:8" s="32" customFormat="1" ht="12.75" customHeight="1">
      <c r="H1019" s="36"/>
    </row>
    <row r="1020" spans="8:8" s="32" customFormat="1" ht="12.75" customHeight="1">
      <c r="H1020" s="36"/>
    </row>
    <row r="1021" spans="8:8" s="32" customFormat="1" ht="12.75" customHeight="1">
      <c r="H1021" s="36"/>
    </row>
    <row r="1022" spans="8:8" s="32" customFormat="1" ht="12.75" customHeight="1">
      <c r="H1022" s="36"/>
    </row>
    <row r="1023" spans="8:8" s="32" customFormat="1" ht="12.75" customHeight="1">
      <c r="H1023" s="36"/>
    </row>
    <row r="1024" spans="8:8" s="32" customFormat="1" ht="12.75" customHeight="1">
      <c r="H1024" s="36"/>
    </row>
    <row r="1025" spans="8:8" s="32" customFormat="1" ht="12.75" customHeight="1">
      <c r="H1025" s="36"/>
    </row>
    <row r="1026" spans="8:8" s="32" customFormat="1" ht="12.75" customHeight="1">
      <c r="H1026" s="36"/>
    </row>
    <row r="1027" spans="8:8" s="32" customFormat="1" ht="12.75" customHeight="1">
      <c r="H1027" s="36"/>
    </row>
    <row r="1028" spans="8:8" s="32" customFormat="1" ht="12.75" customHeight="1">
      <c r="H1028" s="36"/>
    </row>
    <row r="1029" spans="8:8" s="32" customFormat="1" ht="12.75" customHeight="1">
      <c r="H1029" s="36"/>
    </row>
    <row r="1030" spans="8:8" s="32" customFormat="1" ht="12.75" customHeight="1">
      <c r="H1030" s="36"/>
    </row>
    <row r="1031" spans="8:8" s="32" customFormat="1" ht="12.75" customHeight="1">
      <c r="H1031" s="36"/>
    </row>
    <row r="1032" spans="8:8" s="32" customFormat="1" ht="12.75" customHeight="1">
      <c r="H1032" s="36"/>
    </row>
    <row r="1033" spans="8:8" s="32" customFormat="1" ht="12.75" customHeight="1">
      <c r="H1033" s="36"/>
    </row>
    <row r="1034" spans="8:8" s="32" customFormat="1" ht="12.75" customHeight="1">
      <c r="H1034" s="36"/>
    </row>
    <row r="1035" spans="8:8" s="32" customFormat="1" ht="12.75" customHeight="1">
      <c r="H1035" s="36"/>
    </row>
    <row r="1036" spans="8:8" s="32" customFormat="1" ht="12.75" customHeight="1">
      <c r="H1036" s="36"/>
    </row>
    <row r="1037" spans="8:8" s="32" customFormat="1" ht="12.75" customHeight="1">
      <c r="H1037" s="36"/>
    </row>
    <row r="1038" spans="8:8" s="32" customFormat="1" ht="12.75" customHeight="1">
      <c r="H1038" s="36"/>
    </row>
    <row r="1039" spans="8:8" s="32" customFormat="1" ht="12.75" customHeight="1">
      <c r="H1039" s="36"/>
    </row>
    <row r="1040" spans="8:8" s="32" customFormat="1" ht="12.75" customHeight="1">
      <c r="H1040" s="36"/>
    </row>
    <row r="1041" spans="8:8" s="32" customFormat="1" ht="12.75" customHeight="1">
      <c r="H1041" s="36"/>
    </row>
    <row r="1042" spans="8:8" s="32" customFormat="1" ht="12.75" customHeight="1">
      <c r="H1042" s="36"/>
    </row>
    <row r="1043" spans="8:8" s="32" customFormat="1" ht="12.75" customHeight="1">
      <c r="H1043" s="36"/>
    </row>
    <row r="1044" spans="8:8" s="32" customFormat="1" ht="12.75" customHeight="1">
      <c r="H1044" s="36"/>
    </row>
    <row r="1045" spans="8:8" s="32" customFormat="1" ht="12.75" customHeight="1">
      <c r="H1045" s="36"/>
    </row>
    <row r="1046" spans="8:8" s="32" customFormat="1" ht="12.75" customHeight="1">
      <c r="H1046" s="36"/>
    </row>
    <row r="1047" spans="8:8" s="32" customFormat="1" ht="12.75" customHeight="1">
      <c r="H1047" s="36"/>
    </row>
    <row r="1048" spans="8:8" s="32" customFormat="1" ht="12.75" customHeight="1">
      <c r="H1048" s="36"/>
    </row>
    <row r="1049" spans="8:8" s="32" customFormat="1" ht="12.75" customHeight="1">
      <c r="H1049" s="36"/>
    </row>
    <row r="1050" spans="8:8" s="32" customFormat="1" ht="12.75" customHeight="1">
      <c r="H1050" s="36"/>
    </row>
    <row r="1051" spans="8:8" s="32" customFormat="1" ht="12.75" customHeight="1">
      <c r="H1051" s="36"/>
    </row>
    <row r="1052" spans="8:8" s="32" customFormat="1" ht="12.75" customHeight="1">
      <c r="H1052" s="36"/>
    </row>
    <row r="1053" spans="8:8" s="32" customFormat="1" ht="12.75" customHeight="1">
      <c r="H1053" s="36"/>
    </row>
    <row r="1054" spans="8:8" s="32" customFormat="1" ht="12.75" customHeight="1">
      <c r="H1054" s="36"/>
    </row>
    <row r="1055" spans="8:8" s="32" customFormat="1" ht="12.75" customHeight="1">
      <c r="H1055" s="36"/>
    </row>
    <row r="1056" spans="8:8" s="32" customFormat="1" ht="12.75" customHeight="1">
      <c r="H1056" s="36"/>
    </row>
    <row r="1057" spans="8:8" s="32" customFormat="1" ht="12.75" customHeight="1">
      <c r="H1057" s="36"/>
    </row>
    <row r="1058" spans="8:8" s="32" customFormat="1" ht="12.75" customHeight="1">
      <c r="H1058" s="36"/>
    </row>
    <row r="1059" spans="8:8" s="32" customFormat="1" ht="12.75" customHeight="1">
      <c r="H1059" s="36"/>
    </row>
    <row r="1060" spans="8:8" s="32" customFormat="1" ht="12.75" customHeight="1">
      <c r="H1060" s="36"/>
    </row>
    <row r="1061" spans="8:8" s="32" customFormat="1" ht="12.75" customHeight="1">
      <c r="H1061" s="36"/>
    </row>
    <row r="1062" spans="8:8" s="32" customFormat="1" ht="12.75" customHeight="1">
      <c r="H1062" s="36"/>
    </row>
    <row r="1063" spans="8:8" s="32" customFormat="1" ht="12.75" customHeight="1">
      <c r="H1063" s="36"/>
    </row>
    <row r="1064" spans="8:8" s="32" customFormat="1" ht="12.75" customHeight="1">
      <c r="H1064" s="36"/>
    </row>
    <row r="1065" spans="8:8" s="32" customFormat="1" ht="12.75" customHeight="1">
      <c r="H1065" s="36"/>
    </row>
    <row r="1066" spans="8:8" s="32" customFormat="1" ht="12.75" customHeight="1">
      <c r="H1066" s="36"/>
    </row>
    <row r="1067" spans="8:8" s="32" customFormat="1" ht="12.75" customHeight="1">
      <c r="H1067" s="36"/>
    </row>
    <row r="1068" spans="8:8" s="32" customFormat="1" ht="12.75" customHeight="1">
      <c r="H1068" s="36"/>
    </row>
    <row r="1069" spans="8:8" s="32" customFormat="1" ht="12.75" customHeight="1">
      <c r="H1069" s="36"/>
    </row>
    <row r="1070" spans="8:8" s="32" customFormat="1" ht="12.75" customHeight="1">
      <c r="H1070" s="36"/>
    </row>
    <row r="1071" spans="8:8" s="32" customFormat="1" ht="12.75" customHeight="1">
      <c r="H1071" s="36"/>
    </row>
    <row r="1072" spans="8:8" s="32" customFormat="1" ht="12.75" customHeight="1">
      <c r="H1072" s="36"/>
    </row>
    <row r="1073" spans="8:8" s="32" customFormat="1" ht="12.75" customHeight="1">
      <c r="H1073" s="36"/>
    </row>
    <row r="1074" spans="8:8" s="32" customFormat="1" ht="12.75" customHeight="1">
      <c r="H1074" s="36"/>
    </row>
    <row r="1075" spans="8:8" s="32" customFormat="1" ht="12.75" customHeight="1">
      <c r="H1075" s="36"/>
    </row>
    <row r="1076" spans="8:8" s="32" customFormat="1" ht="12.75" customHeight="1">
      <c r="H1076" s="36"/>
    </row>
    <row r="1077" spans="8:8" s="32" customFormat="1" ht="12.75" customHeight="1">
      <c r="H1077" s="36"/>
    </row>
    <row r="1078" spans="8:8" s="32" customFormat="1" ht="12.75" customHeight="1">
      <c r="H1078" s="36"/>
    </row>
    <row r="1079" spans="8:8" s="32" customFormat="1" ht="12.75" customHeight="1">
      <c r="H1079" s="36"/>
    </row>
    <row r="1080" spans="8:8" s="32" customFormat="1" ht="12.75" customHeight="1">
      <c r="H1080" s="36"/>
    </row>
    <row r="1081" spans="8:8" s="32" customFormat="1" ht="12.75" customHeight="1">
      <c r="H1081" s="36"/>
    </row>
    <row r="1082" spans="8:8" s="32" customFormat="1" ht="12.75" customHeight="1">
      <c r="H1082" s="36"/>
    </row>
    <row r="1083" spans="8:8" s="32" customFormat="1" ht="12.75" customHeight="1">
      <c r="H1083" s="36"/>
    </row>
    <row r="1084" spans="8:8" s="32" customFormat="1" ht="12.75" customHeight="1">
      <c r="H1084" s="36"/>
    </row>
    <row r="1085" spans="8:8" s="32" customFormat="1" ht="12.75" customHeight="1">
      <c r="H1085" s="36"/>
    </row>
    <row r="1086" spans="8:8" s="32" customFormat="1" ht="12.75" customHeight="1">
      <c r="H1086" s="36"/>
    </row>
    <row r="1087" spans="8:8" s="32" customFormat="1" ht="12.75" customHeight="1">
      <c r="H1087" s="36"/>
    </row>
    <row r="1088" spans="8:8" s="32" customFormat="1" ht="12.75" customHeight="1">
      <c r="H1088" s="36"/>
    </row>
    <row r="1089" spans="8:8" s="32" customFormat="1" ht="12.75" customHeight="1">
      <c r="H1089" s="36"/>
    </row>
    <row r="1090" spans="8:8" s="32" customFormat="1" ht="12.75" customHeight="1">
      <c r="H1090" s="36"/>
    </row>
    <row r="1091" spans="8:8" s="32" customFormat="1" ht="12.75" customHeight="1">
      <c r="H1091" s="36"/>
    </row>
    <row r="1092" spans="8:8" s="32" customFormat="1" ht="12.75" customHeight="1">
      <c r="H1092" s="36"/>
    </row>
    <row r="1093" spans="8:8" s="32" customFormat="1" ht="12.75" customHeight="1">
      <c r="H1093" s="36"/>
    </row>
    <row r="1094" spans="8:8" s="32" customFormat="1" ht="12.75" customHeight="1">
      <c r="H1094" s="36"/>
    </row>
    <row r="1095" spans="8:8" s="32" customFormat="1" ht="12.75" customHeight="1">
      <c r="H1095" s="36"/>
    </row>
    <row r="1096" spans="8:8" s="32" customFormat="1" ht="12.75" customHeight="1">
      <c r="H1096" s="36"/>
    </row>
    <row r="1097" spans="8:8" s="32" customFormat="1" ht="12.75" customHeight="1">
      <c r="H1097" s="36"/>
    </row>
    <row r="1098" spans="8:8" s="32" customFormat="1" ht="12.75" customHeight="1">
      <c r="H1098" s="36"/>
    </row>
    <row r="1099" spans="8:8" s="32" customFormat="1" ht="12.75" customHeight="1">
      <c r="H1099" s="36"/>
    </row>
    <row r="1100" spans="8:8" s="32" customFormat="1" ht="12.75" customHeight="1">
      <c r="H1100" s="36"/>
    </row>
    <row r="1101" spans="8:8" s="32" customFormat="1" ht="12.75" customHeight="1">
      <c r="H1101" s="36"/>
    </row>
    <row r="1102" spans="8:8" s="32" customFormat="1" ht="12.75" customHeight="1">
      <c r="H1102" s="36"/>
    </row>
    <row r="1103" spans="8:8" s="32" customFormat="1" ht="12.75" customHeight="1">
      <c r="H1103" s="36"/>
    </row>
    <row r="1104" spans="8:8" s="32" customFormat="1" ht="12.75" customHeight="1">
      <c r="H1104" s="36"/>
    </row>
    <row r="1105" spans="8:8" s="32" customFormat="1" ht="12.75" customHeight="1">
      <c r="H1105" s="36"/>
    </row>
    <row r="1106" spans="8:8" s="32" customFormat="1" ht="12.75" customHeight="1">
      <c r="H1106" s="36"/>
    </row>
    <row r="1107" spans="8:8" s="32" customFormat="1" ht="12.75" customHeight="1">
      <c r="H1107" s="36"/>
    </row>
    <row r="1108" spans="8:8" s="32" customFormat="1" ht="12.75" customHeight="1">
      <c r="H1108" s="36"/>
    </row>
    <row r="1109" spans="8:8" s="32" customFormat="1" ht="12.75" customHeight="1">
      <c r="H1109" s="36"/>
    </row>
    <row r="1110" spans="8:8" s="32" customFormat="1" ht="12.75" customHeight="1">
      <c r="H1110" s="36"/>
    </row>
    <row r="1111" spans="8:8" s="32" customFormat="1" ht="12.75" customHeight="1">
      <c r="H1111" s="36"/>
    </row>
    <row r="1112" spans="8:8" s="32" customFormat="1" ht="12.75" customHeight="1">
      <c r="H1112" s="36"/>
    </row>
    <row r="1113" spans="8:8" s="32" customFormat="1" ht="12.75" customHeight="1">
      <c r="H1113" s="36"/>
    </row>
    <row r="1114" spans="8:8" s="32" customFormat="1" ht="12.75" customHeight="1">
      <c r="H1114" s="36"/>
    </row>
    <row r="1115" spans="8:8" s="32" customFormat="1" ht="12.75" customHeight="1">
      <c r="H1115" s="36"/>
    </row>
    <row r="1116" spans="8:8" s="32" customFormat="1" ht="12.75" customHeight="1">
      <c r="H1116" s="36"/>
    </row>
    <row r="1117" spans="8:8" s="32" customFormat="1" ht="12.75" customHeight="1">
      <c r="H1117" s="36"/>
    </row>
    <row r="1118" spans="8:8" s="32" customFormat="1" ht="12.75" customHeight="1">
      <c r="H1118" s="36"/>
    </row>
    <row r="1119" spans="8:8" s="32" customFormat="1" ht="12.75" customHeight="1">
      <c r="H1119" s="36"/>
    </row>
    <row r="1120" spans="8:8" s="32" customFormat="1" ht="12.75" customHeight="1">
      <c r="H1120" s="36"/>
    </row>
    <row r="1121" spans="8:8" s="32" customFormat="1" ht="12.75" customHeight="1">
      <c r="H1121" s="36"/>
    </row>
    <row r="1122" spans="8:8" s="32" customFormat="1" ht="12.75" customHeight="1">
      <c r="H1122" s="36"/>
    </row>
    <row r="1123" spans="8:8" s="32" customFormat="1" ht="12.75" customHeight="1">
      <c r="H1123" s="36"/>
    </row>
    <row r="1124" spans="8:8" s="32" customFormat="1" ht="12.75" customHeight="1">
      <c r="H1124" s="36"/>
    </row>
    <row r="1125" spans="8:8" s="32" customFormat="1" ht="12.75" customHeight="1">
      <c r="H1125" s="36"/>
    </row>
    <row r="1126" spans="8:8" s="32" customFormat="1" ht="12.75" customHeight="1">
      <c r="H1126" s="36"/>
    </row>
    <row r="1127" spans="8:8" s="32" customFormat="1" ht="12.75" customHeight="1">
      <c r="H1127" s="36"/>
    </row>
    <row r="1128" spans="8:8" s="32" customFormat="1" ht="12.75" customHeight="1">
      <c r="H1128" s="36"/>
    </row>
    <row r="1129" spans="8:8" s="32" customFormat="1" ht="12.75" customHeight="1">
      <c r="H1129" s="36"/>
    </row>
    <row r="1130" spans="8:8" s="32" customFormat="1" ht="12.75" customHeight="1">
      <c r="H1130" s="36"/>
    </row>
    <row r="1131" spans="8:8" s="32" customFormat="1" ht="12.75" customHeight="1">
      <c r="H1131" s="36"/>
    </row>
    <row r="1132" spans="8:8" s="32" customFormat="1" ht="12.75" customHeight="1">
      <c r="H1132" s="36"/>
    </row>
    <row r="1133" spans="8:8" s="32" customFormat="1" ht="12.75" customHeight="1">
      <c r="H1133" s="36"/>
    </row>
    <row r="1134" spans="8:8" s="32" customFormat="1" ht="12.75" customHeight="1">
      <c r="H1134" s="36"/>
    </row>
    <row r="1135" spans="8:8" s="32" customFormat="1" ht="12.75" customHeight="1">
      <c r="H1135" s="36"/>
    </row>
    <row r="1136" spans="8:8" s="32" customFormat="1" ht="12.75" customHeight="1">
      <c r="H1136" s="36"/>
    </row>
    <row r="1137" spans="8:8" s="32" customFormat="1" ht="12.75" customHeight="1">
      <c r="H1137" s="36"/>
    </row>
    <row r="1138" spans="8:8" s="32" customFormat="1" ht="12.75" customHeight="1">
      <c r="H1138" s="36"/>
    </row>
    <row r="1139" spans="8:8" s="32" customFormat="1" ht="12.75" customHeight="1">
      <c r="H1139" s="36"/>
    </row>
    <row r="1140" spans="8:8" s="32" customFormat="1" ht="12.75" customHeight="1">
      <c r="H1140" s="36"/>
    </row>
    <row r="1141" spans="8:8" s="32" customFormat="1" ht="12.75" customHeight="1">
      <c r="H1141" s="36"/>
    </row>
    <row r="1142" spans="8:8" s="32" customFormat="1" ht="12.75" customHeight="1">
      <c r="H1142" s="36"/>
    </row>
    <row r="1143" spans="8:8" s="32" customFormat="1" ht="12.75" customHeight="1">
      <c r="H1143" s="36"/>
    </row>
    <row r="1144" spans="8:8" s="32" customFormat="1" ht="12.75" customHeight="1">
      <c r="H1144" s="36"/>
    </row>
    <row r="1145" spans="8:8" s="32" customFormat="1" ht="12.75" customHeight="1">
      <c r="H1145" s="36"/>
    </row>
    <row r="1146" spans="8:8" s="32" customFormat="1" ht="12.75" customHeight="1">
      <c r="H1146" s="36"/>
    </row>
    <row r="1147" spans="8:8" s="32" customFormat="1" ht="12.75" customHeight="1">
      <c r="H1147" s="36"/>
    </row>
    <row r="1148" spans="8:8" s="32" customFormat="1" ht="12.75" customHeight="1">
      <c r="H1148" s="36"/>
    </row>
    <row r="1149" spans="8:8" s="32" customFormat="1" ht="12.75" customHeight="1">
      <c r="H1149" s="36"/>
    </row>
    <row r="1150" spans="8:8" s="32" customFormat="1" ht="12.75" customHeight="1">
      <c r="H1150" s="36"/>
    </row>
    <row r="1151" spans="8:8" s="32" customFormat="1" ht="12.75" customHeight="1">
      <c r="H1151" s="36"/>
    </row>
    <row r="1152" spans="8:8" s="32" customFormat="1" ht="12.75" customHeight="1">
      <c r="H1152" s="36"/>
    </row>
    <row r="1153" spans="8:8" s="32" customFormat="1" ht="12.75" customHeight="1">
      <c r="H1153" s="36"/>
    </row>
    <row r="1154" spans="8:8" s="32" customFormat="1" ht="12.75" customHeight="1">
      <c r="H1154" s="36"/>
    </row>
    <row r="1155" spans="8:8" s="32" customFormat="1" ht="12.75" customHeight="1">
      <c r="H1155" s="36"/>
    </row>
    <row r="1156" spans="8:8" s="32" customFormat="1" ht="12.75" customHeight="1">
      <c r="H1156" s="36"/>
    </row>
    <row r="1157" spans="8:8" s="32" customFormat="1" ht="12.75" customHeight="1">
      <c r="H1157" s="36"/>
    </row>
    <row r="1158" spans="8:8" s="32" customFormat="1" ht="12.75" customHeight="1">
      <c r="H1158" s="36"/>
    </row>
    <row r="1159" spans="8:8" s="32" customFormat="1" ht="12.75" customHeight="1">
      <c r="H1159" s="36"/>
    </row>
    <row r="1160" spans="8:8" s="32" customFormat="1" ht="12.75" customHeight="1">
      <c r="H1160" s="36"/>
    </row>
    <row r="1161" spans="8:8" s="32" customFormat="1" ht="12.75" customHeight="1">
      <c r="H1161" s="36"/>
    </row>
    <row r="1162" spans="8:8" s="32" customFormat="1" ht="12.75" customHeight="1">
      <c r="H1162" s="36"/>
    </row>
    <row r="1163" spans="8:8" s="32" customFormat="1" ht="12.75" customHeight="1">
      <c r="H1163" s="36"/>
    </row>
    <row r="1164" spans="8:8" s="32" customFormat="1" ht="12.75" customHeight="1">
      <c r="H1164" s="36"/>
    </row>
    <row r="1165" spans="8:8" s="32" customFormat="1" ht="12.75" customHeight="1">
      <c r="H1165" s="36"/>
    </row>
    <row r="1166" spans="8:8" s="32" customFormat="1" ht="12.75" customHeight="1">
      <c r="H1166" s="36"/>
    </row>
    <row r="1167" spans="8:8" s="32" customFormat="1" ht="12.75" customHeight="1">
      <c r="H1167" s="36"/>
    </row>
    <row r="1168" spans="8:8" s="32" customFormat="1" ht="12.75" customHeight="1">
      <c r="H1168" s="36"/>
    </row>
    <row r="1169" spans="8:8" s="32" customFormat="1" ht="12.75" customHeight="1">
      <c r="H1169" s="36"/>
    </row>
    <row r="1170" spans="8:8" s="32" customFormat="1" ht="12.75" customHeight="1">
      <c r="H1170" s="36"/>
    </row>
    <row r="1171" spans="8:8" s="32" customFormat="1" ht="12.75" customHeight="1">
      <c r="H1171" s="36"/>
    </row>
    <row r="1172" spans="8:8" s="32" customFormat="1" ht="12.75" customHeight="1">
      <c r="H1172" s="36"/>
    </row>
    <row r="1173" spans="8:8" s="32" customFormat="1" ht="12.75" customHeight="1">
      <c r="H1173" s="36"/>
    </row>
    <row r="1174" spans="8:8" s="32" customFormat="1" ht="12.75" customHeight="1">
      <c r="H1174" s="36"/>
    </row>
    <row r="1175" spans="8:8" s="32" customFormat="1" ht="12.75" customHeight="1">
      <c r="H1175" s="36"/>
    </row>
    <row r="1176" spans="8:8" s="32" customFormat="1" ht="12.75" customHeight="1">
      <c r="H1176" s="36"/>
    </row>
    <row r="1177" spans="8:8" s="32" customFormat="1" ht="12.75" customHeight="1">
      <c r="H1177" s="36"/>
    </row>
    <row r="1178" spans="8:8" s="32" customFormat="1" ht="12.75" customHeight="1">
      <c r="H1178" s="36"/>
    </row>
    <row r="1179" spans="8:8" s="32" customFormat="1" ht="12.75" customHeight="1">
      <c r="H1179" s="36"/>
    </row>
    <row r="1180" spans="8:8" s="32" customFormat="1" ht="12.75" customHeight="1">
      <c r="H1180" s="36"/>
    </row>
    <row r="1181" spans="8:8" s="32" customFormat="1" ht="12.75" customHeight="1">
      <c r="H1181" s="36"/>
    </row>
    <row r="1182" spans="8:8" s="32" customFormat="1" ht="12.75" customHeight="1">
      <c r="H1182" s="36"/>
    </row>
    <row r="1183" spans="8:8" s="32" customFormat="1" ht="12.75" customHeight="1">
      <c r="H1183" s="36"/>
    </row>
    <row r="1184" spans="8:8" s="32" customFormat="1" ht="12.75" customHeight="1">
      <c r="H1184" s="36"/>
    </row>
    <row r="1185" spans="8:8" s="32" customFormat="1" ht="12.75" customHeight="1">
      <c r="H1185" s="36"/>
    </row>
    <row r="1186" spans="8:8" s="32" customFormat="1" ht="12.75" customHeight="1">
      <c r="H1186" s="36"/>
    </row>
    <row r="1187" spans="8:8" s="32" customFormat="1" ht="12.75" customHeight="1">
      <c r="H1187" s="36"/>
    </row>
    <row r="1188" spans="8:8" s="32" customFormat="1" ht="12.75" customHeight="1">
      <c r="H1188" s="36"/>
    </row>
    <row r="1189" spans="8:8" s="32" customFormat="1" ht="12.75" customHeight="1">
      <c r="H1189" s="36"/>
    </row>
    <row r="1190" spans="8:8" s="32" customFormat="1" ht="12.75" customHeight="1">
      <c r="H1190" s="36"/>
    </row>
    <row r="1191" spans="8:8" s="32" customFormat="1" ht="12.75" customHeight="1">
      <c r="H1191" s="36"/>
    </row>
    <row r="1192" spans="8:8" s="32" customFormat="1" ht="12.75" customHeight="1">
      <c r="H1192" s="36"/>
    </row>
    <row r="1193" spans="8:8" s="32" customFormat="1" ht="12.75" customHeight="1">
      <c r="H1193" s="36"/>
    </row>
    <row r="1194" spans="8:8" s="32" customFormat="1" ht="12.75" customHeight="1">
      <c r="H1194" s="36"/>
    </row>
    <row r="1195" spans="8:8" s="32" customFormat="1" ht="12.75" customHeight="1">
      <c r="H1195" s="36"/>
    </row>
    <row r="1196" spans="8:8" s="32" customFormat="1" ht="12.75" customHeight="1">
      <c r="H1196" s="36"/>
    </row>
    <row r="1197" spans="8:8" s="32" customFormat="1" ht="12.75" customHeight="1">
      <c r="H1197" s="36"/>
    </row>
    <row r="1198" spans="8:8" s="32" customFormat="1" ht="12.75" customHeight="1">
      <c r="H1198" s="36"/>
    </row>
    <row r="1199" spans="8:8" s="32" customFormat="1" ht="12.75" customHeight="1">
      <c r="H1199" s="36"/>
    </row>
    <row r="1200" spans="8:8" s="32" customFormat="1" ht="12.75" customHeight="1">
      <c r="H1200" s="36"/>
    </row>
    <row r="1201" spans="8:8" s="32" customFormat="1" ht="12.75" customHeight="1">
      <c r="H1201" s="36"/>
    </row>
    <row r="1202" spans="8:8" s="32" customFormat="1" ht="12.75" customHeight="1">
      <c r="H1202" s="36"/>
    </row>
    <row r="1203" spans="8:8" s="32" customFormat="1" ht="12.75" customHeight="1">
      <c r="H1203" s="36"/>
    </row>
    <row r="1204" spans="8:8" s="32" customFormat="1" ht="12.75" customHeight="1">
      <c r="H1204" s="36"/>
    </row>
    <row r="1205" spans="8:8" s="32" customFormat="1" ht="12.75" customHeight="1">
      <c r="H1205" s="36"/>
    </row>
    <row r="1206" spans="8:8" s="32" customFormat="1" ht="12.75" customHeight="1">
      <c r="H1206" s="36"/>
    </row>
    <row r="1207" spans="8:8" s="32" customFormat="1" ht="12.75" customHeight="1">
      <c r="H1207" s="36"/>
    </row>
    <row r="1208" spans="8:8" s="32" customFormat="1" ht="12.75" customHeight="1">
      <c r="H1208" s="36"/>
    </row>
    <row r="1209" spans="8:8" s="32" customFormat="1" ht="12.75" customHeight="1">
      <c r="H1209" s="36"/>
    </row>
    <row r="1210" spans="8:8" s="32" customFormat="1" ht="12.75" customHeight="1">
      <c r="H1210" s="36"/>
    </row>
    <row r="1211" spans="8:8" s="32" customFormat="1" ht="12.75" customHeight="1">
      <c r="H1211" s="36"/>
    </row>
    <row r="1212" spans="8:8" s="32" customFormat="1" ht="12.75" customHeight="1">
      <c r="H1212" s="36"/>
    </row>
    <row r="1213" spans="8:8" s="32" customFormat="1" ht="12.75" customHeight="1">
      <c r="H1213" s="36"/>
    </row>
    <row r="1214" spans="8:8" s="32" customFormat="1" ht="12.75" customHeight="1">
      <c r="H1214" s="36"/>
    </row>
    <row r="1215" spans="8:8" s="32" customFormat="1" ht="12.75" customHeight="1">
      <c r="H1215" s="36"/>
    </row>
    <row r="1216" spans="8:8" s="32" customFormat="1" ht="12.75" customHeight="1">
      <c r="H1216" s="36"/>
    </row>
    <row r="1217" spans="8:8" s="32" customFormat="1" ht="12.75" customHeight="1">
      <c r="H1217" s="36"/>
    </row>
    <row r="1218" spans="8:8" s="32" customFormat="1" ht="12.75" customHeight="1">
      <c r="H1218" s="36"/>
    </row>
    <row r="1219" spans="8:8" s="32" customFormat="1" ht="12.75" customHeight="1">
      <c r="H1219" s="36"/>
    </row>
    <row r="1220" spans="8:8" s="32" customFormat="1" ht="12.75" customHeight="1">
      <c r="H1220" s="36"/>
    </row>
    <row r="1221" spans="8:8" s="32" customFormat="1" ht="12.75" customHeight="1">
      <c r="H1221" s="36"/>
    </row>
    <row r="1222" spans="8:8" s="32" customFormat="1" ht="12.75" customHeight="1">
      <c r="H1222" s="36"/>
    </row>
    <row r="1223" spans="8:8" s="32" customFormat="1" ht="12.75" customHeight="1">
      <c r="H1223" s="36"/>
    </row>
    <row r="1224" spans="8:8" s="32" customFormat="1" ht="12.75" customHeight="1">
      <c r="H1224" s="36"/>
    </row>
    <row r="1225" spans="8:8" s="32" customFormat="1" ht="12.75" customHeight="1">
      <c r="H1225" s="36"/>
    </row>
    <row r="1226" spans="8:8" s="32" customFormat="1" ht="12.75" customHeight="1">
      <c r="H1226" s="36"/>
    </row>
    <row r="1227" spans="8:8" s="32" customFormat="1" ht="12.75" customHeight="1">
      <c r="H1227" s="36"/>
    </row>
    <row r="1228" spans="8:8" s="32" customFormat="1" ht="12.75" customHeight="1">
      <c r="H1228" s="36"/>
    </row>
    <row r="1229" spans="8:8" s="32" customFormat="1" ht="12.75" customHeight="1">
      <c r="H1229" s="36"/>
    </row>
    <row r="1230" spans="8:8" s="32" customFormat="1" ht="12.75" customHeight="1">
      <c r="H1230" s="36"/>
    </row>
    <row r="1231" spans="8:8" s="32" customFormat="1" ht="12.75" customHeight="1">
      <c r="H1231" s="36"/>
    </row>
    <row r="1232" spans="8:8" s="32" customFormat="1" ht="12.75" customHeight="1">
      <c r="H1232" s="36"/>
    </row>
    <row r="1233" spans="8:8" s="32" customFormat="1" ht="12.75" customHeight="1">
      <c r="H1233" s="36"/>
    </row>
    <row r="1234" spans="8:8" s="32" customFormat="1" ht="12.75" customHeight="1">
      <c r="H1234" s="36"/>
    </row>
    <row r="1235" spans="8:8" s="32" customFormat="1" ht="12.75" customHeight="1">
      <c r="H1235" s="36"/>
    </row>
    <row r="1236" spans="8:8" s="32" customFormat="1" ht="12.75" customHeight="1">
      <c r="H1236" s="36"/>
    </row>
    <row r="1237" spans="8:8" s="32" customFormat="1" ht="12.75" customHeight="1">
      <c r="H1237" s="36"/>
    </row>
    <row r="1238" spans="8:8" s="32" customFormat="1" ht="12.75" customHeight="1">
      <c r="H1238" s="36"/>
    </row>
    <row r="1239" spans="8:8" s="32" customFormat="1" ht="12.75" customHeight="1">
      <c r="H1239" s="36"/>
    </row>
    <row r="1240" spans="8:8" s="32" customFormat="1" ht="12.75" customHeight="1">
      <c r="H1240" s="36"/>
    </row>
    <row r="1241" spans="8:8" s="32" customFormat="1" ht="12.75" customHeight="1">
      <c r="H1241" s="36"/>
    </row>
    <row r="1242" spans="8:8" s="32" customFormat="1" ht="12.75" customHeight="1">
      <c r="H1242" s="36"/>
    </row>
    <row r="1243" spans="8:8" s="32" customFormat="1" ht="12.75" customHeight="1">
      <c r="H1243" s="36"/>
    </row>
    <row r="1244" spans="8:8" s="32" customFormat="1" ht="12.75" customHeight="1">
      <c r="H1244" s="36"/>
    </row>
    <row r="1245" spans="8:8" s="32" customFormat="1" ht="12.75" customHeight="1">
      <c r="H1245" s="36"/>
    </row>
    <row r="1246" spans="8:8" s="32" customFormat="1" ht="12.75" customHeight="1">
      <c r="H1246" s="36"/>
    </row>
    <row r="1247" spans="8:8" s="32" customFormat="1" ht="12.75" customHeight="1">
      <c r="H1247" s="36"/>
    </row>
    <row r="1248" spans="8:8" s="32" customFormat="1" ht="12.75" customHeight="1">
      <c r="H1248" s="36"/>
    </row>
    <row r="1249" spans="8:8" s="32" customFormat="1" ht="12.75" customHeight="1">
      <c r="H1249" s="36"/>
    </row>
    <row r="1250" spans="8:8" s="32" customFormat="1" ht="12.75" customHeight="1">
      <c r="H1250" s="36"/>
    </row>
    <row r="1251" spans="8:8" s="32" customFormat="1" ht="12.75" customHeight="1">
      <c r="H1251" s="36"/>
    </row>
    <row r="1252" spans="8:8" s="32" customFormat="1" ht="12.75" customHeight="1">
      <c r="H1252" s="36"/>
    </row>
    <row r="1253" spans="8:8" s="32" customFormat="1" ht="12.75" customHeight="1">
      <c r="H1253" s="36"/>
    </row>
    <row r="1254" spans="8:8" s="32" customFormat="1" ht="12.75" customHeight="1">
      <c r="H1254" s="36"/>
    </row>
    <row r="1255" spans="8:8" s="32" customFormat="1" ht="12.75" customHeight="1">
      <c r="H1255" s="36"/>
    </row>
    <row r="1256" spans="8:8" s="32" customFormat="1" ht="12.75" customHeight="1">
      <c r="H1256" s="36"/>
    </row>
    <row r="1257" spans="8:8" s="32" customFormat="1" ht="12.75" customHeight="1">
      <c r="H1257" s="36"/>
    </row>
    <row r="1258" spans="8:8" s="32" customFormat="1" ht="12.75" customHeight="1">
      <c r="H1258" s="36"/>
    </row>
    <row r="1259" spans="8:8" s="32" customFormat="1" ht="12.75" customHeight="1">
      <c r="H1259" s="36"/>
    </row>
    <row r="1260" spans="8:8" s="32" customFormat="1" ht="12.75" customHeight="1">
      <c r="H1260" s="36"/>
    </row>
    <row r="1261" spans="8:8" s="32" customFormat="1" ht="12.75" customHeight="1">
      <c r="H1261" s="36"/>
    </row>
    <row r="1262" spans="8:8" s="32" customFormat="1" ht="12.75" customHeight="1">
      <c r="H1262" s="36"/>
    </row>
    <row r="1263" spans="8:8" s="32" customFormat="1" ht="12.75" customHeight="1">
      <c r="H1263" s="36"/>
    </row>
    <row r="1264" spans="8:8" s="32" customFormat="1" ht="12.75" customHeight="1">
      <c r="H1264" s="36"/>
    </row>
    <row r="1265" spans="8:8" s="32" customFormat="1" ht="12.75" customHeight="1">
      <c r="H1265" s="36"/>
    </row>
    <row r="1266" spans="8:8" s="32" customFormat="1" ht="12.75" customHeight="1">
      <c r="H1266" s="36"/>
    </row>
    <row r="1267" spans="8:8" s="32" customFormat="1" ht="12.75" customHeight="1">
      <c r="H1267" s="36"/>
    </row>
    <row r="1268" spans="8:8" s="32" customFormat="1" ht="12.75" customHeight="1">
      <c r="H1268" s="36"/>
    </row>
    <row r="1269" spans="8:8" s="32" customFormat="1" ht="12.75" customHeight="1">
      <c r="H1269" s="36"/>
    </row>
    <row r="1270" spans="8:8" s="32" customFormat="1" ht="12.75" customHeight="1">
      <c r="H1270" s="36"/>
    </row>
    <row r="1271" spans="8:8" s="32" customFormat="1" ht="12.75" customHeight="1">
      <c r="H1271" s="36"/>
    </row>
    <row r="1272" spans="8:8" s="32" customFormat="1" ht="12.75" customHeight="1">
      <c r="H1272" s="36"/>
    </row>
    <row r="1273" spans="8:8" s="32" customFormat="1" ht="12.75" customHeight="1">
      <c r="H1273" s="36"/>
    </row>
    <row r="1274" spans="8:8" s="32" customFormat="1" ht="12.75" customHeight="1">
      <c r="H1274" s="36"/>
    </row>
    <row r="1275" spans="8:8" s="32" customFormat="1" ht="12.75" customHeight="1">
      <c r="H1275" s="36"/>
    </row>
    <row r="1276" spans="8:8" s="32" customFormat="1" ht="12.75" customHeight="1">
      <c r="H1276" s="36"/>
    </row>
    <row r="1277" spans="8:8" s="32" customFormat="1" ht="12.75" customHeight="1">
      <c r="H1277" s="36"/>
    </row>
    <row r="1278" spans="8:8" s="32" customFormat="1" ht="12.75" customHeight="1">
      <c r="H1278" s="36"/>
    </row>
    <row r="1279" spans="8:8" s="32" customFormat="1" ht="12.75" customHeight="1">
      <c r="H1279" s="36"/>
    </row>
    <row r="1280" spans="8:8" s="32" customFormat="1" ht="12.75" customHeight="1">
      <c r="H1280" s="36"/>
    </row>
    <row r="1281" spans="8:8" s="32" customFormat="1" ht="12.75" customHeight="1">
      <c r="H1281" s="36"/>
    </row>
    <row r="1282" spans="8:8" s="32" customFormat="1" ht="12.75" customHeight="1">
      <c r="H1282" s="36"/>
    </row>
    <row r="1283" spans="8:8" s="32" customFormat="1" ht="12.75" customHeight="1">
      <c r="H1283" s="36"/>
    </row>
    <row r="1284" spans="8:8" s="32" customFormat="1" ht="12.75" customHeight="1">
      <c r="H1284" s="36"/>
    </row>
    <row r="1285" spans="8:8" s="32" customFormat="1" ht="12.75" customHeight="1">
      <c r="H1285" s="36"/>
    </row>
    <row r="1286" spans="8:8" s="32" customFormat="1" ht="12.75" customHeight="1">
      <c r="H1286" s="36"/>
    </row>
    <row r="1287" spans="8:8" s="32" customFormat="1" ht="12.75" customHeight="1">
      <c r="H1287" s="36"/>
    </row>
    <row r="1288" spans="8:8" s="32" customFormat="1" ht="12.75" customHeight="1">
      <c r="H1288" s="36"/>
    </row>
    <row r="1289" spans="8:8" s="32" customFormat="1" ht="12.75" customHeight="1">
      <c r="H1289" s="36"/>
    </row>
    <row r="1290" spans="8:8" s="32" customFormat="1" ht="12.75" customHeight="1">
      <c r="H1290" s="36"/>
    </row>
    <row r="1291" spans="8:8" s="32" customFormat="1" ht="12.75" customHeight="1">
      <c r="H1291" s="36"/>
    </row>
    <row r="1292" spans="8:8" s="32" customFormat="1" ht="12.75" customHeight="1">
      <c r="H1292" s="36"/>
    </row>
    <row r="1293" spans="8:8" s="32" customFormat="1" ht="12.75" customHeight="1">
      <c r="H1293" s="36"/>
    </row>
    <row r="1294" spans="8:8" s="32" customFormat="1" ht="12.75" customHeight="1">
      <c r="H1294" s="36"/>
    </row>
    <row r="1295" spans="8:8" s="32" customFormat="1" ht="12.75" customHeight="1">
      <c r="H1295" s="36"/>
    </row>
    <row r="1296" spans="8:8" s="32" customFormat="1" ht="12.75" customHeight="1">
      <c r="H1296" s="36"/>
    </row>
    <row r="1297" spans="8:8" s="32" customFormat="1" ht="12.75" customHeight="1">
      <c r="H1297" s="36"/>
    </row>
    <row r="1298" spans="8:8" s="32" customFormat="1" ht="12.75" customHeight="1">
      <c r="H1298" s="36"/>
    </row>
    <row r="1299" spans="8:8" s="32" customFormat="1" ht="12.75" customHeight="1">
      <c r="H1299" s="36"/>
    </row>
    <row r="1300" spans="8:8" s="32" customFormat="1" ht="12.75" customHeight="1">
      <c r="H1300" s="36"/>
    </row>
    <row r="1301" spans="8:8" s="32" customFormat="1" ht="12.75" customHeight="1">
      <c r="H1301" s="36"/>
    </row>
    <row r="1302" spans="8:8" s="32" customFormat="1" ht="12.75" customHeight="1">
      <c r="H1302" s="36"/>
    </row>
    <row r="1303" spans="8:8" s="32" customFormat="1" ht="12.75" customHeight="1">
      <c r="H1303" s="36"/>
    </row>
    <row r="1304" spans="8:8" s="32" customFormat="1" ht="12.75" customHeight="1">
      <c r="H1304" s="36"/>
    </row>
    <row r="1305" spans="8:8" s="32" customFormat="1" ht="12.75" customHeight="1">
      <c r="H1305" s="36"/>
    </row>
    <row r="1306" spans="8:8" s="32" customFormat="1" ht="12.75" customHeight="1">
      <c r="H1306" s="36"/>
    </row>
    <row r="1307" spans="8:8" s="32" customFormat="1" ht="12.75" customHeight="1">
      <c r="H1307" s="36"/>
    </row>
    <row r="1308" spans="8:8" s="32" customFormat="1" ht="12.75" customHeight="1">
      <c r="H1308" s="36"/>
    </row>
    <row r="1309" spans="8:8" s="32" customFormat="1" ht="12.75" customHeight="1">
      <c r="H1309" s="36"/>
    </row>
    <row r="1310" spans="8:8" s="32" customFormat="1" ht="12.75" customHeight="1">
      <c r="H1310" s="36"/>
    </row>
    <row r="1311" spans="8:8" s="32" customFormat="1" ht="12.75" customHeight="1">
      <c r="H1311" s="36"/>
    </row>
    <row r="1312" spans="8:8" s="32" customFormat="1" ht="12.75" customHeight="1">
      <c r="H1312" s="36"/>
    </row>
    <row r="1313" spans="8:8" s="32" customFormat="1" ht="12.75" customHeight="1">
      <c r="H1313" s="36"/>
    </row>
    <row r="1314" spans="8:8" s="32" customFormat="1" ht="12.75" customHeight="1">
      <c r="H1314" s="36"/>
    </row>
    <row r="1315" spans="8:8" s="32" customFormat="1" ht="12.75" customHeight="1">
      <c r="H1315" s="36"/>
    </row>
    <row r="1316" spans="8:8" s="32" customFormat="1" ht="12.75" customHeight="1">
      <c r="H1316" s="36"/>
    </row>
    <row r="1317" spans="8:8" s="32" customFormat="1" ht="12.75" customHeight="1">
      <c r="H1317" s="36"/>
    </row>
    <row r="1318" spans="8:8" s="32" customFormat="1" ht="12.75" customHeight="1">
      <c r="H1318" s="36"/>
    </row>
    <row r="1319" spans="8:8" s="32" customFormat="1" ht="12.75" customHeight="1">
      <c r="H1319" s="36"/>
    </row>
    <row r="1320" spans="8:8" s="32" customFormat="1" ht="12.75" customHeight="1">
      <c r="H1320" s="36"/>
    </row>
    <row r="1321" spans="8:8" s="32" customFormat="1" ht="12.75" customHeight="1">
      <c r="H1321" s="36"/>
    </row>
    <row r="1322" spans="8:8" s="32" customFormat="1" ht="12.75" customHeight="1">
      <c r="H1322" s="36"/>
    </row>
    <row r="1323" spans="8:8" s="32" customFormat="1" ht="12.75" customHeight="1">
      <c r="H1323" s="36"/>
    </row>
    <row r="1324" spans="8:8" s="32" customFormat="1" ht="12.75" customHeight="1">
      <c r="H1324" s="36"/>
    </row>
    <row r="1325" spans="8:8" s="32" customFormat="1" ht="12.75" customHeight="1">
      <c r="H1325" s="36"/>
    </row>
    <row r="1326" spans="8:8" s="32" customFormat="1" ht="12.75" customHeight="1">
      <c r="H1326" s="36"/>
    </row>
    <row r="1327" spans="8:8" s="32" customFormat="1" ht="12.75" customHeight="1">
      <c r="H1327" s="36"/>
    </row>
    <row r="1328" spans="8:8" s="32" customFormat="1" ht="12.75" customHeight="1">
      <c r="H1328" s="36"/>
    </row>
    <row r="1329" spans="8:8" s="32" customFormat="1" ht="12.75" customHeight="1">
      <c r="H1329" s="36"/>
    </row>
    <row r="1330" spans="8:8" s="32" customFormat="1" ht="12.75" customHeight="1">
      <c r="H1330" s="36"/>
    </row>
    <row r="1331" spans="8:8" s="32" customFormat="1" ht="12.75" customHeight="1">
      <c r="H1331" s="36"/>
    </row>
    <row r="1332" spans="8:8" s="32" customFormat="1" ht="12.75" customHeight="1">
      <c r="H1332" s="36"/>
    </row>
    <row r="1333" spans="8:8" s="32" customFormat="1" ht="12.75" customHeight="1">
      <c r="H1333" s="36"/>
    </row>
    <row r="1334" spans="8:8" s="32" customFormat="1" ht="12.75" customHeight="1">
      <c r="H1334" s="36"/>
    </row>
    <row r="1335" spans="8:8" s="32" customFormat="1" ht="12.75" customHeight="1">
      <c r="H1335" s="36"/>
    </row>
    <row r="1336" spans="8:8" s="32" customFormat="1" ht="12.75" customHeight="1">
      <c r="H1336" s="36"/>
    </row>
    <row r="1337" spans="8:8" s="32" customFormat="1" ht="12.75" customHeight="1">
      <c r="H1337" s="36"/>
    </row>
    <row r="1338" spans="8:8" s="32" customFormat="1" ht="12.75" customHeight="1">
      <c r="H1338" s="36"/>
    </row>
    <row r="1339" spans="8:8" s="32" customFormat="1" ht="12.75" customHeight="1">
      <c r="H1339" s="36"/>
    </row>
    <row r="1340" spans="8:8" s="32" customFormat="1" ht="12.75" customHeight="1">
      <c r="H1340" s="36"/>
    </row>
    <row r="1341" spans="8:8" s="32" customFormat="1" ht="12.75" customHeight="1">
      <c r="H1341" s="36"/>
    </row>
    <row r="1342" spans="8:8" s="32" customFormat="1" ht="12.75" customHeight="1">
      <c r="H1342" s="36"/>
    </row>
    <row r="1343" spans="8:8" s="32" customFormat="1" ht="12.75" customHeight="1">
      <c r="H1343" s="36"/>
    </row>
    <row r="1344" spans="8:8" s="32" customFormat="1" ht="12.75" customHeight="1">
      <c r="H1344" s="36"/>
    </row>
    <row r="1345" spans="8:8" s="32" customFormat="1" ht="12.75" customHeight="1">
      <c r="H1345" s="36"/>
    </row>
    <row r="1346" spans="8:8" s="32" customFormat="1" ht="12.75" customHeight="1">
      <c r="H1346" s="36"/>
    </row>
    <row r="1347" spans="8:8" s="32" customFormat="1" ht="12.75" customHeight="1">
      <c r="H1347" s="36"/>
    </row>
    <row r="1348" spans="8:8" s="32" customFormat="1" ht="12.75" customHeight="1">
      <c r="H1348" s="36"/>
    </row>
    <row r="1349" spans="8:8" s="32" customFormat="1" ht="12.75" customHeight="1">
      <c r="H1349" s="36"/>
    </row>
    <row r="1350" spans="8:8" s="32" customFormat="1" ht="12.75" customHeight="1">
      <c r="H1350" s="36"/>
    </row>
    <row r="1351" spans="8:8" s="32" customFormat="1" ht="12.75" customHeight="1">
      <c r="H1351" s="36"/>
    </row>
    <row r="1352" spans="8:8" s="32" customFormat="1" ht="12.75" customHeight="1">
      <c r="H1352" s="36"/>
    </row>
    <row r="1353" spans="8:8" s="32" customFormat="1" ht="12.75" customHeight="1">
      <c r="H1353" s="36"/>
    </row>
    <row r="1354" spans="8:8" s="32" customFormat="1" ht="12.75" customHeight="1">
      <c r="H1354" s="36"/>
    </row>
    <row r="1355" spans="8:8" s="32" customFormat="1" ht="12.75" customHeight="1">
      <c r="H1355" s="36"/>
    </row>
    <row r="1356" spans="8:8" s="32" customFormat="1" ht="12.75" customHeight="1">
      <c r="H1356" s="36"/>
    </row>
    <row r="1357" spans="8:8" s="32" customFormat="1" ht="12.75" customHeight="1">
      <c r="H1357" s="36"/>
    </row>
    <row r="1358" spans="8:8" s="32" customFormat="1" ht="12.75" customHeight="1">
      <c r="H1358" s="36"/>
    </row>
    <row r="1359" spans="8:8" s="32" customFormat="1" ht="12.75" customHeight="1">
      <c r="H1359" s="36"/>
    </row>
    <row r="1360" spans="8:8" s="32" customFormat="1" ht="12.75" customHeight="1">
      <c r="H1360" s="36"/>
    </row>
    <row r="1361" spans="8:8" s="32" customFormat="1" ht="12.75" customHeight="1">
      <c r="H1361" s="36"/>
    </row>
    <row r="1362" spans="8:8" s="32" customFormat="1" ht="12.75" customHeight="1">
      <c r="H1362" s="36"/>
    </row>
    <row r="1363" spans="8:8" s="32" customFormat="1" ht="12.75" customHeight="1">
      <c r="H1363" s="36"/>
    </row>
    <row r="1364" spans="8:8" s="32" customFormat="1" ht="12.75" customHeight="1">
      <c r="H1364" s="36"/>
    </row>
    <row r="1365" spans="8:8" s="32" customFormat="1" ht="12.75" customHeight="1">
      <c r="H1365" s="36"/>
    </row>
    <row r="1366" spans="8:8" s="32" customFormat="1" ht="12.75" customHeight="1">
      <c r="H1366" s="36"/>
    </row>
    <row r="1367" spans="8:8" s="32" customFormat="1" ht="12.75" customHeight="1">
      <c r="H1367" s="36"/>
    </row>
    <row r="1368" spans="8:8" s="32" customFormat="1" ht="12.75" customHeight="1">
      <c r="H1368" s="36"/>
    </row>
    <row r="1369" spans="8:8" s="32" customFormat="1" ht="12.75" customHeight="1">
      <c r="H1369" s="36"/>
    </row>
    <row r="1370" spans="8:8" s="32" customFormat="1" ht="12.75" customHeight="1">
      <c r="H1370" s="36"/>
    </row>
    <row r="1371" spans="8:8" s="32" customFormat="1" ht="12.75" customHeight="1">
      <c r="H1371" s="36"/>
    </row>
    <row r="1372" spans="8:8" s="32" customFormat="1" ht="12.75" customHeight="1">
      <c r="H1372" s="36"/>
    </row>
    <row r="1373" spans="8:8" s="32" customFormat="1" ht="12.75" customHeight="1">
      <c r="H1373" s="36"/>
    </row>
    <row r="1374" spans="8:8" s="32" customFormat="1" ht="12.75" customHeight="1">
      <c r="H1374" s="36"/>
    </row>
    <row r="1375" spans="8:8" s="32" customFormat="1" ht="12.75" customHeight="1">
      <c r="H1375" s="36"/>
    </row>
    <row r="1376" spans="8:8" s="32" customFormat="1" ht="12.75" customHeight="1">
      <c r="H1376" s="36"/>
    </row>
    <row r="1377" spans="8:8" s="32" customFormat="1" ht="12.75" customHeight="1">
      <c r="H1377" s="36"/>
    </row>
    <row r="1378" spans="8:8" s="32" customFormat="1" ht="12.75" customHeight="1">
      <c r="H1378" s="36"/>
    </row>
    <row r="1379" spans="8:8" s="32" customFormat="1" ht="12.75" customHeight="1">
      <c r="H1379" s="36"/>
    </row>
    <row r="1380" spans="8:8" s="32" customFormat="1" ht="12.75" customHeight="1">
      <c r="H1380" s="36"/>
    </row>
    <row r="1381" spans="8:8" s="32" customFormat="1" ht="12.75" customHeight="1">
      <c r="H1381" s="36"/>
    </row>
    <row r="1382" spans="8:8" s="32" customFormat="1" ht="12.75" customHeight="1">
      <c r="H1382" s="36"/>
    </row>
    <row r="1383" spans="8:8" s="32" customFormat="1" ht="12.75" customHeight="1">
      <c r="H1383" s="36"/>
    </row>
    <row r="1384" spans="8:8" s="32" customFormat="1" ht="12.75" customHeight="1">
      <c r="H1384" s="36"/>
    </row>
    <row r="1385" spans="8:8" s="32" customFormat="1" ht="12.75" customHeight="1">
      <c r="H1385" s="36"/>
    </row>
    <row r="1386" spans="8:8" s="32" customFormat="1" ht="12.75" customHeight="1">
      <c r="H1386" s="36"/>
    </row>
    <row r="1387" spans="8:8" s="32" customFormat="1" ht="12.75" customHeight="1">
      <c r="H1387" s="36"/>
    </row>
    <row r="1388" spans="8:8" s="32" customFormat="1" ht="12.75" customHeight="1">
      <c r="H1388" s="36"/>
    </row>
    <row r="1389" spans="8:8" s="32" customFormat="1" ht="12.75" customHeight="1">
      <c r="H1389" s="36"/>
    </row>
    <row r="1390" spans="8:8" s="32" customFormat="1" ht="12.75" customHeight="1">
      <c r="H1390" s="36"/>
    </row>
    <row r="1391" spans="8:8" s="32" customFormat="1" ht="12.75" customHeight="1">
      <c r="H1391" s="36"/>
    </row>
    <row r="1392" spans="8:8" s="32" customFormat="1" ht="12.75" customHeight="1">
      <c r="H1392" s="36"/>
    </row>
    <row r="1393" spans="8:8" s="32" customFormat="1" ht="12.75" customHeight="1">
      <c r="H1393" s="36"/>
    </row>
    <row r="1394" spans="8:8" s="32" customFormat="1" ht="12.75" customHeight="1">
      <c r="H1394" s="36"/>
    </row>
    <row r="1395" spans="8:8" s="32" customFormat="1" ht="12.75" customHeight="1">
      <c r="H1395" s="36"/>
    </row>
    <row r="1396" spans="8:8" s="32" customFormat="1" ht="12.75" customHeight="1">
      <c r="H1396" s="36"/>
    </row>
    <row r="1397" spans="8:8" s="32" customFormat="1" ht="12.75" customHeight="1">
      <c r="H1397" s="36"/>
    </row>
    <row r="1398" spans="8:8" s="32" customFormat="1" ht="12.75" customHeight="1">
      <c r="H1398" s="36"/>
    </row>
    <row r="1399" spans="8:8" s="32" customFormat="1" ht="12.75" customHeight="1">
      <c r="H1399" s="36"/>
    </row>
    <row r="1400" spans="8:8" s="32" customFormat="1" ht="12.75" customHeight="1">
      <c r="H1400" s="36"/>
    </row>
    <row r="1401" spans="8:8" s="32" customFormat="1" ht="12.75" customHeight="1">
      <c r="H1401" s="36"/>
    </row>
    <row r="1402" spans="8:8" s="32" customFormat="1" ht="12.75" customHeight="1">
      <c r="H1402" s="36"/>
    </row>
    <row r="1403" spans="8:8" s="32" customFormat="1" ht="12.75" customHeight="1">
      <c r="H1403" s="36"/>
    </row>
    <row r="1404" spans="8:8" s="32" customFormat="1" ht="12.75" customHeight="1">
      <c r="H1404" s="36"/>
    </row>
    <row r="1405" spans="8:8" s="32" customFormat="1" ht="12.75" customHeight="1">
      <c r="H1405" s="36"/>
    </row>
    <row r="1406" spans="8:8" s="32" customFormat="1" ht="12.75" customHeight="1">
      <c r="H1406" s="36"/>
    </row>
    <row r="1407" spans="8:8" s="32" customFormat="1" ht="12.75" customHeight="1">
      <c r="H1407" s="36"/>
    </row>
    <row r="1408" spans="8:8" s="32" customFormat="1" ht="12.75" customHeight="1">
      <c r="H1408" s="36"/>
    </row>
    <row r="1409" spans="8:8" s="32" customFormat="1" ht="12.75" customHeight="1">
      <c r="H1409" s="36"/>
    </row>
    <row r="1410" spans="8:8" s="32" customFormat="1" ht="12.75" customHeight="1">
      <c r="H1410" s="36"/>
    </row>
    <row r="1411" spans="8:8" s="32" customFormat="1" ht="12.75" customHeight="1">
      <c r="H1411" s="36"/>
    </row>
    <row r="1412" spans="8:8" s="32" customFormat="1" ht="12.75" customHeight="1">
      <c r="H1412" s="36"/>
    </row>
    <row r="1413" spans="8:8" s="32" customFormat="1" ht="12.75" customHeight="1">
      <c r="H1413" s="36"/>
    </row>
    <row r="1414" spans="8:8" s="32" customFormat="1" ht="12.75" customHeight="1">
      <c r="H1414" s="36"/>
    </row>
    <row r="1415" spans="8:8" s="32" customFormat="1" ht="12.75" customHeight="1">
      <c r="H1415" s="36"/>
    </row>
    <row r="1416" spans="8:8" s="32" customFormat="1" ht="12.75" customHeight="1">
      <c r="H1416" s="36"/>
    </row>
    <row r="1417" spans="8:8" s="32" customFormat="1" ht="12.75" customHeight="1">
      <c r="H1417" s="36"/>
    </row>
    <row r="1418" spans="8:8" s="32" customFormat="1" ht="12.75" customHeight="1">
      <c r="H1418" s="36"/>
    </row>
    <row r="1419" spans="8:8" s="32" customFormat="1" ht="12.75" customHeight="1">
      <c r="H1419" s="36"/>
    </row>
    <row r="1420" spans="8:8" s="32" customFormat="1" ht="12.75" customHeight="1">
      <c r="H1420" s="36"/>
    </row>
    <row r="1421" spans="8:8" s="32" customFormat="1" ht="12.75" customHeight="1">
      <c r="H1421" s="36"/>
    </row>
    <row r="1422" spans="8:8" s="32" customFormat="1" ht="12.75" customHeight="1">
      <c r="H1422" s="36"/>
    </row>
    <row r="1423" spans="8:8" s="32" customFormat="1" ht="12.75" customHeight="1">
      <c r="H1423" s="36"/>
    </row>
    <row r="1424" spans="8:8" s="32" customFormat="1" ht="12.75" customHeight="1">
      <c r="H1424" s="36"/>
    </row>
    <row r="1425" spans="8:8" s="32" customFormat="1" ht="12.75" customHeight="1">
      <c r="H1425" s="36"/>
    </row>
    <row r="1426" spans="8:8" s="32" customFormat="1" ht="12.75" customHeight="1">
      <c r="H1426" s="36"/>
    </row>
    <row r="1427" spans="8:8" s="32" customFormat="1" ht="12.75" customHeight="1">
      <c r="H1427" s="36"/>
    </row>
    <row r="1428" spans="8:8" s="32" customFormat="1" ht="12.75" customHeight="1">
      <c r="H1428" s="36"/>
    </row>
    <row r="1429" spans="8:8" s="32" customFormat="1" ht="12.75" customHeight="1">
      <c r="H1429" s="36"/>
    </row>
    <row r="1430" spans="8:8" s="32" customFormat="1" ht="12.75" customHeight="1">
      <c r="H1430" s="36"/>
    </row>
    <row r="1431" spans="8:8" s="32" customFormat="1" ht="12.75" customHeight="1">
      <c r="H1431" s="36"/>
    </row>
    <row r="1432" spans="8:8" s="32" customFormat="1" ht="12.75" customHeight="1">
      <c r="H1432" s="36"/>
    </row>
    <row r="1433" spans="8:8" s="32" customFormat="1" ht="12.75" customHeight="1">
      <c r="H1433" s="36"/>
    </row>
    <row r="1434" spans="8:8" s="32" customFormat="1" ht="12.75" customHeight="1">
      <c r="H1434" s="36"/>
    </row>
    <row r="1435" spans="8:8" s="32" customFormat="1" ht="12.75" customHeight="1">
      <c r="H1435" s="36"/>
    </row>
    <row r="1436" spans="8:8" s="32" customFormat="1" ht="12.75" customHeight="1">
      <c r="H1436" s="36"/>
    </row>
    <row r="1437" spans="8:8" s="32" customFormat="1" ht="12.75" customHeight="1">
      <c r="H1437" s="36"/>
    </row>
    <row r="1438" spans="8:8" s="32" customFormat="1" ht="12.75" customHeight="1">
      <c r="H1438" s="36"/>
    </row>
    <row r="1439" spans="8:8" s="32" customFormat="1" ht="12.75" customHeight="1">
      <c r="H1439" s="36"/>
    </row>
    <row r="1440" spans="8:8" s="32" customFormat="1" ht="12.75" customHeight="1">
      <c r="H1440" s="36"/>
    </row>
    <row r="1441" spans="8:8" s="32" customFormat="1" ht="12.75" customHeight="1">
      <c r="H1441" s="36"/>
    </row>
    <row r="1442" spans="8:8" s="32" customFormat="1" ht="12.75" customHeight="1">
      <c r="H1442" s="36"/>
    </row>
    <row r="1443" spans="8:8" s="32" customFormat="1" ht="12.75" customHeight="1">
      <c r="H1443" s="36"/>
    </row>
    <row r="1444" spans="8:8" s="32" customFormat="1" ht="12.75" customHeight="1">
      <c r="H1444" s="36"/>
    </row>
    <row r="1445" spans="8:8" s="32" customFormat="1" ht="12.75" customHeight="1">
      <c r="H1445" s="36"/>
    </row>
    <row r="1446" spans="8:8" s="32" customFormat="1" ht="12.75" customHeight="1">
      <c r="H1446" s="36"/>
    </row>
    <row r="1447" spans="8:8" s="32" customFormat="1" ht="12.75" customHeight="1">
      <c r="H1447" s="36"/>
    </row>
    <row r="1448" spans="8:8" s="32" customFormat="1" ht="12.75" customHeight="1">
      <c r="H1448" s="36"/>
    </row>
    <row r="1449" spans="8:8" s="32" customFormat="1" ht="12.75" customHeight="1">
      <c r="H1449" s="36"/>
    </row>
    <row r="1450" spans="8:8" s="32" customFormat="1" ht="12.75" customHeight="1">
      <c r="H1450" s="36"/>
    </row>
    <row r="1451" spans="8:8" s="32" customFormat="1" ht="12.75" customHeight="1">
      <c r="H1451" s="36"/>
    </row>
    <row r="1452" spans="8:8" s="32" customFormat="1" ht="12.75" customHeight="1">
      <c r="H1452" s="36"/>
    </row>
    <row r="1453" spans="8:8" s="32" customFormat="1" ht="12.75" customHeight="1">
      <c r="H1453" s="36"/>
    </row>
    <row r="1454" spans="8:8" s="32" customFormat="1" ht="12.75" customHeight="1">
      <c r="H1454" s="36"/>
    </row>
    <row r="1455" spans="8:8" s="32" customFormat="1" ht="12.75" customHeight="1">
      <c r="H1455" s="36"/>
    </row>
    <row r="1456" spans="8:8" s="32" customFormat="1" ht="12.75" customHeight="1">
      <c r="H1456" s="36"/>
    </row>
    <row r="1457" spans="8:8" s="32" customFormat="1" ht="12.75" customHeight="1">
      <c r="H1457" s="36"/>
    </row>
    <row r="1458" spans="8:8" s="32" customFormat="1" ht="12.75" customHeight="1">
      <c r="H1458" s="36"/>
    </row>
    <row r="1459" spans="8:8" s="32" customFormat="1" ht="12.75" customHeight="1">
      <c r="H1459" s="36"/>
    </row>
    <row r="1460" spans="8:8" s="32" customFormat="1" ht="12.75" customHeight="1">
      <c r="H1460" s="36"/>
    </row>
    <row r="1461" spans="8:8" s="32" customFormat="1" ht="12.75" customHeight="1">
      <c r="H1461" s="36"/>
    </row>
    <row r="1462" spans="8:8" s="32" customFormat="1" ht="12.75" customHeight="1">
      <c r="H1462" s="36"/>
    </row>
    <row r="1463" spans="8:8" s="32" customFormat="1" ht="12.75" customHeight="1">
      <c r="H1463" s="36"/>
    </row>
    <row r="1464" spans="8:8" s="32" customFormat="1" ht="12.75" customHeight="1">
      <c r="H1464" s="36"/>
    </row>
    <row r="1465" spans="8:8" s="32" customFormat="1" ht="12.75" customHeight="1">
      <c r="H1465" s="36"/>
    </row>
    <row r="1466" spans="8:8" s="32" customFormat="1" ht="12.75" customHeight="1">
      <c r="H1466" s="36"/>
    </row>
    <row r="1467" spans="8:8" s="32" customFormat="1" ht="12.75" customHeight="1">
      <c r="H1467" s="36"/>
    </row>
    <row r="1468" spans="8:8" s="32" customFormat="1" ht="12.75" customHeight="1">
      <c r="H1468" s="36"/>
    </row>
    <row r="1469" spans="8:8" s="32" customFormat="1" ht="12.75" customHeight="1">
      <c r="H1469" s="36"/>
    </row>
    <row r="1470" spans="8:8" s="32" customFormat="1" ht="12.75" customHeight="1">
      <c r="H1470" s="36"/>
    </row>
    <row r="1471" spans="8:8" s="32" customFormat="1" ht="12.75" customHeight="1">
      <c r="H1471" s="36"/>
    </row>
    <row r="1472" spans="8:8" s="32" customFormat="1" ht="12.75" customHeight="1">
      <c r="H1472" s="36"/>
    </row>
    <row r="1473" spans="8:8" s="32" customFormat="1" ht="12.75" customHeight="1">
      <c r="H1473" s="36"/>
    </row>
    <row r="1474" spans="8:8" s="32" customFormat="1" ht="12.75" customHeight="1">
      <c r="H1474" s="36"/>
    </row>
    <row r="1475" spans="8:8" s="32" customFormat="1" ht="12.75" customHeight="1">
      <c r="H1475" s="36"/>
    </row>
    <row r="1476" spans="8:8" s="32" customFormat="1" ht="12.75" customHeight="1">
      <c r="H1476" s="36"/>
    </row>
    <row r="1477" spans="8:8" s="32" customFormat="1" ht="12.75" customHeight="1">
      <c r="H1477" s="36"/>
    </row>
    <row r="1478" spans="8:8" s="32" customFormat="1" ht="12.75" customHeight="1">
      <c r="H1478" s="36"/>
    </row>
    <row r="1479" spans="8:8" s="32" customFormat="1" ht="12.75" customHeight="1">
      <c r="H1479" s="36"/>
    </row>
    <row r="1480" spans="8:8" s="32" customFormat="1" ht="12.75" customHeight="1">
      <c r="H1480" s="36"/>
    </row>
    <row r="1481" spans="8:8" s="32" customFormat="1" ht="12.75" customHeight="1">
      <c r="H1481" s="36"/>
    </row>
    <row r="1482" spans="8:8" s="32" customFormat="1" ht="12.75" customHeight="1">
      <c r="H1482" s="36"/>
    </row>
    <row r="1483" spans="8:8" s="32" customFormat="1" ht="12.75" customHeight="1">
      <c r="H1483" s="36"/>
    </row>
    <row r="1484" spans="8:8" s="32" customFormat="1" ht="12.75" customHeight="1">
      <c r="H1484" s="36"/>
    </row>
    <row r="1485" spans="8:8" s="32" customFormat="1" ht="12.75" customHeight="1">
      <c r="H1485" s="36"/>
    </row>
    <row r="1486" spans="8:8" s="32" customFormat="1" ht="12.75" customHeight="1">
      <c r="H1486" s="36"/>
    </row>
    <row r="1487" spans="8:8" s="32" customFormat="1" ht="12.75" customHeight="1">
      <c r="H1487" s="36"/>
    </row>
    <row r="1488" spans="8:8" s="32" customFormat="1" ht="12.75" customHeight="1">
      <c r="H1488" s="36"/>
    </row>
    <row r="1489" spans="8:8" s="32" customFormat="1" ht="12.75" customHeight="1">
      <c r="H1489" s="36"/>
    </row>
    <row r="1490" spans="8:8" s="32" customFormat="1" ht="12.75" customHeight="1">
      <c r="H1490" s="36"/>
    </row>
    <row r="1491" spans="8:8" s="32" customFormat="1" ht="12.75" customHeight="1">
      <c r="H1491" s="36"/>
    </row>
    <row r="1492" spans="8:8" s="32" customFormat="1" ht="12.75" customHeight="1">
      <c r="H1492" s="36"/>
    </row>
    <row r="1493" spans="8:8" s="32" customFormat="1" ht="12.75" customHeight="1">
      <c r="H1493" s="36"/>
    </row>
    <row r="1494" spans="8:8" s="32" customFormat="1" ht="12.75" customHeight="1">
      <c r="H1494" s="36"/>
    </row>
    <row r="1495" spans="8:8" s="32" customFormat="1" ht="12.75" customHeight="1">
      <c r="H1495" s="36"/>
    </row>
    <row r="1496" spans="8:8" s="32" customFormat="1" ht="12.75" customHeight="1">
      <c r="H1496" s="36"/>
    </row>
    <row r="1497" spans="8:8" s="32" customFormat="1" ht="12.75" customHeight="1">
      <c r="H1497" s="36"/>
    </row>
    <row r="1498" spans="8:8" s="32" customFormat="1" ht="12.75" customHeight="1">
      <c r="H1498" s="36"/>
    </row>
    <row r="1499" spans="8:8" s="32" customFormat="1" ht="12.75" customHeight="1">
      <c r="H1499" s="36"/>
    </row>
    <row r="1500" spans="8:8" s="32" customFormat="1" ht="12.75" customHeight="1">
      <c r="H1500" s="36"/>
    </row>
    <row r="1501" spans="8:8" s="32" customFormat="1" ht="12.75" customHeight="1">
      <c r="H1501" s="36"/>
    </row>
    <row r="1502" spans="8:8" s="32" customFormat="1" ht="12.75" customHeight="1">
      <c r="H1502" s="36"/>
    </row>
    <row r="1503" spans="8:8" s="32" customFormat="1" ht="12.75" customHeight="1">
      <c r="H1503" s="36"/>
    </row>
    <row r="1504" spans="8:8" s="32" customFormat="1" ht="12.75" customHeight="1">
      <c r="H1504" s="36"/>
    </row>
    <row r="1505" spans="8:8" s="32" customFormat="1" ht="12.75" customHeight="1">
      <c r="H1505" s="36"/>
    </row>
    <row r="1506" spans="8:8" s="32" customFormat="1" ht="12.75" customHeight="1">
      <c r="H1506" s="36"/>
    </row>
    <row r="1507" spans="8:8" s="32" customFormat="1" ht="12.75" customHeight="1">
      <c r="H1507" s="36"/>
    </row>
    <row r="1508" spans="8:8" s="32" customFormat="1" ht="12.75" customHeight="1">
      <c r="H1508" s="36"/>
    </row>
    <row r="1509" spans="8:8" s="32" customFormat="1" ht="12.75" customHeight="1">
      <c r="H1509" s="36"/>
    </row>
    <row r="1510" spans="8:8" s="32" customFormat="1" ht="12.75" customHeight="1">
      <c r="H1510" s="36"/>
    </row>
    <row r="1511" spans="8:8" s="32" customFormat="1" ht="12.75" customHeight="1">
      <c r="H1511" s="36"/>
    </row>
    <row r="1512" spans="8:8" s="32" customFormat="1" ht="12.75" customHeight="1">
      <c r="H1512" s="36"/>
    </row>
    <row r="1513" spans="8:8" s="32" customFormat="1" ht="12.75" customHeight="1">
      <c r="H1513" s="36"/>
    </row>
    <row r="1514" spans="8:8" s="32" customFormat="1" ht="12.75" customHeight="1">
      <c r="H1514" s="36"/>
    </row>
    <row r="1515" spans="8:8" s="32" customFormat="1" ht="12.75" customHeight="1">
      <c r="H1515" s="36"/>
    </row>
    <row r="1516" spans="8:8" s="32" customFormat="1" ht="12.75" customHeight="1">
      <c r="H1516" s="36"/>
    </row>
    <row r="1517" spans="8:8" s="32" customFormat="1" ht="12.75" customHeight="1">
      <c r="H1517" s="36"/>
    </row>
    <row r="1518" spans="8:8" s="32" customFormat="1" ht="12.75" customHeight="1">
      <c r="H1518" s="36"/>
    </row>
    <row r="1519" spans="8:8" s="32" customFormat="1" ht="12.75" customHeight="1">
      <c r="H1519" s="36"/>
    </row>
    <row r="1520" spans="8:8" s="32" customFormat="1" ht="12.75" customHeight="1">
      <c r="H1520" s="36"/>
    </row>
    <row r="1521" spans="8:8" s="32" customFormat="1" ht="12.75" customHeight="1">
      <c r="H1521" s="36"/>
    </row>
    <row r="1522" spans="8:8" s="32" customFormat="1" ht="12.75" customHeight="1">
      <c r="H1522" s="36"/>
    </row>
    <row r="1523" spans="8:8" s="32" customFormat="1" ht="12.75" customHeight="1">
      <c r="H1523" s="36"/>
    </row>
    <row r="1524" spans="8:8" s="32" customFormat="1" ht="12.75" customHeight="1">
      <c r="H1524" s="36"/>
    </row>
    <row r="1525" spans="8:8" s="32" customFormat="1" ht="12.75" customHeight="1">
      <c r="H1525" s="36"/>
    </row>
    <row r="1526" spans="8:8" s="32" customFormat="1" ht="12.75" customHeight="1">
      <c r="H1526" s="36"/>
    </row>
    <row r="1527" spans="8:8" s="32" customFormat="1" ht="12.75" customHeight="1">
      <c r="H1527" s="36"/>
    </row>
    <row r="1528" spans="8:8" s="32" customFormat="1" ht="12.75" customHeight="1">
      <c r="H1528" s="36"/>
    </row>
    <row r="1529" spans="8:8" s="32" customFormat="1" ht="12.75" customHeight="1">
      <c r="H1529" s="36"/>
    </row>
    <row r="1530" spans="8:8" s="32" customFormat="1" ht="12.75" customHeight="1">
      <c r="H1530" s="36"/>
    </row>
    <row r="1531" spans="8:8" s="32" customFormat="1" ht="12.75" customHeight="1">
      <c r="H1531" s="36"/>
    </row>
    <row r="1532" spans="8:8" s="32" customFormat="1" ht="12.75" customHeight="1">
      <c r="H1532" s="36"/>
    </row>
    <row r="1533" spans="8:8" s="32" customFormat="1" ht="12.75" customHeight="1">
      <c r="H1533" s="36"/>
    </row>
    <row r="1534" spans="8:8" s="32" customFormat="1" ht="12.75" customHeight="1">
      <c r="H1534" s="36"/>
    </row>
    <row r="1535" spans="8:8" s="32" customFormat="1" ht="12.75" customHeight="1">
      <c r="H1535" s="36"/>
    </row>
    <row r="1536" spans="8:8" s="32" customFormat="1" ht="12.75" customHeight="1">
      <c r="H1536" s="36"/>
    </row>
    <row r="1537" spans="8:8" s="32" customFormat="1" ht="12.75" customHeight="1">
      <c r="H1537" s="36"/>
    </row>
    <row r="1538" spans="8:8" s="32" customFormat="1" ht="12.75" customHeight="1">
      <c r="H1538" s="36"/>
    </row>
    <row r="1539" spans="8:8" s="32" customFormat="1" ht="12.75" customHeight="1">
      <c r="H1539" s="36"/>
    </row>
    <row r="1540" spans="8:8" s="32" customFormat="1" ht="12.75" customHeight="1">
      <c r="H1540" s="36"/>
    </row>
    <row r="1541" spans="8:8" s="32" customFormat="1" ht="12.75" customHeight="1">
      <c r="H1541" s="36"/>
    </row>
    <row r="1542" spans="8:8" s="32" customFormat="1" ht="12.75" customHeight="1">
      <c r="H1542" s="36"/>
    </row>
    <row r="1543" spans="8:8" s="32" customFormat="1" ht="12.75" customHeight="1">
      <c r="H1543" s="36"/>
    </row>
    <row r="1544" spans="8:8" s="32" customFormat="1" ht="12.75" customHeight="1">
      <c r="H1544" s="36"/>
    </row>
    <row r="1545" spans="8:8" s="32" customFormat="1" ht="12.75" customHeight="1">
      <c r="H1545" s="36"/>
    </row>
    <row r="1546" spans="8:8" s="32" customFormat="1" ht="12.75" customHeight="1">
      <c r="H1546" s="36"/>
    </row>
    <row r="1547" spans="8:8" s="32" customFormat="1" ht="12.75" customHeight="1">
      <c r="H1547" s="36"/>
    </row>
    <row r="1548" spans="8:8" s="32" customFormat="1" ht="12.75" customHeight="1">
      <c r="H1548" s="36"/>
    </row>
    <row r="1549" spans="8:8" s="32" customFormat="1" ht="12.75" customHeight="1">
      <c r="H1549" s="36"/>
    </row>
    <row r="1550" spans="8:8" s="32" customFormat="1" ht="12.75" customHeight="1">
      <c r="H1550" s="36"/>
    </row>
    <row r="1551" spans="8:8" s="32" customFormat="1" ht="12.75" customHeight="1">
      <c r="H1551" s="36"/>
    </row>
    <row r="1552" spans="8:8" s="32" customFormat="1" ht="12.75" customHeight="1">
      <c r="H1552" s="36"/>
    </row>
    <row r="1553" spans="8:8" s="32" customFormat="1" ht="12.75" customHeight="1">
      <c r="H1553" s="36"/>
    </row>
    <row r="1554" spans="8:8" s="32" customFormat="1" ht="12.75" customHeight="1">
      <c r="H1554" s="36"/>
    </row>
    <row r="1555" spans="8:8" s="32" customFormat="1" ht="12.75" customHeight="1">
      <c r="H1555" s="36"/>
    </row>
    <row r="1556" spans="8:8" s="32" customFormat="1" ht="12.75" customHeight="1">
      <c r="H1556" s="36"/>
    </row>
    <row r="1557" spans="8:8" s="32" customFormat="1" ht="12.75" customHeight="1">
      <c r="H1557" s="36"/>
    </row>
    <row r="1558" spans="8:8" s="32" customFormat="1" ht="12.75" customHeight="1">
      <c r="H1558" s="36"/>
    </row>
    <row r="1559" spans="8:8" s="32" customFormat="1" ht="12.75" customHeight="1">
      <c r="H1559" s="36"/>
    </row>
    <row r="1560" spans="8:8" s="32" customFormat="1" ht="12.75" customHeight="1">
      <c r="H1560" s="36"/>
    </row>
    <row r="1561" spans="8:8" s="32" customFormat="1" ht="12.75" customHeight="1">
      <c r="H1561" s="36"/>
    </row>
    <row r="1562" spans="8:8" s="32" customFormat="1" ht="12.75" customHeight="1">
      <c r="H1562" s="36"/>
    </row>
    <row r="1563" spans="8:8" s="32" customFormat="1" ht="12.75" customHeight="1">
      <c r="H1563" s="36"/>
    </row>
    <row r="1564" spans="8:8" s="32" customFormat="1" ht="12.75" customHeight="1">
      <c r="H1564" s="36"/>
    </row>
    <row r="1565" spans="8:8" s="32" customFormat="1" ht="12.75" customHeight="1">
      <c r="H1565" s="36"/>
    </row>
    <row r="1566" spans="8:8" s="32" customFormat="1" ht="12.75" customHeight="1">
      <c r="H1566" s="36"/>
    </row>
    <row r="1567" spans="8:8" s="32" customFormat="1" ht="12.75" customHeight="1">
      <c r="H1567" s="36"/>
    </row>
    <row r="1568" spans="8:8" s="32" customFormat="1" ht="12.75" customHeight="1">
      <c r="H1568" s="36"/>
    </row>
    <row r="1569" spans="8:8" s="32" customFormat="1" ht="12.75" customHeight="1">
      <c r="H1569" s="36"/>
    </row>
    <row r="1570" spans="8:8" s="32" customFormat="1" ht="12.75" customHeight="1">
      <c r="H1570" s="36"/>
    </row>
    <row r="1571" spans="8:8" s="32" customFormat="1" ht="12.75" customHeight="1">
      <c r="H1571" s="36"/>
    </row>
    <row r="1572" spans="8:8" s="32" customFormat="1" ht="12.75" customHeight="1">
      <c r="H1572" s="36"/>
    </row>
    <row r="1573" spans="8:8" s="32" customFormat="1" ht="12.75" customHeight="1">
      <c r="H1573" s="36"/>
    </row>
    <row r="1574" spans="8:8" s="32" customFormat="1" ht="12.75" customHeight="1">
      <c r="H1574" s="36"/>
    </row>
    <row r="1575" spans="8:8" s="32" customFormat="1" ht="12.75" customHeight="1">
      <c r="H1575" s="36"/>
    </row>
    <row r="1576" spans="8:8" s="32" customFormat="1" ht="12.75" customHeight="1">
      <c r="H1576" s="36"/>
    </row>
    <row r="1577" spans="8:8" s="32" customFormat="1" ht="12.75" customHeight="1">
      <c r="H1577" s="36"/>
    </row>
    <row r="1578" spans="8:8" s="32" customFormat="1" ht="12.75" customHeight="1">
      <c r="H1578" s="36"/>
    </row>
    <row r="1579" spans="8:8" s="32" customFormat="1" ht="12.75" customHeight="1">
      <c r="H1579" s="36"/>
    </row>
    <row r="1580" spans="8:8" s="32" customFormat="1" ht="12.75" customHeight="1">
      <c r="H1580" s="36"/>
    </row>
    <row r="1581" spans="8:8" s="32" customFormat="1" ht="12.75" customHeight="1">
      <c r="H1581" s="36"/>
    </row>
    <row r="1582" spans="8:8" s="32" customFormat="1" ht="12.75" customHeight="1">
      <c r="H1582" s="36"/>
    </row>
    <row r="1583" spans="8:8" s="32" customFormat="1" ht="12.75" customHeight="1">
      <c r="H1583" s="36"/>
    </row>
    <row r="1584" spans="8:8" s="32" customFormat="1" ht="12.75" customHeight="1">
      <c r="H1584" s="36"/>
    </row>
    <row r="1585" spans="8:8" s="32" customFormat="1" ht="12.75" customHeight="1">
      <c r="H1585" s="36"/>
    </row>
    <row r="1586" spans="8:8" s="32" customFormat="1" ht="12.75" customHeight="1">
      <c r="H1586" s="36"/>
    </row>
    <row r="1587" spans="8:8" s="32" customFormat="1" ht="12.75" customHeight="1">
      <c r="H1587" s="36"/>
    </row>
    <row r="1588" spans="8:8" s="32" customFormat="1" ht="12.75" customHeight="1">
      <c r="H1588" s="36"/>
    </row>
    <row r="1589" spans="8:8" s="32" customFormat="1" ht="12.75" customHeight="1">
      <c r="H1589" s="36"/>
    </row>
    <row r="1590" spans="8:8" s="32" customFormat="1" ht="12.75" customHeight="1">
      <c r="H1590" s="36"/>
    </row>
    <row r="1591" spans="8:8" s="32" customFormat="1" ht="12.75" customHeight="1">
      <c r="H1591" s="36"/>
    </row>
    <row r="1592" spans="8:8" s="32" customFormat="1" ht="12.75" customHeight="1">
      <c r="H1592" s="36"/>
    </row>
    <row r="1593" spans="8:8" s="32" customFormat="1" ht="12.75" customHeight="1">
      <c r="H1593" s="36"/>
    </row>
    <row r="1594" spans="8:8" s="32" customFormat="1" ht="12.75" customHeight="1">
      <c r="H1594" s="36"/>
    </row>
    <row r="1595" spans="8:8" s="32" customFormat="1" ht="12.75" customHeight="1">
      <c r="H1595" s="36"/>
    </row>
    <row r="1596" spans="8:8" s="32" customFormat="1" ht="12.75" customHeight="1">
      <c r="H1596" s="36"/>
    </row>
    <row r="1597" spans="8:8" s="32" customFormat="1" ht="12.75" customHeight="1">
      <c r="H1597" s="36"/>
    </row>
    <row r="1598" spans="8:8" s="32" customFormat="1" ht="12.75" customHeight="1">
      <c r="H1598" s="36"/>
    </row>
    <row r="1599" spans="8:8" s="32" customFormat="1" ht="12.75" customHeight="1">
      <c r="H1599" s="36"/>
    </row>
    <row r="1600" spans="8:8" s="32" customFormat="1" ht="12.75" customHeight="1">
      <c r="H1600" s="36"/>
    </row>
    <row r="1601" spans="8:8" s="32" customFormat="1" ht="12.75" customHeight="1">
      <c r="H1601" s="36"/>
    </row>
    <row r="1602" spans="8:8" s="32" customFormat="1" ht="12.75" customHeight="1">
      <c r="H1602" s="36"/>
    </row>
    <row r="1603" spans="8:8" s="32" customFormat="1" ht="12.75" customHeight="1">
      <c r="H1603" s="36"/>
    </row>
    <row r="1604" spans="8:8" s="32" customFormat="1" ht="12.75" customHeight="1">
      <c r="H1604" s="36"/>
    </row>
    <row r="1605" spans="8:8" s="32" customFormat="1" ht="12.75" customHeight="1">
      <c r="H1605" s="36"/>
    </row>
    <row r="1606" spans="8:8" s="32" customFormat="1" ht="12.75" customHeight="1">
      <c r="H1606" s="36"/>
    </row>
    <row r="1607" spans="8:8" s="32" customFormat="1" ht="12.75" customHeight="1">
      <c r="H1607" s="36"/>
    </row>
    <row r="1608" spans="8:8" s="32" customFormat="1" ht="12.75" customHeight="1">
      <c r="H1608" s="36"/>
    </row>
    <row r="1609" spans="8:8" s="32" customFormat="1" ht="12.75" customHeight="1">
      <c r="H1609" s="36"/>
    </row>
    <row r="1610" spans="8:8" s="32" customFormat="1" ht="12.75" customHeight="1">
      <c r="H1610" s="36"/>
    </row>
    <row r="1611" spans="8:8" s="32" customFormat="1" ht="12.75" customHeight="1">
      <c r="H1611" s="36"/>
    </row>
    <row r="1612" spans="8:8" s="32" customFormat="1" ht="12.75" customHeight="1">
      <c r="H1612" s="36"/>
    </row>
    <row r="1613" spans="8:8" s="32" customFormat="1" ht="12.75" customHeight="1">
      <c r="H1613" s="36"/>
    </row>
    <row r="1614" spans="8:8" s="32" customFormat="1" ht="12.75" customHeight="1">
      <c r="H1614" s="36"/>
    </row>
    <row r="1615" spans="8:8" s="32" customFormat="1" ht="12.75" customHeight="1">
      <c r="H1615" s="36"/>
    </row>
    <row r="1616" spans="8:8" s="32" customFormat="1" ht="12.75" customHeight="1">
      <c r="H1616" s="36"/>
    </row>
    <row r="1617" spans="8:8" s="32" customFormat="1" ht="12.75" customHeight="1">
      <c r="H1617" s="36"/>
    </row>
    <row r="1618" spans="8:8" s="32" customFormat="1" ht="12.75" customHeight="1">
      <c r="H1618" s="36"/>
    </row>
    <row r="1619" spans="8:8" s="32" customFormat="1" ht="12.75" customHeight="1">
      <c r="H1619" s="36"/>
    </row>
    <row r="1620" spans="8:8" s="32" customFormat="1" ht="12.75" customHeight="1">
      <c r="H1620" s="36"/>
    </row>
    <row r="1621" spans="8:8" s="32" customFormat="1" ht="12.75" customHeight="1">
      <c r="H1621" s="36"/>
    </row>
    <row r="1622" spans="8:8" s="32" customFormat="1" ht="12.75" customHeight="1">
      <c r="H1622" s="36"/>
    </row>
    <row r="1623" spans="8:8" s="32" customFormat="1" ht="12.75" customHeight="1">
      <c r="H1623" s="36"/>
    </row>
    <row r="1624" spans="8:8" s="32" customFormat="1" ht="12.75" customHeight="1">
      <c r="H1624" s="36"/>
    </row>
    <row r="1625" spans="8:8" s="32" customFormat="1" ht="12.75" customHeight="1">
      <c r="H1625" s="36"/>
    </row>
    <row r="1626" spans="8:8" s="32" customFormat="1" ht="12.75" customHeight="1">
      <c r="H1626" s="36"/>
    </row>
    <row r="1627" spans="8:8" s="32" customFormat="1" ht="12.75" customHeight="1">
      <c r="H1627" s="36"/>
    </row>
    <row r="1628" spans="8:8" s="32" customFormat="1" ht="12.75" customHeight="1">
      <c r="H1628" s="36"/>
    </row>
    <row r="1629" spans="8:8" s="32" customFormat="1" ht="12.75" customHeight="1">
      <c r="H1629" s="36"/>
    </row>
    <row r="1630" spans="8:8" s="32" customFormat="1" ht="12.75" customHeight="1">
      <c r="H1630" s="36"/>
    </row>
    <row r="1631" spans="8:8" s="32" customFormat="1" ht="12.75" customHeight="1">
      <c r="H1631" s="36"/>
    </row>
    <row r="1632" spans="8:8" s="32" customFormat="1" ht="12.75" customHeight="1">
      <c r="H1632" s="36"/>
    </row>
    <row r="1633" spans="8:8" s="32" customFormat="1" ht="12.75" customHeight="1">
      <c r="H1633" s="36"/>
    </row>
    <row r="1634" spans="8:8" s="32" customFormat="1" ht="12.75" customHeight="1">
      <c r="H1634" s="36"/>
    </row>
    <row r="1635" spans="8:8" s="32" customFormat="1" ht="12.75" customHeight="1">
      <c r="H1635" s="36"/>
    </row>
    <row r="1636" spans="8:8" s="32" customFormat="1" ht="12.75" customHeight="1">
      <c r="H1636" s="36"/>
    </row>
    <row r="1637" spans="8:8" s="32" customFormat="1" ht="12.75" customHeight="1">
      <c r="H1637" s="36"/>
    </row>
    <row r="1638" spans="8:8" s="32" customFormat="1" ht="12.75" customHeight="1">
      <c r="H1638" s="36"/>
    </row>
    <row r="1639" spans="8:8" s="32" customFormat="1" ht="12.75" customHeight="1">
      <c r="H1639" s="36"/>
    </row>
    <row r="1640" spans="8:8" s="32" customFormat="1" ht="12.75" customHeight="1">
      <c r="H1640" s="36"/>
    </row>
    <row r="1641" spans="8:8" s="32" customFormat="1" ht="12.75" customHeight="1">
      <c r="H1641" s="36"/>
    </row>
    <row r="1642" spans="8:8" s="32" customFormat="1" ht="12.75" customHeight="1">
      <c r="H1642" s="36"/>
    </row>
    <row r="1643" spans="8:8" s="32" customFormat="1" ht="12.75" customHeight="1">
      <c r="H1643" s="36"/>
    </row>
    <row r="1644" spans="8:8" s="32" customFormat="1" ht="12.75" customHeight="1">
      <c r="H1644" s="36"/>
    </row>
    <row r="1645" spans="8:8" s="32" customFormat="1" ht="12.75" customHeight="1">
      <c r="H1645" s="36"/>
    </row>
    <row r="1646" spans="8:8" s="32" customFormat="1" ht="12.75" customHeight="1">
      <c r="H1646" s="36"/>
    </row>
    <row r="1647" spans="8:8" s="32" customFormat="1" ht="12.75" customHeight="1">
      <c r="H1647" s="36"/>
    </row>
    <row r="1648" spans="8:8" s="32" customFormat="1" ht="12.75" customHeight="1">
      <c r="H1648" s="36"/>
    </row>
    <row r="1649" spans="8:8" s="32" customFormat="1" ht="12.75" customHeight="1">
      <c r="H1649" s="36"/>
    </row>
    <row r="1650" spans="8:8" s="32" customFormat="1" ht="12.75" customHeight="1">
      <c r="H1650" s="36"/>
    </row>
    <row r="1651" spans="8:8" s="32" customFormat="1" ht="12.75" customHeight="1">
      <c r="H1651" s="36"/>
    </row>
    <row r="1652" spans="8:8" s="32" customFormat="1" ht="12.75" customHeight="1">
      <c r="H1652" s="36"/>
    </row>
    <row r="1653" spans="8:8" s="32" customFormat="1" ht="12.75" customHeight="1">
      <c r="H1653" s="36"/>
    </row>
    <row r="1654" spans="8:8" s="32" customFormat="1" ht="12.75" customHeight="1">
      <c r="H1654" s="36"/>
    </row>
    <row r="1655" spans="8:8" s="32" customFormat="1" ht="12.75" customHeight="1">
      <c r="H1655" s="36"/>
    </row>
    <row r="1656" spans="8:8" s="32" customFormat="1" ht="12.75" customHeight="1">
      <c r="H1656" s="36"/>
    </row>
    <row r="1657" spans="8:8" s="32" customFormat="1" ht="12.75" customHeight="1">
      <c r="H1657" s="36"/>
    </row>
    <row r="1658" spans="8:8" s="32" customFormat="1" ht="12.75" customHeight="1">
      <c r="H1658" s="36"/>
    </row>
    <row r="1659" spans="8:8" s="32" customFormat="1" ht="12.75" customHeight="1">
      <c r="H1659" s="36"/>
    </row>
    <row r="1660" spans="8:8" s="32" customFormat="1" ht="12.75" customHeight="1">
      <c r="H1660" s="36"/>
    </row>
    <row r="1661" spans="8:8" s="32" customFormat="1" ht="12.75" customHeight="1">
      <c r="H1661" s="36"/>
    </row>
    <row r="1662" spans="8:8" s="32" customFormat="1" ht="12.75" customHeight="1">
      <c r="H1662" s="36"/>
    </row>
    <row r="1663" spans="8:8" s="32" customFormat="1" ht="12.75" customHeight="1">
      <c r="H1663" s="36"/>
    </row>
    <row r="1664" spans="8:8" s="32" customFormat="1" ht="12.75" customHeight="1">
      <c r="H1664" s="36"/>
    </row>
    <row r="1665" spans="8:8" s="32" customFormat="1" ht="12.75" customHeight="1">
      <c r="H1665" s="36"/>
    </row>
    <row r="1666" spans="8:8" s="32" customFormat="1" ht="12.75" customHeight="1">
      <c r="H1666" s="36"/>
    </row>
    <row r="1667" spans="8:8" s="32" customFormat="1" ht="12.75" customHeight="1">
      <c r="H1667" s="36"/>
    </row>
    <row r="1668" spans="8:8" s="32" customFormat="1" ht="12.75" customHeight="1">
      <c r="H1668" s="36"/>
    </row>
    <row r="1669" spans="8:8" s="32" customFormat="1" ht="12.75" customHeight="1">
      <c r="H1669" s="36"/>
    </row>
    <row r="1670" spans="8:8" s="32" customFormat="1" ht="12.75" customHeight="1">
      <c r="H1670" s="36"/>
    </row>
    <row r="1671" spans="8:8" s="32" customFormat="1" ht="12.75" customHeight="1">
      <c r="H1671" s="36"/>
    </row>
    <row r="1672" spans="8:8" s="32" customFormat="1" ht="12.75" customHeight="1">
      <c r="H1672" s="36"/>
    </row>
    <row r="1673" spans="8:8" s="32" customFormat="1" ht="12.75" customHeight="1">
      <c r="H1673" s="36"/>
    </row>
    <row r="1674" spans="8:8" s="32" customFormat="1" ht="12.75" customHeight="1">
      <c r="H1674" s="36"/>
    </row>
    <row r="1675" spans="8:8" s="32" customFormat="1" ht="12.75" customHeight="1">
      <c r="H1675" s="36"/>
    </row>
    <row r="1676" spans="8:8" s="32" customFormat="1" ht="12.75" customHeight="1">
      <c r="H1676" s="36"/>
    </row>
    <row r="1677" spans="8:8" s="32" customFormat="1" ht="12.75" customHeight="1">
      <c r="H1677" s="36"/>
    </row>
    <row r="1678" spans="8:8" s="32" customFormat="1" ht="12.75" customHeight="1">
      <c r="H1678" s="36"/>
    </row>
    <row r="1679" spans="8:8" s="32" customFormat="1" ht="12.75" customHeight="1">
      <c r="H1679" s="36"/>
    </row>
    <row r="1680" spans="8:8" s="32" customFormat="1" ht="12.75" customHeight="1">
      <c r="H1680" s="36"/>
    </row>
    <row r="1681" spans="8:8" s="32" customFormat="1" ht="12.75" customHeight="1">
      <c r="H1681" s="36"/>
    </row>
    <row r="1682" spans="8:8" s="32" customFormat="1" ht="12.75" customHeight="1">
      <c r="H1682" s="36"/>
    </row>
    <row r="1683" spans="8:8" s="32" customFormat="1" ht="12.75" customHeight="1">
      <c r="H1683" s="36"/>
    </row>
    <row r="1684" spans="8:8" s="32" customFormat="1" ht="12.75" customHeight="1">
      <c r="H1684" s="36"/>
    </row>
    <row r="1685" spans="8:8" s="32" customFormat="1" ht="12.75" customHeight="1">
      <c r="H1685" s="36"/>
    </row>
    <row r="1686" spans="8:8" s="32" customFormat="1" ht="12.75" customHeight="1">
      <c r="H1686" s="36"/>
    </row>
    <row r="1687" spans="8:8" s="32" customFormat="1" ht="12.75" customHeight="1">
      <c r="H1687" s="36"/>
    </row>
    <row r="1688" spans="8:8" s="32" customFormat="1" ht="12.75" customHeight="1">
      <c r="H1688" s="36"/>
    </row>
    <row r="1689" spans="8:8" s="32" customFormat="1" ht="12.75" customHeight="1">
      <c r="H1689" s="36"/>
    </row>
    <row r="1690" spans="8:8" s="32" customFormat="1" ht="12.75" customHeight="1">
      <c r="H1690" s="36"/>
    </row>
    <row r="1691" spans="8:8" s="32" customFormat="1" ht="12.75" customHeight="1">
      <c r="H1691" s="36"/>
    </row>
    <row r="1692" spans="8:8" s="32" customFormat="1" ht="12.75" customHeight="1">
      <c r="H1692" s="36"/>
    </row>
    <row r="1693" spans="8:8" s="32" customFormat="1" ht="12.75" customHeight="1">
      <c r="H1693" s="36"/>
    </row>
    <row r="1694" spans="8:8" s="32" customFormat="1" ht="12.75" customHeight="1">
      <c r="H1694" s="36"/>
    </row>
    <row r="1695" spans="8:8" s="32" customFormat="1" ht="12.75" customHeight="1">
      <c r="H1695" s="36"/>
    </row>
    <row r="1696" spans="8:8" s="32" customFormat="1" ht="12.75" customHeight="1">
      <c r="H1696" s="36"/>
    </row>
    <row r="1697" spans="8:8" s="32" customFormat="1" ht="12.75" customHeight="1">
      <c r="H1697" s="36"/>
    </row>
    <row r="1698" spans="8:8" s="32" customFormat="1" ht="12.75" customHeight="1">
      <c r="H1698" s="36"/>
    </row>
    <row r="1699" spans="8:8" s="32" customFormat="1" ht="12.75" customHeight="1">
      <c r="H1699" s="36"/>
    </row>
    <row r="1700" spans="8:8" s="32" customFormat="1" ht="12.75" customHeight="1">
      <c r="H1700" s="36"/>
    </row>
    <row r="1701" spans="8:8" s="32" customFormat="1" ht="12.75" customHeight="1">
      <c r="H1701" s="36"/>
    </row>
    <row r="1702" spans="8:8" s="32" customFormat="1" ht="12.75" customHeight="1">
      <c r="H1702" s="36"/>
    </row>
    <row r="1703" spans="8:8" s="32" customFormat="1" ht="12.75" customHeight="1">
      <c r="H1703" s="36"/>
    </row>
    <row r="1704" spans="8:8" s="32" customFormat="1" ht="12.75" customHeight="1">
      <c r="H1704" s="36"/>
    </row>
    <row r="1705" spans="8:8" s="32" customFormat="1" ht="12.75" customHeight="1">
      <c r="H1705" s="36"/>
    </row>
    <row r="1706" spans="8:8" s="32" customFormat="1" ht="12.75" customHeight="1">
      <c r="H1706" s="36"/>
    </row>
    <row r="1707" spans="8:8" s="32" customFormat="1" ht="12.75" customHeight="1">
      <c r="H1707" s="36"/>
    </row>
    <row r="1708" spans="8:8" s="32" customFormat="1" ht="12.75" customHeight="1">
      <c r="H1708" s="36"/>
    </row>
    <row r="1709" spans="8:8" s="32" customFormat="1" ht="12.75" customHeight="1">
      <c r="H1709" s="36"/>
    </row>
    <row r="1710" spans="8:8" s="32" customFormat="1" ht="12.75" customHeight="1">
      <c r="H1710" s="36"/>
    </row>
    <row r="1711" spans="8:8" s="32" customFormat="1" ht="12.75" customHeight="1">
      <c r="H1711" s="36"/>
    </row>
    <row r="1712" spans="8:8" s="32" customFormat="1" ht="12.75" customHeight="1">
      <c r="H1712" s="36"/>
    </row>
    <row r="1713" spans="8:8" s="32" customFormat="1" ht="12.75" customHeight="1">
      <c r="H1713" s="36"/>
    </row>
    <row r="1714" spans="8:8" s="32" customFormat="1" ht="12.75" customHeight="1">
      <c r="H1714" s="36"/>
    </row>
    <row r="1715" spans="8:8" s="32" customFormat="1" ht="12.75" customHeight="1">
      <c r="H1715" s="36"/>
    </row>
    <row r="1716" spans="8:8" s="32" customFormat="1" ht="12.75" customHeight="1">
      <c r="H1716" s="36"/>
    </row>
    <row r="1717" spans="8:8" s="32" customFormat="1" ht="12.75" customHeight="1">
      <c r="H1717" s="36"/>
    </row>
    <row r="1718" spans="8:8" s="32" customFormat="1" ht="12.75" customHeight="1">
      <c r="H1718" s="36"/>
    </row>
    <row r="1719" spans="8:8" s="32" customFormat="1" ht="12.75" customHeight="1">
      <c r="H1719" s="36"/>
    </row>
    <row r="1720" spans="8:8" s="32" customFormat="1" ht="12.75" customHeight="1">
      <c r="H1720" s="36"/>
    </row>
    <row r="1721" spans="8:8" s="32" customFormat="1" ht="12.75" customHeight="1">
      <c r="H1721" s="36"/>
    </row>
    <row r="1722" spans="8:8" s="32" customFormat="1" ht="12.75" customHeight="1">
      <c r="H1722" s="36"/>
    </row>
    <row r="1723" spans="8:8" s="32" customFormat="1" ht="12.75" customHeight="1">
      <c r="H1723" s="36"/>
    </row>
    <row r="1724" spans="8:8" s="32" customFormat="1" ht="12.75" customHeight="1">
      <c r="H1724" s="36"/>
    </row>
    <row r="1725" spans="8:8" s="32" customFormat="1" ht="12.75" customHeight="1">
      <c r="H1725" s="36"/>
    </row>
    <row r="1726" spans="8:8" s="32" customFormat="1" ht="12.75" customHeight="1">
      <c r="H1726" s="36"/>
    </row>
    <row r="1727" spans="8:8" s="32" customFormat="1" ht="12.75" customHeight="1">
      <c r="H1727" s="36"/>
    </row>
    <row r="1728" spans="8:8" s="32" customFormat="1" ht="12.75" customHeight="1">
      <c r="H1728" s="36"/>
    </row>
    <row r="1729" spans="8:8" s="32" customFormat="1" ht="12.75" customHeight="1">
      <c r="H1729" s="36"/>
    </row>
    <row r="1730" spans="8:8" s="32" customFormat="1" ht="12.75" customHeight="1">
      <c r="H1730" s="36"/>
    </row>
    <row r="1731" spans="8:8" s="32" customFormat="1" ht="12.75" customHeight="1">
      <c r="H1731" s="36"/>
    </row>
    <row r="1732" spans="8:8" s="32" customFormat="1" ht="12.75" customHeight="1">
      <c r="H1732" s="36"/>
    </row>
    <row r="1733" spans="8:8" s="32" customFormat="1" ht="12.75" customHeight="1">
      <c r="H1733" s="36"/>
    </row>
    <row r="1734" spans="8:8" s="32" customFormat="1" ht="12.75" customHeight="1">
      <c r="H1734" s="36"/>
    </row>
    <row r="1735" spans="8:8" s="32" customFormat="1" ht="12.75" customHeight="1">
      <c r="H1735" s="36"/>
    </row>
    <row r="1736" spans="8:8" s="32" customFormat="1" ht="12.75" customHeight="1">
      <c r="H1736" s="36"/>
    </row>
    <row r="1737" spans="8:8" s="32" customFormat="1" ht="12.75" customHeight="1">
      <c r="H1737" s="36"/>
    </row>
    <row r="1738" spans="8:8" s="32" customFormat="1" ht="12.75" customHeight="1">
      <c r="H1738" s="36"/>
    </row>
    <row r="1739" spans="8:8" s="32" customFormat="1" ht="12.75" customHeight="1">
      <c r="H1739" s="36"/>
    </row>
    <row r="1740" spans="8:8" s="32" customFormat="1" ht="12.75" customHeight="1">
      <c r="H1740" s="36"/>
    </row>
    <row r="1741" spans="8:8" s="32" customFormat="1" ht="12.75" customHeight="1">
      <c r="H1741" s="36"/>
    </row>
    <row r="1742" spans="8:8" s="32" customFormat="1" ht="12.75" customHeight="1">
      <c r="H1742" s="36"/>
    </row>
    <row r="1743" spans="8:8" s="32" customFormat="1" ht="12.75" customHeight="1">
      <c r="H1743" s="36"/>
    </row>
    <row r="1744" spans="8:8" s="32" customFormat="1" ht="12.75" customHeight="1">
      <c r="H1744" s="36"/>
    </row>
    <row r="1745" spans="8:8" s="32" customFormat="1" ht="12.75" customHeight="1">
      <c r="H1745" s="36"/>
    </row>
    <row r="1746" spans="8:8" s="32" customFormat="1" ht="12.75" customHeight="1">
      <c r="H1746" s="36"/>
    </row>
    <row r="1747" spans="8:8" s="32" customFormat="1" ht="12.75" customHeight="1">
      <c r="H1747" s="36"/>
    </row>
    <row r="1748" spans="8:8" s="32" customFormat="1" ht="12.75" customHeight="1">
      <c r="H1748" s="36"/>
    </row>
    <row r="1749" spans="8:8" s="32" customFormat="1" ht="12.75" customHeight="1">
      <c r="H1749" s="36"/>
    </row>
    <row r="1750" spans="8:8" s="32" customFormat="1" ht="12.75" customHeight="1">
      <c r="H1750" s="36"/>
    </row>
    <row r="1751" spans="8:8" s="32" customFormat="1" ht="12.75" customHeight="1">
      <c r="H1751" s="36"/>
    </row>
    <row r="1752" spans="8:8" s="32" customFormat="1" ht="12.75" customHeight="1">
      <c r="H1752" s="36"/>
    </row>
    <row r="1753" spans="8:8" s="32" customFormat="1" ht="12.75" customHeight="1">
      <c r="H1753" s="36"/>
    </row>
    <row r="1754" spans="8:8" s="32" customFormat="1" ht="12.75" customHeight="1">
      <c r="H1754" s="36"/>
    </row>
    <row r="1755" spans="8:8" s="32" customFormat="1" ht="12.75" customHeight="1">
      <c r="H1755" s="36"/>
    </row>
    <row r="1756" spans="8:8" s="32" customFormat="1" ht="12.75" customHeight="1">
      <c r="H1756" s="36"/>
    </row>
    <row r="1757" spans="8:8" s="32" customFormat="1" ht="12.75" customHeight="1">
      <c r="H1757" s="36"/>
    </row>
    <row r="1758" spans="8:8" s="32" customFormat="1" ht="12.75" customHeight="1">
      <c r="H1758" s="36"/>
    </row>
    <row r="1759" spans="8:8" s="32" customFormat="1" ht="12.75" customHeight="1">
      <c r="H1759" s="36"/>
    </row>
    <row r="1760" spans="8:8" s="32" customFormat="1" ht="12.75" customHeight="1">
      <c r="H1760" s="36"/>
    </row>
    <row r="1761" spans="8:8" s="32" customFormat="1" ht="12.75" customHeight="1">
      <c r="H1761" s="36"/>
    </row>
    <row r="1762" spans="8:8" s="32" customFormat="1" ht="12.75" customHeight="1">
      <c r="H1762" s="36"/>
    </row>
    <row r="1763" spans="8:8" s="32" customFormat="1" ht="12.75" customHeight="1">
      <c r="H1763" s="36"/>
    </row>
    <row r="1764" spans="8:8" s="32" customFormat="1" ht="12.75" customHeight="1">
      <c r="H1764" s="36"/>
    </row>
    <row r="1765" spans="8:8" s="32" customFormat="1" ht="12.75" customHeight="1">
      <c r="H1765" s="36"/>
    </row>
    <row r="1766" spans="8:8" s="32" customFormat="1" ht="12.75" customHeight="1">
      <c r="H1766" s="36"/>
    </row>
    <row r="1767" spans="8:8" s="32" customFormat="1" ht="12.75" customHeight="1">
      <c r="H1767" s="36"/>
    </row>
    <row r="1768" spans="8:8" s="32" customFormat="1" ht="12.75" customHeight="1">
      <c r="H1768" s="36"/>
    </row>
    <row r="1769" spans="8:8" s="32" customFormat="1" ht="12.75" customHeight="1">
      <c r="H1769" s="36"/>
    </row>
    <row r="1770" spans="8:8" s="32" customFormat="1" ht="12.75" customHeight="1">
      <c r="H1770" s="36"/>
    </row>
    <row r="1771" spans="8:8" s="32" customFormat="1" ht="12.75" customHeight="1">
      <c r="H1771" s="36"/>
    </row>
    <row r="1772" spans="8:8" s="32" customFormat="1" ht="12.75" customHeight="1">
      <c r="H1772" s="36"/>
    </row>
    <row r="1773" spans="8:8" s="32" customFormat="1" ht="12.75" customHeight="1">
      <c r="H1773" s="36"/>
    </row>
    <row r="1774" spans="8:8" s="32" customFormat="1" ht="12.75" customHeight="1">
      <c r="H1774" s="36"/>
    </row>
    <row r="1775" spans="8:8" s="32" customFormat="1" ht="12.75" customHeight="1">
      <c r="H1775" s="36"/>
    </row>
    <row r="1776" spans="8:8" s="32" customFormat="1" ht="12.75" customHeight="1">
      <c r="H1776" s="36"/>
    </row>
    <row r="1777" spans="8:8" s="32" customFormat="1" ht="12.75" customHeight="1">
      <c r="H1777" s="36"/>
    </row>
    <row r="1778" spans="8:8" s="32" customFormat="1" ht="12.75" customHeight="1">
      <c r="H1778" s="36"/>
    </row>
    <row r="1779" spans="8:8" s="32" customFormat="1" ht="12.75" customHeight="1">
      <c r="H1779" s="36"/>
    </row>
    <row r="1780" spans="8:8" s="32" customFormat="1" ht="12.75" customHeight="1">
      <c r="H1780" s="36"/>
    </row>
    <row r="1781" spans="8:8" s="32" customFormat="1" ht="12.75" customHeight="1">
      <c r="H1781" s="36"/>
    </row>
    <row r="1782" spans="8:8" s="32" customFormat="1" ht="12.75" customHeight="1">
      <c r="H1782" s="36"/>
    </row>
    <row r="1783" spans="8:8" s="32" customFormat="1" ht="12.75" customHeight="1">
      <c r="H1783" s="36"/>
    </row>
    <row r="1784" spans="8:8" s="32" customFormat="1" ht="12.75" customHeight="1">
      <c r="H1784" s="36"/>
    </row>
    <row r="1785" spans="8:8" s="32" customFormat="1" ht="12.75" customHeight="1">
      <c r="H1785" s="36"/>
    </row>
    <row r="1786" spans="8:8" s="32" customFormat="1" ht="12.75" customHeight="1">
      <c r="H1786" s="36"/>
    </row>
    <row r="1787" spans="8:8" s="32" customFormat="1" ht="12.75" customHeight="1">
      <c r="H1787" s="36"/>
    </row>
    <row r="1788" spans="8:8" s="32" customFormat="1" ht="12.75" customHeight="1">
      <c r="H1788" s="36"/>
    </row>
    <row r="1789" spans="8:8" s="32" customFormat="1" ht="12.75" customHeight="1">
      <c r="H1789" s="36"/>
    </row>
    <row r="1790" spans="8:8" s="32" customFormat="1" ht="12.75" customHeight="1">
      <c r="H1790" s="36"/>
    </row>
    <row r="1791" spans="8:8" s="32" customFormat="1" ht="12.75" customHeight="1">
      <c r="H1791" s="36"/>
    </row>
    <row r="1792" spans="8:8" s="32" customFormat="1" ht="12.75" customHeight="1">
      <c r="H1792" s="36"/>
    </row>
    <row r="1793" spans="8:8" s="32" customFormat="1" ht="12.75" customHeight="1">
      <c r="H1793" s="36"/>
    </row>
    <row r="1794" spans="8:8" s="32" customFormat="1" ht="12.75" customHeight="1">
      <c r="H1794" s="36"/>
    </row>
    <row r="1795" spans="8:8" s="32" customFormat="1" ht="12.75" customHeight="1">
      <c r="H1795" s="36"/>
    </row>
    <row r="1796" spans="8:8" s="32" customFormat="1" ht="12.75" customHeight="1">
      <c r="H1796" s="36"/>
    </row>
    <row r="1797" spans="8:8" s="32" customFormat="1" ht="12.75" customHeight="1">
      <c r="H1797" s="36"/>
    </row>
    <row r="1798" spans="8:8" s="32" customFormat="1" ht="12.75" customHeight="1">
      <c r="H1798" s="36"/>
    </row>
    <row r="1799" spans="8:8" s="32" customFormat="1" ht="12.75" customHeight="1">
      <c r="H1799" s="36"/>
    </row>
    <row r="1800" spans="8:8" s="32" customFormat="1" ht="12.75" customHeight="1">
      <c r="H1800" s="36"/>
    </row>
    <row r="1801" spans="8:8" s="32" customFormat="1" ht="12.75" customHeight="1">
      <c r="H1801" s="36"/>
    </row>
    <row r="1802" spans="8:8" s="32" customFormat="1" ht="12.75" customHeight="1">
      <c r="H1802" s="36"/>
    </row>
    <row r="1803" spans="8:8" s="32" customFormat="1" ht="12.75" customHeight="1">
      <c r="H1803" s="36"/>
    </row>
    <row r="1804" spans="8:8" s="32" customFormat="1" ht="12.75" customHeight="1">
      <c r="H1804" s="36"/>
    </row>
    <row r="1805" spans="8:8" s="32" customFormat="1" ht="12.75" customHeight="1">
      <c r="H1805" s="36"/>
    </row>
    <row r="1806" spans="8:8" s="32" customFormat="1" ht="12.75" customHeight="1">
      <c r="H1806" s="36"/>
    </row>
    <row r="1807" spans="8:8" s="32" customFormat="1" ht="12.75" customHeight="1">
      <c r="H1807" s="36"/>
    </row>
    <row r="1808" spans="8:8" s="32" customFormat="1" ht="12.75" customHeight="1">
      <c r="H1808" s="36"/>
    </row>
    <row r="1809" spans="8:8" s="32" customFormat="1" ht="12.75" customHeight="1">
      <c r="H1809" s="36"/>
    </row>
    <row r="1810" spans="8:8" s="32" customFormat="1" ht="12.75" customHeight="1">
      <c r="H1810" s="36"/>
    </row>
    <row r="1811" spans="8:8" s="32" customFormat="1" ht="12.75" customHeight="1">
      <c r="H1811" s="36"/>
    </row>
    <row r="1812" spans="8:8" s="32" customFormat="1" ht="12.75" customHeight="1">
      <c r="H1812" s="36"/>
    </row>
    <row r="1813" spans="8:8" s="32" customFormat="1" ht="12.75" customHeight="1">
      <c r="H1813" s="36"/>
    </row>
    <row r="1814" spans="8:8" s="32" customFormat="1" ht="12.75" customHeight="1">
      <c r="H1814" s="36"/>
    </row>
    <row r="1815" spans="8:8" s="32" customFormat="1" ht="12.75" customHeight="1">
      <c r="H1815" s="36"/>
    </row>
    <row r="1816" spans="8:8" s="32" customFormat="1" ht="12.75" customHeight="1">
      <c r="H1816" s="36"/>
    </row>
    <row r="1817" spans="8:8" s="32" customFormat="1" ht="12.75" customHeight="1">
      <c r="H1817" s="36"/>
    </row>
    <row r="1818" spans="8:8" s="32" customFormat="1" ht="12.75" customHeight="1">
      <c r="H1818" s="36"/>
    </row>
    <row r="1819" spans="8:8" s="32" customFormat="1" ht="12.75" customHeight="1">
      <c r="H1819" s="36"/>
    </row>
    <row r="1820" spans="8:8" s="32" customFormat="1" ht="12.75" customHeight="1">
      <c r="H1820" s="36"/>
    </row>
    <row r="1821" spans="8:8" s="32" customFormat="1" ht="12.75" customHeight="1">
      <c r="H1821" s="36"/>
    </row>
    <row r="1822" spans="8:8" s="32" customFormat="1" ht="12.75" customHeight="1">
      <c r="H1822" s="36"/>
    </row>
    <row r="1823" spans="8:8" s="32" customFormat="1" ht="12.75" customHeight="1">
      <c r="H1823" s="36"/>
    </row>
    <row r="1824" spans="8:8" s="32" customFormat="1" ht="12.75" customHeight="1">
      <c r="H1824" s="36"/>
    </row>
    <row r="1825" spans="8:8" s="32" customFormat="1" ht="12.75" customHeight="1">
      <c r="H1825" s="36"/>
    </row>
    <row r="1826" spans="8:8" s="32" customFormat="1" ht="12.75" customHeight="1">
      <c r="H1826" s="36"/>
    </row>
    <row r="1827" spans="8:8" s="32" customFormat="1" ht="12.75" customHeight="1">
      <c r="H1827" s="36"/>
    </row>
    <row r="1828" spans="8:8" s="32" customFormat="1" ht="12.75" customHeight="1">
      <c r="H1828" s="36"/>
    </row>
    <row r="1829" spans="8:8" s="32" customFormat="1" ht="12.75" customHeight="1">
      <c r="H1829" s="36"/>
    </row>
    <row r="1830" spans="8:8" s="32" customFormat="1" ht="12.75" customHeight="1">
      <c r="H1830" s="36"/>
    </row>
    <row r="1831" spans="8:8" s="32" customFormat="1" ht="12.75" customHeight="1">
      <c r="H1831" s="36"/>
    </row>
    <row r="1832" spans="8:8" s="32" customFormat="1" ht="12.75" customHeight="1">
      <c r="H1832" s="36"/>
    </row>
    <row r="1833" spans="8:8" s="32" customFormat="1" ht="12.75" customHeight="1">
      <c r="H1833" s="36"/>
    </row>
    <row r="1834" spans="8:8" s="32" customFormat="1" ht="12.75" customHeight="1">
      <c r="H1834" s="36"/>
    </row>
    <row r="1835" spans="8:8" s="32" customFormat="1" ht="12.75" customHeight="1">
      <c r="H1835" s="36"/>
    </row>
    <row r="1836" spans="8:8" s="32" customFormat="1" ht="12.75" customHeight="1">
      <c r="H1836" s="36"/>
    </row>
    <row r="1837" spans="8:8" s="32" customFormat="1" ht="12.75" customHeight="1">
      <c r="H1837" s="36"/>
    </row>
    <row r="1838" spans="8:8" s="32" customFormat="1" ht="12.75" customHeight="1">
      <c r="H1838" s="36"/>
    </row>
    <row r="1839" spans="8:8" s="32" customFormat="1" ht="12.75" customHeight="1">
      <c r="H1839" s="36"/>
    </row>
    <row r="1840" spans="8:8" s="32" customFormat="1" ht="12.75" customHeight="1">
      <c r="H1840" s="36"/>
    </row>
    <row r="1841" spans="8:8" s="32" customFormat="1" ht="12.75" customHeight="1">
      <c r="H1841" s="36"/>
    </row>
    <row r="1842" spans="8:8" s="32" customFormat="1" ht="12.75" customHeight="1">
      <c r="H1842" s="36"/>
    </row>
    <row r="1843" spans="8:8" s="32" customFormat="1" ht="12.75" customHeight="1">
      <c r="H1843" s="36"/>
    </row>
    <row r="1844" spans="8:8" s="32" customFormat="1" ht="12.75" customHeight="1">
      <c r="H1844" s="36"/>
    </row>
    <row r="1845" spans="8:8" s="32" customFormat="1" ht="12.75" customHeight="1">
      <c r="H1845" s="36"/>
    </row>
    <row r="1846" spans="8:8" s="32" customFormat="1" ht="12.75" customHeight="1">
      <c r="H1846" s="36"/>
    </row>
    <row r="1847" spans="8:8" s="32" customFormat="1" ht="12.75" customHeight="1">
      <c r="H1847" s="36"/>
    </row>
    <row r="1848" spans="8:8" s="32" customFormat="1" ht="12.75" customHeight="1">
      <c r="H1848" s="36"/>
    </row>
    <row r="1849" spans="8:8" s="32" customFormat="1" ht="12.75" customHeight="1">
      <c r="H1849" s="36"/>
    </row>
    <row r="1850" spans="8:8" s="32" customFormat="1" ht="12.75" customHeight="1">
      <c r="H1850" s="36"/>
    </row>
    <row r="1851" spans="8:8" s="32" customFormat="1" ht="12.75" customHeight="1">
      <c r="H1851" s="36"/>
    </row>
    <row r="1852" spans="8:8" s="32" customFormat="1" ht="12.75" customHeight="1">
      <c r="H1852" s="36"/>
    </row>
    <row r="1853" spans="8:8" s="32" customFormat="1" ht="12.75" customHeight="1">
      <c r="H1853" s="36"/>
    </row>
    <row r="1854" spans="8:8" s="32" customFormat="1" ht="12.75" customHeight="1">
      <c r="H1854" s="36"/>
    </row>
    <row r="1855" spans="8:8" s="32" customFormat="1" ht="12.75" customHeight="1">
      <c r="H1855" s="36"/>
    </row>
    <row r="1856" spans="8:8" s="32" customFormat="1" ht="12.75" customHeight="1">
      <c r="H1856" s="36"/>
    </row>
    <row r="1857" spans="8:8" s="32" customFormat="1" ht="12.75" customHeight="1">
      <c r="H1857" s="36"/>
    </row>
    <row r="1858" spans="8:8" s="32" customFormat="1" ht="12.75" customHeight="1">
      <c r="H1858" s="36"/>
    </row>
    <row r="1859" spans="8:8" s="32" customFormat="1" ht="12.75" customHeight="1">
      <c r="H1859" s="36"/>
    </row>
    <row r="1860" spans="8:8" s="32" customFormat="1" ht="12.75" customHeight="1">
      <c r="H1860" s="36"/>
    </row>
    <row r="1861" spans="8:8" s="32" customFormat="1" ht="12.75" customHeight="1">
      <c r="H1861" s="36"/>
    </row>
    <row r="1862" spans="8:8" s="32" customFormat="1" ht="12.75" customHeight="1">
      <c r="H1862" s="36"/>
    </row>
    <row r="1863" spans="8:8" s="32" customFormat="1" ht="12.75" customHeight="1">
      <c r="H1863" s="36"/>
    </row>
    <row r="1864" spans="8:8" s="32" customFormat="1" ht="12.75" customHeight="1">
      <c r="H1864" s="36"/>
    </row>
    <row r="1865" spans="8:8" s="32" customFormat="1" ht="12.75" customHeight="1">
      <c r="H1865" s="36"/>
    </row>
    <row r="1866" spans="8:8" s="32" customFormat="1" ht="12.75" customHeight="1">
      <c r="H1866" s="36"/>
    </row>
    <row r="1867" spans="8:8" s="32" customFormat="1" ht="12.75" customHeight="1">
      <c r="H1867" s="36"/>
    </row>
    <row r="1868" spans="8:8" s="32" customFormat="1" ht="12.75" customHeight="1">
      <c r="H1868" s="36"/>
    </row>
    <row r="1869" spans="8:8" s="32" customFormat="1" ht="12.75" customHeight="1">
      <c r="H1869" s="36"/>
    </row>
    <row r="1870" spans="8:8" s="32" customFormat="1" ht="12.75" customHeight="1">
      <c r="H1870" s="36"/>
    </row>
    <row r="1871" spans="8:8" s="32" customFormat="1" ht="12.75" customHeight="1">
      <c r="H1871" s="36"/>
    </row>
    <row r="1872" spans="8:8" s="32" customFormat="1" ht="12.75" customHeight="1">
      <c r="H1872" s="36"/>
    </row>
    <row r="1873" spans="8:8" s="32" customFormat="1" ht="12.75" customHeight="1">
      <c r="H1873" s="36"/>
    </row>
    <row r="1874" spans="8:8" s="32" customFormat="1" ht="12.75" customHeight="1">
      <c r="H1874" s="36"/>
    </row>
    <row r="1875" spans="8:8" s="32" customFormat="1" ht="12.75" customHeight="1">
      <c r="H1875" s="36"/>
    </row>
    <row r="1876" spans="8:8" s="32" customFormat="1" ht="12.75" customHeight="1">
      <c r="H1876" s="36"/>
    </row>
    <row r="1877" spans="8:8" s="32" customFormat="1" ht="12.75" customHeight="1">
      <c r="H1877" s="36"/>
    </row>
    <row r="1878" spans="8:8" s="32" customFormat="1" ht="12.75" customHeight="1">
      <c r="H1878" s="36"/>
    </row>
    <row r="1879" spans="8:8" s="32" customFormat="1" ht="12.75" customHeight="1">
      <c r="H1879" s="36"/>
    </row>
    <row r="1880" spans="8:8" s="32" customFormat="1" ht="12.75" customHeight="1">
      <c r="H1880" s="36"/>
    </row>
    <row r="1881" spans="8:8" s="32" customFormat="1" ht="12.75" customHeight="1">
      <c r="H1881" s="36"/>
    </row>
    <row r="1882" spans="8:8" s="32" customFormat="1" ht="12.75" customHeight="1">
      <c r="H1882" s="36"/>
    </row>
    <row r="1883" spans="8:8" s="32" customFormat="1" ht="12.75" customHeight="1">
      <c r="H1883" s="36"/>
    </row>
    <row r="1884" spans="8:8" s="32" customFormat="1" ht="12.75" customHeight="1">
      <c r="H1884" s="36"/>
    </row>
    <row r="1885" spans="8:8" s="32" customFormat="1" ht="12.75" customHeight="1">
      <c r="H1885" s="36"/>
    </row>
    <row r="1886" spans="8:8" s="32" customFormat="1" ht="12.75" customHeight="1">
      <c r="H1886" s="36"/>
    </row>
    <row r="1887" spans="8:8" s="32" customFormat="1" ht="12.75" customHeight="1">
      <c r="H1887" s="36"/>
    </row>
    <row r="1888" spans="8:8" s="32" customFormat="1" ht="12.75" customHeight="1">
      <c r="H1888" s="36"/>
    </row>
    <row r="1889" spans="8:8" s="32" customFormat="1" ht="12.75" customHeight="1">
      <c r="H1889" s="36"/>
    </row>
    <row r="1890" spans="8:8" s="32" customFormat="1" ht="12.75" customHeight="1">
      <c r="H1890" s="36"/>
    </row>
    <row r="1891" spans="8:8" s="32" customFormat="1" ht="12.75" customHeight="1">
      <c r="H1891" s="36"/>
    </row>
    <row r="1892" spans="8:8" s="32" customFormat="1" ht="12.75" customHeight="1">
      <c r="H1892" s="36"/>
    </row>
    <row r="1893" spans="8:8" s="32" customFormat="1" ht="12.75" customHeight="1">
      <c r="H1893" s="36"/>
    </row>
    <row r="1894" spans="8:8" s="32" customFormat="1" ht="12.75" customHeight="1">
      <c r="H1894" s="36"/>
    </row>
    <row r="1895" spans="8:8" s="32" customFormat="1" ht="12.75" customHeight="1">
      <c r="H1895" s="36"/>
    </row>
    <row r="1896" spans="8:8" s="32" customFormat="1" ht="12.75" customHeight="1">
      <c r="H1896" s="36"/>
    </row>
    <row r="1897" spans="8:8" s="32" customFormat="1" ht="12.75" customHeight="1">
      <c r="H1897" s="36"/>
    </row>
    <row r="1898" spans="8:8" s="32" customFormat="1" ht="12.75" customHeight="1">
      <c r="H1898" s="36"/>
    </row>
    <row r="1899" spans="8:8" s="32" customFormat="1" ht="12.75" customHeight="1">
      <c r="H1899" s="36"/>
    </row>
    <row r="1900" spans="8:8" s="32" customFormat="1" ht="12.75" customHeight="1">
      <c r="H1900" s="36"/>
    </row>
    <row r="1901" spans="8:8" s="32" customFormat="1" ht="12.75" customHeight="1">
      <c r="H1901" s="36"/>
    </row>
    <row r="1902" spans="8:8" s="32" customFormat="1" ht="12.75" customHeight="1">
      <c r="H1902" s="36"/>
    </row>
    <row r="1903" spans="8:8" s="32" customFormat="1" ht="12.75" customHeight="1">
      <c r="H1903" s="36"/>
    </row>
    <row r="1904" spans="8:8" s="32" customFormat="1" ht="12.75" customHeight="1">
      <c r="H1904" s="36"/>
    </row>
    <row r="1905" spans="8:8" s="32" customFormat="1" ht="12.75" customHeight="1">
      <c r="H1905" s="36"/>
    </row>
    <row r="1906" spans="8:8" s="32" customFormat="1" ht="12.75" customHeight="1">
      <c r="H1906" s="36"/>
    </row>
    <row r="1907" spans="8:8" s="32" customFormat="1" ht="12.75" customHeight="1">
      <c r="H1907" s="36"/>
    </row>
    <row r="1908" spans="8:8" s="32" customFormat="1" ht="12.75" customHeight="1">
      <c r="H1908" s="36"/>
    </row>
    <row r="1909" spans="8:8" s="32" customFormat="1" ht="12.75" customHeight="1">
      <c r="H1909" s="36"/>
    </row>
    <row r="1910" spans="8:8" s="32" customFormat="1" ht="12.75" customHeight="1">
      <c r="H1910" s="36"/>
    </row>
    <row r="1911" spans="8:8" s="32" customFormat="1" ht="12.75" customHeight="1">
      <c r="H1911" s="36"/>
    </row>
    <row r="1912" spans="8:8" s="32" customFormat="1" ht="12.75" customHeight="1">
      <c r="H1912" s="36"/>
    </row>
    <row r="1913" spans="8:8" s="32" customFormat="1" ht="12.75" customHeight="1">
      <c r="H1913" s="36"/>
    </row>
    <row r="1914" spans="8:8" s="32" customFormat="1" ht="12.75" customHeight="1">
      <c r="H1914" s="36"/>
    </row>
    <row r="1915" spans="8:8" s="32" customFormat="1" ht="12.75" customHeight="1">
      <c r="H1915" s="36"/>
    </row>
    <row r="1916" spans="8:8" s="32" customFormat="1" ht="12.75" customHeight="1">
      <c r="H1916" s="36"/>
    </row>
    <row r="1917" spans="8:8" s="32" customFormat="1" ht="12.75" customHeight="1">
      <c r="H1917" s="36"/>
    </row>
    <row r="1918" spans="8:8" s="32" customFormat="1" ht="12.75" customHeight="1">
      <c r="H1918" s="36"/>
    </row>
    <row r="1919" spans="8:8" s="32" customFormat="1" ht="12.75" customHeight="1">
      <c r="H1919" s="36"/>
    </row>
    <row r="1920" spans="8:8" s="32" customFormat="1" ht="12.75" customHeight="1">
      <c r="H1920" s="36"/>
    </row>
    <row r="1921" spans="8:8" s="32" customFormat="1" ht="12.75" customHeight="1">
      <c r="H1921" s="36"/>
    </row>
    <row r="1922" spans="8:8" s="32" customFormat="1" ht="12.75" customHeight="1">
      <c r="H1922" s="36"/>
    </row>
    <row r="1923" spans="8:8" s="32" customFormat="1" ht="12.75" customHeight="1">
      <c r="H1923" s="36"/>
    </row>
    <row r="1924" spans="8:8" s="32" customFormat="1" ht="12.75" customHeight="1">
      <c r="H1924" s="36"/>
    </row>
    <row r="1925" spans="8:8" s="32" customFormat="1" ht="12.75" customHeight="1">
      <c r="H1925" s="36"/>
    </row>
    <row r="1926" spans="8:8" s="32" customFormat="1" ht="12.75" customHeight="1">
      <c r="H1926" s="36"/>
    </row>
    <row r="1927" spans="8:8" s="32" customFormat="1" ht="12.75" customHeight="1">
      <c r="H1927" s="36"/>
    </row>
    <row r="1928" spans="8:8" s="32" customFormat="1" ht="12.75" customHeight="1">
      <c r="H1928" s="36"/>
    </row>
    <row r="1929" spans="8:8" s="32" customFormat="1" ht="12.75" customHeight="1">
      <c r="H1929" s="36"/>
    </row>
    <row r="1930" spans="8:8" s="32" customFormat="1" ht="12.75" customHeight="1">
      <c r="H1930" s="36"/>
    </row>
    <row r="1931" spans="8:8" s="32" customFormat="1" ht="12.75" customHeight="1">
      <c r="H1931" s="36"/>
    </row>
    <row r="1932" spans="8:8" s="32" customFormat="1" ht="12.75" customHeight="1">
      <c r="H1932" s="36"/>
    </row>
    <row r="1933" spans="8:8" s="32" customFormat="1" ht="12.75" customHeight="1">
      <c r="H1933" s="36"/>
    </row>
    <row r="1934" spans="8:8" s="32" customFormat="1" ht="12.75" customHeight="1">
      <c r="H1934" s="36"/>
    </row>
    <row r="1935" spans="8:8" s="32" customFormat="1" ht="12.75" customHeight="1">
      <c r="H1935" s="36"/>
    </row>
    <row r="1936" spans="8:8" s="32" customFormat="1" ht="12.75" customHeight="1">
      <c r="H1936" s="36"/>
    </row>
    <row r="1937" spans="8:8" s="32" customFormat="1" ht="12.75" customHeight="1">
      <c r="H1937" s="36"/>
    </row>
    <row r="1938" spans="8:8" s="32" customFormat="1" ht="12.75" customHeight="1">
      <c r="H1938" s="36"/>
    </row>
    <row r="1939" spans="8:8" s="32" customFormat="1" ht="12.75" customHeight="1">
      <c r="H1939" s="36"/>
    </row>
    <row r="1940" spans="8:8" s="32" customFormat="1" ht="12.75" customHeight="1">
      <c r="H1940" s="36"/>
    </row>
    <row r="1941" spans="8:8" s="32" customFormat="1" ht="12.75" customHeight="1">
      <c r="H1941" s="36"/>
    </row>
    <row r="1942" spans="8:8" s="32" customFormat="1" ht="12.75" customHeight="1">
      <c r="H1942" s="36"/>
    </row>
    <row r="1943" spans="8:8" s="32" customFormat="1" ht="12.75" customHeight="1">
      <c r="H1943" s="36"/>
    </row>
    <row r="1944" spans="8:8" s="32" customFormat="1" ht="12.75" customHeight="1">
      <c r="H1944" s="36"/>
    </row>
    <row r="1945" spans="8:8" s="32" customFormat="1" ht="12.75" customHeight="1">
      <c r="H1945" s="36"/>
    </row>
    <row r="1946" spans="8:8" s="32" customFormat="1" ht="12.75" customHeight="1">
      <c r="H1946" s="36"/>
    </row>
    <row r="1947" spans="8:8" s="32" customFormat="1" ht="12.75" customHeight="1">
      <c r="H1947" s="36"/>
    </row>
    <row r="1948" spans="8:8" s="32" customFormat="1" ht="12.75" customHeight="1">
      <c r="H1948" s="36"/>
    </row>
    <row r="1949" spans="8:8" s="32" customFormat="1" ht="12.75" customHeight="1">
      <c r="H1949" s="36"/>
    </row>
    <row r="1950" spans="8:8" s="32" customFormat="1" ht="12.75" customHeight="1">
      <c r="H1950" s="36"/>
    </row>
    <row r="1951" spans="8:8" s="32" customFormat="1" ht="12.75" customHeight="1">
      <c r="H1951" s="36"/>
    </row>
    <row r="1952" spans="8:8" s="32" customFormat="1" ht="12.75" customHeight="1">
      <c r="H1952" s="36"/>
    </row>
    <row r="1953" spans="8:8" s="32" customFormat="1" ht="12.75" customHeight="1">
      <c r="H1953" s="36"/>
    </row>
    <row r="1954" spans="8:8" s="32" customFormat="1" ht="12.75" customHeight="1">
      <c r="H1954" s="36"/>
    </row>
    <row r="1955" spans="8:8" s="32" customFormat="1" ht="12.75" customHeight="1">
      <c r="H1955" s="36"/>
    </row>
    <row r="1956" spans="8:8" s="32" customFormat="1" ht="12.75" customHeight="1">
      <c r="H1956" s="36"/>
    </row>
    <row r="1957" spans="8:8" s="32" customFormat="1" ht="12.75" customHeight="1">
      <c r="H1957" s="36"/>
    </row>
    <row r="1958" spans="8:8" s="32" customFormat="1" ht="12.75" customHeight="1">
      <c r="H1958" s="36"/>
    </row>
    <row r="1959" spans="8:8" s="32" customFormat="1" ht="12.75" customHeight="1">
      <c r="H1959" s="36"/>
    </row>
    <row r="1960" spans="8:8" s="32" customFormat="1" ht="12.75" customHeight="1">
      <c r="H1960" s="36"/>
    </row>
    <row r="1961" spans="8:8" s="32" customFormat="1" ht="12.75" customHeight="1">
      <c r="H1961" s="36"/>
    </row>
    <row r="1962" spans="8:8" s="32" customFormat="1" ht="12.75" customHeight="1">
      <c r="H1962" s="36"/>
    </row>
    <row r="1963" spans="8:8" s="32" customFormat="1" ht="12.75" customHeight="1">
      <c r="H1963" s="36"/>
    </row>
    <row r="1964" spans="8:8" s="32" customFormat="1" ht="12.75" customHeight="1">
      <c r="H1964" s="36"/>
    </row>
    <row r="1965" spans="8:8" s="32" customFormat="1" ht="12.75" customHeight="1">
      <c r="H1965" s="36"/>
    </row>
    <row r="1966" spans="8:8" s="32" customFormat="1" ht="12.75" customHeight="1">
      <c r="H1966" s="36"/>
    </row>
    <row r="1967" spans="8:8" s="32" customFormat="1" ht="12.75" customHeight="1">
      <c r="H1967" s="36"/>
    </row>
    <row r="1968" spans="8:8" s="32" customFormat="1" ht="12.75" customHeight="1">
      <c r="H1968" s="36"/>
    </row>
    <row r="1969" spans="8:8" s="32" customFormat="1" ht="12.75" customHeight="1">
      <c r="H1969" s="36"/>
    </row>
    <row r="1970" spans="8:8" s="32" customFormat="1" ht="12.75" customHeight="1">
      <c r="H1970" s="36"/>
    </row>
    <row r="1971" spans="8:8" s="32" customFormat="1" ht="12.75" customHeight="1">
      <c r="H1971" s="36"/>
    </row>
    <row r="1972" spans="8:8" s="32" customFormat="1" ht="12.75" customHeight="1">
      <c r="H1972" s="36"/>
    </row>
    <row r="1973" spans="8:8" s="32" customFormat="1" ht="12.75" customHeight="1">
      <c r="H1973" s="36"/>
    </row>
    <row r="1974" spans="8:8" s="32" customFormat="1" ht="12.75" customHeight="1">
      <c r="H1974" s="36"/>
    </row>
    <row r="1975" spans="8:8" s="32" customFormat="1" ht="12.75" customHeight="1">
      <c r="H1975" s="36"/>
    </row>
    <row r="1976" spans="8:8" s="32" customFormat="1" ht="12.75" customHeight="1">
      <c r="H1976" s="36"/>
    </row>
    <row r="1977" spans="8:8" s="32" customFormat="1" ht="12.75" customHeight="1">
      <c r="H1977" s="36"/>
    </row>
    <row r="1978" spans="8:8" s="32" customFormat="1" ht="12.75" customHeight="1">
      <c r="H1978" s="36"/>
    </row>
    <row r="1979" spans="8:8" s="32" customFormat="1" ht="12.75" customHeight="1">
      <c r="H1979" s="36"/>
    </row>
    <row r="1980" spans="8:8" s="32" customFormat="1" ht="12.75" customHeight="1">
      <c r="H1980" s="36"/>
    </row>
    <row r="1981" spans="8:8" s="32" customFormat="1" ht="12.75" customHeight="1">
      <c r="H1981" s="36"/>
    </row>
    <row r="1982" spans="8:8" s="32" customFormat="1" ht="12.75" customHeight="1">
      <c r="H1982" s="36"/>
    </row>
    <row r="1983" spans="8:8" s="32" customFormat="1" ht="12.75" customHeight="1">
      <c r="H1983" s="36"/>
    </row>
    <row r="1984" spans="8:8" s="32" customFormat="1" ht="12.75" customHeight="1">
      <c r="H1984" s="36"/>
    </row>
    <row r="1985" spans="8:8" s="32" customFormat="1" ht="12.75" customHeight="1">
      <c r="H1985" s="36"/>
    </row>
    <row r="1986" spans="8:8" s="32" customFormat="1" ht="12.75" customHeight="1">
      <c r="H1986" s="36"/>
    </row>
    <row r="1987" spans="8:8" s="32" customFormat="1" ht="12.75" customHeight="1">
      <c r="H1987" s="36"/>
    </row>
    <row r="1988" spans="8:8" s="32" customFormat="1" ht="12.75" customHeight="1">
      <c r="H1988" s="36"/>
    </row>
    <row r="1989" spans="8:8" s="32" customFormat="1" ht="12.75" customHeight="1">
      <c r="H1989" s="36"/>
    </row>
    <row r="1990" spans="8:8" s="32" customFormat="1" ht="12.75" customHeight="1">
      <c r="H1990" s="36"/>
    </row>
    <row r="1991" spans="8:8" s="32" customFormat="1" ht="12.75" customHeight="1">
      <c r="H1991" s="36"/>
    </row>
    <row r="1992" spans="8:8" s="32" customFormat="1" ht="12.75" customHeight="1">
      <c r="H1992" s="36"/>
    </row>
    <row r="1993" spans="8:8" s="32" customFormat="1" ht="12.75" customHeight="1">
      <c r="H1993" s="36"/>
    </row>
    <row r="1994" spans="8:8" s="32" customFormat="1" ht="12.75" customHeight="1">
      <c r="H1994" s="36"/>
    </row>
    <row r="1995" spans="8:8" s="32" customFormat="1" ht="12.75" customHeight="1">
      <c r="H1995" s="36"/>
    </row>
    <row r="1996" spans="8:8" s="32" customFormat="1" ht="12.75" customHeight="1">
      <c r="H1996" s="36"/>
    </row>
    <row r="1997" spans="8:8" s="32" customFormat="1" ht="12.75" customHeight="1">
      <c r="H1997" s="36"/>
    </row>
    <row r="1998" spans="8:8" s="32" customFormat="1" ht="12.75" customHeight="1">
      <c r="H1998" s="36"/>
    </row>
    <row r="1999" spans="8:8" s="32" customFormat="1" ht="12.75" customHeight="1">
      <c r="H1999" s="36"/>
    </row>
    <row r="2000" spans="8:8" s="32" customFormat="1" ht="12.75" customHeight="1">
      <c r="H2000" s="36"/>
    </row>
    <row r="2001" spans="8:8" s="32" customFormat="1" ht="12.75" customHeight="1">
      <c r="H2001" s="36"/>
    </row>
    <row r="2002" spans="8:8" s="32" customFormat="1" ht="12.75" customHeight="1">
      <c r="H2002" s="36"/>
    </row>
    <row r="2003" spans="8:8" s="32" customFormat="1" ht="12.75" customHeight="1">
      <c r="H2003" s="36"/>
    </row>
    <row r="2004" spans="8:8" s="32" customFormat="1" ht="12.75" customHeight="1">
      <c r="H2004" s="36"/>
    </row>
    <row r="2005" spans="8:8" s="32" customFormat="1" ht="12.75" customHeight="1">
      <c r="H2005" s="36"/>
    </row>
    <row r="2006" spans="8:8" s="32" customFormat="1" ht="12.75" customHeight="1">
      <c r="H2006" s="36"/>
    </row>
    <row r="2007" spans="8:8" s="32" customFormat="1" ht="12.75" customHeight="1">
      <c r="H2007" s="36"/>
    </row>
    <row r="2008" spans="8:8" s="32" customFormat="1" ht="12.75" customHeight="1">
      <c r="H2008" s="36"/>
    </row>
    <row r="2009" spans="8:8" s="32" customFormat="1" ht="12.75" customHeight="1">
      <c r="H2009" s="36"/>
    </row>
    <row r="2010" spans="8:8" s="32" customFormat="1" ht="12.75" customHeight="1">
      <c r="H2010" s="36"/>
    </row>
    <row r="2011" spans="8:8" s="32" customFormat="1" ht="12.75" customHeight="1">
      <c r="H2011" s="36"/>
    </row>
    <row r="2012" spans="8:8" s="32" customFormat="1" ht="12.75" customHeight="1">
      <c r="H2012" s="36"/>
    </row>
    <row r="2013" spans="8:8" s="32" customFormat="1" ht="12.75" customHeight="1">
      <c r="H2013" s="36"/>
    </row>
    <row r="2014" spans="8:8" s="32" customFormat="1" ht="12.75" customHeight="1">
      <c r="H2014" s="36"/>
    </row>
    <row r="2015" spans="8:8" s="32" customFormat="1" ht="12.75" customHeight="1">
      <c r="H2015" s="36"/>
    </row>
    <row r="2016" spans="8:8" s="32" customFormat="1" ht="12.75" customHeight="1">
      <c r="H2016" s="36"/>
    </row>
    <row r="2017" spans="8:8" s="32" customFormat="1" ht="12.75" customHeight="1">
      <c r="H2017" s="36"/>
    </row>
    <row r="2018" spans="8:8" s="32" customFormat="1" ht="12.75" customHeight="1">
      <c r="H2018" s="36"/>
    </row>
    <row r="2019" spans="8:8" s="32" customFormat="1" ht="12.75" customHeight="1">
      <c r="H2019" s="36"/>
    </row>
    <row r="2020" spans="8:8" s="32" customFormat="1" ht="12.75" customHeight="1">
      <c r="H2020" s="36"/>
    </row>
    <row r="2021" spans="8:8" s="32" customFormat="1" ht="12.75" customHeight="1">
      <c r="H2021" s="36"/>
    </row>
    <row r="2022" spans="8:8" s="32" customFormat="1" ht="12.75" customHeight="1">
      <c r="H2022" s="36"/>
    </row>
    <row r="2023" spans="8:8" s="32" customFormat="1" ht="12.75" customHeight="1">
      <c r="H2023" s="36"/>
    </row>
    <row r="2024" spans="8:8" s="32" customFormat="1" ht="12.75" customHeight="1">
      <c r="H2024" s="36"/>
    </row>
    <row r="2025" spans="8:8" s="32" customFormat="1" ht="12.75" customHeight="1">
      <c r="H2025" s="36"/>
    </row>
    <row r="2026" spans="8:8" s="32" customFormat="1" ht="12.75" customHeight="1">
      <c r="H2026" s="36"/>
    </row>
    <row r="2027" spans="8:8" s="32" customFormat="1" ht="12.75" customHeight="1">
      <c r="H2027" s="36"/>
    </row>
    <row r="2028" spans="8:8" s="32" customFormat="1" ht="12.75" customHeight="1">
      <c r="H2028" s="36"/>
    </row>
    <row r="2029" spans="8:8" s="32" customFormat="1" ht="12.75" customHeight="1">
      <c r="H2029" s="36"/>
    </row>
    <row r="2030" spans="8:8" s="32" customFormat="1" ht="12.75" customHeight="1">
      <c r="H2030" s="36"/>
    </row>
    <row r="2031" spans="8:8" s="32" customFormat="1" ht="12.75" customHeight="1">
      <c r="H2031" s="36"/>
    </row>
    <row r="2032" spans="8:8" s="32" customFormat="1" ht="12.75" customHeight="1">
      <c r="H2032" s="36"/>
    </row>
    <row r="2033" spans="8:8" s="32" customFormat="1" ht="12.75" customHeight="1">
      <c r="H2033" s="36"/>
    </row>
    <row r="2034" spans="8:8" s="32" customFormat="1" ht="12.75" customHeight="1">
      <c r="H2034" s="36"/>
    </row>
    <row r="2035" spans="8:8" s="32" customFormat="1" ht="12.75" customHeight="1">
      <c r="H2035" s="36"/>
    </row>
    <row r="2036" spans="8:8" s="32" customFormat="1" ht="12.75" customHeight="1">
      <c r="H2036" s="36"/>
    </row>
    <row r="2037" spans="8:8" s="32" customFormat="1" ht="12.75" customHeight="1">
      <c r="H2037" s="36"/>
    </row>
    <row r="2038" spans="8:8" s="32" customFormat="1" ht="12.75" customHeight="1">
      <c r="H2038" s="36"/>
    </row>
    <row r="2039" spans="8:8" s="32" customFormat="1" ht="12.75" customHeight="1">
      <c r="H2039" s="36"/>
    </row>
    <row r="2040" spans="8:8" s="32" customFormat="1" ht="12.75" customHeight="1">
      <c r="H2040" s="36"/>
    </row>
    <row r="2041" spans="8:8" s="32" customFormat="1" ht="12.75" customHeight="1">
      <c r="H2041" s="36"/>
    </row>
    <row r="2042" spans="8:8" s="32" customFormat="1" ht="12.75" customHeight="1">
      <c r="H2042" s="36"/>
    </row>
    <row r="2043" spans="8:8" s="32" customFormat="1" ht="12.75" customHeight="1">
      <c r="H2043" s="36"/>
    </row>
    <row r="2044" spans="8:8" s="32" customFormat="1" ht="12.75" customHeight="1">
      <c r="H2044" s="36"/>
    </row>
    <row r="2045" spans="8:8" s="32" customFormat="1" ht="12.75" customHeight="1">
      <c r="H2045" s="36"/>
    </row>
    <row r="2046" spans="8:8" s="32" customFormat="1" ht="12.75" customHeight="1">
      <c r="H2046" s="36"/>
    </row>
    <row r="2047" spans="8:8" s="32" customFormat="1" ht="12.75" customHeight="1">
      <c r="H2047" s="36"/>
    </row>
    <row r="2048" spans="8:8" s="32" customFormat="1" ht="12.75" customHeight="1">
      <c r="H2048" s="36"/>
    </row>
    <row r="2049" spans="8:8" s="32" customFormat="1" ht="12.75" customHeight="1">
      <c r="H2049" s="36"/>
    </row>
    <row r="2050" spans="8:8" s="32" customFormat="1" ht="12.75" customHeight="1">
      <c r="H2050" s="36"/>
    </row>
    <row r="2051" spans="8:8" s="32" customFormat="1" ht="12.75" customHeight="1">
      <c r="H2051" s="36"/>
    </row>
    <row r="2052" spans="8:8" s="32" customFormat="1" ht="12.75" customHeight="1">
      <c r="H2052" s="36"/>
    </row>
    <row r="2053" spans="8:8" s="32" customFormat="1" ht="12.75" customHeight="1">
      <c r="H2053" s="36"/>
    </row>
    <row r="2054" spans="8:8" s="32" customFormat="1" ht="12.75" customHeight="1">
      <c r="H2054" s="36"/>
    </row>
    <row r="2055" spans="8:8" s="32" customFormat="1" ht="12.75" customHeight="1">
      <c r="H2055" s="36"/>
    </row>
    <row r="2056" spans="8:8" s="32" customFormat="1" ht="12.75" customHeight="1">
      <c r="H2056" s="36"/>
    </row>
    <row r="2057" spans="8:8" s="32" customFormat="1" ht="12.75" customHeight="1">
      <c r="H2057" s="36"/>
    </row>
    <row r="2058" spans="8:8" s="32" customFormat="1" ht="12.75" customHeight="1">
      <c r="H2058" s="36"/>
    </row>
    <row r="2059" spans="8:8" s="32" customFormat="1" ht="12.75" customHeight="1">
      <c r="H2059" s="36"/>
    </row>
    <row r="2060" spans="8:8" s="32" customFormat="1" ht="12.75" customHeight="1">
      <c r="H2060" s="36"/>
    </row>
    <row r="2061" spans="8:8" s="32" customFormat="1" ht="12.75" customHeight="1">
      <c r="H2061" s="36"/>
    </row>
    <row r="2062" spans="8:8" s="32" customFormat="1" ht="12.75" customHeight="1">
      <c r="H2062" s="36"/>
    </row>
    <row r="2063" spans="8:8" s="32" customFormat="1" ht="12.75" customHeight="1">
      <c r="H2063" s="36"/>
    </row>
    <row r="2064" spans="8:8" s="32" customFormat="1" ht="12.75" customHeight="1">
      <c r="H2064" s="36"/>
    </row>
    <row r="2065" spans="8:8" s="32" customFormat="1" ht="12.75" customHeight="1">
      <c r="H2065" s="36"/>
    </row>
    <row r="2066" spans="8:8" s="32" customFormat="1" ht="12.75" customHeight="1">
      <c r="H2066" s="36"/>
    </row>
    <row r="2067" spans="8:8" s="32" customFormat="1" ht="12.75" customHeight="1">
      <c r="H2067" s="36"/>
    </row>
    <row r="2068" spans="8:8" s="32" customFormat="1" ht="12.75" customHeight="1">
      <c r="H2068" s="36"/>
    </row>
    <row r="2069" spans="8:8" s="32" customFormat="1" ht="12.75" customHeight="1">
      <c r="H2069" s="36"/>
    </row>
    <row r="2070" spans="8:8" s="32" customFormat="1" ht="12.75" customHeight="1">
      <c r="H2070" s="36"/>
    </row>
    <row r="2071" spans="8:8" s="32" customFormat="1" ht="12.75" customHeight="1">
      <c r="H2071" s="36"/>
    </row>
    <row r="2072" spans="8:8" s="32" customFormat="1" ht="12.75" customHeight="1">
      <c r="H2072" s="36"/>
    </row>
    <row r="2073" spans="8:8" s="32" customFormat="1" ht="12.75" customHeight="1">
      <c r="H2073" s="36"/>
    </row>
    <row r="2074" spans="8:8" s="32" customFormat="1" ht="12.75" customHeight="1">
      <c r="H2074" s="36"/>
    </row>
    <row r="2075" spans="8:8" s="32" customFormat="1" ht="12.75" customHeight="1">
      <c r="H2075" s="36"/>
    </row>
    <row r="2076" spans="8:8" s="32" customFormat="1" ht="12.75" customHeight="1">
      <c r="H2076" s="36"/>
    </row>
    <row r="2077" spans="8:8" s="32" customFormat="1" ht="12.75" customHeight="1">
      <c r="H2077" s="36"/>
    </row>
    <row r="2078" spans="8:8" s="32" customFormat="1" ht="12.75" customHeight="1">
      <c r="H2078" s="36"/>
    </row>
    <row r="2079" spans="8:8" s="32" customFormat="1" ht="12.75" customHeight="1">
      <c r="H2079" s="36"/>
    </row>
    <row r="2080" spans="8:8" s="32" customFormat="1" ht="12.75" customHeight="1">
      <c r="H2080" s="36"/>
    </row>
    <row r="2081" spans="8:8" s="32" customFormat="1" ht="12.75" customHeight="1">
      <c r="H2081" s="36"/>
    </row>
    <row r="2082" spans="8:8" s="32" customFormat="1" ht="12.75" customHeight="1">
      <c r="H2082" s="36"/>
    </row>
    <row r="2083" spans="8:8" s="32" customFormat="1" ht="12.75" customHeight="1">
      <c r="H2083" s="36"/>
    </row>
    <row r="2084" spans="8:8" s="32" customFormat="1" ht="12.75" customHeight="1">
      <c r="H2084" s="36"/>
    </row>
    <row r="2085" spans="8:8" s="32" customFormat="1" ht="12.75" customHeight="1">
      <c r="H2085" s="36"/>
    </row>
    <row r="2086" spans="8:8" s="32" customFormat="1" ht="12.75" customHeight="1">
      <c r="H2086" s="36"/>
    </row>
    <row r="2087" spans="8:8" s="32" customFormat="1" ht="12.75" customHeight="1">
      <c r="H2087" s="36"/>
    </row>
    <row r="2088" spans="8:8" s="32" customFormat="1" ht="12.75" customHeight="1">
      <c r="H2088" s="36"/>
    </row>
    <row r="2089" spans="8:8" s="32" customFormat="1" ht="12.75" customHeight="1">
      <c r="H2089" s="36"/>
    </row>
    <row r="2090" spans="8:8" s="32" customFormat="1" ht="12.75" customHeight="1">
      <c r="H2090" s="36"/>
    </row>
    <row r="2091" spans="8:8" s="32" customFormat="1" ht="12.75" customHeight="1">
      <c r="H2091" s="36"/>
    </row>
    <row r="2092" spans="8:8" s="32" customFormat="1" ht="12.75" customHeight="1">
      <c r="H2092" s="36"/>
    </row>
    <row r="2093" spans="8:8" s="32" customFormat="1" ht="12.75" customHeight="1">
      <c r="H2093" s="36"/>
    </row>
    <row r="2094" spans="8:8" s="32" customFormat="1" ht="12.75" customHeight="1">
      <c r="H2094" s="36"/>
    </row>
    <row r="2095" spans="8:8" s="32" customFormat="1" ht="12.75" customHeight="1">
      <c r="H2095" s="36"/>
    </row>
    <row r="2096" spans="8:8" s="32" customFormat="1" ht="12.75" customHeight="1">
      <c r="H2096" s="36"/>
    </row>
    <row r="2097" spans="8:8" s="32" customFormat="1" ht="12.75" customHeight="1">
      <c r="H2097" s="36"/>
    </row>
    <row r="2098" spans="8:8" s="32" customFormat="1" ht="12.75" customHeight="1">
      <c r="H2098" s="36"/>
    </row>
    <row r="2099" spans="8:8" s="32" customFormat="1" ht="12.75" customHeight="1">
      <c r="H2099" s="36"/>
    </row>
    <row r="2100" spans="8:8" s="32" customFormat="1" ht="12.75" customHeight="1">
      <c r="H2100" s="36"/>
    </row>
    <row r="2101" spans="8:8" s="32" customFormat="1" ht="12.75" customHeight="1">
      <c r="H2101" s="36"/>
    </row>
    <row r="2102" spans="8:8" s="32" customFormat="1" ht="12.75" customHeight="1">
      <c r="H2102" s="36"/>
    </row>
    <row r="2103" spans="8:8" s="32" customFormat="1" ht="12.75" customHeight="1">
      <c r="H2103" s="36"/>
    </row>
    <row r="2104" spans="8:8" s="32" customFormat="1" ht="12.75" customHeight="1">
      <c r="H2104" s="36"/>
    </row>
    <row r="2105" spans="8:8" s="32" customFormat="1" ht="12.75" customHeight="1">
      <c r="H2105" s="36"/>
    </row>
    <row r="2106" spans="8:8" s="32" customFormat="1" ht="12.75" customHeight="1">
      <c r="H2106" s="36"/>
    </row>
    <row r="2107" spans="8:8" s="32" customFormat="1" ht="12.75" customHeight="1">
      <c r="H2107" s="36"/>
    </row>
    <row r="2108" spans="8:8" s="32" customFormat="1" ht="12.75" customHeight="1">
      <c r="H2108" s="36"/>
    </row>
    <row r="2109" spans="8:8" s="32" customFormat="1" ht="12.75" customHeight="1">
      <c r="H2109" s="36"/>
    </row>
    <row r="2110" spans="8:8" s="32" customFormat="1" ht="12.75" customHeight="1">
      <c r="H2110" s="36"/>
    </row>
    <row r="2111" spans="8:8" s="32" customFormat="1" ht="12.75" customHeight="1">
      <c r="H2111" s="36"/>
    </row>
    <row r="2112" spans="8:8" s="32" customFormat="1" ht="12.75" customHeight="1">
      <c r="H2112" s="36"/>
    </row>
    <row r="2113" spans="8:8" s="32" customFormat="1" ht="12.75" customHeight="1">
      <c r="H2113" s="36"/>
    </row>
    <row r="2114" spans="8:8" s="32" customFormat="1" ht="12.75" customHeight="1">
      <c r="H2114" s="36"/>
    </row>
    <row r="2115" spans="8:8" s="32" customFormat="1" ht="12.75" customHeight="1">
      <c r="H2115" s="36"/>
    </row>
    <row r="2116" spans="8:8" s="32" customFormat="1" ht="12.75" customHeight="1">
      <c r="H2116" s="36"/>
    </row>
    <row r="2117" spans="8:8" s="32" customFormat="1" ht="12.75" customHeight="1">
      <c r="H2117" s="36"/>
    </row>
    <row r="2118" spans="8:8" s="32" customFormat="1" ht="12.75" customHeight="1">
      <c r="H2118" s="36"/>
    </row>
    <row r="2119" spans="8:8" s="32" customFormat="1" ht="12.75" customHeight="1">
      <c r="H2119" s="36"/>
    </row>
    <row r="2120" spans="8:8" s="32" customFormat="1" ht="12.75" customHeight="1">
      <c r="H2120" s="36"/>
    </row>
    <row r="2121" spans="8:8" s="32" customFormat="1" ht="12.75" customHeight="1">
      <c r="H2121" s="36"/>
    </row>
    <row r="2122" spans="8:8" s="32" customFormat="1" ht="12.75" customHeight="1">
      <c r="H2122" s="36"/>
    </row>
    <row r="2123" spans="8:8" s="32" customFormat="1" ht="12.75" customHeight="1">
      <c r="H2123" s="36"/>
    </row>
    <row r="2124" spans="8:8" s="32" customFormat="1" ht="12.75" customHeight="1">
      <c r="H2124" s="36"/>
    </row>
    <row r="2125" spans="8:8" s="32" customFormat="1" ht="12.75" customHeight="1">
      <c r="H2125" s="36"/>
    </row>
    <row r="2126" spans="8:8" s="32" customFormat="1" ht="12.75" customHeight="1">
      <c r="H2126" s="36"/>
    </row>
    <row r="2127" spans="8:8" s="32" customFormat="1" ht="12.75" customHeight="1">
      <c r="H2127" s="36"/>
    </row>
    <row r="2128" spans="8:8" s="32" customFormat="1" ht="12.75" customHeight="1">
      <c r="H2128" s="36"/>
    </row>
    <row r="2129" spans="8:8" s="32" customFormat="1" ht="12.75" customHeight="1">
      <c r="H2129" s="36"/>
    </row>
    <row r="2130" spans="8:8" s="32" customFormat="1" ht="12.75" customHeight="1">
      <c r="H2130" s="36"/>
    </row>
    <row r="2131" spans="8:8" s="32" customFormat="1" ht="12.75" customHeight="1">
      <c r="H2131" s="36"/>
    </row>
    <row r="2132" spans="8:8" s="32" customFormat="1" ht="12.75" customHeight="1">
      <c r="H2132" s="36"/>
    </row>
    <row r="2133" spans="8:8" s="32" customFormat="1" ht="12.75" customHeight="1">
      <c r="H2133" s="36"/>
    </row>
    <row r="2134" spans="8:8" s="32" customFormat="1" ht="12.75" customHeight="1">
      <c r="H2134" s="36"/>
    </row>
    <row r="2135" spans="8:8" s="32" customFormat="1" ht="12.75" customHeight="1">
      <c r="H2135" s="36"/>
    </row>
    <row r="2136" spans="8:8" s="32" customFormat="1" ht="12.75" customHeight="1">
      <c r="H2136" s="36"/>
    </row>
    <row r="2137" spans="8:8" s="32" customFormat="1" ht="12.75" customHeight="1">
      <c r="H2137" s="36"/>
    </row>
    <row r="2138" spans="8:8" s="32" customFormat="1" ht="12.75" customHeight="1">
      <c r="H2138" s="36"/>
    </row>
    <row r="2139" spans="8:8" s="32" customFormat="1" ht="12.75" customHeight="1">
      <c r="H2139" s="36"/>
    </row>
    <row r="2140" spans="8:8" s="32" customFormat="1" ht="12.75" customHeight="1">
      <c r="H2140" s="36"/>
    </row>
    <row r="2141" spans="8:8" s="32" customFormat="1" ht="12.75" customHeight="1">
      <c r="H2141" s="36"/>
    </row>
    <row r="2142" spans="8:8" s="32" customFormat="1" ht="12.75" customHeight="1">
      <c r="H2142" s="36"/>
    </row>
    <row r="2143" spans="8:8" s="32" customFormat="1" ht="12.75" customHeight="1">
      <c r="H2143" s="36"/>
    </row>
    <row r="2144" spans="8:8" s="32" customFormat="1" ht="12.75" customHeight="1">
      <c r="H2144" s="36"/>
    </row>
    <row r="2145" spans="8:8" s="32" customFormat="1" ht="12.75" customHeight="1">
      <c r="H2145" s="36"/>
    </row>
    <row r="2146" spans="8:8" s="32" customFormat="1" ht="12.75" customHeight="1">
      <c r="H2146" s="36"/>
    </row>
    <row r="2147" spans="8:8" s="32" customFormat="1" ht="12.75" customHeight="1">
      <c r="H2147" s="36"/>
    </row>
    <row r="2148" spans="8:8" s="32" customFormat="1" ht="12.75" customHeight="1">
      <c r="H2148" s="36"/>
    </row>
    <row r="2149" spans="8:8" s="32" customFormat="1" ht="12.75" customHeight="1">
      <c r="H2149" s="36"/>
    </row>
    <row r="2150" spans="8:8" s="32" customFormat="1" ht="12.75" customHeight="1">
      <c r="H2150" s="36"/>
    </row>
    <row r="2151" spans="8:8" s="32" customFormat="1" ht="12.75" customHeight="1">
      <c r="H2151" s="36"/>
    </row>
    <row r="2152" spans="8:8" s="32" customFormat="1" ht="12.75" customHeight="1">
      <c r="H2152" s="36"/>
    </row>
    <row r="2153" spans="8:8" s="32" customFormat="1" ht="12.75" customHeight="1">
      <c r="H2153" s="36"/>
    </row>
    <row r="2154" spans="8:8" s="32" customFormat="1" ht="12.75" customHeight="1">
      <c r="H2154" s="36"/>
    </row>
    <row r="2155" spans="8:8" s="32" customFormat="1" ht="12.75" customHeight="1">
      <c r="H2155" s="36"/>
    </row>
    <row r="2156" spans="8:8" s="32" customFormat="1" ht="12.75" customHeight="1">
      <c r="H2156" s="36"/>
    </row>
    <row r="2157" spans="8:8" s="32" customFormat="1" ht="12.75" customHeight="1">
      <c r="H2157" s="36"/>
    </row>
    <row r="2158" spans="8:8" s="32" customFormat="1" ht="12.75" customHeight="1">
      <c r="H2158" s="36"/>
    </row>
    <row r="2159" spans="8:8" s="32" customFormat="1" ht="12.75" customHeight="1">
      <c r="H2159" s="36"/>
    </row>
    <row r="2160" spans="8:8" s="32" customFormat="1" ht="12.75" customHeight="1">
      <c r="H2160" s="36"/>
    </row>
    <row r="2161" spans="8:8" s="32" customFormat="1" ht="12.75" customHeight="1">
      <c r="H2161" s="36"/>
    </row>
    <row r="2162" spans="8:8" s="32" customFormat="1" ht="12.75" customHeight="1">
      <c r="H2162" s="36"/>
    </row>
    <row r="2163" spans="8:8" s="32" customFormat="1" ht="12.75" customHeight="1">
      <c r="H2163" s="36"/>
    </row>
    <row r="2164" spans="8:8" s="32" customFormat="1" ht="12.75" customHeight="1">
      <c r="H2164" s="36"/>
    </row>
    <row r="2165" spans="8:8" s="32" customFormat="1" ht="12.75" customHeight="1">
      <c r="H2165" s="36"/>
    </row>
    <row r="2166" spans="8:8" s="32" customFormat="1" ht="12.75" customHeight="1">
      <c r="H2166" s="36"/>
    </row>
    <row r="2167" spans="8:8" s="32" customFormat="1" ht="12.75" customHeight="1">
      <c r="H2167" s="36"/>
    </row>
    <row r="2168" spans="8:8" s="32" customFormat="1" ht="12.75" customHeight="1">
      <c r="H2168" s="36"/>
    </row>
    <row r="2169" spans="8:8" s="32" customFormat="1" ht="12.75" customHeight="1">
      <c r="H2169" s="36"/>
    </row>
    <row r="2170" spans="8:8" s="32" customFormat="1" ht="12.75" customHeight="1">
      <c r="H2170" s="36"/>
    </row>
    <row r="2171" spans="8:8" s="32" customFormat="1" ht="12.75" customHeight="1">
      <c r="H2171" s="36"/>
    </row>
    <row r="2172" spans="8:8" s="32" customFormat="1" ht="12.75" customHeight="1">
      <c r="H2172" s="36"/>
    </row>
    <row r="2173" spans="8:8" s="32" customFormat="1" ht="12.75" customHeight="1">
      <c r="H2173" s="36"/>
    </row>
    <row r="2174" spans="8:8" s="32" customFormat="1" ht="12.75" customHeight="1">
      <c r="H2174" s="36"/>
    </row>
    <row r="2175" spans="8:8" s="32" customFormat="1" ht="12.75" customHeight="1">
      <c r="H2175" s="36"/>
    </row>
    <row r="2176" spans="8:8" s="32" customFormat="1" ht="12.75" customHeight="1">
      <c r="H2176" s="36"/>
    </row>
    <row r="2177" spans="8:8" s="32" customFormat="1" ht="12.75" customHeight="1">
      <c r="H2177" s="36"/>
    </row>
    <row r="2178" spans="8:8" s="32" customFormat="1" ht="12.75" customHeight="1">
      <c r="H2178" s="36"/>
    </row>
    <row r="2179" spans="8:8" s="32" customFormat="1" ht="12.75" customHeight="1">
      <c r="H2179" s="36"/>
    </row>
    <row r="2180" spans="8:8" s="32" customFormat="1" ht="12.75" customHeight="1">
      <c r="H2180" s="36"/>
    </row>
    <row r="2181" spans="8:8" s="32" customFormat="1" ht="12.75" customHeight="1">
      <c r="H2181" s="36"/>
    </row>
    <row r="2182" spans="8:8" s="32" customFormat="1" ht="12.75" customHeight="1">
      <c r="H2182" s="36"/>
    </row>
    <row r="2183" spans="8:8" s="32" customFormat="1" ht="12.75" customHeight="1">
      <c r="H2183" s="36"/>
    </row>
    <row r="2184" spans="8:8" s="32" customFormat="1" ht="12.75" customHeight="1">
      <c r="H2184" s="36"/>
    </row>
    <row r="2185" spans="8:8" s="32" customFormat="1" ht="12.75" customHeight="1">
      <c r="H2185" s="36"/>
    </row>
    <row r="2186" spans="8:8" s="32" customFormat="1" ht="12.75" customHeight="1">
      <c r="H2186" s="36"/>
    </row>
    <row r="2187" spans="8:8" s="32" customFormat="1" ht="12.75" customHeight="1">
      <c r="H2187" s="36"/>
    </row>
    <row r="2188" spans="8:8" s="32" customFormat="1" ht="12.75" customHeight="1">
      <c r="H2188" s="36"/>
    </row>
    <row r="2189" spans="8:8" s="32" customFormat="1" ht="12.75" customHeight="1">
      <c r="H2189" s="36"/>
    </row>
    <row r="2190" spans="8:8" s="32" customFormat="1" ht="12.75" customHeight="1">
      <c r="H2190" s="36"/>
    </row>
    <row r="2191" spans="8:8" s="32" customFormat="1" ht="12.75" customHeight="1">
      <c r="H2191" s="36"/>
    </row>
    <row r="2192" spans="8:8" s="32" customFormat="1" ht="12.75" customHeight="1">
      <c r="H2192" s="36"/>
    </row>
    <row r="2193" spans="8:8" s="32" customFormat="1" ht="12.75" customHeight="1">
      <c r="H2193" s="36"/>
    </row>
    <row r="2194" spans="8:8" s="32" customFormat="1" ht="12.75" customHeight="1">
      <c r="H2194" s="36"/>
    </row>
    <row r="2195" spans="8:8" s="32" customFormat="1" ht="12.75" customHeight="1">
      <c r="H2195" s="36"/>
    </row>
    <row r="2196" spans="8:8" s="32" customFormat="1" ht="12.75" customHeight="1">
      <c r="H2196" s="36"/>
    </row>
    <row r="2197" spans="8:8" s="32" customFormat="1" ht="12.75" customHeight="1">
      <c r="H2197" s="36"/>
    </row>
    <row r="2198" spans="8:8" s="32" customFormat="1" ht="12.75" customHeight="1">
      <c r="H2198" s="36"/>
    </row>
    <row r="2199" spans="8:8" s="32" customFormat="1" ht="12.75" customHeight="1">
      <c r="H2199" s="36"/>
    </row>
    <row r="2200" spans="8:8" s="32" customFormat="1" ht="12.75" customHeight="1">
      <c r="H2200" s="36"/>
    </row>
    <row r="2201" spans="8:8" s="32" customFormat="1" ht="12.75" customHeight="1">
      <c r="H2201" s="36"/>
    </row>
    <row r="2202" spans="8:8" s="32" customFormat="1" ht="12.75" customHeight="1">
      <c r="H2202" s="36"/>
    </row>
    <row r="2203" spans="8:8" s="32" customFormat="1" ht="12.75" customHeight="1">
      <c r="H2203" s="36"/>
    </row>
    <row r="2204" spans="8:8" s="32" customFormat="1" ht="12.75" customHeight="1">
      <c r="H2204" s="36"/>
    </row>
    <row r="2205" spans="8:8" s="32" customFormat="1" ht="12.75" customHeight="1">
      <c r="H2205" s="36"/>
    </row>
    <row r="2206" spans="8:8" s="32" customFormat="1" ht="12.75" customHeight="1">
      <c r="H2206" s="36"/>
    </row>
    <row r="2207" spans="8:8" s="32" customFormat="1" ht="12.75" customHeight="1">
      <c r="H2207" s="36"/>
    </row>
    <row r="2208" spans="8:8" s="32" customFormat="1" ht="12.75" customHeight="1">
      <c r="H2208" s="36"/>
    </row>
    <row r="2209" spans="8:8" s="32" customFormat="1" ht="12.75" customHeight="1">
      <c r="H2209" s="36"/>
    </row>
    <row r="2210" spans="8:8" s="32" customFormat="1" ht="12.75" customHeight="1">
      <c r="H2210" s="36"/>
    </row>
    <row r="2211" spans="8:8" s="32" customFormat="1" ht="12.75" customHeight="1">
      <c r="H2211" s="36"/>
    </row>
    <row r="2212" spans="8:8" s="32" customFormat="1" ht="12.75" customHeight="1">
      <c r="H2212" s="36"/>
    </row>
    <row r="2213" spans="8:8" s="32" customFormat="1" ht="12.75" customHeight="1">
      <c r="H2213" s="36"/>
    </row>
    <row r="2214" spans="8:8" s="32" customFormat="1" ht="12.75" customHeight="1">
      <c r="H2214" s="36"/>
    </row>
    <row r="2215" spans="8:8" s="32" customFormat="1" ht="12.75" customHeight="1">
      <c r="H2215" s="36"/>
    </row>
    <row r="2216" spans="8:8" s="32" customFormat="1" ht="12.75" customHeight="1">
      <c r="H2216" s="36"/>
    </row>
    <row r="2217" spans="8:8" s="32" customFormat="1" ht="12.75" customHeight="1">
      <c r="H2217" s="36"/>
    </row>
    <row r="2218" spans="8:8" s="32" customFormat="1" ht="12.75" customHeight="1">
      <c r="H2218" s="36"/>
    </row>
    <row r="2219" spans="8:8" s="32" customFormat="1" ht="12.75" customHeight="1">
      <c r="H2219" s="36"/>
    </row>
    <row r="2220" spans="8:8" s="32" customFormat="1" ht="12.75" customHeight="1">
      <c r="H2220" s="36"/>
    </row>
    <row r="2221" spans="8:8" s="32" customFormat="1" ht="12.75" customHeight="1">
      <c r="H2221" s="36"/>
    </row>
    <row r="2222" spans="8:8" s="32" customFormat="1" ht="12.75" customHeight="1">
      <c r="H2222" s="36"/>
    </row>
    <row r="2223" spans="8:8" s="32" customFormat="1" ht="12.75" customHeight="1">
      <c r="H2223" s="36"/>
    </row>
    <row r="2224" spans="8:8" s="32" customFormat="1" ht="12.75" customHeight="1">
      <c r="H2224" s="36"/>
    </row>
    <row r="2225" spans="8:8" s="32" customFormat="1" ht="12.75" customHeight="1">
      <c r="H2225" s="36"/>
    </row>
    <row r="2226" spans="8:8" s="32" customFormat="1" ht="12.75" customHeight="1">
      <c r="H2226" s="36"/>
    </row>
    <row r="2227" spans="8:8" s="32" customFormat="1" ht="12.75" customHeight="1">
      <c r="H2227" s="36"/>
    </row>
    <row r="2228" spans="8:8" s="32" customFormat="1" ht="12.75" customHeight="1">
      <c r="H2228" s="36"/>
    </row>
    <row r="2229" spans="8:8" s="32" customFormat="1" ht="12.75" customHeight="1">
      <c r="H2229" s="36"/>
    </row>
    <row r="2230" spans="8:8" s="32" customFormat="1" ht="12.75" customHeight="1">
      <c r="H2230" s="36"/>
    </row>
    <row r="2231" spans="8:8" s="32" customFormat="1" ht="12.75" customHeight="1">
      <c r="H2231" s="36"/>
    </row>
    <row r="2232" spans="8:8" s="32" customFormat="1" ht="12.75" customHeight="1">
      <c r="H2232" s="36"/>
    </row>
    <row r="2233" spans="8:8" s="32" customFormat="1" ht="12.75" customHeight="1">
      <c r="H2233" s="36"/>
    </row>
    <row r="2234" spans="8:8" s="32" customFormat="1" ht="12.75" customHeight="1">
      <c r="H2234" s="36"/>
    </row>
    <row r="2235" spans="8:8" s="32" customFormat="1" ht="12.75" customHeight="1">
      <c r="H2235" s="36"/>
    </row>
    <row r="2236" spans="8:8" s="32" customFormat="1" ht="12.75" customHeight="1">
      <c r="H2236" s="36"/>
    </row>
    <row r="2237" spans="8:8" s="32" customFormat="1" ht="12.75" customHeight="1">
      <c r="H2237" s="36"/>
    </row>
    <row r="2238" spans="8:8" s="32" customFormat="1" ht="12.75" customHeight="1">
      <c r="H2238" s="36"/>
    </row>
    <row r="2239" spans="8:8" s="32" customFormat="1" ht="12.75" customHeight="1">
      <c r="H2239" s="36"/>
    </row>
    <row r="2240" spans="8:8" s="32" customFormat="1" ht="12.75" customHeight="1">
      <c r="H2240" s="36"/>
    </row>
    <row r="2241" spans="8:8" s="32" customFormat="1" ht="12.75" customHeight="1">
      <c r="H2241" s="36"/>
    </row>
    <row r="2242" spans="8:8" s="32" customFormat="1" ht="12.75" customHeight="1">
      <c r="H2242" s="36"/>
    </row>
    <row r="2243" spans="8:8" s="32" customFormat="1" ht="12.75" customHeight="1">
      <c r="H2243" s="36"/>
    </row>
    <row r="2244" spans="8:8" s="32" customFormat="1" ht="12.75" customHeight="1">
      <c r="H2244" s="36"/>
    </row>
    <row r="2245" spans="8:8" s="32" customFormat="1" ht="12.75" customHeight="1">
      <c r="H2245" s="36"/>
    </row>
    <row r="2246" spans="8:8" s="32" customFormat="1" ht="12.75" customHeight="1">
      <c r="H2246" s="36"/>
    </row>
    <row r="2247" spans="8:8" s="32" customFormat="1" ht="12.75" customHeight="1">
      <c r="H2247" s="36"/>
    </row>
    <row r="2248" spans="8:8" s="32" customFormat="1" ht="12.75" customHeight="1">
      <c r="H2248" s="36"/>
    </row>
    <row r="2249" spans="8:8" s="32" customFormat="1" ht="12.75" customHeight="1">
      <c r="H2249" s="36"/>
    </row>
    <row r="2250" spans="8:8" s="32" customFormat="1" ht="12.75" customHeight="1">
      <c r="H2250" s="36"/>
    </row>
    <row r="2251" spans="8:8" s="32" customFormat="1" ht="12.75" customHeight="1">
      <c r="H2251" s="36"/>
    </row>
    <row r="2252" spans="8:8" s="32" customFormat="1" ht="12.75" customHeight="1">
      <c r="H2252" s="36"/>
    </row>
    <row r="2253" spans="8:8" s="32" customFormat="1" ht="12.75" customHeight="1">
      <c r="H2253" s="36"/>
    </row>
    <row r="2254" spans="8:8" s="32" customFormat="1" ht="12.75" customHeight="1">
      <c r="H2254" s="36"/>
    </row>
    <row r="2255" spans="8:8" s="32" customFormat="1" ht="12.75" customHeight="1">
      <c r="H2255" s="36"/>
    </row>
    <row r="2256" spans="8:8" s="32" customFormat="1" ht="12.75" customHeight="1">
      <c r="H2256" s="36"/>
    </row>
    <row r="2257" spans="8:8" s="32" customFormat="1" ht="12.75" customHeight="1">
      <c r="H2257" s="36"/>
    </row>
    <row r="2258" spans="8:8" s="32" customFormat="1" ht="12.75" customHeight="1">
      <c r="H2258" s="36"/>
    </row>
    <row r="2259" spans="8:8" s="32" customFormat="1" ht="12.75" customHeight="1">
      <c r="H2259" s="36"/>
    </row>
    <row r="2260" spans="8:8" s="32" customFormat="1" ht="12.75" customHeight="1">
      <c r="H2260" s="36"/>
    </row>
    <row r="2261" spans="8:8" s="32" customFormat="1" ht="12.75" customHeight="1">
      <c r="H2261" s="36"/>
    </row>
    <row r="2262" spans="8:8" s="32" customFormat="1" ht="12.75" customHeight="1">
      <c r="H2262" s="36"/>
    </row>
    <row r="2263" spans="8:8" s="32" customFormat="1" ht="12.75" customHeight="1">
      <c r="H2263" s="36"/>
    </row>
    <row r="2264" spans="8:8" s="32" customFormat="1" ht="12.75" customHeight="1">
      <c r="H2264" s="36"/>
    </row>
    <row r="2265" spans="8:8" s="32" customFormat="1" ht="12.75" customHeight="1">
      <c r="H2265" s="36"/>
    </row>
    <row r="2266" spans="8:8" s="32" customFormat="1" ht="12.75" customHeight="1">
      <c r="H2266" s="36"/>
    </row>
    <row r="2267" spans="8:8" s="32" customFormat="1" ht="12.75" customHeight="1">
      <c r="H2267" s="36"/>
    </row>
    <row r="2268" spans="8:8" s="32" customFormat="1" ht="12.75" customHeight="1">
      <c r="H2268" s="36"/>
    </row>
    <row r="2269" spans="8:8" s="32" customFormat="1" ht="12.75" customHeight="1">
      <c r="H2269" s="36"/>
    </row>
    <row r="2270" spans="8:8" s="32" customFormat="1" ht="12.75" customHeight="1">
      <c r="H2270" s="36"/>
    </row>
    <row r="2271" spans="8:8" s="32" customFormat="1" ht="12.75" customHeight="1">
      <c r="H2271" s="36"/>
    </row>
    <row r="2272" spans="8:8" s="32" customFormat="1" ht="12.75" customHeight="1">
      <c r="H2272" s="36"/>
    </row>
    <row r="2273" spans="8:8" s="32" customFormat="1" ht="12.75" customHeight="1">
      <c r="H2273" s="36"/>
    </row>
    <row r="2274" spans="8:8" s="32" customFormat="1" ht="12.75" customHeight="1">
      <c r="H2274" s="36"/>
    </row>
    <row r="2275" spans="8:8" s="32" customFormat="1" ht="12.75" customHeight="1">
      <c r="H2275" s="36"/>
    </row>
    <row r="2276" spans="8:8" s="32" customFormat="1" ht="12.75" customHeight="1">
      <c r="H2276" s="36"/>
    </row>
    <row r="2277" spans="8:8" s="32" customFormat="1" ht="12.75" customHeight="1">
      <c r="H2277" s="36"/>
    </row>
    <row r="2278" spans="8:8" s="32" customFormat="1" ht="12.75" customHeight="1">
      <c r="H2278" s="36"/>
    </row>
    <row r="2279" spans="8:8" s="32" customFormat="1" ht="12.75" customHeight="1">
      <c r="H2279" s="36"/>
    </row>
    <row r="2280" spans="8:8" s="32" customFormat="1" ht="12.75" customHeight="1">
      <c r="H2280" s="36"/>
    </row>
    <row r="2281" spans="8:8" s="32" customFormat="1" ht="12.75" customHeight="1">
      <c r="H2281" s="36"/>
    </row>
    <row r="2282" spans="8:8" s="32" customFormat="1" ht="12.75" customHeight="1">
      <c r="H2282" s="36"/>
    </row>
    <row r="2283" spans="8:8" s="32" customFormat="1" ht="12.75" customHeight="1">
      <c r="H2283" s="36"/>
    </row>
    <row r="2284" spans="8:8" s="32" customFormat="1" ht="12.75" customHeight="1">
      <c r="H2284" s="36"/>
    </row>
    <row r="2285" spans="8:8" s="32" customFormat="1" ht="12.75" customHeight="1">
      <c r="H2285" s="36"/>
    </row>
    <row r="2286" spans="8:8" s="32" customFormat="1" ht="12.75" customHeight="1">
      <c r="H2286" s="36"/>
    </row>
    <row r="2287" spans="8:8" s="32" customFormat="1" ht="12.75" customHeight="1">
      <c r="H2287" s="36"/>
    </row>
    <row r="2288" spans="8:8" s="32" customFormat="1" ht="12.75" customHeight="1">
      <c r="H2288" s="36"/>
    </row>
    <row r="2289" spans="8:8" s="32" customFormat="1" ht="12.75" customHeight="1">
      <c r="H2289" s="36"/>
    </row>
    <row r="2290" spans="8:8" s="32" customFormat="1" ht="12.75" customHeight="1">
      <c r="H2290" s="36"/>
    </row>
    <row r="2291" spans="8:8" s="32" customFormat="1" ht="12.75" customHeight="1">
      <c r="H2291" s="36"/>
    </row>
    <row r="2292" spans="8:8" s="32" customFormat="1" ht="12.75" customHeight="1">
      <c r="H2292" s="36"/>
    </row>
    <row r="2293" spans="8:8" s="32" customFormat="1" ht="12.75" customHeight="1">
      <c r="H2293" s="36"/>
    </row>
    <row r="2294" spans="8:8" s="32" customFormat="1" ht="12.75" customHeight="1">
      <c r="H2294" s="36"/>
    </row>
    <row r="2295" spans="8:8" s="32" customFormat="1" ht="12.75" customHeight="1">
      <c r="H2295" s="36"/>
    </row>
    <row r="2296" spans="8:8" s="32" customFormat="1" ht="12.75" customHeight="1">
      <c r="H2296" s="36"/>
    </row>
    <row r="2297" spans="8:8" s="32" customFormat="1" ht="12.75" customHeight="1">
      <c r="H2297" s="36"/>
    </row>
    <row r="2298" spans="8:8" s="32" customFormat="1" ht="12.75" customHeight="1">
      <c r="H2298" s="36"/>
    </row>
    <row r="2299" spans="8:8" s="32" customFormat="1" ht="12.75" customHeight="1">
      <c r="H2299" s="36"/>
    </row>
    <row r="2300" spans="8:8" s="32" customFormat="1" ht="12.75" customHeight="1">
      <c r="H2300" s="36"/>
    </row>
    <row r="2301" spans="8:8" s="32" customFormat="1" ht="12.75" customHeight="1">
      <c r="H2301" s="36"/>
    </row>
    <row r="2302" spans="8:8" s="32" customFormat="1" ht="12.75" customHeight="1">
      <c r="H2302" s="36"/>
    </row>
    <row r="2303" spans="8:8" s="32" customFormat="1" ht="12.75" customHeight="1">
      <c r="H2303" s="36"/>
    </row>
    <row r="2304" spans="8:8" s="32" customFormat="1" ht="12.75" customHeight="1">
      <c r="H2304" s="36"/>
    </row>
    <row r="2305" spans="8:8" s="32" customFormat="1" ht="12.75" customHeight="1">
      <c r="H2305" s="36"/>
    </row>
    <row r="2306" spans="8:8" s="32" customFormat="1" ht="12.75" customHeight="1">
      <c r="H2306" s="36"/>
    </row>
    <row r="2307" spans="8:8" s="32" customFormat="1" ht="12.75" customHeight="1">
      <c r="H2307" s="36"/>
    </row>
    <row r="2308" spans="8:8" s="32" customFormat="1" ht="12.75" customHeight="1">
      <c r="H2308" s="36"/>
    </row>
    <row r="2309" spans="8:8" s="32" customFormat="1" ht="12.75" customHeight="1">
      <c r="H2309" s="36"/>
    </row>
    <row r="2310" spans="8:8" s="32" customFormat="1" ht="12.75" customHeight="1">
      <c r="H2310" s="36"/>
    </row>
    <row r="2311" spans="8:8" s="32" customFormat="1" ht="12.75" customHeight="1">
      <c r="H2311" s="36"/>
    </row>
    <row r="2312" spans="8:8" s="32" customFormat="1" ht="12.75" customHeight="1">
      <c r="H2312" s="36"/>
    </row>
    <row r="2313" spans="8:8" s="32" customFormat="1" ht="12.75" customHeight="1">
      <c r="H2313" s="36"/>
    </row>
    <row r="2314" spans="8:8" s="32" customFormat="1" ht="12.75" customHeight="1">
      <c r="H2314" s="36"/>
    </row>
    <row r="2315" spans="8:8" s="32" customFormat="1" ht="12.75" customHeight="1">
      <c r="H2315" s="36"/>
    </row>
    <row r="2316" spans="8:8" s="32" customFormat="1" ht="12.75" customHeight="1">
      <c r="H2316" s="36"/>
    </row>
    <row r="2317" spans="8:8" s="32" customFormat="1" ht="12.75" customHeight="1">
      <c r="H2317" s="36"/>
    </row>
    <row r="2318" spans="8:8" s="32" customFormat="1" ht="12.75" customHeight="1">
      <c r="H2318" s="36"/>
    </row>
    <row r="2319" spans="8:8" s="32" customFormat="1" ht="12.75" customHeight="1">
      <c r="H2319" s="36"/>
    </row>
    <row r="2320" spans="8:8" s="32" customFormat="1" ht="12.75" customHeight="1">
      <c r="H2320" s="36"/>
    </row>
    <row r="2321" spans="8:8" s="32" customFormat="1" ht="12.75" customHeight="1">
      <c r="H2321" s="36"/>
    </row>
    <row r="2322" spans="8:8" s="32" customFormat="1" ht="12.75" customHeight="1">
      <c r="H2322" s="36"/>
    </row>
    <row r="2323" spans="8:8" s="32" customFormat="1" ht="12.75" customHeight="1">
      <c r="H2323" s="36"/>
    </row>
    <row r="2324" spans="8:8" s="32" customFormat="1" ht="12.75" customHeight="1">
      <c r="H2324" s="36"/>
    </row>
    <row r="2325" spans="8:8" s="32" customFormat="1" ht="12.75" customHeight="1">
      <c r="H2325" s="36"/>
    </row>
    <row r="2326" spans="8:8" s="32" customFormat="1" ht="12.75" customHeight="1">
      <c r="H2326" s="36"/>
    </row>
    <row r="2327" spans="8:8" s="32" customFormat="1" ht="12.75" customHeight="1">
      <c r="H2327" s="36"/>
    </row>
    <row r="2328" spans="8:8" s="32" customFormat="1" ht="12.75" customHeight="1">
      <c r="H2328" s="36"/>
    </row>
    <row r="2329" spans="8:8" s="32" customFormat="1" ht="12.75" customHeight="1">
      <c r="H2329" s="36"/>
    </row>
    <row r="2330" spans="8:8" s="32" customFormat="1" ht="12.75" customHeight="1">
      <c r="H2330" s="36"/>
    </row>
    <row r="2331" spans="8:8" s="32" customFormat="1" ht="12.75" customHeight="1">
      <c r="H2331" s="36"/>
    </row>
    <row r="2332" spans="8:8" s="32" customFormat="1" ht="12.75" customHeight="1">
      <c r="H2332" s="36"/>
    </row>
    <row r="2333" spans="8:8" s="32" customFormat="1" ht="12.75" customHeight="1">
      <c r="H2333" s="36"/>
    </row>
    <row r="2334" spans="8:8" s="32" customFormat="1" ht="12.75" customHeight="1">
      <c r="H2334" s="36"/>
    </row>
    <row r="2335" spans="8:8" s="32" customFormat="1" ht="12.75" customHeight="1">
      <c r="H2335" s="36"/>
    </row>
    <row r="2336" spans="8:8" s="32" customFormat="1" ht="12.75" customHeight="1">
      <c r="H2336" s="36"/>
    </row>
    <row r="2337" spans="8:8" s="32" customFormat="1" ht="12.75" customHeight="1">
      <c r="H2337" s="36"/>
    </row>
    <row r="2338" spans="8:8" s="32" customFormat="1" ht="12.75" customHeight="1">
      <c r="H2338" s="36"/>
    </row>
    <row r="2339" spans="8:8" s="32" customFormat="1" ht="12.75" customHeight="1">
      <c r="H2339" s="36"/>
    </row>
    <row r="2340" spans="8:8" s="32" customFormat="1" ht="12.75" customHeight="1">
      <c r="H2340" s="36"/>
    </row>
    <row r="2341" spans="8:8" s="32" customFormat="1" ht="12.75" customHeight="1">
      <c r="H2341" s="36"/>
    </row>
    <row r="2342" spans="8:8" s="32" customFormat="1" ht="12.75" customHeight="1">
      <c r="H2342" s="36"/>
    </row>
    <row r="2343" spans="8:8" s="32" customFormat="1" ht="12.75" customHeight="1">
      <c r="H2343" s="36"/>
    </row>
    <row r="2344" spans="8:8" s="32" customFormat="1" ht="12.75" customHeight="1">
      <c r="H2344" s="36"/>
    </row>
    <row r="2345" spans="8:8" s="32" customFormat="1" ht="12.75" customHeight="1">
      <c r="H2345" s="36"/>
    </row>
    <row r="2346" spans="8:8" s="32" customFormat="1" ht="12.75" customHeight="1">
      <c r="H2346" s="36"/>
    </row>
    <row r="2347" spans="8:8" s="32" customFormat="1" ht="12.75" customHeight="1">
      <c r="H2347" s="36"/>
    </row>
    <row r="2348" spans="8:8" s="32" customFormat="1" ht="12.75" customHeight="1">
      <c r="H2348" s="36"/>
    </row>
    <row r="2349" spans="8:8" s="32" customFormat="1" ht="12.75" customHeight="1">
      <c r="H2349" s="36"/>
    </row>
    <row r="2350" spans="8:8" s="32" customFormat="1" ht="12.75" customHeight="1">
      <c r="H2350" s="36"/>
    </row>
    <row r="2351" spans="8:8" s="32" customFormat="1" ht="12.75" customHeight="1">
      <c r="H2351" s="36"/>
    </row>
    <row r="2352" spans="8:8" s="32" customFormat="1" ht="12.75" customHeight="1">
      <c r="H2352" s="36"/>
    </row>
    <row r="2353" spans="8:8" s="32" customFormat="1" ht="12.75" customHeight="1">
      <c r="H2353" s="36"/>
    </row>
    <row r="2354" spans="8:8" s="32" customFormat="1" ht="12.75" customHeight="1">
      <c r="H2354" s="36"/>
    </row>
    <row r="2355" spans="8:8" s="32" customFormat="1" ht="12.75" customHeight="1">
      <c r="H2355" s="36"/>
    </row>
    <row r="2356" spans="8:8" s="32" customFormat="1" ht="12.75" customHeight="1">
      <c r="H2356" s="36"/>
    </row>
    <row r="2357" spans="8:8" s="32" customFormat="1" ht="12.75" customHeight="1">
      <c r="H2357" s="36"/>
    </row>
    <row r="2358" spans="8:8" s="32" customFormat="1" ht="12.75" customHeight="1">
      <c r="H2358" s="36"/>
    </row>
    <row r="2359" spans="8:8" s="32" customFormat="1" ht="12.75" customHeight="1">
      <c r="H2359" s="36"/>
    </row>
    <row r="2360" spans="8:8" s="32" customFormat="1" ht="12.75" customHeight="1">
      <c r="H2360" s="36"/>
    </row>
    <row r="2361" spans="8:8" s="32" customFormat="1" ht="12.75" customHeight="1">
      <c r="H2361" s="36"/>
    </row>
    <row r="2362" spans="8:8" s="32" customFormat="1" ht="12.75" customHeight="1">
      <c r="H2362" s="36"/>
    </row>
    <row r="2363" spans="8:8" s="32" customFormat="1" ht="12.75" customHeight="1">
      <c r="H2363" s="36"/>
    </row>
    <row r="2364" spans="8:8" s="32" customFormat="1" ht="12.75" customHeight="1">
      <c r="H2364" s="36"/>
    </row>
    <row r="2365" spans="8:8" s="32" customFormat="1" ht="12.75" customHeight="1">
      <c r="H2365" s="36"/>
    </row>
    <row r="2366" spans="8:8" s="32" customFormat="1" ht="12.75" customHeight="1">
      <c r="H2366" s="36"/>
    </row>
    <row r="2367" spans="8:8" s="32" customFormat="1" ht="12.75" customHeight="1">
      <c r="H2367" s="36"/>
    </row>
    <row r="2368" spans="8:8" s="32" customFormat="1" ht="12.75" customHeight="1">
      <c r="H2368" s="36"/>
    </row>
    <row r="2369" spans="8:8" s="32" customFormat="1" ht="12.75" customHeight="1">
      <c r="H2369" s="36"/>
    </row>
    <row r="2370" spans="8:8" s="32" customFormat="1" ht="12.75" customHeight="1">
      <c r="H2370" s="36"/>
    </row>
    <row r="2371" spans="8:8" s="32" customFormat="1" ht="12.75" customHeight="1">
      <c r="H2371" s="36"/>
    </row>
    <row r="2372" spans="8:8" s="32" customFormat="1" ht="12.75" customHeight="1">
      <c r="H2372" s="36"/>
    </row>
    <row r="2373" spans="8:8" s="32" customFormat="1" ht="12.75" customHeight="1">
      <c r="H2373" s="36"/>
    </row>
    <row r="2374" spans="8:8" s="32" customFormat="1" ht="12.75" customHeight="1">
      <c r="H2374" s="36"/>
    </row>
    <row r="2375" spans="8:8" s="32" customFormat="1" ht="12.75" customHeight="1">
      <c r="H2375" s="36"/>
    </row>
    <row r="2376" spans="8:8" s="32" customFormat="1" ht="12.75" customHeight="1">
      <c r="H2376" s="36"/>
    </row>
    <row r="2377" spans="8:8" s="32" customFormat="1" ht="12.75" customHeight="1">
      <c r="H2377" s="36"/>
    </row>
    <row r="2378" spans="8:8" s="32" customFormat="1" ht="12.75" customHeight="1">
      <c r="H2378" s="36"/>
    </row>
    <row r="2379" spans="8:8" s="32" customFormat="1" ht="12.75" customHeight="1">
      <c r="H2379" s="36"/>
    </row>
    <row r="2380" spans="8:8" s="32" customFormat="1" ht="12.75" customHeight="1">
      <c r="H2380" s="36"/>
    </row>
    <row r="2381" spans="8:8" s="32" customFormat="1" ht="12.75" customHeight="1">
      <c r="H2381" s="36"/>
    </row>
    <row r="2382" spans="8:8" s="32" customFormat="1" ht="12.75" customHeight="1">
      <c r="H2382" s="36"/>
    </row>
    <row r="2383" spans="8:8" s="32" customFormat="1" ht="12.75" customHeight="1">
      <c r="H2383" s="36"/>
    </row>
    <row r="2384" spans="8:8" s="32" customFormat="1" ht="12.75" customHeight="1">
      <c r="H2384" s="36"/>
    </row>
    <row r="2385" spans="8:8" s="32" customFormat="1" ht="12.75" customHeight="1">
      <c r="H2385" s="36"/>
    </row>
    <row r="2386" spans="8:8" s="32" customFormat="1" ht="12.75" customHeight="1">
      <c r="H2386" s="36"/>
    </row>
    <row r="2387" spans="8:8" s="32" customFormat="1" ht="12.75" customHeight="1">
      <c r="H2387" s="36"/>
    </row>
    <row r="2388" spans="8:8" s="32" customFormat="1" ht="12.75" customHeight="1">
      <c r="H2388" s="36"/>
    </row>
    <row r="2389" spans="8:8" s="32" customFormat="1" ht="12.75" customHeight="1">
      <c r="H2389" s="36"/>
    </row>
    <row r="2390" spans="8:8" s="32" customFormat="1" ht="12.75" customHeight="1">
      <c r="H2390" s="36"/>
    </row>
    <row r="2391" spans="8:8" s="32" customFormat="1" ht="12.75" customHeight="1">
      <c r="H2391" s="36"/>
    </row>
    <row r="2392" spans="8:8" s="32" customFormat="1" ht="12.75" customHeight="1">
      <c r="H2392" s="36"/>
    </row>
    <row r="2393" spans="8:8" s="32" customFormat="1" ht="12.75" customHeight="1">
      <c r="H2393" s="36"/>
    </row>
    <row r="2394" spans="8:8" s="32" customFormat="1" ht="12.75" customHeight="1">
      <c r="H2394" s="36"/>
    </row>
    <row r="2395" spans="8:8" s="32" customFormat="1" ht="12.75" customHeight="1">
      <c r="H2395" s="36"/>
    </row>
    <row r="2396" spans="8:8" s="32" customFormat="1" ht="12.75" customHeight="1">
      <c r="H2396" s="36"/>
    </row>
    <row r="2397" spans="8:8" s="32" customFormat="1" ht="12.75" customHeight="1">
      <c r="H2397" s="36"/>
    </row>
    <row r="2398" spans="8:8" s="32" customFormat="1" ht="12.75" customHeight="1">
      <c r="H2398" s="36"/>
    </row>
    <row r="2399" spans="8:8" s="32" customFormat="1" ht="12.75" customHeight="1">
      <c r="H2399" s="36"/>
    </row>
    <row r="2400" spans="8:8" s="32" customFormat="1" ht="12.75" customHeight="1">
      <c r="H2400" s="36"/>
    </row>
    <row r="2401" spans="8:8" s="32" customFormat="1" ht="12.75" customHeight="1">
      <c r="H2401" s="36"/>
    </row>
    <row r="2402" spans="8:8" s="32" customFormat="1" ht="12.75" customHeight="1">
      <c r="H2402" s="36"/>
    </row>
    <row r="2403" spans="8:8" s="32" customFormat="1" ht="12.75" customHeight="1">
      <c r="H2403" s="36"/>
    </row>
    <row r="2404" spans="8:8" s="32" customFormat="1" ht="12.75" customHeight="1">
      <c r="H2404" s="36"/>
    </row>
    <row r="2405" spans="8:8" s="32" customFormat="1" ht="12.75" customHeight="1">
      <c r="H2405" s="36"/>
    </row>
    <row r="2406" spans="8:8" s="32" customFormat="1" ht="12.75" customHeight="1">
      <c r="H2406" s="36"/>
    </row>
    <row r="2407" spans="8:8" s="32" customFormat="1" ht="12.75" customHeight="1">
      <c r="H2407" s="36"/>
    </row>
    <row r="2408" spans="8:8" s="32" customFormat="1" ht="12.75" customHeight="1">
      <c r="H2408" s="36"/>
    </row>
    <row r="2409" spans="8:8" s="32" customFormat="1" ht="12.75" customHeight="1">
      <c r="H2409" s="36"/>
    </row>
    <row r="2410" spans="8:8" s="32" customFormat="1" ht="12.75" customHeight="1">
      <c r="H2410" s="36"/>
    </row>
    <row r="2411" spans="8:8" s="32" customFormat="1" ht="12.75" customHeight="1">
      <c r="H2411" s="36"/>
    </row>
    <row r="2412" spans="8:8" s="32" customFormat="1" ht="12.75" customHeight="1">
      <c r="H2412" s="36"/>
    </row>
    <row r="2413" spans="8:8" s="32" customFormat="1" ht="12.75" customHeight="1">
      <c r="H2413" s="36"/>
    </row>
    <row r="2414" spans="8:8" s="32" customFormat="1" ht="12.75" customHeight="1">
      <c r="H2414" s="36"/>
    </row>
    <row r="2415" spans="8:8" s="32" customFormat="1" ht="12.75" customHeight="1">
      <c r="H2415" s="36"/>
    </row>
    <row r="2416" spans="8:8" s="32" customFormat="1" ht="12.75" customHeight="1">
      <c r="H2416" s="36"/>
    </row>
    <row r="2417" spans="8:8" s="32" customFormat="1" ht="12.75" customHeight="1">
      <c r="H2417" s="36"/>
    </row>
    <row r="2418" spans="8:8" s="32" customFormat="1" ht="12.75" customHeight="1">
      <c r="H2418" s="36"/>
    </row>
    <row r="2419" spans="8:8" s="32" customFormat="1" ht="12.75" customHeight="1">
      <c r="H2419" s="36"/>
    </row>
    <row r="2420" spans="8:8" s="32" customFormat="1" ht="12.75" customHeight="1">
      <c r="H2420" s="36"/>
    </row>
    <row r="2421" spans="8:8" s="32" customFormat="1" ht="12.75" customHeight="1">
      <c r="H2421" s="36"/>
    </row>
    <row r="2422" spans="8:8" s="32" customFormat="1" ht="12.75" customHeight="1">
      <c r="H2422" s="36"/>
    </row>
    <row r="2423" spans="8:8" s="32" customFormat="1" ht="12.75" customHeight="1">
      <c r="H2423" s="36"/>
    </row>
    <row r="2424" spans="8:8" s="32" customFormat="1" ht="12.75" customHeight="1">
      <c r="H2424" s="36"/>
    </row>
    <row r="2425" spans="8:8" s="32" customFormat="1" ht="12.75" customHeight="1">
      <c r="H2425" s="36"/>
    </row>
    <row r="2426" spans="8:8" s="32" customFormat="1" ht="12.75" customHeight="1">
      <c r="H2426" s="36"/>
    </row>
    <row r="2427" spans="8:8" s="32" customFormat="1" ht="12.75" customHeight="1">
      <c r="H2427" s="36"/>
    </row>
    <row r="2428" spans="8:8" s="32" customFormat="1" ht="12.75" customHeight="1">
      <c r="H2428" s="36"/>
    </row>
    <row r="2429" spans="8:8" s="32" customFormat="1" ht="12.75" customHeight="1">
      <c r="H2429" s="36"/>
    </row>
    <row r="2430" spans="8:8" s="32" customFormat="1" ht="12.75" customHeight="1">
      <c r="H2430" s="36"/>
    </row>
    <row r="2431" spans="8:8" s="32" customFormat="1" ht="12.75" customHeight="1">
      <c r="H2431" s="36"/>
    </row>
    <row r="2432" spans="8:8" s="32" customFormat="1" ht="12.75" customHeight="1">
      <c r="H2432" s="36"/>
    </row>
    <row r="2433" spans="8:8" s="32" customFormat="1" ht="12.75" customHeight="1">
      <c r="H2433" s="36"/>
    </row>
    <row r="2434" spans="8:8" s="32" customFormat="1" ht="12.75" customHeight="1">
      <c r="H2434" s="36"/>
    </row>
    <row r="2435" spans="8:8" s="32" customFormat="1" ht="12.75" customHeight="1">
      <c r="H2435" s="36"/>
    </row>
    <row r="2436" spans="8:8" s="32" customFormat="1" ht="12.75" customHeight="1">
      <c r="H2436" s="36"/>
    </row>
    <row r="2437" spans="8:8" s="32" customFormat="1" ht="12.75" customHeight="1">
      <c r="H2437" s="36"/>
    </row>
    <row r="2438" spans="8:8" s="32" customFormat="1" ht="12.75" customHeight="1">
      <c r="H2438" s="36"/>
    </row>
    <row r="2439" spans="8:8" s="32" customFormat="1" ht="12.75" customHeight="1">
      <c r="H2439" s="36"/>
    </row>
    <row r="2440" spans="8:8" s="32" customFormat="1" ht="12.75" customHeight="1">
      <c r="H2440" s="36"/>
    </row>
    <row r="2441" spans="8:8" s="32" customFormat="1" ht="12.75" customHeight="1">
      <c r="H2441" s="36"/>
    </row>
    <row r="2442" spans="8:8" s="32" customFormat="1" ht="12.75" customHeight="1">
      <c r="H2442" s="36"/>
    </row>
    <row r="2443" spans="8:8" s="32" customFormat="1" ht="12.75" customHeight="1">
      <c r="H2443" s="36"/>
    </row>
    <row r="2444" spans="8:8" s="32" customFormat="1" ht="12.75" customHeight="1">
      <c r="H2444" s="36"/>
    </row>
    <row r="2445" spans="8:8" s="32" customFormat="1" ht="12.75" customHeight="1">
      <c r="H2445" s="36"/>
    </row>
    <row r="2446" spans="8:8" s="32" customFormat="1" ht="12.75" customHeight="1">
      <c r="H2446" s="36"/>
    </row>
    <row r="2447" spans="8:8" s="32" customFormat="1" ht="12.75" customHeight="1">
      <c r="H2447" s="36"/>
    </row>
    <row r="2448" spans="8:8" s="32" customFormat="1" ht="12.75" customHeight="1">
      <c r="H2448" s="36"/>
    </row>
    <row r="2449" spans="8:8" s="32" customFormat="1" ht="12.75" customHeight="1">
      <c r="H2449" s="36"/>
    </row>
    <row r="2450" spans="8:8" s="32" customFormat="1" ht="12.75" customHeight="1">
      <c r="H2450" s="36"/>
    </row>
    <row r="2451" spans="8:8" s="32" customFormat="1" ht="12.75" customHeight="1">
      <c r="H2451" s="36"/>
    </row>
    <row r="2452" spans="8:8" s="32" customFormat="1" ht="12.75" customHeight="1">
      <c r="H2452" s="36"/>
    </row>
    <row r="2453" spans="8:8" s="32" customFormat="1" ht="12.75" customHeight="1">
      <c r="H2453" s="36"/>
    </row>
    <row r="2454" spans="8:8" s="32" customFormat="1" ht="12.75" customHeight="1">
      <c r="H2454" s="36"/>
    </row>
    <row r="2455" spans="8:8" s="32" customFormat="1" ht="12.75" customHeight="1">
      <c r="H2455" s="36"/>
    </row>
    <row r="2456" spans="8:8" s="32" customFormat="1" ht="12.75" customHeight="1">
      <c r="H2456" s="36"/>
    </row>
    <row r="2457" spans="8:8" s="32" customFormat="1" ht="12.75" customHeight="1">
      <c r="H2457" s="36"/>
    </row>
    <row r="2458" spans="8:8" s="32" customFormat="1" ht="12.75" customHeight="1">
      <c r="H2458" s="36"/>
    </row>
    <row r="2459" spans="8:8" s="32" customFormat="1" ht="12.75" customHeight="1">
      <c r="H2459" s="36"/>
    </row>
    <row r="2460" spans="8:8" s="32" customFormat="1" ht="12.75" customHeight="1">
      <c r="H2460" s="36"/>
    </row>
    <row r="2461" spans="8:8" s="32" customFormat="1" ht="12.75" customHeight="1">
      <c r="H2461" s="36"/>
    </row>
    <row r="2462" spans="8:8" s="32" customFormat="1" ht="12.75" customHeight="1">
      <c r="H2462" s="36"/>
    </row>
    <row r="2463" spans="8:8" s="32" customFormat="1" ht="12.75" customHeight="1">
      <c r="H2463" s="36"/>
    </row>
    <row r="2464" spans="8:8" s="32" customFormat="1" ht="12.75" customHeight="1">
      <c r="H2464" s="36"/>
    </row>
    <row r="2465" spans="8:8" s="32" customFormat="1" ht="12.75" customHeight="1">
      <c r="H2465" s="36"/>
    </row>
    <row r="2466" spans="8:8" s="32" customFormat="1" ht="12.75" customHeight="1">
      <c r="H2466" s="36"/>
    </row>
    <row r="2467" spans="8:8" s="32" customFormat="1" ht="12.75" customHeight="1">
      <c r="H2467" s="36"/>
    </row>
    <row r="2468" spans="8:8" s="32" customFormat="1" ht="12.75" customHeight="1">
      <c r="H2468" s="36"/>
    </row>
    <row r="2469" spans="8:8" s="32" customFormat="1" ht="12.75" customHeight="1">
      <c r="H2469" s="36"/>
    </row>
    <row r="2470" spans="8:8" s="32" customFormat="1" ht="12.75" customHeight="1">
      <c r="H2470" s="36"/>
    </row>
    <row r="2471" spans="8:8" s="32" customFormat="1" ht="12.75" customHeight="1">
      <c r="H2471" s="36"/>
    </row>
    <row r="2472" spans="8:8" s="32" customFormat="1" ht="12.75" customHeight="1">
      <c r="H2472" s="36"/>
    </row>
    <row r="2473" spans="8:8" s="32" customFormat="1" ht="12.75" customHeight="1">
      <c r="H2473" s="36"/>
    </row>
    <row r="2474" spans="8:8" s="32" customFormat="1" ht="12.75" customHeight="1">
      <c r="H2474" s="36"/>
    </row>
    <row r="2475" spans="8:8" s="32" customFormat="1" ht="12.75" customHeight="1">
      <c r="H2475" s="36"/>
    </row>
    <row r="2476" spans="8:8" s="32" customFormat="1" ht="12.75" customHeight="1">
      <c r="H2476" s="36"/>
    </row>
    <row r="2477" spans="8:8" s="32" customFormat="1" ht="12.75" customHeight="1">
      <c r="H2477" s="36"/>
    </row>
    <row r="2478" spans="8:8" s="32" customFormat="1" ht="12.75" customHeight="1">
      <c r="H2478" s="36"/>
    </row>
    <row r="2479" spans="8:8" s="32" customFormat="1" ht="12.75" customHeight="1">
      <c r="H2479" s="36"/>
    </row>
    <row r="2480" spans="8:8" s="32" customFormat="1" ht="12.75" customHeight="1">
      <c r="H2480" s="36"/>
    </row>
    <row r="2481" spans="8:8" s="32" customFormat="1" ht="12.75" customHeight="1">
      <c r="H2481" s="36"/>
    </row>
    <row r="2482" spans="8:8" s="32" customFormat="1" ht="12.75" customHeight="1">
      <c r="H2482" s="36"/>
    </row>
    <row r="2483" spans="8:8" s="32" customFormat="1" ht="12.75" customHeight="1">
      <c r="H2483" s="36"/>
    </row>
    <row r="2484" spans="8:8" s="32" customFormat="1" ht="12.75" customHeight="1">
      <c r="H2484" s="36"/>
    </row>
    <row r="2485" spans="8:8" s="32" customFormat="1" ht="12.75" customHeight="1">
      <c r="H2485" s="36"/>
    </row>
    <row r="2486" spans="8:8" s="32" customFormat="1" ht="12.75" customHeight="1">
      <c r="H2486" s="36"/>
    </row>
    <row r="2487" spans="8:8" s="32" customFormat="1" ht="12.75" customHeight="1">
      <c r="H2487" s="36"/>
    </row>
    <row r="2488" spans="8:8" s="32" customFormat="1" ht="12.75" customHeight="1">
      <c r="H2488" s="36"/>
    </row>
    <row r="2489" spans="8:8" s="32" customFormat="1" ht="12.75" customHeight="1">
      <c r="H2489" s="36"/>
    </row>
    <row r="2490" spans="8:8" s="32" customFormat="1" ht="12.75" customHeight="1">
      <c r="H2490" s="36"/>
    </row>
    <row r="2491" spans="8:8" s="32" customFormat="1" ht="12.75" customHeight="1">
      <c r="H2491" s="36"/>
    </row>
    <row r="2492" spans="8:8" s="32" customFormat="1" ht="12.75" customHeight="1">
      <c r="H2492" s="36"/>
    </row>
    <row r="2493" spans="8:8" s="32" customFormat="1" ht="12.75" customHeight="1">
      <c r="H2493" s="36"/>
    </row>
    <row r="2494" spans="8:8" s="32" customFormat="1" ht="12.75" customHeight="1">
      <c r="H2494" s="36"/>
    </row>
    <row r="2495" spans="8:8" s="32" customFormat="1" ht="12.75" customHeight="1">
      <c r="H2495" s="36"/>
    </row>
    <row r="2496" spans="8:8" s="32" customFormat="1" ht="12.75" customHeight="1">
      <c r="H2496" s="36"/>
    </row>
    <row r="2497" spans="8:8" s="32" customFormat="1" ht="12.75" customHeight="1">
      <c r="H2497" s="36"/>
    </row>
    <row r="2498" spans="8:8" s="32" customFormat="1" ht="12.75" customHeight="1">
      <c r="H2498" s="36"/>
    </row>
    <row r="2499" spans="8:8" s="32" customFormat="1" ht="12.75" customHeight="1">
      <c r="H2499" s="36"/>
    </row>
    <row r="2500" spans="8:8" s="32" customFormat="1" ht="12.75" customHeight="1">
      <c r="H2500" s="36"/>
    </row>
    <row r="2501" spans="8:8" s="32" customFormat="1" ht="12.75" customHeight="1">
      <c r="H2501" s="36"/>
    </row>
    <row r="2502" spans="8:8" s="32" customFormat="1" ht="12.75" customHeight="1">
      <c r="H2502" s="36"/>
    </row>
    <row r="2503" spans="8:8" s="32" customFormat="1" ht="12.75" customHeight="1">
      <c r="H2503" s="36"/>
    </row>
    <row r="2504" spans="8:8" s="32" customFormat="1" ht="12.75" customHeight="1">
      <c r="H2504" s="36"/>
    </row>
    <row r="2505" spans="8:8" s="32" customFormat="1" ht="12.75" customHeight="1">
      <c r="H2505" s="36"/>
    </row>
    <row r="2506" spans="8:8" s="32" customFormat="1" ht="12.75" customHeight="1">
      <c r="H2506" s="36"/>
    </row>
    <row r="2507" spans="8:8" s="32" customFormat="1" ht="12.75" customHeight="1">
      <c r="H2507" s="36"/>
    </row>
    <row r="2508" spans="8:8" s="32" customFormat="1" ht="12.75" customHeight="1">
      <c r="H2508" s="36"/>
    </row>
    <row r="2509" spans="8:8" s="32" customFormat="1" ht="12.75" customHeight="1">
      <c r="H2509" s="36"/>
    </row>
    <row r="2510" spans="8:8" s="32" customFormat="1" ht="12.75" customHeight="1">
      <c r="H2510" s="36"/>
    </row>
    <row r="2511" spans="8:8" s="32" customFormat="1" ht="12.75" customHeight="1">
      <c r="H2511" s="36"/>
    </row>
    <row r="2512" spans="8:8" s="32" customFormat="1" ht="12.75" customHeight="1">
      <c r="H2512" s="36"/>
    </row>
    <row r="2513" spans="8:8" s="32" customFormat="1" ht="12.75" customHeight="1">
      <c r="H2513" s="36"/>
    </row>
    <row r="2514" spans="8:8" s="32" customFormat="1" ht="12.75" customHeight="1">
      <c r="H2514" s="36"/>
    </row>
    <row r="2515" spans="8:8" s="32" customFormat="1" ht="12.75" customHeight="1">
      <c r="H2515" s="36"/>
    </row>
    <row r="2516" spans="8:8" s="32" customFormat="1" ht="12.75" customHeight="1">
      <c r="H2516" s="36"/>
    </row>
    <row r="2517" spans="8:8" s="32" customFormat="1" ht="12.75" customHeight="1">
      <c r="H2517" s="36"/>
    </row>
    <row r="2518" spans="8:8" s="32" customFormat="1" ht="12.75" customHeight="1">
      <c r="H2518" s="36"/>
    </row>
    <row r="2519" spans="8:8" s="32" customFormat="1" ht="12.75" customHeight="1">
      <c r="H2519" s="36"/>
    </row>
    <row r="2520" spans="8:8" s="32" customFormat="1" ht="12.75" customHeight="1">
      <c r="H2520" s="36"/>
    </row>
    <row r="2521" spans="8:8" s="32" customFormat="1" ht="12.75" customHeight="1">
      <c r="H2521" s="36"/>
    </row>
    <row r="2522" spans="8:8" s="32" customFormat="1" ht="12.75" customHeight="1">
      <c r="H2522" s="36"/>
    </row>
    <row r="2523" spans="8:8" s="32" customFormat="1" ht="12.75" customHeight="1">
      <c r="H2523" s="36"/>
    </row>
    <row r="2524" spans="8:8" s="32" customFormat="1" ht="12.75" customHeight="1">
      <c r="H2524" s="36"/>
    </row>
    <row r="2525" spans="8:8" s="32" customFormat="1" ht="12.75" customHeight="1">
      <c r="H2525" s="36"/>
    </row>
    <row r="2526" spans="8:8" s="32" customFormat="1" ht="12.75" customHeight="1">
      <c r="H2526" s="36"/>
    </row>
    <row r="2527" spans="8:8" s="32" customFormat="1" ht="12.75" customHeight="1">
      <c r="H2527" s="36"/>
    </row>
    <row r="2528" spans="8:8" s="32" customFormat="1" ht="12.75" customHeight="1">
      <c r="H2528" s="36"/>
    </row>
    <row r="2529" spans="8:8" s="32" customFormat="1" ht="12.75" customHeight="1">
      <c r="H2529" s="36"/>
    </row>
    <row r="2530" spans="8:8" s="32" customFormat="1" ht="12.75" customHeight="1">
      <c r="H2530" s="36"/>
    </row>
    <row r="2531" spans="8:8" s="32" customFormat="1" ht="12.75" customHeight="1">
      <c r="H2531" s="36"/>
    </row>
    <row r="2532" spans="8:8" s="32" customFormat="1" ht="12.75" customHeight="1">
      <c r="H2532" s="36"/>
    </row>
    <row r="2533" spans="8:8" s="32" customFormat="1" ht="12.75" customHeight="1">
      <c r="H2533" s="36"/>
    </row>
    <row r="2534" spans="8:8" s="32" customFormat="1" ht="12.75" customHeight="1">
      <c r="H2534" s="36"/>
    </row>
    <row r="2535" spans="8:8" s="32" customFormat="1" ht="12.75" customHeight="1">
      <c r="H2535" s="36"/>
    </row>
    <row r="2536" spans="8:8" s="32" customFormat="1" ht="12.75" customHeight="1">
      <c r="H2536" s="36"/>
    </row>
    <row r="2537" spans="8:8" s="32" customFormat="1" ht="12.75" customHeight="1">
      <c r="H2537" s="36"/>
    </row>
    <row r="2538" spans="8:8" s="32" customFormat="1" ht="12.75" customHeight="1">
      <c r="H2538" s="36"/>
    </row>
    <row r="2539" spans="8:8" s="32" customFormat="1" ht="12.75" customHeight="1">
      <c r="H2539" s="36"/>
    </row>
    <row r="2540" spans="8:8" s="32" customFormat="1" ht="12.75" customHeight="1">
      <c r="H2540" s="36"/>
    </row>
    <row r="2541" spans="8:8" s="32" customFormat="1" ht="12.75" customHeight="1">
      <c r="H2541" s="36"/>
    </row>
    <row r="2542" spans="8:8" s="32" customFormat="1" ht="12.75" customHeight="1">
      <c r="H2542" s="36"/>
    </row>
    <row r="2543" spans="8:8" s="32" customFormat="1" ht="12.75" customHeight="1">
      <c r="H2543" s="36"/>
    </row>
    <row r="2544" spans="8:8" s="32" customFormat="1" ht="12.75" customHeight="1">
      <c r="H2544" s="36"/>
    </row>
    <row r="2545" spans="8:8" s="32" customFormat="1" ht="12.75" customHeight="1">
      <c r="H2545" s="36"/>
    </row>
    <row r="2546" spans="8:8" s="32" customFormat="1" ht="12.75" customHeight="1">
      <c r="H2546" s="36"/>
    </row>
    <row r="2547" spans="8:8" s="32" customFormat="1" ht="12.75" customHeight="1">
      <c r="H2547" s="36"/>
    </row>
    <row r="2548" spans="8:8" s="32" customFormat="1" ht="12.75" customHeight="1">
      <c r="H2548" s="36"/>
    </row>
    <row r="2549" spans="8:8" s="32" customFormat="1" ht="12.75" customHeight="1">
      <c r="H2549" s="36"/>
    </row>
    <row r="2550" spans="8:8" s="32" customFormat="1" ht="12.75" customHeight="1">
      <c r="H2550" s="36"/>
    </row>
    <row r="2551" spans="8:8" s="32" customFormat="1" ht="12.75" customHeight="1">
      <c r="H2551" s="36"/>
    </row>
    <row r="2552" spans="8:8" s="32" customFormat="1" ht="12.75" customHeight="1">
      <c r="H2552" s="36"/>
    </row>
    <row r="2553" spans="8:8" s="32" customFormat="1" ht="12.75" customHeight="1">
      <c r="H2553" s="36"/>
    </row>
    <row r="2554" spans="8:8" s="32" customFormat="1" ht="12.75" customHeight="1">
      <c r="H2554" s="36"/>
    </row>
    <row r="2555" spans="8:8" s="32" customFormat="1" ht="12.75" customHeight="1">
      <c r="H2555" s="36"/>
    </row>
    <row r="2556" spans="8:8" s="32" customFormat="1" ht="12.75" customHeight="1">
      <c r="H2556" s="36"/>
    </row>
    <row r="2557" spans="8:8" s="32" customFormat="1" ht="12.75" customHeight="1">
      <c r="H2557" s="36"/>
    </row>
    <row r="2558" spans="8:8" s="32" customFormat="1" ht="12.75" customHeight="1">
      <c r="H2558" s="36"/>
    </row>
    <row r="2559" spans="8:8" s="32" customFormat="1" ht="12.75" customHeight="1">
      <c r="H2559" s="36"/>
    </row>
    <row r="2560" spans="8:8" s="32" customFormat="1" ht="12.75" customHeight="1">
      <c r="H2560" s="36"/>
    </row>
    <row r="2561" spans="8:8" s="32" customFormat="1" ht="12.75" customHeight="1">
      <c r="H2561" s="36"/>
    </row>
    <row r="2562" spans="8:8" s="32" customFormat="1" ht="12.75" customHeight="1">
      <c r="H2562" s="36"/>
    </row>
    <row r="2563" spans="8:8" s="32" customFormat="1" ht="12.75" customHeight="1">
      <c r="H2563" s="36"/>
    </row>
    <row r="2564" spans="8:8" s="32" customFormat="1" ht="12.75" customHeight="1">
      <c r="H2564" s="36"/>
    </row>
    <row r="2565" spans="8:8" s="32" customFormat="1" ht="12.75" customHeight="1">
      <c r="H2565" s="36"/>
    </row>
    <row r="2566" spans="8:8" s="32" customFormat="1" ht="12.75" customHeight="1">
      <c r="H2566" s="36"/>
    </row>
    <row r="2567" spans="8:8" s="32" customFormat="1" ht="12.75" customHeight="1">
      <c r="H2567" s="36"/>
    </row>
    <row r="2568" spans="8:8" s="32" customFormat="1" ht="12.75" customHeight="1">
      <c r="H2568" s="36"/>
    </row>
    <row r="2569" spans="8:8" s="32" customFormat="1" ht="12.75" customHeight="1">
      <c r="H2569" s="36"/>
    </row>
    <row r="2570" spans="8:8" s="32" customFormat="1" ht="12.75" customHeight="1">
      <c r="H2570" s="36"/>
    </row>
    <row r="2571" spans="8:8" s="32" customFormat="1" ht="12.75" customHeight="1">
      <c r="H2571" s="36"/>
    </row>
    <row r="2572" spans="8:8" s="32" customFormat="1" ht="12.75" customHeight="1">
      <c r="H2572" s="36"/>
    </row>
    <row r="2573" spans="8:8" s="32" customFormat="1" ht="12.75" customHeight="1">
      <c r="H2573" s="36"/>
    </row>
    <row r="2574" spans="8:8" s="32" customFormat="1" ht="12.75" customHeight="1">
      <c r="H2574" s="36"/>
    </row>
    <row r="2575" spans="8:8" s="32" customFormat="1" ht="12.75" customHeight="1">
      <c r="H2575" s="36"/>
    </row>
    <row r="2576" spans="8:8" s="32" customFormat="1" ht="12.75" customHeight="1">
      <c r="H2576" s="36"/>
    </row>
    <row r="2577" spans="8:8" s="32" customFormat="1" ht="12.75" customHeight="1">
      <c r="H2577" s="36"/>
    </row>
    <row r="2578" spans="8:8" s="32" customFormat="1" ht="12.75" customHeight="1">
      <c r="H2578" s="36"/>
    </row>
    <row r="2579" spans="8:8" s="32" customFormat="1" ht="12.75" customHeight="1">
      <c r="H2579" s="36"/>
    </row>
    <row r="2580" spans="8:8" s="32" customFormat="1" ht="12.75" customHeight="1">
      <c r="H2580" s="36"/>
    </row>
    <row r="2581" spans="8:8" s="32" customFormat="1" ht="12.75" customHeight="1">
      <c r="H2581" s="36"/>
    </row>
    <row r="2582" spans="8:8" s="32" customFormat="1" ht="12.75" customHeight="1">
      <c r="H2582" s="36"/>
    </row>
    <row r="2583" spans="8:8" s="32" customFormat="1" ht="12.75" customHeight="1">
      <c r="H2583" s="36"/>
    </row>
    <row r="2584" spans="8:8" s="32" customFormat="1" ht="12.75" customHeight="1">
      <c r="H2584" s="36"/>
    </row>
    <row r="2585" spans="8:8" s="32" customFormat="1" ht="12.75" customHeight="1">
      <c r="H2585" s="36"/>
    </row>
    <row r="2586" spans="8:8" s="32" customFormat="1" ht="12.75" customHeight="1">
      <c r="H2586" s="36"/>
    </row>
    <row r="2587" spans="8:8" s="32" customFormat="1" ht="12.75" customHeight="1">
      <c r="H2587" s="36"/>
    </row>
    <row r="2588" spans="8:8" s="32" customFormat="1" ht="12.75" customHeight="1">
      <c r="H2588" s="36"/>
    </row>
    <row r="2589" spans="8:8" s="32" customFormat="1" ht="12.75" customHeight="1">
      <c r="H2589" s="36"/>
    </row>
    <row r="2590" spans="8:8" s="32" customFormat="1" ht="12.75" customHeight="1">
      <c r="H2590" s="36"/>
    </row>
    <row r="2591" spans="8:8" s="32" customFormat="1" ht="12.75" customHeight="1">
      <c r="H2591" s="36"/>
    </row>
    <row r="2592" spans="8:8" s="32" customFormat="1" ht="12.75" customHeight="1">
      <c r="H2592" s="36"/>
    </row>
    <row r="2593" spans="8:8" s="32" customFormat="1" ht="12.75" customHeight="1">
      <c r="H2593" s="36"/>
    </row>
    <row r="2594" spans="8:8" s="32" customFormat="1" ht="12.75" customHeight="1">
      <c r="H2594" s="36"/>
    </row>
    <row r="2595" spans="8:8" s="32" customFormat="1" ht="12.75" customHeight="1">
      <c r="H2595" s="36"/>
    </row>
    <row r="2596" spans="8:8" s="32" customFormat="1" ht="12.75" customHeight="1">
      <c r="H2596" s="36"/>
    </row>
    <row r="2597" spans="8:8" s="32" customFormat="1" ht="12.75" customHeight="1">
      <c r="H2597" s="36"/>
    </row>
    <row r="2598" spans="8:8" s="32" customFormat="1" ht="12.75" customHeight="1">
      <c r="H2598" s="36"/>
    </row>
    <row r="2599" spans="8:8" s="32" customFormat="1" ht="12.75" customHeight="1">
      <c r="H2599" s="36"/>
    </row>
    <row r="2600" spans="8:8" s="32" customFormat="1" ht="12.75" customHeight="1">
      <c r="H2600" s="36"/>
    </row>
    <row r="2601" spans="8:8" s="32" customFormat="1" ht="12.75" customHeight="1">
      <c r="H2601" s="36"/>
    </row>
    <row r="2602" spans="8:8" s="32" customFormat="1" ht="12.75" customHeight="1">
      <c r="H2602" s="36"/>
    </row>
    <row r="2603" spans="8:8" s="32" customFormat="1" ht="12.75" customHeight="1">
      <c r="H2603" s="36"/>
    </row>
    <row r="2604" spans="8:8" s="32" customFormat="1" ht="12.75" customHeight="1">
      <c r="H2604" s="36"/>
    </row>
    <row r="2605" spans="8:8" s="32" customFormat="1" ht="12.75" customHeight="1">
      <c r="H2605" s="36"/>
    </row>
    <row r="2606" spans="8:8" s="32" customFormat="1" ht="12.75" customHeight="1">
      <c r="H2606" s="36"/>
    </row>
    <row r="2607" spans="8:8" s="32" customFormat="1" ht="12.75" customHeight="1">
      <c r="H2607" s="36"/>
    </row>
    <row r="2608" spans="8:8" s="32" customFormat="1" ht="12.75" customHeight="1">
      <c r="H2608" s="36"/>
    </row>
    <row r="2609" spans="8:8" s="32" customFormat="1" ht="12.75" customHeight="1">
      <c r="H2609" s="36"/>
    </row>
    <row r="2610" spans="8:8" s="32" customFormat="1" ht="12.75" customHeight="1">
      <c r="H2610" s="36"/>
    </row>
    <row r="2611" spans="8:8" s="32" customFormat="1" ht="12.75" customHeight="1">
      <c r="H2611" s="36"/>
    </row>
    <row r="2612" spans="8:8" s="32" customFormat="1" ht="12.75" customHeight="1">
      <c r="H2612" s="36"/>
    </row>
    <row r="2613" spans="8:8" s="32" customFormat="1" ht="12.75" customHeight="1">
      <c r="H2613" s="36"/>
    </row>
    <row r="2614" spans="8:8" s="32" customFormat="1" ht="12.75" customHeight="1">
      <c r="H2614" s="36"/>
    </row>
    <row r="2615" spans="8:8" s="32" customFormat="1" ht="12.75" customHeight="1">
      <c r="H2615" s="36"/>
    </row>
    <row r="2616" spans="8:8" s="32" customFormat="1" ht="12.75" customHeight="1">
      <c r="H2616" s="36"/>
    </row>
    <row r="2617" spans="8:8" s="32" customFormat="1" ht="12.75" customHeight="1">
      <c r="H2617" s="36"/>
    </row>
    <row r="2618" spans="8:8" s="32" customFormat="1" ht="12.75" customHeight="1">
      <c r="H2618" s="36"/>
    </row>
    <row r="2619" spans="8:8" s="32" customFormat="1" ht="12.75" customHeight="1">
      <c r="H2619" s="36"/>
    </row>
    <row r="2620" spans="8:8" s="32" customFormat="1" ht="12.75" customHeight="1">
      <c r="H2620" s="36"/>
    </row>
    <row r="2621" spans="8:8" s="32" customFormat="1" ht="12.75" customHeight="1">
      <c r="H2621" s="36"/>
    </row>
    <row r="2622" spans="8:8" s="32" customFormat="1" ht="12.75" customHeight="1">
      <c r="H2622" s="36"/>
    </row>
    <row r="2623" spans="8:8" s="32" customFormat="1" ht="12.75" customHeight="1">
      <c r="H2623" s="36"/>
    </row>
    <row r="2624" spans="8:8" s="32" customFormat="1" ht="12.75" customHeight="1">
      <c r="H2624" s="36"/>
    </row>
    <row r="2625" spans="8:8" s="32" customFormat="1" ht="12.75" customHeight="1">
      <c r="H2625" s="36"/>
    </row>
    <row r="2626" spans="8:8" s="32" customFormat="1" ht="12.75" customHeight="1">
      <c r="H2626" s="36"/>
    </row>
    <row r="2627" spans="8:8" s="32" customFormat="1" ht="12.75" customHeight="1">
      <c r="H2627" s="36"/>
    </row>
    <row r="2628" spans="8:8" s="32" customFormat="1" ht="12.75" customHeight="1">
      <c r="H2628" s="36"/>
    </row>
    <row r="2629" spans="8:8" s="32" customFormat="1" ht="12.75" customHeight="1">
      <c r="H2629" s="36"/>
    </row>
    <row r="2630" spans="8:8" s="32" customFormat="1" ht="12.75" customHeight="1">
      <c r="H2630" s="36"/>
    </row>
    <row r="2631" spans="8:8" s="32" customFormat="1" ht="12.75" customHeight="1">
      <c r="H2631" s="36"/>
    </row>
    <row r="2632" spans="8:8" s="32" customFormat="1" ht="12.75" customHeight="1">
      <c r="H2632" s="36"/>
    </row>
    <row r="2633" spans="8:8" s="32" customFormat="1" ht="12.75" customHeight="1">
      <c r="H2633" s="36"/>
    </row>
    <row r="2634" spans="8:8" s="32" customFormat="1" ht="12.75" customHeight="1">
      <c r="H2634" s="36"/>
    </row>
    <row r="2635" spans="8:8" s="32" customFormat="1" ht="12.75" customHeight="1">
      <c r="H2635" s="36"/>
    </row>
    <row r="2636" spans="8:8" s="32" customFormat="1" ht="12.75" customHeight="1">
      <c r="H2636" s="36"/>
    </row>
    <row r="2637" spans="8:8" s="32" customFormat="1" ht="12.75" customHeight="1">
      <c r="H2637" s="36"/>
    </row>
    <row r="2638" spans="8:8" s="32" customFormat="1" ht="12.75" customHeight="1">
      <c r="H2638" s="36"/>
    </row>
    <row r="2639" spans="8:8" s="32" customFormat="1" ht="12.75" customHeight="1">
      <c r="H2639" s="36"/>
    </row>
    <row r="2640" spans="8:8" s="32" customFormat="1" ht="12.75" customHeight="1">
      <c r="H2640" s="36"/>
    </row>
    <row r="2641" spans="8:8" s="32" customFormat="1" ht="12.75" customHeight="1">
      <c r="H2641" s="36"/>
    </row>
    <row r="2642" spans="8:8" s="32" customFormat="1" ht="12.75" customHeight="1">
      <c r="H2642" s="36"/>
    </row>
    <row r="2643" spans="8:8" s="32" customFormat="1" ht="12.75" customHeight="1">
      <c r="H2643" s="36"/>
    </row>
    <row r="2644" spans="8:8" s="32" customFormat="1" ht="12.75" customHeight="1">
      <c r="H2644" s="36"/>
    </row>
    <row r="2645" spans="8:8" s="32" customFormat="1" ht="12.75" customHeight="1">
      <c r="H2645" s="36"/>
    </row>
    <row r="2646" spans="8:8" s="32" customFormat="1" ht="12.75" customHeight="1">
      <c r="H2646" s="36"/>
    </row>
    <row r="2647" spans="8:8" s="32" customFormat="1" ht="12.75" customHeight="1">
      <c r="H2647" s="36"/>
    </row>
    <row r="2648" spans="8:8" s="32" customFormat="1" ht="12.75" customHeight="1">
      <c r="H2648" s="36"/>
    </row>
    <row r="2649" spans="8:8" s="32" customFormat="1" ht="12.75" customHeight="1">
      <c r="H2649" s="36"/>
    </row>
    <row r="2650" spans="8:8" s="32" customFormat="1" ht="12.75" customHeight="1">
      <c r="H2650" s="36"/>
    </row>
    <row r="2651" spans="8:8" s="32" customFormat="1" ht="12.75" customHeight="1">
      <c r="H2651" s="36"/>
    </row>
    <row r="2652" spans="8:8" s="32" customFormat="1" ht="12.75" customHeight="1">
      <c r="H2652" s="36"/>
    </row>
    <row r="2653" spans="8:8" s="32" customFormat="1" ht="12.75" customHeight="1">
      <c r="H2653" s="36"/>
    </row>
    <row r="2654" spans="8:8" s="32" customFormat="1" ht="12.75" customHeight="1">
      <c r="H2654" s="36"/>
    </row>
    <row r="2655" spans="8:8" s="32" customFormat="1" ht="12.75" customHeight="1">
      <c r="H2655" s="36"/>
    </row>
    <row r="2656" spans="8:8" s="32" customFormat="1" ht="12.75" customHeight="1">
      <c r="H2656" s="36"/>
    </row>
    <row r="2657" spans="8:8" s="32" customFormat="1" ht="12.75" customHeight="1">
      <c r="H2657" s="36"/>
    </row>
    <row r="2658" spans="8:8" s="32" customFormat="1" ht="12.75" customHeight="1">
      <c r="H2658" s="36"/>
    </row>
    <row r="2659" spans="8:8" s="32" customFormat="1" ht="12.75" customHeight="1">
      <c r="H2659" s="36"/>
    </row>
    <row r="2660" spans="8:8" s="32" customFormat="1" ht="12.75" customHeight="1">
      <c r="H2660" s="36"/>
    </row>
    <row r="2661" spans="8:8" s="32" customFormat="1" ht="12.75" customHeight="1">
      <c r="H2661" s="36"/>
    </row>
    <row r="2662" spans="8:8" s="32" customFormat="1" ht="12.75" customHeight="1">
      <c r="H2662" s="36"/>
    </row>
    <row r="2663" spans="8:8" s="32" customFormat="1" ht="12.75" customHeight="1">
      <c r="H2663" s="36"/>
    </row>
    <row r="2664" spans="8:8" s="32" customFormat="1" ht="12.75" customHeight="1">
      <c r="H2664" s="36"/>
    </row>
    <row r="2665" spans="8:8" s="32" customFormat="1" ht="12.75" customHeight="1">
      <c r="H2665" s="36"/>
    </row>
    <row r="2666" spans="8:8" s="32" customFormat="1" ht="12.75" customHeight="1">
      <c r="H2666" s="36"/>
    </row>
    <row r="2667" spans="8:8" s="32" customFormat="1" ht="12.75" customHeight="1">
      <c r="H2667" s="36"/>
    </row>
    <row r="2668" spans="8:8" s="32" customFormat="1" ht="12.75" customHeight="1">
      <c r="H2668" s="36"/>
    </row>
    <row r="2669" spans="8:8" s="32" customFormat="1" ht="12.75" customHeight="1">
      <c r="H2669" s="36"/>
    </row>
    <row r="2670" spans="8:8" s="32" customFormat="1" ht="12.75" customHeight="1">
      <c r="H2670" s="36"/>
    </row>
    <row r="2671" spans="8:8" s="32" customFormat="1" ht="12.75" customHeight="1">
      <c r="H2671" s="36"/>
    </row>
    <row r="2672" spans="8:8" s="32" customFormat="1" ht="12.75" customHeight="1">
      <c r="H2672" s="36"/>
    </row>
    <row r="2673" spans="8:8" s="32" customFormat="1" ht="12.75" customHeight="1">
      <c r="H2673" s="36"/>
    </row>
    <row r="2674" spans="8:8" s="32" customFormat="1" ht="12.75" customHeight="1">
      <c r="H2674" s="36"/>
    </row>
    <row r="2675" spans="8:8" s="32" customFormat="1" ht="12.75" customHeight="1">
      <c r="H2675" s="36"/>
    </row>
    <row r="2676" spans="8:8" s="32" customFormat="1" ht="12.75" customHeight="1">
      <c r="H2676" s="36"/>
    </row>
    <row r="2677" spans="8:8" s="32" customFormat="1" ht="12.75" customHeight="1">
      <c r="H2677" s="36"/>
    </row>
    <row r="2678" spans="8:8" s="32" customFormat="1" ht="12.75" customHeight="1">
      <c r="H2678" s="36"/>
    </row>
    <row r="2679" spans="8:8" s="32" customFormat="1" ht="12.75" customHeight="1">
      <c r="H2679" s="36"/>
    </row>
    <row r="2680" spans="8:8" s="32" customFormat="1" ht="12.75" customHeight="1">
      <c r="H2680" s="36"/>
    </row>
    <row r="2681" spans="8:8" s="32" customFormat="1" ht="12.75" customHeight="1">
      <c r="H2681" s="36"/>
    </row>
    <row r="2682" spans="8:8" s="32" customFormat="1" ht="12.75" customHeight="1">
      <c r="H2682" s="36"/>
    </row>
    <row r="2683" spans="8:8" s="32" customFormat="1" ht="12.75" customHeight="1">
      <c r="H2683" s="36"/>
    </row>
    <row r="2684" spans="8:8" s="32" customFormat="1" ht="12.75" customHeight="1">
      <c r="H2684" s="36"/>
    </row>
    <row r="2685" spans="8:8" s="32" customFormat="1" ht="12.75" customHeight="1">
      <c r="H2685" s="36"/>
    </row>
    <row r="2686" spans="8:8" s="32" customFormat="1" ht="12.75" customHeight="1">
      <c r="H2686" s="36"/>
    </row>
    <row r="2687" spans="8:8" s="32" customFormat="1" ht="12.75" customHeight="1">
      <c r="H2687" s="36"/>
    </row>
    <row r="2688" spans="8:8" s="32" customFormat="1" ht="12.75" customHeight="1">
      <c r="H2688" s="36"/>
    </row>
    <row r="2689" spans="8:8" s="32" customFormat="1" ht="12.75" customHeight="1">
      <c r="H2689" s="36"/>
    </row>
    <row r="2690" spans="8:8" s="32" customFormat="1" ht="12.75" customHeight="1">
      <c r="H2690" s="36"/>
    </row>
    <row r="2691" spans="8:8" s="32" customFormat="1" ht="12.75" customHeight="1">
      <c r="H2691" s="36"/>
    </row>
    <row r="2692" spans="8:8" s="32" customFormat="1" ht="12.75" customHeight="1">
      <c r="H2692" s="36"/>
    </row>
    <row r="2693" spans="8:8" s="32" customFormat="1" ht="12.75" customHeight="1">
      <c r="H2693" s="36"/>
    </row>
    <row r="2694" spans="8:8" s="32" customFormat="1" ht="12.75" customHeight="1">
      <c r="H2694" s="36"/>
    </row>
    <row r="2695" spans="8:8" s="32" customFormat="1" ht="12.75" customHeight="1">
      <c r="H2695" s="36"/>
    </row>
    <row r="2696" spans="8:8" s="32" customFormat="1" ht="12.75" customHeight="1">
      <c r="H2696" s="36"/>
    </row>
    <row r="2697" spans="8:8" s="32" customFormat="1" ht="12.75" customHeight="1">
      <c r="H2697" s="36"/>
    </row>
    <row r="2698" spans="8:8" s="32" customFormat="1" ht="12.75" customHeight="1">
      <c r="H2698" s="36"/>
    </row>
    <row r="2699" spans="8:8" s="32" customFormat="1" ht="12.75" customHeight="1">
      <c r="H2699" s="36"/>
    </row>
    <row r="2700" spans="8:8" s="32" customFormat="1" ht="12.75" customHeight="1">
      <c r="H2700" s="36"/>
    </row>
    <row r="2701" spans="8:8" s="32" customFormat="1" ht="12.75" customHeight="1">
      <c r="H2701" s="36"/>
    </row>
    <row r="2702" spans="8:8" s="32" customFormat="1" ht="12.75" customHeight="1">
      <c r="H2702" s="36"/>
    </row>
    <row r="2703" spans="8:8" s="32" customFormat="1" ht="12.75" customHeight="1">
      <c r="H2703" s="36"/>
    </row>
    <row r="2704" spans="8:8" s="32" customFormat="1" ht="12.75" customHeight="1">
      <c r="H2704" s="36"/>
    </row>
    <row r="2705" spans="8:8" s="32" customFormat="1" ht="12.75" customHeight="1">
      <c r="H2705" s="36"/>
    </row>
    <row r="2706" spans="8:8" s="32" customFormat="1" ht="12.75" customHeight="1">
      <c r="H2706" s="36"/>
    </row>
    <row r="2707" spans="8:8" s="32" customFormat="1" ht="12.75" customHeight="1">
      <c r="H2707" s="36"/>
    </row>
    <row r="2708" spans="8:8" s="32" customFormat="1" ht="12.75" customHeight="1">
      <c r="H2708" s="36"/>
    </row>
    <row r="2709" spans="8:8" s="32" customFormat="1" ht="12.75" customHeight="1">
      <c r="H2709" s="36"/>
    </row>
    <row r="2710" spans="8:8" s="32" customFormat="1" ht="12.75" customHeight="1">
      <c r="H2710" s="36"/>
    </row>
    <row r="2711" spans="8:8" s="32" customFormat="1" ht="12.75" customHeight="1">
      <c r="H2711" s="36"/>
    </row>
    <row r="2712" spans="8:8" s="32" customFormat="1" ht="12.75" customHeight="1">
      <c r="H2712" s="36"/>
    </row>
    <row r="2713" spans="8:8" s="32" customFormat="1" ht="12.75" customHeight="1">
      <c r="H2713" s="36"/>
    </row>
    <row r="2714" spans="8:8" s="32" customFormat="1" ht="12.75" customHeight="1">
      <c r="H2714" s="36"/>
    </row>
    <row r="2715" spans="8:8" s="32" customFormat="1" ht="12.75" customHeight="1">
      <c r="H2715" s="36"/>
    </row>
    <row r="2716" spans="8:8" s="32" customFormat="1" ht="12.75" customHeight="1">
      <c r="H2716" s="36"/>
    </row>
    <row r="2717" spans="8:8" s="32" customFormat="1" ht="12.75" customHeight="1">
      <c r="H2717" s="36"/>
    </row>
    <row r="2718" spans="8:8" s="32" customFormat="1" ht="12.75" customHeight="1">
      <c r="H2718" s="36"/>
    </row>
    <row r="2719" spans="8:8" s="32" customFormat="1" ht="12.75" customHeight="1">
      <c r="H2719" s="36"/>
    </row>
    <row r="2720" spans="8:8" s="32" customFormat="1" ht="12.75" customHeight="1">
      <c r="H2720" s="36"/>
    </row>
    <row r="2721" spans="8:8" s="32" customFormat="1" ht="12.75" customHeight="1">
      <c r="H2721" s="36"/>
    </row>
    <row r="2722" spans="8:8" s="32" customFormat="1" ht="12.75" customHeight="1">
      <c r="H2722" s="36"/>
    </row>
    <row r="2723" spans="8:8" s="32" customFormat="1" ht="12.75" customHeight="1">
      <c r="H2723" s="36"/>
    </row>
    <row r="2724" spans="8:8" s="32" customFormat="1" ht="12.75" customHeight="1">
      <c r="H2724" s="36"/>
    </row>
    <row r="2725" spans="8:8" s="32" customFormat="1" ht="12.75" customHeight="1">
      <c r="H2725" s="36"/>
    </row>
    <row r="2726" spans="8:8" s="32" customFormat="1" ht="12.75" customHeight="1">
      <c r="H2726" s="36"/>
    </row>
    <row r="2727" spans="8:8" s="32" customFormat="1" ht="12.75" customHeight="1">
      <c r="H2727" s="36"/>
    </row>
    <row r="2728" spans="8:8" s="32" customFormat="1" ht="12.75" customHeight="1">
      <c r="H2728" s="36"/>
    </row>
    <row r="2729" spans="8:8" s="32" customFormat="1" ht="12.75" customHeight="1">
      <c r="H2729" s="36"/>
    </row>
    <row r="2730" spans="8:8" s="32" customFormat="1" ht="12.75" customHeight="1">
      <c r="H2730" s="36"/>
    </row>
    <row r="2731" spans="8:8" s="32" customFormat="1" ht="12.75" customHeight="1">
      <c r="H2731" s="36"/>
    </row>
    <row r="2732" spans="8:8" s="32" customFormat="1" ht="12.75" customHeight="1">
      <c r="H2732" s="36"/>
    </row>
    <row r="2733" spans="8:8" s="32" customFormat="1" ht="12.75" customHeight="1">
      <c r="H2733" s="36"/>
    </row>
    <row r="2734" spans="8:8" s="32" customFormat="1" ht="12.75" customHeight="1">
      <c r="H2734" s="36"/>
    </row>
    <row r="2735" spans="8:8" s="32" customFormat="1" ht="12.75" customHeight="1">
      <c r="H2735" s="36"/>
    </row>
    <row r="2736" spans="8:8" s="32" customFormat="1" ht="12.75" customHeight="1">
      <c r="H2736" s="36"/>
    </row>
    <row r="2737" spans="8:8" s="32" customFormat="1" ht="12.75" customHeight="1">
      <c r="H2737" s="36"/>
    </row>
    <row r="2738" spans="8:8" s="32" customFormat="1" ht="12.75" customHeight="1">
      <c r="H2738" s="36"/>
    </row>
    <row r="2739" spans="8:8" s="32" customFormat="1" ht="12.75" customHeight="1">
      <c r="H2739" s="36"/>
    </row>
    <row r="2740" spans="8:8" s="32" customFormat="1" ht="12.75" customHeight="1">
      <c r="H2740" s="36"/>
    </row>
    <row r="2741" spans="8:8" s="32" customFormat="1" ht="12.75" customHeight="1">
      <c r="H2741" s="36"/>
    </row>
    <row r="2742" spans="8:8" s="32" customFormat="1" ht="12.75" customHeight="1">
      <c r="H2742" s="36"/>
    </row>
    <row r="2743" spans="8:8" s="32" customFormat="1" ht="12.75" customHeight="1">
      <c r="H2743" s="36"/>
    </row>
    <row r="2744" spans="8:8" s="32" customFormat="1" ht="12.75" customHeight="1">
      <c r="H2744" s="36"/>
    </row>
    <row r="2745" spans="8:8" s="32" customFormat="1" ht="12.75" customHeight="1">
      <c r="H2745" s="36"/>
    </row>
    <row r="2746" spans="8:8" s="32" customFormat="1" ht="12.75" customHeight="1">
      <c r="H2746" s="36"/>
    </row>
    <row r="2747" spans="8:8" s="32" customFormat="1" ht="12.75" customHeight="1">
      <c r="H2747" s="36"/>
    </row>
    <row r="2748" spans="8:8" s="32" customFormat="1" ht="12.75" customHeight="1">
      <c r="H2748" s="36"/>
    </row>
    <row r="2749" spans="8:8" s="32" customFormat="1" ht="12.75" customHeight="1">
      <c r="H2749" s="36"/>
    </row>
    <row r="2750" spans="8:8" s="32" customFormat="1" ht="12.75" customHeight="1">
      <c r="H2750" s="36"/>
    </row>
    <row r="2751" spans="8:8" s="32" customFormat="1" ht="12.75" customHeight="1">
      <c r="H2751" s="36"/>
    </row>
    <row r="2752" spans="8:8" s="32" customFormat="1" ht="12.75" customHeight="1">
      <c r="H2752" s="36"/>
    </row>
    <row r="2753" spans="8:8" s="32" customFormat="1" ht="12.75" customHeight="1">
      <c r="H2753" s="36"/>
    </row>
    <row r="2754" spans="8:8" s="32" customFormat="1" ht="12.75" customHeight="1">
      <c r="H2754" s="36"/>
    </row>
    <row r="2755" spans="8:8" s="32" customFormat="1" ht="12.75" customHeight="1">
      <c r="H2755" s="36"/>
    </row>
    <row r="2756" spans="8:8" s="32" customFormat="1" ht="12.75" customHeight="1">
      <c r="H2756" s="36"/>
    </row>
    <row r="2757" spans="8:8" s="32" customFormat="1" ht="12.75" customHeight="1">
      <c r="H2757" s="36"/>
    </row>
    <row r="2758" spans="8:8" s="32" customFormat="1" ht="12.75" customHeight="1">
      <c r="H2758" s="36"/>
    </row>
    <row r="2759" spans="8:8" s="32" customFormat="1" ht="12.75" customHeight="1">
      <c r="H2759" s="36"/>
    </row>
    <row r="2760" spans="8:8" s="32" customFormat="1" ht="12.75" customHeight="1">
      <c r="H2760" s="36"/>
    </row>
    <row r="2761" spans="8:8" s="32" customFormat="1" ht="12.75" customHeight="1">
      <c r="H2761" s="36"/>
    </row>
    <row r="2762" spans="8:8" s="32" customFormat="1" ht="12.75" customHeight="1">
      <c r="H2762" s="36"/>
    </row>
    <row r="2763" spans="8:8" s="32" customFormat="1" ht="12.75" customHeight="1">
      <c r="H2763" s="36"/>
    </row>
    <row r="2764" spans="8:8" s="32" customFormat="1" ht="12.75" customHeight="1">
      <c r="H2764" s="36"/>
    </row>
    <row r="2765" spans="8:8" s="32" customFormat="1" ht="12.75" customHeight="1">
      <c r="H2765" s="36"/>
    </row>
    <row r="2766" spans="8:8" s="32" customFormat="1" ht="12.75" customHeight="1">
      <c r="H2766" s="36"/>
    </row>
    <row r="2767" spans="8:8" s="32" customFormat="1" ht="12.75" customHeight="1">
      <c r="H2767" s="36"/>
    </row>
    <row r="2768" spans="8:8" s="32" customFormat="1" ht="12.75" customHeight="1">
      <c r="H2768" s="36"/>
    </row>
    <row r="2769" spans="8:8" s="32" customFormat="1" ht="12.75" customHeight="1">
      <c r="H2769" s="36"/>
    </row>
    <row r="2770" spans="8:8" s="32" customFormat="1" ht="12.75" customHeight="1">
      <c r="H2770" s="36"/>
    </row>
    <row r="2771" spans="8:8" s="32" customFormat="1" ht="12.75" customHeight="1">
      <c r="H2771" s="36"/>
    </row>
    <row r="2772" spans="8:8" s="32" customFormat="1" ht="12.75" customHeight="1">
      <c r="H2772" s="36"/>
    </row>
    <row r="2773" spans="8:8" s="32" customFormat="1" ht="12.75" customHeight="1">
      <c r="H2773" s="36"/>
    </row>
    <row r="2774" spans="8:8" s="32" customFormat="1" ht="12.75" customHeight="1">
      <c r="H2774" s="36"/>
    </row>
    <row r="2775" spans="8:8" s="32" customFormat="1" ht="12.75" customHeight="1">
      <c r="H2775" s="36"/>
    </row>
    <row r="2776" spans="8:8" s="32" customFormat="1" ht="12.75" customHeight="1">
      <c r="H2776" s="36"/>
    </row>
    <row r="2777" spans="8:8" s="32" customFormat="1" ht="12.75" customHeight="1">
      <c r="H2777" s="36"/>
    </row>
    <row r="2778" spans="8:8" s="32" customFormat="1" ht="12.75" customHeight="1">
      <c r="H2778" s="36"/>
    </row>
    <row r="2779" spans="8:8" s="32" customFormat="1" ht="12.75" customHeight="1">
      <c r="H2779" s="36"/>
    </row>
    <row r="2780" spans="8:8" s="32" customFormat="1" ht="12.75" customHeight="1">
      <c r="H2780" s="36"/>
    </row>
    <row r="2781" spans="8:8" s="32" customFormat="1" ht="12.75" customHeight="1">
      <c r="H2781" s="36"/>
    </row>
    <row r="2782" spans="8:8" s="32" customFormat="1" ht="12.75" customHeight="1">
      <c r="H2782" s="36"/>
    </row>
    <row r="2783" spans="8:8" s="32" customFormat="1" ht="12.75" customHeight="1">
      <c r="H2783" s="36"/>
    </row>
    <row r="2784" spans="8:8" s="32" customFormat="1" ht="12.75" customHeight="1">
      <c r="H2784" s="36"/>
    </row>
    <row r="2785" spans="8:8" s="32" customFormat="1" ht="12.75" customHeight="1">
      <c r="H2785" s="36"/>
    </row>
    <row r="2786" spans="8:8" s="32" customFormat="1" ht="12.75" customHeight="1">
      <c r="H2786" s="36"/>
    </row>
    <row r="2787" spans="8:8" s="32" customFormat="1" ht="12.75" customHeight="1">
      <c r="H2787" s="36"/>
    </row>
    <row r="2788" spans="8:8" s="32" customFormat="1" ht="12.75" customHeight="1">
      <c r="H2788" s="36"/>
    </row>
    <row r="2789" spans="8:8" s="32" customFormat="1" ht="12.75" customHeight="1">
      <c r="H2789" s="36"/>
    </row>
    <row r="2790" spans="8:8" s="32" customFormat="1" ht="12.75" customHeight="1">
      <c r="H2790" s="36"/>
    </row>
    <row r="2791" spans="8:8" s="32" customFormat="1" ht="12.75" customHeight="1">
      <c r="H2791" s="36"/>
    </row>
    <row r="2792" spans="8:8" s="32" customFormat="1" ht="12.75" customHeight="1">
      <c r="H2792" s="36"/>
    </row>
    <row r="2793" spans="8:8" s="32" customFormat="1" ht="12.75" customHeight="1">
      <c r="H2793" s="36"/>
    </row>
    <row r="2794" spans="8:8" s="32" customFormat="1" ht="12.75" customHeight="1">
      <c r="H2794" s="36"/>
    </row>
    <row r="2795" spans="8:8" s="32" customFormat="1" ht="12.75" customHeight="1">
      <c r="H2795" s="36"/>
    </row>
    <row r="2796" spans="8:8" s="32" customFormat="1" ht="12.75" customHeight="1">
      <c r="H2796" s="36"/>
    </row>
    <row r="2797" spans="8:8" s="32" customFormat="1" ht="12.75" customHeight="1">
      <c r="H2797" s="36"/>
    </row>
    <row r="2798" spans="8:8" s="32" customFormat="1" ht="12.75" customHeight="1">
      <c r="H2798" s="36"/>
    </row>
    <row r="2799" spans="8:8" s="32" customFormat="1" ht="12.75" customHeight="1">
      <c r="H2799" s="36"/>
    </row>
    <row r="2800" spans="8:8" s="32" customFormat="1" ht="12.75" customHeight="1">
      <c r="H2800" s="36"/>
    </row>
    <row r="2801" spans="8:8" s="32" customFormat="1" ht="12.75" customHeight="1">
      <c r="H2801" s="36"/>
    </row>
    <row r="2802" spans="8:8" s="32" customFormat="1" ht="12.75" customHeight="1">
      <c r="H2802" s="36"/>
    </row>
    <row r="2803" spans="8:8" s="32" customFormat="1" ht="12.75" customHeight="1">
      <c r="H2803" s="36"/>
    </row>
    <row r="2804" spans="8:8" s="32" customFormat="1" ht="12.75" customHeight="1">
      <c r="H2804" s="36"/>
    </row>
    <row r="2805" spans="8:8" s="32" customFormat="1" ht="12.75" customHeight="1">
      <c r="H2805" s="36"/>
    </row>
    <row r="2806" spans="8:8" s="32" customFormat="1" ht="12.75" customHeight="1">
      <c r="H2806" s="36"/>
    </row>
    <row r="2807" spans="8:8" s="32" customFormat="1" ht="12.75" customHeight="1">
      <c r="H2807" s="36"/>
    </row>
    <row r="2808" spans="8:8" s="32" customFormat="1" ht="12.75" customHeight="1">
      <c r="H2808" s="36"/>
    </row>
    <row r="2809" spans="8:8" s="32" customFormat="1" ht="12.75" customHeight="1">
      <c r="H2809" s="36"/>
    </row>
    <row r="2810" spans="8:8" s="32" customFormat="1" ht="12.75" customHeight="1">
      <c r="H2810" s="36"/>
    </row>
    <row r="2811" spans="8:8" s="32" customFormat="1" ht="12.75" customHeight="1">
      <c r="H2811" s="36"/>
    </row>
    <row r="2812" spans="8:8" s="32" customFormat="1" ht="12.75" customHeight="1">
      <c r="H2812" s="36"/>
    </row>
    <row r="2813" spans="8:8" s="32" customFormat="1" ht="12.75" customHeight="1">
      <c r="H2813" s="36"/>
    </row>
    <row r="2814" spans="8:8" s="32" customFormat="1" ht="12.75" customHeight="1">
      <c r="H2814" s="36"/>
    </row>
    <row r="2815" spans="8:8" s="32" customFormat="1" ht="12.75" customHeight="1">
      <c r="H2815" s="36"/>
    </row>
    <row r="2816" spans="8:8" s="32" customFormat="1" ht="12.75" customHeight="1">
      <c r="H2816" s="36"/>
    </row>
    <row r="2817" spans="8:8" s="32" customFormat="1" ht="12.75" customHeight="1">
      <c r="H2817" s="36"/>
    </row>
    <row r="2818" spans="8:8" s="32" customFormat="1" ht="12.75" customHeight="1">
      <c r="H2818" s="36"/>
    </row>
    <row r="2819" spans="8:8" s="32" customFormat="1" ht="12.75" customHeight="1">
      <c r="H2819" s="36"/>
    </row>
    <row r="2820" spans="8:8" s="32" customFormat="1" ht="12.75" customHeight="1">
      <c r="H2820" s="36"/>
    </row>
    <row r="2821" spans="8:8" s="32" customFormat="1" ht="12.75" customHeight="1">
      <c r="H2821" s="36"/>
    </row>
    <row r="2822" spans="8:8" s="32" customFormat="1" ht="12.75" customHeight="1">
      <c r="H2822" s="36"/>
    </row>
    <row r="2823" spans="8:8" s="32" customFormat="1" ht="12.75" customHeight="1">
      <c r="H2823" s="36"/>
    </row>
    <row r="2824" spans="8:8" s="32" customFormat="1" ht="12.75" customHeight="1">
      <c r="H2824" s="36"/>
    </row>
    <row r="2825" spans="8:8" s="32" customFormat="1" ht="12.75" customHeight="1">
      <c r="H2825" s="36"/>
    </row>
    <row r="2826" spans="8:8" s="32" customFormat="1" ht="12.75" customHeight="1">
      <c r="H2826" s="36"/>
    </row>
    <row r="2827" spans="8:8" s="32" customFormat="1" ht="12.75" customHeight="1">
      <c r="H2827" s="36"/>
    </row>
    <row r="2828" spans="8:8" s="32" customFormat="1" ht="12.75" customHeight="1">
      <c r="H2828" s="36"/>
    </row>
    <row r="2829" spans="8:8" s="32" customFormat="1" ht="12.75" customHeight="1">
      <c r="H2829" s="36"/>
    </row>
    <row r="2830" spans="8:8" s="32" customFormat="1" ht="12.75" customHeight="1">
      <c r="H2830" s="36"/>
    </row>
    <row r="2831" spans="8:8" s="32" customFormat="1" ht="12.75" customHeight="1">
      <c r="H2831" s="36"/>
    </row>
    <row r="2832" spans="8:8" s="32" customFormat="1" ht="12.75" customHeight="1">
      <c r="H2832" s="36"/>
    </row>
    <row r="2833" spans="8:8" s="32" customFormat="1" ht="12.75" customHeight="1">
      <c r="H2833" s="36"/>
    </row>
    <row r="2834" spans="8:8" s="32" customFormat="1" ht="12.75" customHeight="1">
      <c r="H2834" s="36"/>
    </row>
    <row r="2835" spans="8:8" s="32" customFormat="1" ht="12.75" customHeight="1">
      <c r="H2835" s="36"/>
    </row>
    <row r="2836" spans="8:8" s="32" customFormat="1" ht="12.75" customHeight="1">
      <c r="H2836" s="36"/>
    </row>
    <row r="2837" spans="8:8" s="32" customFormat="1" ht="12.75" customHeight="1">
      <c r="H2837" s="36"/>
    </row>
    <row r="2838" spans="8:8" s="32" customFormat="1" ht="12.75" customHeight="1">
      <c r="H2838" s="36"/>
    </row>
    <row r="2839" spans="8:8" s="32" customFormat="1" ht="12.75" customHeight="1">
      <c r="H2839" s="36"/>
    </row>
    <row r="2840" spans="8:8" s="32" customFormat="1" ht="12.75" customHeight="1">
      <c r="H2840" s="36"/>
    </row>
    <row r="2841" spans="8:8" s="32" customFormat="1" ht="12.75" customHeight="1">
      <c r="H2841" s="36"/>
    </row>
    <row r="2842" spans="8:8" s="32" customFormat="1" ht="12.75" customHeight="1">
      <c r="H2842" s="36"/>
    </row>
    <row r="2843" spans="8:8" s="32" customFormat="1" ht="12.75" customHeight="1">
      <c r="H2843" s="36"/>
    </row>
    <row r="2844" spans="8:8" s="32" customFormat="1" ht="12.75" customHeight="1">
      <c r="H2844" s="36"/>
    </row>
    <row r="2845" spans="8:8" s="32" customFormat="1" ht="12.75" customHeight="1">
      <c r="H2845" s="36"/>
    </row>
    <row r="2846" spans="8:8" s="32" customFormat="1" ht="12.75" customHeight="1">
      <c r="H2846" s="36"/>
    </row>
    <row r="2847" spans="8:8" s="32" customFormat="1" ht="12.75" customHeight="1">
      <c r="H2847" s="36"/>
    </row>
    <row r="2848" spans="8:8" s="32" customFormat="1" ht="12.75" customHeight="1">
      <c r="H2848" s="36"/>
    </row>
    <row r="2849" spans="8:8" s="32" customFormat="1" ht="12.75" customHeight="1">
      <c r="H2849" s="36"/>
    </row>
    <row r="2850" spans="8:8" s="32" customFormat="1" ht="12.75" customHeight="1">
      <c r="H2850" s="36"/>
    </row>
    <row r="2851" spans="8:8" s="32" customFormat="1" ht="12.75" customHeight="1">
      <c r="H2851" s="36"/>
    </row>
    <row r="2852" spans="8:8" s="32" customFormat="1" ht="12.75" customHeight="1">
      <c r="H2852" s="36"/>
    </row>
    <row r="2853" spans="8:8" s="32" customFormat="1" ht="12.75" customHeight="1">
      <c r="H2853" s="36"/>
    </row>
    <row r="2854" spans="8:8" s="32" customFormat="1" ht="12.75" customHeight="1">
      <c r="H2854" s="36"/>
    </row>
    <row r="2855" spans="8:8" s="32" customFormat="1" ht="12.75" customHeight="1">
      <c r="H2855" s="36"/>
    </row>
    <row r="2856" spans="8:8" s="32" customFormat="1" ht="12.75" customHeight="1">
      <c r="H2856" s="36"/>
    </row>
    <row r="2857" spans="8:8" s="32" customFormat="1" ht="12.75" customHeight="1">
      <c r="H2857" s="36"/>
    </row>
    <row r="2858" spans="8:8" s="32" customFormat="1" ht="12.75" customHeight="1">
      <c r="H2858" s="36"/>
    </row>
    <row r="2859" spans="8:8" s="32" customFormat="1" ht="12.75" customHeight="1">
      <c r="H2859" s="36"/>
    </row>
    <row r="2860" spans="8:8" s="32" customFormat="1" ht="12.75" customHeight="1">
      <c r="H2860" s="36"/>
    </row>
    <row r="2861" spans="8:8" s="32" customFormat="1" ht="12.75" customHeight="1">
      <c r="H2861" s="36"/>
    </row>
    <row r="2862" spans="8:8" s="32" customFormat="1" ht="12.75" customHeight="1">
      <c r="H2862" s="36"/>
    </row>
    <row r="2863" spans="8:8" s="32" customFormat="1" ht="12.75" customHeight="1">
      <c r="H2863" s="36"/>
    </row>
    <row r="2864" spans="8:8" s="32" customFormat="1" ht="12.75" customHeight="1">
      <c r="H2864" s="36"/>
    </row>
    <row r="2865" spans="8:8" s="32" customFormat="1" ht="12.75" customHeight="1">
      <c r="H2865" s="36"/>
    </row>
    <row r="2866" spans="8:8" s="32" customFormat="1" ht="12.75" customHeight="1">
      <c r="H2866" s="36"/>
    </row>
    <row r="2867" spans="8:8" s="32" customFormat="1" ht="12.75" customHeight="1">
      <c r="H2867" s="36"/>
    </row>
    <row r="2868" spans="8:8" s="32" customFormat="1" ht="12.75" customHeight="1">
      <c r="H2868" s="36"/>
    </row>
    <row r="2869" spans="8:8" s="32" customFormat="1" ht="12.75" customHeight="1">
      <c r="H2869" s="36"/>
    </row>
    <row r="2870" spans="8:8" s="32" customFormat="1" ht="12.75" customHeight="1">
      <c r="H2870" s="36"/>
    </row>
    <row r="2871" spans="8:8" s="32" customFormat="1" ht="12.75" customHeight="1">
      <c r="H2871" s="36"/>
    </row>
    <row r="2872" spans="8:8" s="32" customFormat="1" ht="12.75" customHeight="1">
      <c r="H2872" s="36"/>
    </row>
    <row r="2873" spans="8:8" s="32" customFormat="1" ht="12.75" customHeight="1">
      <c r="H2873" s="36"/>
    </row>
    <row r="2874" spans="8:8" s="32" customFormat="1" ht="12.75" customHeight="1">
      <c r="H2874" s="36"/>
    </row>
    <row r="2875" spans="8:8" s="32" customFormat="1" ht="12.75" customHeight="1">
      <c r="H2875" s="36"/>
    </row>
    <row r="2876" spans="8:8" s="32" customFormat="1" ht="12.75" customHeight="1">
      <c r="H2876" s="36"/>
    </row>
    <row r="2877" spans="8:8" s="32" customFormat="1" ht="12.75" customHeight="1">
      <c r="H2877" s="36"/>
    </row>
    <row r="2878" spans="8:8" s="32" customFormat="1" ht="12.75" customHeight="1">
      <c r="H2878" s="36"/>
    </row>
    <row r="2879" spans="8:8" s="32" customFormat="1" ht="12.75" customHeight="1">
      <c r="H2879" s="36"/>
    </row>
    <row r="2880" spans="8:8" s="32" customFormat="1" ht="12.75" customHeight="1">
      <c r="H2880" s="36"/>
    </row>
    <row r="2881" spans="8:8" s="32" customFormat="1" ht="12.75" customHeight="1">
      <c r="H2881" s="36"/>
    </row>
    <row r="2882" spans="8:8" s="32" customFormat="1" ht="12.75" customHeight="1">
      <c r="H2882" s="36"/>
    </row>
    <row r="2883" spans="8:8" s="32" customFormat="1" ht="12.75" customHeight="1">
      <c r="H2883" s="36"/>
    </row>
    <row r="2884" spans="8:8" s="32" customFormat="1" ht="12.75" customHeight="1">
      <c r="H2884" s="36"/>
    </row>
    <row r="2885" spans="8:8" s="32" customFormat="1" ht="12.75" customHeight="1">
      <c r="H2885" s="36"/>
    </row>
    <row r="2886" spans="8:8" s="32" customFormat="1" ht="12.75" customHeight="1">
      <c r="H2886" s="36"/>
    </row>
    <row r="2887" spans="8:8" s="32" customFormat="1" ht="12.75" customHeight="1">
      <c r="H2887" s="36"/>
    </row>
    <row r="2888" spans="8:8" s="32" customFormat="1" ht="12.75" customHeight="1">
      <c r="H2888" s="36"/>
    </row>
    <row r="2889" spans="8:8" s="32" customFormat="1" ht="12.75" customHeight="1">
      <c r="H2889" s="36"/>
    </row>
    <row r="2890" spans="8:8" s="32" customFormat="1" ht="12.75" customHeight="1">
      <c r="H2890" s="36"/>
    </row>
    <row r="2891" spans="8:8" s="32" customFormat="1" ht="12.75" customHeight="1">
      <c r="H2891" s="36"/>
    </row>
    <row r="2892" spans="8:8" s="32" customFormat="1" ht="12.75" customHeight="1">
      <c r="H2892" s="36"/>
    </row>
    <row r="2893" spans="8:8" s="32" customFormat="1" ht="12.75" customHeight="1">
      <c r="H2893" s="36"/>
    </row>
    <row r="2894" spans="8:8" s="32" customFormat="1" ht="12.75" customHeight="1">
      <c r="H2894" s="36"/>
    </row>
    <row r="2895" spans="8:8" s="32" customFormat="1" ht="12.75" customHeight="1">
      <c r="H2895" s="36"/>
    </row>
    <row r="2896" spans="8:8" s="32" customFormat="1" ht="12.75" customHeight="1">
      <c r="H2896" s="36"/>
    </row>
    <row r="2897" spans="8:8" s="32" customFormat="1" ht="12.75" customHeight="1">
      <c r="H2897" s="36"/>
    </row>
    <row r="2898" spans="8:8" s="32" customFormat="1" ht="12.75" customHeight="1">
      <c r="H2898" s="36"/>
    </row>
    <row r="2899" spans="8:8" s="32" customFormat="1" ht="12.75" customHeight="1">
      <c r="H2899" s="36"/>
    </row>
    <row r="2900" spans="8:8" s="32" customFormat="1" ht="12.75" customHeight="1">
      <c r="H2900" s="36"/>
    </row>
    <row r="2901" spans="8:8" s="32" customFormat="1" ht="12.75" customHeight="1">
      <c r="H2901" s="36"/>
    </row>
    <row r="2902" spans="8:8" s="32" customFormat="1" ht="12.75" customHeight="1">
      <c r="H2902" s="36"/>
    </row>
    <row r="2903" spans="8:8" s="32" customFormat="1" ht="12.75" customHeight="1">
      <c r="H2903" s="36"/>
    </row>
    <row r="2904" spans="8:8" s="32" customFormat="1" ht="12.75" customHeight="1">
      <c r="H2904" s="36"/>
    </row>
    <row r="2905" spans="8:8" s="32" customFormat="1" ht="12.75" customHeight="1">
      <c r="H2905" s="36"/>
    </row>
    <row r="2906" spans="8:8" s="32" customFormat="1" ht="12.75" customHeight="1">
      <c r="H2906" s="36"/>
    </row>
    <row r="2907" spans="8:8" s="32" customFormat="1" ht="12.75" customHeight="1">
      <c r="H2907" s="36"/>
    </row>
    <row r="2908" spans="8:8" s="32" customFormat="1" ht="12.75" customHeight="1">
      <c r="H2908" s="36"/>
    </row>
    <row r="2909" spans="8:8" s="32" customFormat="1" ht="12.75" customHeight="1">
      <c r="H2909" s="36"/>
    </row>
    <row r="2910" spans="8:8" s="32" customFormat="1" ht="12.75" customHeight="1">
      <c r="H2910" s="36"/>
    </row>
    <row r="2911" spans="8:8" s="32" customFormat="1" ht="12.75" customHeight="1">
      <c r="H2911" s="36"/>
    </row>
    <row r="2912" spans="8:8" s="32" customFormat="1" ht="12.75" customHeight="1">
      <c r="H2912" s="36"/>
    </row>
    <row r="2913" spans="8:8" s="32" customFormat="1" ht="12.75" customHeight="1">
      <c r="H2913" s="36"/>
    </row>
    <row r="2914" spans="8:8" s="32" customFormat="1" ht="12.75" customHeight="1">
      <c r="H2914" s="36"/>
    </row>
    <row r="2915" spans="8:8" s="32" customFormat="1" ht="12.75" customHeight="1">
      <c r="H2915" s="36"/>
    </row>
    <row r="2916" spans="8:8" s="32" customFormat="1" ht="12.75" customHeight="1">
      <c r="H2916" s="36"/>
    </row>
    <row r="2917" spans="8:8" s="32" customFormat="1" ht="12.75" customHeight="1">
      <c r="H2917" s="36"/>
    </row>
    <row r="2918" spans="8:8" s="32" customFormat="1" ht="12.75" customHeight="1">
      <c r="H2918" s="36"/>
    </row>
    <row r="2919" spans="8:8" s="32" customFormat="1" ht="12.75" customHeight="1">
      <c r="H2919" s="36"/>
    </row>
    <row r="2920" spans="8:8" s="32" customFormat="1" ht="12.75" customHeight="1">
      <c r="H2920" s="36"/>
    </row>
    <row r="2921" spans="8:8" s="32" customFormat="1" ht="12.75" customHeight="1">
      <c r="H2921" s="36"/>
    </row>
    <row r="2922" spans="8:8" s="32" customFormat="1" ht="12.75" customHeight="1">
      <c r="H2922" s="36"/>
    </row>
    <row r="2923" spans="8:8" s="32" customFormat="1" ht="12.75" customHeight="1">
      <c r="H2923" s="36"/>
    </row>
    <row r="2924" spans="8:8" s="32" customFormat="1" ht="12.75" customHeight="1">
      <c r="H2924" s="36"/>
    </row>
    <row r="2925" spans="8:8" s="32" customFormat="1" ht="12.75" customHeight="1">
      <c r="H2925" s="36"/>
    </row>
    <row r="2926" spans="8:8" s="32" customFormat="1" ht="12.75" customHeight="1">
      <c r="H2926" s="36"/>
    </row>
    <row r="2927" spans="8:8" s="32" customFormat="1" ht="12.75" customHeight="1">
      <c r="H2927" s="36"/>
    </row>
    <row r="2928" spans="8:8" s="32" customFormat="1" ht="12.75" customHeight="1">
      <c r="H2928" s="36"/>
    </row>
    <row r="2929" spans="8:8" s="32" customFormat="1" ht="12.75" customHeight="1">
      <c r="H2929" s="36"/>
    </row>
    <row r="2930" spans="8:8" s="32" customFormat="1" ht="12.75" customHeight="1">
      <c r="H2930" s="36"/>
    </row>
    <row r="2931" spans="8:8" s="32" customFormat="1" ht="12.75" customHeight="1">
      <c r="H2931" s="36"/>
    </row>
    <row r="2932" spans="8:8" s="32" customFormat="1" ht="12.75" customHeight="1">
      <c r="H2932" s="36"/>
    </row>
    <row r="2933" spans="8:8" s="32" customFormat="1" ht="12.75" customHeight="1">
      <c r="H2933" s="36"/>
    </row>
    <row r="2934" spans="8:8" s="32" customFormat="1" ht="12.75" customHeight="1">
      <c r="H2934" s="36"/>
    </row>
    <row r="2935" spans="8:8" s="32" customFormat="1" ht="12.75" customHeight="1">
      <c r="H2935" s="36"/>
    </row>
    <row r="2936" spans="8:8" s="32" customFormat="1" ht="12.75" customHeight="1">
      <c r="H2936" s="36"/>
    </row>
    <row r="2937" spans="8:8" s="32" customFormat="1" ht="12.75" customHeight="1">
      <c r="H2937" s="36"/>
    </row>
    <row r="2938" spans="8:8" s="32" customFormat="1" ht="12.75" customHeight="1">
      <c r="H2938" s="36"/>
    </row>
    <row r="2939" spans="8:8" s="32" customFormat="1" ht="12.75" customHeight="1">
      <c r="H2939" s="36"/>
    </row>
    <row r="2940" spans="8:8" s="32" customFormat="1" ht="12.75" customHeight="1">
      <c r="H2940" s="36"/>
    </row>
    <row r="2941" spans="8:8" s="32" customFormat="1" ht="12.75" customHeight="1">
      <c r="H2941" s="36"/>
    </row>
    <row r="2942" spans="8:8" s="32" customFormat="1" ht="12.75" customHeight="1">
      <c r="H2942" s="36"/>
    </row>
    <row r="2943" spans="8:8" s="32" customFormat="1" ht="12.75" customHeight="1">
      <c r="H2943" s="36"/>
    </row>
    <row r="2944" spans="8:8" s="32" customFormat="1" ht="12.75" customHeight="1">
      <c r="H2944" s="36"/>
    </row>
    <row r="2945" spans="8:8" s="32" customFormat="1" ht="12.75" customHeight="1">
      <c r="H2945" s="36"/>
    </row>
    <row r="2946" spans="8:8" s="32" customFormat="1" ht="12.75" customHeight="1">
      <c r="H2946" s="36"/>
    </row>
    <row r="2947" spans="8:8" s="32" customFormat="1" ht="12.75" customHeight="1">
      <c r="H2947" s="36"/>
    </row>
    <row r="2948" spans="8:8" s="32" customFormat="1" ht="12.75" customHeight="1">
      <c r="H2948" s="36"/>
    </row>
    <row r="2949" spans="8:8" s="32" customFormat="1" ht="12.75" customHeight="1">
      <c r="H2949" s="36"/>
    </row>
    <row r="2950" spans="8:8" s="32" customFormat="1" ht="12.75" customHeight="1">
      <c r="H2950" s="36"/>
    </row>
    <row r="2951" spans="8:8" s="32" customFormat="1" ht="12.75" customHeight="1">
      <c r="H2951" s="36"/>
    </row>
    <row r="2952" spans="8:8" s="32" customFormat="1" ht="12.75" customHeight="1">
      <c r="H2952" s="36"/>
    </row>
    <row r="2953" spans="8:8" s="32" customFormat="1" ht="12.75" customHeight="1">
      <c r="H2953" s="36"/>
    </row>
    <row r="2954" spans="8:8" s="32" customFormat="1" ht="12.75" customHeight="1">
      <c r="H2954" s="36"/>
    </row>
    <row r="2955" spans="8:8" s="32" customFormat="1" ht="12.75" customHeight="1">
      <c r="H2955" s="36"/>
    </row>
    <row r="2956" spans="8:8" s="32" customFormat="1" ht="12.75" customHeight="1">
      <c r="H2956" s="36"/>
    </row>
    <row r="2957" spans="8:8" s="32" customFormat="1" ht="12.75" customHeight="1">
      <c r="H2957" s="36"/>
    </row>
    <row r="2958" spans="8:8" s="32" customFormat="1" ht="12.75" customHeight="1">
      <c r="H2958" s="36"/>
    </row>
    <row r="2959" spans="8:8" s="32" customFormat="1" ht="12.75" customHeight="1">
      <c r="H2959" s="36"/>
    </row>
    <row r="2960" spans="8:8" s="32" customFormat="1" ht="12.75" customHeight="1">
      <c r="H2960" s="36"/>
    </row>
    <row r="2961" spans="8:8" s="32" customFormat="1" ht="12.75" customHeight="1">
      <c r="H2961" s="36"/>
    </row>
    <row r="2962" spans="8:8" s="32" customFormat="1" ht="12.75" customHeight="1">
      <c r="H2962" s="36"/>
    </row>
    <row r="2963" spans="8:8" s="32" customFormat="1" ht="12.75" customHeight="1">
      <c r="H2963" s="36"/>
    </row>
    <row r="2964" spans="8:8" s="32" customFormat="1" ht="12.75" customHeight="1">
      <c r="H2964" s="36"/>
    </row>
    <row r="2965" spans="8:8" s="32" customFormat="1" ht="12.75" customHeight="1">
      <c r="H2965" s="36"/>
    </row>
    <row r="2966" spans="8:8" s="32" customFormat="1" ht="12.75" customHeight="1">
      <c r="H2966" s="36"/>
    </row>
    <row r="2967" spans="8:8" s="32" customFormat="1" ht="12.75" customHeight="1">
      <c r="H2967" s="36"/>
    </row>
    <row r="2968" spans="8:8" s="32" customFormat="1" ht="12.75" customHeight="1">
      <c r="H2968" s="36"/>
    </row>
    <row r="2969" spans="8:8" s="32" customFormat="1" ht="12.75" customHeight="1">
      <c r="H2969" s="36"/>
    </row>
    <row r="2970" spans="8:8" s="32" customFormat="1" ht="12.75" customHeight="1">
      <c r="H2970" s="36"/>
    </row>
    <row r="2971" spans="8:8" s="32" customFormat="1" ht="12.75" customHeight="1">
      <c r="H2971" s="36"/>
    </row>
    <row r="2972" spans="8:8" s="32" customFormat="1" ht="12.75" customHeight="1">
      <c r="H2972" s="36"/>
    </row>
    <row r="2973" spans="8:8" s="32" customFormat="1" ht="12.75" customHeight="1">
      <c r="H2973" s="36"/>
    </row>
    <row r="2974" spans="8:8" s="32" customFormat="1" ht="12.75" customHeight="1">
      <c r="H2974" s="36"/>
    </row>
    <row r="2975" spans="8:8" s="32" customFormat="1" ht="12.75" customHeight="1">
      <c r="H2975" s="36"/>
    </row>
    <row r="2976" spans="8:8" s="32" customFormat="1" ht="12.75" customHeight="1">
      <c r="H2976" s="36"/>
    </row>
    <row r="2977" spans="8:8" s="32" customFormat="1" ht="12.75" customHeight="1">
      <c r="H2977" s="36"/>
    </row>
    <row r="2978" spans="8:8" s="32" customFormat="1" ht="12.75" customHeight="1">
      <c r="H2978" s="36"/>
    </row>
    <row r="2979" spans="8:8" s="32" customFormat="1" ht="12.75" customHeight="1">
      <c r="H2979" s="36"/>
    </row>
    <row r="2980" spans="8:8" s="32" customFormat="1" ht="12.75" customHeight="1">
      <c r="H2980" s="36"/>
    </row>
    <row r="2981" spans="8:8" s="32" customFormat="1" ht="12.75" customHeight="1">
      <c r="H2981" s="36"/>
    </row>
    <row r="2982" spans="8:8" s="32" customFormat="1" ht="12.75" customHeight="1">
      <c r="H2982" s="36"/>
    </row>
    <row r="2983" spans="8:8" s="32" customFormat="1" ht="12.75" customHeight="1">
      <c r="H2983" s="36"/>
    </row>
    <row r="2984" spans="8:8" s="32" customFormat="1" ht="12.75" customHeight="1">
      <c r="H2984" s="36"/>
    </row>
    <row r="2985" spans="8:8" s="32" customFormat="1" ht="12.75" customHeight="1">
      <c r="H2985" s="36"/>
    </row>
    <row r="2986" spans="8:8" s="32" customFormat="1" ht="12.75" customHeight="1">
      <c r="H2986" s="36"/>
    </row>
    <row r="2987" spans="8:8" s="32" customFormat="1" ht="12.75" customHeight="1">
      <c r="H2987" s="36"/>
    </row>
    <row r="2988" spans="8:8" s="32" customFormat="1" ht="12.75" customHeight="1">
      <c r="H2988" s="36"/>
    </row>
    <row r="2989" spans="8:8" s="32" customFormat="1" ht="12.75" customHeight="1">
      <c r="H2989" s="36"/>
    </row>
    <row r="2990" spans="8:8" s="32" customFormat="1" ht="12.75" customHeight="1">
      <c r="H2990" s="36"/>
    </row>
    <row r="2991" spans="8:8" s="32" customFormat="1" ht="12.75" customHeight="1">
      <c r="H2991" s="36"/>
    </row>
    <row r="2992" spans="8:8" s="32" customFormat="1" ht="12.75" customHeight="1">
      <c r="H2992" s="36"/>
    </row>
    <row r="2993" spans="8:8" s="32" customFormat="1" ht="12.75" customHeight="1">
      <c r="H2993" s="36"/>
    </row>
    <row r="2994" spans="8:8" s="32" customFormat="1" ht="12.75" customHeight="1">
      <c r="H2994" s="36"/>
    </row>
    <row r="2995" spans="8:8" s="32" customFormat="1" ht="12.75" customHeight="1">
      <c r="H2995" s="36"/>
    </row>
    <row r="2996" spans="8:8" s="32" customFormat="1" ht="12.75" customHeight="1">
      <c r="H2996" s="36"/>
    </row>
    <row r="2997" spans="8:8" s="32" customFormat="1" ht="12.75" customHeight="1">
      <c r="H2997" s="36"/>
    </row>
    <row r="2998" spans="8:8" s="32" customFormat="1" ht="12.75" customHeight="1">
      <c r="H2998" s="36"/>
    </row>
    <row r="2999" spans="8:8" s="32" customFormat="1" ht="12.75" customHeight="1">
      <c r="H2999" s="36"/>
    </row>
    <row r="3000" spans="8:8" s="32" customFormat="1" ht="12.75" customHeight="1">
      <c r="H3000" s="36"/>
    </row>
    <row r="3001" spans="8:8" s="32" customFormat="1" ht="12.75" customHeight="1">
      <c r="H3001" s="36"/>
    </row>
    <row r="3002" spans="8:8" s="32" customFormat="1" ht="12.75" customHeight="1">
      <c r="H3002" s="36"/>
    </row>
    <row r="3003" spans="8:8" s="32" customFormat="1" ht="12.75" customHeight="1">
      <c r="H3003" s="36"/>
    </row>
    <row r="3004" spans="8:8" s="32" customFormat="1" ht="12.75" customHeight="1">
      <c r="H3004" s="36"/>
    </row>
    <row r="3005" spans="8:8" s="32" customFormat="1" ht="12.75" customHeight="1">
      <c r="H3005" s="36"/>
    </row>
    <row r="3006" spans="8:8" s="32" customFormat="1" ht="12.75" customHeight="1">
      <c r="H3006" s="36"/>
    </row>
    <row r="3007" spans="8:8" s="32" customFormat="1" ht="12.75" customHeight="1">
      <c r="H3007" s="36"/>
    </row>
    <row r="3008" spans="8:8" s="32" customFormat="1" ht="12.75" customHeight="1">
      <c r="H3008" s="36"/>
    </row>
    <row r="3009" spans="8:8" s="32" customFormat="1" ht="12.75" customHeight="1">
      <c r="H3009" s="36"/>
    </row>
    <row r="3010" spans="8:8" s="32" customFormat="1" ht="12.75" customHeight="1">
      <c r="H3010" s="36"/>
    </row>
    <row r="3011" spans="8:8" s="32" customFormat="1" ht="12.75" customHeight="1">
      <c r="H3011" s="36"/>
    </row>
    <row r="3012" spans="8:8" s="32" customFormat="1" ht="12.75" customHeight="1">
      <c r="H3012" s="36"/>
    </row>
    <row r="3013" spans="8:8" s="32" customFormat="1" ht="12.75" customHeight="1">
      <c r="H3013" s="36"/>
    </row>
    <row r="3014" spans="8:8" s="32" customFormat="1" ht="12.75" customHeight="1">
      <c r="H3014" s="36"/>
    </row>
    <row r="3015" spans="8:8" s="32" customFormat="1" ht="12.75" customHeight="1">
      <c r="H3015" s="36"/>
    </row>
    <row r="3016" spans="8:8" s="32" customFormat="1" ht="12.75" customHeight="1">
      <c r="H3016" s="36"/>
    </row>
    <row r="3017" spans="8:8" s="32" customFormat="1" ht="12.75" customHeight="1">
      <c r="H3017" s="36"/>
    </row>
    <row r="3018" spans="8:8" s="32" customFormat="1" ht="12.75" customHeight="1">
      <c r="H3018" s="36"/>
    </row>
    <row r="3019" spans="8:8" s="32" customFormat="1" ht="12.75" customHeight="1">
      <c r="H3019" s="36"/>
    </row>
    <row r="3020" spans="8:8" s="32" customFormat="1" ht="12.75" customHeight="1">
      <c r="H3020" s="36"/>
    </row>
    <row r="3021" spans="8:8" s="32" customFormat="1" ht="12.75" customHeight="1">
      <c r="H3021" s="36"/>
    </row>
    <row r="3022" spans="8:8" s="32" customFormat="1" ht="12.75" customHeight="1">
      <c r="H3022" s="36"/>
    </row>
    <row r="3023" spans="8:8" s="32" customFormat="1" ht="12.75" customHeight="1">
      <c r="H3023" s="36"/>
    </row>
    <row r="3024" spans="8:8" s="32" customFormat="1" ht="12.75" customHeight="1">
      <c r="H3024" s="36"/>
    </row>
    <row r="3025" spans="8:8" s="32" customFormat="1" ht="12.75" customHeight="1">
      <c r="H3025" s="36"/>
    </row>
    <row r="3026" spans="8:8" s="32" customFormat="1" ht="12.75" customHeight="1">
      <c r="H3026" s="36"/>
    </row>
    <row r="3027" spans="8:8" s="32" customFormat="1" ht="12.75" customHeight="1">
      <c r="H3027" s="36"/>
    </row>
    <row r="3028" spans="8:8" s="32" customFormat="1" ht="12.75" customHeight="1">
      <c r="H3028" s="36"/>
    </row>
    <row r="3029" spans="8:8" s="32" customFormat="1" ht="12.75" customHeight="1">
      <c r="H3029" s="36"/>
    </row>
    <row r="3030" spans="8:8" s="32" customFormat="1" ht="12.75" customHeight="1">
      <c r="H3030" s="36"/>
    </row>
    <row r="3031" spans="8:8" s="32" customFormat="1" ht="12.75" customHeight="1">
      <c r="H3031" s="36"/>
    </row>
    <row r="3032" spans="8:8" s="32" customFormat="1" ht="12.75" customHeight="1">
      <c r="H3032" s="36"/>
    </row>
    <row r="3033" spans="8:8" s="32" customFormat="1" ht="12.75" customHeight="1">
      <c r="H3033" s="36"/>
    </row>
    <row r="3034" spans="8:8" s="32" customFormat="1" ht="12.75" customHeight="1">
      <c r="H3034" s="36"/>
    </row>
    <row r="3035" spans="8:8" s="32" customFormat="1" ht="12.75" customHeight="1">
      <c r="H3035" s="36"/>
    </row>
    <row r="3036" spans="8:8" s="32" customFormat="1" ht="12.75" customHeight="1">
      <c r="H3036" s="36"/>
    </row>
    <row r="3037" spans="8:8" s="32" customFormat="1" ht="12.75" customHeight="1">
      <c r="H3037" s="36"/>
    </row>
    <row r="3038" spans="8:8" s="32" customFormat="1" ht="12.75" customHeight="1">
      <c r="H3038" s="36"/>
    </row>
    <row r="3039" spans="8:8" s="32" customFormat="1" ht="12.75" customHeight="1">
      <c r="H3039" s="36"/>
    </row>
    <row r="3040" spans="8:8" s="32" customFormat="1" ht="12.75" customHeight="1">
      <c r="H3040" s="36"/>
    </row>
    <row r="3041" spans="8:8" s="32" customFormat="1" ht="12.75" customHeight="1">
      <c r="H3041" s="36"/>
    </row>
    <row r="3042" spans="8:8" s="32" customFormat="1" ht="12.75" customHeight="1">
      <c r="H3042" s="36"/>
    </row>
    <row r="3043" spans="8:8" s="32" customFormat="1" ht="12.75" customHeight="1">
      <c r="H3043" s="36"/>
    </row>
    <row r="3044" spans="8:8" s="32" customFormat="1" ht="12.75" customHeight="1">
      <c r="H3044" s="36"/>
    </row>
    <row r="3045" spans="8:8" s="32" customFormat="1" ht="12.75" customHeight="1">
      <c r="H3045" s="36"/>
    </row>
    <row r="3046" spans="8:8" s="32" customFormat="1" ht="12.75" customHeight="1">
      <c r="H3046" s="36"/>
    </row>
    <row r="3047" spans="8:8" s="32" customFormat="1" ht="12.75" customHeight="1">
      <c r="H3047" s="36"/>
    </row>
    <row r="3048" spans="8:8" s="32" customFormat="1" ht="12.75" customHeight="1">
      <c r="H3048" s="36"/>
    </row>
    <row r="3049" spans="8:8" s="32" customFormat="1" ht="12.75" customHeight="1">
      <c r="H3049" s="36"/>
    </row>
    <row r="3050" spans="8:8" s="32" customFormat="1" ht="12.75" customHeight="1">
      <c r="H3050" s="36"/>
    </row>
    <row r="3051" spans="8:8" s="32" customFormat="1" ht="12.75" customHeight="1">
      <c r="H3051" s="36"/>
    </row>
    <row r="3052" spans="8:8" s="32" customFormat="1" ht="12.75" customHeight="1">
      <c r="H3052" s="36"/>
    </row>
    <row r="3053" spans="8:8" s="32" customFormat="1" ht="12.75" customHeight="1">
      <c r="H3053" s="36"/>
    </row>
    <row r="3054" spans="8:8" s="32" customFormat="1" ht="12.75" customHeight="1">
      <c r="H3054" s="36"/>
    </row>
    <row r="3055" spans="8:8" s="32" customFormat="1" ht="12.75" customHeight="1">
      <c r="H3055" s="36"/>
    </row>
    <row r="3056" spans="8:8" s="32" customFormat="1" ht="12.75" customHeight="1">
      <c r="H3056" s="36"/>
    </row>
    <row r="3057" spans="8:8" s="32" customFormat="1" ht="12.75" customHeight="1">
      <c r="H3057" s="36"/>
    </row>
    <row r="3058" spans="8:8" s="32" customFormat="1" ht="12.75" customHeight="1">
      <c r="H3058" s="36"/>
    </row>
    <row r="3059" spans="8:8" s="32" customFormat="1" ht="12.75" customHeight="1">
      <c r="H3059" s="36"/>
    </row>
    <row r="3060" spans="8:8" s="32" customFormat="1" ht="12.75" customHeight="1">
      <c r="H3060" s="36"/>
    </row>
    <row r="3061" spans="8:8" s="32" customFormat="1" ht="12.75" customHeight="1">
      <c r="H3061" s="36"/>
    </row>
    <row r="3062" spans="8:8" s="32" customFormat="1" ht="12.75" customHeight="1">
      <c r="H3062" s="36"/>
    </row>
    <row r="3063" spans="8:8" s="32" customFormat="1" ht="12.75" customHeight="1">
      <c r="H3063" s="36"/>
    </row>
    <row r="3064" spans="8:8" s="32" customFormat="1" ht="12.75" customHeight="1">
      <c r="H3064" s="36"/>
    </row>
    <row r="3065" spans="8:8" s="32" customFormat="1" ht="12.75" customHeight="1">
      <c r="H3065" s="36"/>
    </row>
    <row r="3066" spans="8:8" s="32" customFormat="1" ht="12.75" customHeight="1">
      <c r="H3066" s="36"/>
    </row>
    <row r="3067" spans="8:8" s="32" customFormat="1" ht="12.75" customHeight="1">
      <c r="H3067" s="36"/>
    </row>
    <row r="3068" spans="8:8" s="32" customFormat="1" ht="12.75" customHeight="1">
      <c r="H3068" s="36"/>
    </row>
    <row r="3069" spans="8:8" s="32" customFormat="1" ht="12.75" customHeight="1">
      <c r="H3069" s="36"/>
    </row>
    <row r="3070" spans="8:8" s="32" customFormat="1" ht="12.75" customHeight="1">
      <c r="H3070" s="36"/>
    </row>
    <row r="3071" spans="8:8" s="32" customFormat="1" ht="12.75" customHeight="1">
      <c r="H3071" s="36"/>
    </row>
    <row r="3072" spans="8:8" s="32" customFormat="1" ht="12.75" customHeight="1">
      <c r="H3072" s="36"/>
    </row>
    <row r="3073" spans="8:8" s="32" customFormat="1" ht="12.75" customHeight="1">
      <c r="H3073" s="36"/>
    </row>
    <row r="3074" spans="8:8" s="32" customFormat="1" ht="12.75" customHeight="1">
      <c r="H3074" s="36"/>
    </row>
    <row r="3075" spans="8:8" s="32" customFormat="1" ht="12.75" customHeight="1">
      <c r="H3075" s="36"/>
    </row>
    <row r="3076" spans="8:8" s="32" customFormat="1" ht="12.75" customHeight="1">
      <c r="H3076" s="36"/>
    </row>
    <row r="3077" spans="8:8" s="32" customFormat="1" ht="12.75" customHeight="1">
      <c r="H3077" s="36"/>
    </row>
    <row r="3078" spans="8:8" s="32" customFormat="1" ht="12.75" customHeight="1">
      <c r="H3078" s="36"/>
    </row>
    <row r="3079" spans="8:8" s="32" customFormat="1" ht="12.75" customHeight="1">
      <c r="H3079" s="36"/>
    </row>
    <row r="3080" spans="8:8" s="32" customFormat="1" ht="12.75" customHeight="1">
      <c r="H3080" s="36"/>
    </row>
    <row r="3081" spans="8:8" s="32" customFormat="1" ht="12.75" customHeight="1">
      <c r="H3081" s="36"/>
    </row>
    <row r="3082" spans="8:8" s="32" customFormat="1" ht="12.75" customHeight="1">
      <c r="H3082" s="36"/>
    </row>
    <row r="3083" spans="8:8" s="32" customFormat="1" ht="12.75" customHeight="1">
      <c r="H3083" s="36"/>
    </row>
    <row r="3084" spans="8:8" s="32" customFormat="1" ht="12.75" customHeight="1">
      <c r="H3084" s="36"/>
    </row>
    <row r="3085" spans="8:8" s="32" customFormat="1" ht="12.75" customHeight="1">
      <c r="H3085" s="36"/>
    </row>
    <row r="3086" spans="8:8" s="32" customFormat="1" ht="12.75" customHeight="1">
      <c r="H3086" s="36"/>
    </row>
    <row r="3087" spans="8:8" s="32" customFormat="1" ht="12.75" customHeight="1">
      <c r="H3087" s="36"/>
    </row>
    <row r="3088" spans="8:8" s="32" customFormat="1" ht="12.75" customHeight="1">
      <c r="H3088" s="36"/>
    </row>
    <row r="3089" spans="8:8" s="32" customFormat="1" ht="12.75" customHeight="1">
      <c r="H3089" s="36"/>
    </row>
    <row r="3090" spans="8:8" s="32" customFormat="1" ht="12.75" customHeight="1">
      <c r="H3090" s="36"/>
    </row>
    <row r="3091" spans="8:8" s="32" customFormat="1" ht="12.75" customHeight="1">
      <c r="H3091" s="36"/>
    </row>
    <row r="3092" spans="8:8" s="32" customFormat="1" ht="12.75" customHeight="1">
      <c r="H3092" s="36"/>
    </row>
    <row r="3093" spans="8:8" s="32" customFormat="1" ht="12.75" customHeight="1">
      <c r="H3093" s="36"/>
    </row>
    <row r="3094" spans="8:8" s="32" customFormat="1" ht="12.75" customHeight="1">
      <c r="H3094" s="36"/>
    </row>
    <row r="3095" spans="8:8" s="32" customFormat="1" ht="12.75" customHeight="1">
      <c r="H3095" s="36"/>
    </row>
    <row r="3096" spans="8:8" s="32" customFormat="1" ht="12.75" customHeight="1">
      <c r="H3096" s="36"/>
    </row>
    <row r="3097" spans="8:8" s="32" customFormat="1" ht="12.75" customHeight="1">
      <c r="H3097" s="36"/>
    </row>
    <row r="3098" spans="8:8" s="32" customFormat="1" ht="12.75" customHeight="1">
      <c r="H3098" s="36"/>
    </row>
    <row r="3099" spans="8:8" s="32" customFormat="1" ht="12.75" customHeight="1">
      <c r="H3099" s="36"/>
    </row>
    <row r="3100" spans="8:8" s="32" customFormat="1" ht="12.75" customHeight="1">
      <c r="H3100" s="36"/>
    </row>
    <row r="3101" spans="8:8" s="32" customFormat="1" ht="12.75" customHeight="1">
      <c r="H3101" s="36"/>
    </row>
    <row r="3102" spans="8:8" s="32" customFormat="1" ht="12.75" customHeight="1">
      <c r="H3102" s="36"/>
    </row>
    <row r="3103" spans="8:8" s="32" customFormat="1" ht="12.75" customHeight="1">
      <c r="H3103" s="36"/>
    </row>
    <row r="3104" spans="8:8" s="32" customFormat="1" ht="12.75" customHeight="1">
      <c r="H3104" s="36"/>
    </row>
    <row r="3105" spans="8:8" s="32" customFormat="1" ht="12.75" customHeight="1">
      <c r="H3105" s="36"/>
    </row>
    <row r="3106" spans="8:8" s="32" customFormat="1" ht="12.75" customHeight="1">
      <c r="H3106" s="36"/>
    </row>
    <row r="3107" spans="8:8" s="32" customFormat="1" ht="12.75" customHeight="1">
      <c r="H3107" s="36"/>
    </row>
    <row r="3108" spans="8:8" s="32" customFormat="1" ht="12.75" customHeight="1">
      <c r="H3108" s="36"/>
    </row>
    <row r="3109" spans="8:8" s="32" customFormat="1" ht="12.75" customHeight="1">
      <c r="H3109" s="36"/>
    </row>
    <row r="3110" spans="8:8" s="32" customFormat="1" ht="12.75" customHeight="1">
      <c r="H3110" s="36"/>
    </row>
    <row r="3111" spans="8:8" s="32" customFormat="1" ht="12.75" customHeight="1">
      <c r="H3111" s="36"/>
    </row>
    <row r="3112" spans="8:8" s="32" customFormat="1" ht="12.75" customHeight="1">
      <c r="H3112" s="36"/>
    </row>
    <row r="3113" spans="8:8" s="32" customFormat="1" ht="12.75" customHeight="1">
      <c r="H3113" s="36"/>
    </row>
    <row r="3114" spans="8:8" s="32" customFormat="1" ht="12.75" customHeight="1">
      <c r="H3114" s="36"/>
    </row>
    <row r="3115" spans="8:8" s="32" customFormat="1" ht="12.75" customHeight="1">
      <c r="H3115" s="36"/>
    </row>
    <row r="3116" spans="8:8" s="32" customFormat="1" ht="12.75" customHeight="1">
      <c r="H3116" s="36"/>
    </row>
    <row r="3117" spans="8:8" s="32" customFormat="1" ht="12.75" customHeight="1">
      <c r="H3117" s="36"/>
    </row>
    <row r="3118" spans="8:8" s="32" customFormat="1" ht="12.75" customHeight="1">
      <c r="H3118" s="36"/>
    </row>
    <row r="3119" spans="8:8" s="32" customFormat="1" ht="12.75" customHeight="1">
      <c r="H3119" s="36"/>
    </row>
    <row r="3120" spans="8:8" s="32" customFormat="1" ht="12.75" customHeight="1">
      <c r="H3120" s="36"/>
    </row>
    <row r="3121" spans="8:8" s="32" customFormat="1" ht="12.75" customHeight="1">
      <c r="H3121" s="36"/>
    </row>
    <row r="3122" spans="8:8" s="32" customFormat="1" ht="12.75" customHeight="1">
      <c r="H3122" s="36"/>
    </row>
    <row r="3123" spans="8:8" s="32" customFormat="1" ht="12.75" customHeight="1">
      <c r="H3123" s="36"/>
    </row>
    <row r="3124" spans="8:8" s="32" customFormat="1" ht="12.75" customHeight="1">
      <c r="H3124" s="36"/>
    </row>
    <row r="3125" spans="8:8" s="32" customFormat="1" ht="12.75" customHeight="1">
      <c r="H3125" s="36"/>
    </row>
    <row r="3126" spans="8:8" s="32" customFormat="1" ht="12.75" customHeight="1">
      <c r="H3126" s="36"/>
    </row>
    <row r="3127" spans="8:8" s="32" customFormat="1" ht="12.75" customHeight="1">
      <c r="H3127" s="36"/>
    </row>
    <row r="3128" spans="8:8" s="32" customFormat="1" ht="12.75" customHeight="1">
      <c r="H3128" s="36"/>
    </row>
    <row r="3129" spans="8:8" s="32" customFormat="1" ht="12.75" customHeight="1">
      <c r="H3129" s="36"/>
    </row>
    <row r="3130" spans="8:8" s="32" customFormat="1" ht="12.75" customHeight="1">
      <c r="H3130" s="36"/>
    </row>
    <row r="3131" spans="8:8" s="32" customFormat="1" ht="12.75" customHeight="1">
      <c r="H3131" s="36"/>
    </row>
    <row r="3132" spans="8:8" s="32" customFormat="1" ht="12.75" customHeight="1">
      <c r="H3132" s="36"/>
    </row>
    <row r="3133" spans="8:8" s="32" customFormat="1" ht="12.75" customHeight="1">
      <c r="H3133" s="36"/>
    </row>
    <row r="3134" spans="8:8" s="32" customFormat="1" ht="12.75" customHeight="1">
      <c r="H3134" s="36"/>
    </row>
    <row r="3135" spans="8:8" s="32" customFormat="1" ht="12.75" customHeight="1">
      <c r="H3135" s="36"/>
    </row>
    <row r="3136" spans="8:8" s="32" customFormat="1" ht="12.75" customHeight="1">
      <c r="H3136" s="36"/>
    </row>
    <row r="3137" spans="8:8" s="32" customFormat="1" ht="12.75" customHeight="1">
      <c r="H3137" s="36"/>
    </row>
    <row r="3138" spans="8:8" s="32" customFormat="1" ht="12.75" customHeight="1">
      <c r="H3138" s="36"/>
    </row>
    <row r="3139" spans="8:8" s="32" customFormat="1" ht="12.75" customHeight="1">
      <c r="H3139" s="36"/>
    </row>
    <row r="3140" spans="8:8" s="32" customFormat="1" ht="12.75" customHeight="1">
      <c r="H3140" s="36"/>
    </row>
    <row r="3141" spans="8:8" s="32" customFormat="1" ht="12.75" customHeight="1">
      <c r="H3141" s="36"/>
    </row>
    <row r="3142" spans="8:8" s="32" customFormat="1" ht="12.75" customHeight="1">
      <c r="H3142" s="36"/>
    </row>
    <row r="3143" spans="8:8" s="32" customFormat="1" ht="12.75" customHeight="1">
      <c r="H3143" s="36"/>
    </row>
    <row r="3144" spans="8:8" s="32" customFormat="1" ht="12.75" customHeight="1">
      <c r="H3144" s="36"/>
    </row>
    <row r="3145" spans="8:8" s="32" customFormat="1" ht="12.75" customHeight="1">
      <c r="H3145" s="36"/>
    </row>
    <row r="3146" spans="8:8" s="32" customFormat="1" ht="12.75" customHeight="1">
      <c r="H3146" s="36"/>
    </row>
    <row r="3147" spans="8:8" s="32" customFormat="1" ht="12.75" customHeight="1">
      <c r="H3147" s="36"/>
    </row>
    <row r="3148" spans="8:8" s="32" customFormat="1" ht="12.75" customHeight="1">
      <c r="H3148" s="36"/>
    </row>
    <row r="3149" spans="8:8" s="32" customFormat="1" ht="12.75" customHeight="1">
      <c r="H3149" s="36"/>
    </row>
    <row r="3150" spans="8:8" s="32" customFormat="1" ht="12.75" customHeight="1">
      <c r="H3150" s="36"/>
    </row>
    <row r="3151" spans="8:8" s="32" customFormat="1" ht="12.75" customHeight="1">
      <c r="H3151" s="36"/>
    </row>
    <row r="3152" spans="8:8" s="32" customFormat="1" ht="12.75" customHeight="1">
      <c r="H3152" s="36"/>
    </row>
    <row r="3153" spans="8:8" s="32" customFormat="1" ht="12.75" customHeight="1">
      <c r="H3153" s="36"/>
    </row>
    <row r="3154" spans="8:8" s="32" customFormat="1" ht="12.75" customHeight="1">
      <c r="H3154" s="36"/>
    </row>
    <row r="3155" spans="8:8" s="32" customFormat="1" ht="12.75" customHeight="1">
      <c r="H3155" s="36"/>
    </row>
    <row r="3156" spans="8:8" s="32" customFormat="1" ht="12.75" customHeight="1">
      <c r="H3156" s="36"/>
    </row>
    <row r="3157" spans="8:8" s="32" customFormat="1" ht="12.75" customHeight="1">
      <c r="H3157" s="36"/>
    </row>
    <row r="3158" spans="8:8" s="32" customFormat="1" ht="12.75" customHeight="1">
      <c r="H3158" s="36"/>
    </row>
    <row r="3159" spans="8:8" s="32" customFormat="1" ht="12.75" customHeight="1">
      <c r="H3159" s="36"/>
    </row>
    <row r="3160" spans="8:8" s="32" customFormat="1" ht="12.75" customHeight="1">
      <c r="H3160" s="36"/>
    </row>
    <row r="3161" spans="8:8" s="32" customFormat="1" ht="12.75" customHeight="1">
      <c r="H3161" s="36"/>
    </row>
    <row r="3162" spans="8:8" s="32" customFormat="1" ht="12.75" customHeight="1">
      <c r="H3162" s="36"/>
    </row>
    <row r="3163" spans="8:8" s="32" customFormat="1" ht="12.75" customHeight="1">
      <c r="H3163" s="36"/>
    </row>
    <row r="3164" spans="8:8" s="32" customFormat="1" ht="12.75" customHeight="1">
      <c r="H3164" s="36"/>
    </row>
    <row r="3165" spans="8:8" s="32" customFormat="1" ht="12.75" customHeight="1">
      <c r="H3165" s="36"/>
    </row>
    <row r="3166" spans="8:8" s="32" customFormat="1" ht="12.75" customHeight="1">
      <c r="H3166" s="36"/>
    </row>
    <row r="3167" spans="8:8" s="32" customFormat="1" ht="12.75" customHeight="1">
      <c r="H3167" s="36"/>
    </row>
    <row r="3168" spans="8:8" s="32" customFormat="1" ht="12.75" customHeight="1">
      <c r="H3168" s="36"/>
    </row>
    <row r="3169" spans="8:8" s="32" customFormat="1" ht="12.75" customHeight="1">
      <c r="H3169" s="36"/>
    </row>
    <row r="3170" spans="8:8" s="32" customFormat="1" ht="12.75" customHeight="1">
      <c r="H3170" s="36"/>
    </row>
    <row r="3171" spans="8:8" s="32" customFormat="1" ht="12.75" customHeight="1">
      <c r="H3171" s="36"/>
    </row>
    <row r="3172" spans="8:8" s="32" customFormat="1" ht="12.75" customHeight="1">
      <c r="H3172" s="36"/>
    </row>
    <row r="3173" spans="8:8" s="32" customFormat="1" ht="12.75" customHeight="1">
      <c r="H3173" s="36"/>
    </row>
    <row r="3174" spans="8:8" s="32" customFormat="1" ht="12.75" customHeight="1">
      <c r="H3174" s="36"/>
    </row>
    <row r="3175" spans="8:8" s="32" customFormat="1" ht="12.75" customHeight="1">
      <c r="H3175" s="36"/>
    </row>
    <row r="3176" spans="8:8" s="32" customFormat="1" ht="12.75" customHeight="1">
      <c r="H3176" s="36"/>
    </row>
    <row r="3177" spans="8:8" s="32" customFormat="1" ht="12.75" customHeight="1">
      <c r="H3177" s="36"/>
    </row>
    <row r="3178" spans="8:8" s="32" customFormat="1" ht="12.75" customHeight="1">
      <c r="H3178" s="36"/>
    </row>
    <row r="3179" spans="8:8" s="32" customFormat="1" ht="12.75" customHeight="1">
      <c r="H3179" s="36"/>
    </row>
    <row r="3180" spans="8:8" s="32" customFormat="1" ht="12.75" customHeight="1">
      <c r="H3180" s="36"/>
    </row>
    <row r="3181" spans="8:8" s="32" customFormat="1" ht="12.75" customHeight="1">
      <c r="H3181" s="36"/>
    </row>
    <row r="3182" spans="8:8" s="32" customFormat="1" ht="12.75" customHeight="1">
      <c r="H3182" s="36"/>
    </row>
    <row r="3183" spans="8:8" s="32" customFormat="1" ht="12.75" customHeight="1">
      <c r="H3183" s="36"/>
    </row>
    <row r="3184" spans="8:8" s="32" customFormat="1" ht="12.75" customHeight="1">
      <c r="H3184" s="36"/>
    </row>
    <row r="3185" spans="8:8" s="32" customFormat="1" ht="12.75" customHeight="1">
      <c r="H3185" s="36"/>
    </row>
    <row r="3186" spans="8:8" s="32" customFormat="1" ht="12.75" customHeight="1">
      <c r="H3186" s="36"/>
    </row>
    <row r="3187" spans="8:8" s="32" customFormat="1" ht="12.75" customHeight="1">
      <c r="H3187" s="36"/>
    </row>
    <row r="3188" spans="8:8" s="32" customFormat="1" ht="12.75" customHeight="1">
      <c r="H3188" s="36"/>
    </row>
    <row r="3189" spans="8:8" s="32" customFormat="1" ht="12.75" customHeight="1">
      <c r="H3189" s="36"/>
    </row>
    <row r="3190" spans="8:8" s="32" customFormat="1" ht="12.75" customHeight="1">
      <c r="H3190" s="36"/>
    </row>
    <row r="3191" spans="8:8" s="32" customFormat="1" ht="12.75" customHeight="1">
      <c r="H3191" s="36"/>
    </row>
    <row r="3192" spans="8:8" s="32" customFormat="1" ht="12.75" customHeight="1">
      <c r="H3192" s="36"/>
    </row>
    <row r="3193" spans="8:8" s="32" customFormat="1" ht="12.75" customHeight="1">
      <c r="H3193" s="36"/>
    </row>
    <row r="3194" spans="8:8" s="32" customFormat="1" ht="12.75" customHeight="1">
      <c r="H3194" s="36"/>
    </row>
    <row r="3195" spans="8:8" s="32" customFormat="1" ht="12.75" customHeight="1">
      <c r="H3195" s="36"/>
    </row>
    <row r="3196" spans="8:8" s="32" customFormat="1" ht="12.75" customHeight="1">
      <c r="H3196" s="36"/>
    </row>
    <row r="3197" spans="8:8" s="32" customFormat="1" ht="12.75" customHeight="1">
      <c r="H3197" s="36"/>
    </row>
    <row r="3198" spans="8:8" s="32" customFormat="1" ht="12.75" customHeight="1">
      <c r="H3198" s="36"/>
    </row>
    <row r="3199" spans="8:8" s="32" customFormat="1" ht="12.75" customHeight="1">
      <c r="H3199" s="36"/>
    </row>
    <row r="3200" spans="8:8" s="32" customFormat="1" ht="12.75" customHeight="1">
      <c r="H3200" s="36"/>
    </row>
    <row r="3201" spans="8:8" s="32" customFormat="1" ht="12.75" customHeight="1">
      <c r="H3201" s="36"/>
    </row>
    <row r="3202" spans="8:8" s="32" customFormat="1" ht="12.75" customHeight="1">
      <c r="H3202" s="36"/>
    </row>
    <row r="3203" spans="8:8" s="32" customFormat="1" ht="12.75" customHeight="1">
      <c r="H3203" s="36"/>
    </row>
    <row r="3204" spans="8:8" s="32" customFormat="1" ht="12.75" customHeight="1">
      <c r="H3204" s="36"/>
    </row>
    <row r="3205" spans="8:8" s="32" customFormat="1" ht="12.75" customHeight="1">
      <c r="H3205" s="36"/>
    </row>
    <row r="3206" spans="8:8" s="32" customFormat="1" ht="12.75" customHeight="1">
      <c r="H3206" s="36"/>
    </row>
    <row r="3207" spans="8:8" s="32" customFormat="1" ht="12.75" customHeight="1">
      <c r="H3207" s="36"/>
    </row>
    <row r="3208" spans="8:8" s="32" customFormat="1" ht="12.75" customHeight="1">
      <c r="H3208" s="36"/>
    </row>
    <row r="3209" spans="8:8" s="32" customFormat="1" ht="12.75" customHeight="1">
      <c r="H3209" s="36"/>
    </row>
    <row r="3210" spans="8:8" s="32" customFormat="1" ht="12.75" customHeight="1">
      <c r="H3210" s="36"/>
    </row>
    <row r="3211" spans="8:8" s="32" customFormat="1" ht="12.75" customHeight="1">
      <c r="H3211" s="36"/>
    </row>
    <row r="3212" spans="8:8" s="32" customFormat="1" ht="12.75" customHeight="1">
      <c r="H3212" s="36"/>
    </row>
    <row r="3213" spans="8:8" s="32" customFormat="1" ht="12.75" customHeight="1">
      <c r="H3213" s="36"/>
    </row>
    <row r="3214" spans="8:8" s="32" customFormat="1" ht="12.75" customHeight="1">
      <c r="H3214" s="36"/>
    </row>
    <row r="3215" spans="8:8" s="32" customFormat="1" ht="12.75" customHeight="1">
      <c r="H3215" s="36"/>
    </row>
    <row r="3216" spans="8:8" s="32" customFormat="1" ht="12.75" customHeight="1">
      <c r="H3216" s="36"/>
    </row>
    <row r="3217" spans="8:8" s="32" customFormat="1" ht="12.75" customHeight="1">
      <c r="H3217" s="36"/>
    </row>
    <row r="3218" spans="8:8" s="32" customFormat="1" ht="12.75" customHeight="1">
      <c r="H3218" s="36"/>
    </row>
    <row r="3219" spans="8:8" s="32" customFormat="1" ht="12.75" customHeight="1">
      <c r="H3219" s="36"/>
    </row>
    <row r="3220" spans="8:8" s="32" customFormat="1" ht="12.75" customHeight="1">
      <c r="H3220" s="36"/>
    </row>
    <row r="3221" spans="8:8" s="32" customFormat="1" ht="12.75" customHeight="1">
      <c r="H3221" s="36"/>
    </row>
    <row r="3222" spans="8:8" s="32" customFormat="1" ht="12.75" customHeight="1">
      <c r="H3222" s="36"/>
    </row>
    <row r="3223" spans="8:8" s="32" customFormat="1" ht="12.75" customHeight="1">
      <c r="H3223" s="36"/>
    </row>
    <row r="3224" spans="8:8" s="32" customFormat="1" ht="12.75" customHeight="1">
      <c r="H3224" s="36"/>
    </row>
    <row r="3225" spans="8:8" s="32" customFormat="1" ht="12.75" customHeight="1">
      <c r="H3225" s="36"/>
    </row>
    <row r="3226" spans="8:8" s="32" customFormat="1" ht="12.75" customHeight="1">
      <c r="H3226" s="36"/>
    </row>
    <row r="3227" spans="8:8" s="32" customFormat="1" ht="12.75" customHeight="1">
      <c r="H3227" s="36"/>
    </row>
    <row r="3228" spans="8:8" s="32" customFormat="1" ht="12.75" customHeight="1">
      <c r="H3228" s="36"/>
    </row>
    <row r="3229" spans="8:8" s="32" customFormat="1" ht="12.75" customHeight="1">
      <c r="H3229" s="36"/>
    </row>
    <row r="3230" spans="8:8" s="32" customFormat="1" ht="12.75" customHeight="1">
      <c r="H3230" s="36"/>
    </row>
    <row r="3231" spans="8:8" s="32" customFormat="1" ht="12.75" customHeight="1">
      <c r="H3231" s="36"/>
    </row>
    <row r="3232" spans="8:8" s="32" customFormat="1" ht="12.75" customHeight="1">
      <c r="H3232" s="36"/>
    </row>
    <row r="3233" spans="8:8" s="32" customFormat="1" ht="12.75" customHeight="1">
      <c r="H3233" s="36"/>
    </row>
    <row r="3234" spans="8:8" s="32" customFormat="1" ht="12.75" customHeight="1">
      <c r="H3234" s="36"/>
    </row>
    <row r="3235" spans="8:8" s="32" customFormat="1" ht="12.75" customHeight="1">
      <c r="H3235" s="36"/>
    </row>
    <row r="3236" spans="8:8" s="32" customFormat="1" ht="12.75" customHeight="1">
      <c r="H3236" s="36"/>
    </row>
    <row r="3237" spans="8:8" s="32" customFormat="1" ht="12.75" customHeight="1">
      <c r="H3237" s="36"/>
    </row>
    <row r="3238" spans="8:8" s="32" customFormat="1" ht="12.75" customHeight="1">
      <c r="H3238" s="36"/>
    </row>
    <row r="3239" spans="8:8" s="32" customFormat="1" ht="12.75" customHeight="1">
      <c r="H3239" s="36"/>
    </row>
    <row r="3240" spans="8:8" s="32" customFormat="1" ht="12.75" customHeight="1">
      <c r="H3240" s="36"/>
    </row>
    <row r="3241" spans="8:8" s="32" customFormat="1" ht="12.75" customHeight="1">
      <c r="H3241" s="36"/>
    </row>
    <row r="3242" spans="8:8" s="32" customFormat="1" ht="12.75" customHeight="1">
      <c r="H3242" s="36"/>
    </row>
    <row r="3243" spans="8:8" s="32" customFormat="1" ht="12.75" customHeight="1">
      <c r="H3243" s="36"/>
    </row>
    <row r="3244" spans="8:8" s="32" customFormat="1" ht="12.75" customHeight="1">
      <c r="H3244" s="36"/>
    </row>
    <row r="3245" spans="8:8" s="32" customFormat="1" ht="12.75" customHeight="1">
      <c r="H3245" s="36"/>
    </row>
    <row r="3246" spans="8:8" s="32" customFormat="1" ht="12.75" customHeight="1">
      <c r="H3246" s="36"/>
    </row>
    <row r="3247" spans="8:8" s="32" customFormat="1" ht="12.75" customHeight="1">
      <c r="H3247" s="36"/>
    </row>
    <row r="3248" spans="8:8" s="32" customFormat="1" ht="12.75" customHeight="1">
      <c r="H3248" s="36"/>
    </row>
    <row r="3249" spans="8:8" s="32" customFormat="1" ht="12.75" customHeight="1">
      <c r="H3249" s="36"/>
    </row>
    <row r="3250" spans="8:8" s="32" customFormat="1" ht="12.75" customHeight="1">
      <c r="H3250" s="36"/>
    </row>
    <row r="3251" spans="8:8" s="32" customFormat="1" ht="12.75" customHeight="1">
      <c r="H3251" s="36"/>
    </row>
    <row r="3252" spans="8:8" s="32" customFormat="1" ht="12.75" customHeight="1">
      <c r="H3252" s="36"/>
    </row>
    <row r="3253" spans="8:8" s="32" customFormat="1" ht="12.75" customHeight="1">
      <c r="H3253" s="36"/>
    </row>
    <row r="3254" spans="8:8" s="32" customFormat="1" ht="12.75" customHeight="1">
      <c r="H3254" s="36"/>
    </row>
    <row r="3255" spans="8:8" s="32" customFormat="1" ht="12.75" customHeight="1">
      <c r="H3255" s="36"/>
    </row>
    <row r="3256" spans="8:8" s="32" customFormat="1" ht="12.75" customHeight="1">
      <c r="H3256" s="36"/>
    </row>
    <row r="3257" spans="8:8" s="32" customFormat="1" ht="12.75" customHeight="1">
      <c r="H3257" s="36"/>
    </row>
    <row r="3258" spans="8:8" s="32" customFormat="1" ht="12.75" customHeight="1">
      <c r="H3258" s="36"/>
    </row>
    <row r="3259" spans="8:8" s="32" customFormat="1" ht="12.75" customHeight="1">
      <c r="H3259" s="36"/>
    </row>
    <row r="3260" spans="8:8" s="32" customFormat="1" ht="12.75" customHeight="1">
      <c r="H3260" s="36"/>
    </row>
    <row r="3261" spans="8:8" s="32" customFormat="1" ht="12.75" customHeight="1">
      <c r="H3261" s="36"/>
    </row>
    <row r="3262" spans="8:8" s="32" customFormat="1" ht="12.75" customHeight="1">
      <c r="H3262" s="36"/>
    </row>
    <row r="3263" spans="8:8" s="32" customFormat="1" ht="12.75" customHeight="1">
      <c r="H3263" s="36"/>
    </row>
    <row r="3264" spans="8:8" s="32" customFormat="1" ht="12.75" customHeight="1">
      <c r="H3264" s="36"/>
    </row>
    <row r="3265" spans="8:8" s="32" customFormat="1" ht="12.75" customHeight="1">
      <c r="H3265" s="36"/>
    </row>
    <row r="3266" spans="8:8" s="32" customFormat="1" ht="12.75" customHeight="1">
      <c r="H3266" s="36"/>
    </row>
    <row r="3267" spans="8:8" s="32" customFormat="1" ht="12.75" customHeight="1">
      <c r="H3267" s="36"/>
    </row>
    <row r="3268" spans="8:8" s="32" customFormat="1" ht="12.75" customHeight="1">
      <c r="H3268" s="36"/>
    </row>
    <row r="3269" spans="8:8" s="32" customFormat="1" ht="12.75" customHeight="1">
      <c r="H3269" s="36"/>
    </row>
    <row r="3270" spans="8:8" s="32" customFormat="1" ht="12.75" customHeight="1">
      <c r="H3270" s="36"/>
    </row>
    <row r="3271" spans="8:8" s="32" customFormat="1" ht="12.75" customHeight="1">
      <c r="H3271" s="36"/>
    </row>
    <row r="3272" spans="8:8" s="32" customFormat="1" ht="12.75" customHeight="1">
      <c r="H3272" s="36"/>
    </row>
    <row r="3273" spans="8:8" s="32" customFormat="1" ht="12.75" customHeight="1">
      <c r="H3273" s="36"/>
    </row>
    <row r="3274" spans="8:8" s="32" customFormat="1" ht="12.75" customHeight="1">
      <c r="H3274" s="36"/>
    </row>
    <row r="3275" spans="8:8" s="32" customFormat="1" ht="12.75" customHeight="1">
      <c r="H3275" s="36"/>
    </row>
    <row r="3276" spans="8:8" s="32" customFormat="1" ht="12.75" customHeight="1">
      <c r="H3276" s="36"/>
    </row>
    <row r="3277" spans="8:8" s="32" customFormat="1" ht="12.75" customHeight="1">
      <c r="H3277" s="36"/>
    </row>
    <row r="3278" spans="8:8" s="32" customFormat="1" ht="12.75" customHeight="1">
      <c r="H3278" s="36"/>
    </row>
    <row r="3279" spans="8:8" s="32" customFormat="1" ht="12.75" customHeight="1">
      <c r="H3279" s="36"/>
    </row>
    <row r="3280" spans="8:8" s="32" customFormat="1" ht="12.75" customHeight="1">
      <c r="H3280" s="36"/>
    </row>
    <row r="3281" spans="8:8" s="32" customFormat="1" ht="12.75" customHeight="1">
      <c r="H3281" s="36"/>
    </row>
    <row r="3282" spans="8:8" s="32" customFormat="1" ht="12.75" customHeight="1">
      <c r="H3282" s="36"/>
    </row>
    <row r="3283" spans="8:8" s="32" customFormat="1" ht="12.75" customHeight="1">
      <c r="H3283" s="36"/>
    </row>
    <row r="3284" spans="8:8" s="32" customFormat="1" ht="12.75" customHeight="1">
      <c r="H3284" s="36"/>
    </row>
    <row r="3285" spans="8:8" s="32" customFormat="1" ht="12.75" customHeight="1">
      <c r="H3285" s="36"/>
    </row>
    <row r="3286" spans="8:8" s="32" customFormat="1" ht="12.75" customHeight="1">
      <c r="H3286" s="36"/>
    </row>
    <row r="3287" spans="8:8" s="32" customFormat="1" ht="12.75" customHeight="1">
      <c r="H3287" s="36"/>
    </row>
    <row r="3288" spans="8:8" s="32" customFormat="1" ht="12.75" customHeight="1">
      <c r="H3288" s="36"/>
    </row>
    <row r="3289" spans="8:8" s="32" customFormat="1" ht="12.75" customHeight="1">
      <c r="H3289" s="36"/>
    </row>
    <row r="3290" spans="8:8" s="32" customFormat="1" ht="12.75" customHeight="1">
      <c r="H3290" s="36"/>
    </row>
    <row r="3291" spans="8:8" s="32" customFormat="1" ht="12.75" customHeight="1">
      <c r="H3291" s="36"/>
    </row>
    <row r="3292" spans="8:8" s="32" customFormat="1" ht="12.75" customHeight="1">
      <c r="H3292" s="36"/>
    </row>
    <row r="3293" spans="8:8" s="32" customFormat="1" ht="12.75" customHeight="1">
      <c r="H3293" s="36"/>
    </row>
    <row r="3294" spans="8:8" s="32" customFormat="1" ht="12.75" customHeight="1">
      <c r="H3294" s="36"/>
    </row>
    <row r="3295" spans="8:8" s="32" customFormat="1" ht="12.75" customHeight="1">
      <c r="H3295" s="36"/>
    </row>
    <row r="3296" spans="8:8" s="32" customFormat="1" ht="12.75" customHeight="1">
      <c r="H3296" s="36"/>
    </row>
    <row r="3297" spans="8:8" s="32" customFormat="1" ht="12.75" customHeight="1">
      <c r="H3297" s="36"/>
    </row>
    <row r="3298" spans="8:8" s="32" customFormat="1" ht="12.75" customHeight="1">
      <c r="H3298" s="36"/>
    </row>
    <row r="3299" spans="8:8" s="32" customFormat="1" ht="12.75" customHeight="1">
      <c r="H3299" s="36"/>
    </row>
    <row r="3300" spans="8:8" s="32" customFormat="1" ht="12.75" customHeight="1">
      <c r="H3300" s="36"/>
    </row>
    <row r="3301" spans="8:8" s="32" customFormat="1" ht="12.75" customHeight="1">
      <c r="H3301" s="36"/>
    </row>
    <row r="3302" spans="8:8" s="32" customFormat="1" ht="12.75" customHeight="1">
      <c r="H3302" s="36"/>
    </row>
    <row r="3303" spans="8:8" s="32" customFormat="1" ht="12.75" customHeight="1">
      <c r="H3303" s="36"/>
    </row>
    <row r="3304" spans="8:8" s="32" customFormat="1" ht="12.75" customHeight="1">
      <c r="H3304" s="36"/>
    </row>
    <row r="3305" spans="8:8" s="32" customFormat="1" ht="12.75" customHeight="1">
      <c r="H3305" s="36"/>
    </row>
    <row r="3306" spans="8:8" s="32" customFormat="1" ht="12.75" customHeight="1">
      <c r="H3306" s="36"/>
    </row>
    <row r="3307" spans="8:8" s="32" customFormat="1" ht="12.75" customHeight="1">
      <c r="H3307" s="36"/>
    </row>
    <row r="3308" spans="8:8" s="32" customFormat="1" ht="12.75" customHeight="1">
      <c r="H3308" s="36"/>
    </row>
    <row r="3309" spans="8:8" s="32" customFormat="1" ht="12.75" customHeight="1">
      <c r="H3309" s="36"/>
    </row>
    <row r="3310" spans="8:8" s="32" customFormat="1" ht="12.75" customHeight="1">
      <c r="H3310" s="36"/>
    </row>
    <row r="3311" spans="8:8" s="32" customFormat="1" ht="12.75" customHeight="1">
      <c r="H3311" s="36"/>
    </row>
    <row r="3312" spans="8:8" s="32" customFormat="1" ht="12.75" customHeight="1">
      <c r="H3312" s="36"/>
    </row>
    <row r="3313" spans="8:8" s="32" customFormat="1" ht="12.75" customHeight="1">
      <c r="H3313" s="36"/>
    </row>
    <row r="3314" spans="8:8" s="32" customFormat="1" ht="12.75" customHeight="1">
      <c r="H3314" s="36"/>
    </row>
    <row r="3315" spans="8:8" s="32" customFormat="1" ht="12.75" customHeight="1">
      <c r="H3315" s="36"/>
    </row>
    <row r="3316" spans="8:8" s="32" customFormat="1" ht="12.75" customHeight="1">
      <c r="H3316" s="36"/>
    </row>
    <row r="3317" spans="8:8" s="32" customFormat="1" ht="12.75" customHeight="1">
      <c r="H3317" s="36"/>
    </row>
    <row r="3318" spans="8:8" s="32" customFormat="1" ht="12.75" customHeight="1">
      <c r="H3318" s="36"/>
    </row>
    <row r="3319" spans="8:8" s="32" customFormat="1" ht="12.75" customHeight="1">
      <c r="H3319" s="36"/>
    </row>
    <row r="3320" spans="8:8" s="32" customFormat="1" ht="12.75" customHeight="1">
      <c r="H3320" s="36"/>
    </row>
    <row r="3321" spans="8:8" s="32" customFormat="1" ht="12.75" customHeight="1">
      <c r="H3321" s="36"/>
    </row>
    <row r="3322" spans="8:8" s="32" customFormat="1" ht="12.75" customHeight="1">
      <c r="H3322" s="36"/>
    </row>
    <row r="3323" spans="8:8" s="32" customFormat="1" ht="12.75" customHeight="1">
      <c r="H3323" s="36"/>
    </row>
    <row r="3324" spans="8:8" s="32" customFormat="1" ht="12.75" customHeight="1">
      <c r="H3324" s="36"/>
    </row>
    <row r="3325" spans="8:8" s="32" customFormat="1" ht="12.75" customHeight="1">
      <c r="H3325" s="36"/>
    </row>
    <row r="3326" spans="8:8" s="32" customFormat="1" ht="12.75" customHeight="1">
      <c r="H3326" s="36"/>
    </row>
    <row r="3327" spans="8:8" s="32" customFormat="1" ht="12.75" customHeight="1">
      <c r="H3327" s="36"/>
    </row>
    <row r="3328" spans="8:8" s="32" customFormat="1" ht="12.75" customHeight="1">
      <c r="H3328" s="36"/>
    </row>
    <row r="3329" spans="8:8" s="32" customFormat="1" ht="12.75" customHeight="1">
      <c r="H3329" s="36"/>
    </row>
    <row r="3330" spans="8:8" s="32" customFormat="1" ht="12.75" customHeight="1">
      <c r="H3330" s="36"/>
    </row>
    <row r="3331" spans="8:8" s="32" customFormat="1" ht="12.75" customHeight="1">
      <c r="H3331" s="36"/>
    </row>
    <row r="3332" spans="8:8" s="32" customFormat="1" ht="12.75" customHeight="1">
      <c r="H3332" s="36"/>
    </row>
    <row r="3333" spans="8:8" s="32" customFormat="1" ht="12.75" customHeight="1">
      <c r="H3333" s="36"/>
    </row>
    <row r="3334" spans="8:8" s="32" customFormat="1" ht="12.75" customHeight="1">
      <c r="H3334" s="36"/>
    </row>
    <row r="3335" spans="8:8" s="32" customFormat="1" ht="12.75" customHeight="1">
      <c r="H3335" s="36"/>
    </row>
    <row r="3336" spans="8:8" s="32" customFormat="1" ht="12.75" customHeight="1">
      <c r="H3336" s="36"/>
    </row>
    <row r="3337" spans="8:8" s="32" customFormat="1" ht="12.75" customHeight="1">
      <c r="H3337" s="36"/>
    </row>
    <row r="3338" spans="8:8" s="32" customFormat="1" ht="12.75" customHeight="1">
      <c r="H3338" s="36"/>
    </row>
    <row r="3339" spans="8:8" s="32" customFormat="1" ht="12.75" customHeight="1">
      <c r="H3339" s="36"/>
    </row>
    <row r="3340" spans="8:8" s="32" customFormat="1" ht="12.75" customHeight="1">
      <c r="H3340" s="36"/>
    </row>
    <row r="3341" spans="8:8" s="32" customFormat="1" ht="12.75" customHeight="1">
      <c r="H3341" s="36"/>
    </row>
    <row r="3342" spans="8:8" s="32" customFormat="1" ht="12.75" customHeight="1">
      <c r="H3342" s="36"/>
    </row>
    <row r="3343" spans="8:8" s="32" customFormat="1" ht="12.75" customHeight="1">
      <c r="H3343" s="36"/>
    </row>
    <row r="3344" spans="8:8" s="32" customFormat="1" ht="12.75" customHeight="1">
      <c r="H3344" s="36"/>
    </row>
    <row r="3345" spans="8:8" s="32" customFormat="1" ht="12.75" customHeight="1">
      <c r="H3345" s="36"/>
    </row>
    <row r="3346" spans="8:8" s="32" customFormat="1" ht="12.75" customHeight="1">
      <c r="H3346" s="36"/>
    </row>
    <row r="3347" spans="8:8" s="32" customFormat="1" ht="12.75" customHeight="1">
      <c r="H3347" s="36"/>
    </row>
    <row r="3348" spans="8:8" s="32" customFormat="1" ht="12.75" customHeight="1">
      <c r="H3348" s="36"/>
    </row>
    <row r="3349" spans="8:8" s="32" customFormat="1" ht="12.75" customHeight="1">
      <c r="H3349" s="36"/>
    </row>
    <row r="3350" spans="8:8" s="32" customFormat="1" ht="12.75" customHeight="1">
      <c r="H3350" s="36"/>
    </row>
    <row r="3351" spans="8:8" s="32" customFormat="1" ht="12.75" customHeight="1">
      <c r="H3351" s="36"/>
    </row>
    <row r="3352" spans="8:8" s="32" customFormat="1" ht="12.75" customHeight="1">
      <c r="H3352" s="36"/>
    </row>
    <row r="3353" spans="8:8" s="32" customFormat="1" ht="12.75" customHeight="1">
      <c r="H3353" s="36"/>
    </row>
    <row r="3354" spans="8:8" s="32" customFormat="1" ht="12.75" customHeight="1">
      <c r="H3354" s="36"/>
    </row>
    <row r="3355" spans="8:8" s="32" customFormat="1" ht="12.75" customHeight="1">
      <c r="H3355" s="36"/>
    </row>
    <row r="3356" spans="8:8" s="32" customFormat="1" ht="12.75" customHeight="1">
      <c r="H3356" s="36"/>
    </row>
    <row r="3357" spans="8:8" s="32" customFormat="1" ht="12.75" customHeight="1">
      <c r="H3357" s="36"/>
    </row>
    <row r="3358" spans="8:8" s="32" customFormat="1" ht="12.75" customHeight="1">
      <c r="H3358" s="36"/>
    </row>
    <row r="3359" spans="8:8" s="32" customFormat="1" ht="12.75" customHeight="1">
      <c r="H3359" s="36"/>
    </row>
    <row r="3360" spans="8:8" s="32" customFormat="1" ht="12.75" customHeight="1">
      <c r="H3360" s="36"/>
    </row>
    <row r="3361" spans="8:8" s="32" customFormat="1" ht="12.75" customHeight="1">
      <c r="H3361" s="36"/>
    </row>
    <row r="3362" spans="8:8" s="32" customFormat="1" ht="12.75" customHeight="1">
      <c r="H3362" s="36"/>
    </row>
    <row r="3363" spans="8:8" s="32" customFormat="1" ht="12.75" customHeight="1">
      <c r="H3363" s="36"/>
    </row>
    <row r="3364" spans="8:8" s="32" customFormat="1" ht="12.75" customHeight="1">
      <c r="H3364" s="36"/>
    </row>
    <row r="3365" spans="8:8" s="32" customFormat="1" ht="12.75" customHeight="1">
      <c r="H3365" s="36"/>
    </row>
    <row r="3366" spans="8:8" s="32" customFormat="1" ht="12.75" customHeight="1">
      <c r="H3366" s="36"/>
    </row>
    <row r="3367" spans="8:8" s="32" customFormat="1" ht="12.75" customHeight="1">
      <c r="H3367" s="36"/>
    </row>
    <row r="3368" spans="8:8" s="32" customFormat="1" ht="12.75" customHeight="1">
      <c r="H3368" s="36"/>
    </row>
    <row r="3369" spans="8:8" s="32" customFormat="1" ht="12.75" customHeight="1">
      <c r="H3369" s="36"/>
    </row>
    <row r="3370" spans="8:8" s="32" customFormat="1" ht="12.75" customHeight="1">
      <c r="H3370" s="36"/>
    </row>
    <row r="3371" spans="8:8" s="32" customFormat="1" ht="12.75" customHeight="1">
      <c r="H3371" s="36"/>
    </row>
    <row r="3372" spans="8:8" s="32" customFormat="1" ht="12.75" customHeight="1">
      <c r="H3372" s="36"/>
    </row>
    <row r="3373" spans="8:8" s="32" customFormat="1" ht="12.75" customHeight="1">
      <c r="H3373" s="36"/>
    </row>
    <row r="3374" spans="8:8" s="32" customFormat="1" ht="12.75" customHeight="1">
      <c r="H3374" s="36"/>
    </row>
    <row r="3375" spans="8:8" s="32" customFormat="1" ht="12.75" customHeight="1">
      <c r="H3375" s="36"/>
    </row>
    <row r="3376" spans="8:8" s="32" customFormat="1" ht="12.75" customHeight="1">
      <c r="H3376" s="36"/>
    </row>
    <row r="3377" spans="8:8" s="32" customFormat="1" ht="12.75" customHeight="1">
      <c r="H3377" s="36"/>
    </row>
    <row r="3378" spans="8:8" s="32" customFormat="1" ht="12.75" customHeight="1">
      <c r="H3378" s="36"/>
    </row>
    <row r="3379" spans="8:8" s="32" customFormat="1" ht="12.75" customHeight="1">
      <c r="H3379" s="36"/>
    </row>
    <row r="3380" spans="8:8" s="32" customFormat="1" ht="12.75" customHeight="1">
      <c r="H3380" s="36"/>
    </row>
    <row r="3381" spans="8:8" s="32" customFormat="1" ht="12.75" customHeight="1">
      <c r="H3381" s="36"/>
    </row>
    <row r="3382" spans="8:8" s="32" customFormat="1" ht="12.75" customHeight="1">
      <c r="H3382" s="36"/>
    </row>
    <row r="3383" spans="8:8" s="32" customFormat="1" ht="12.75" customHeight="1">
      <c r="H3383" s="36"/>
    </row>
    <row r="3384" spans="8:8" s="32" customFormat="1" ht="12.75" customHeight="1">
      <c r="H3384" s="36"/>
    </row>
    <row r="3385" spans="8:8" s="32" customFormat="1" ht="12.75" customHeight="1">
      <c r="H3385" s="36"/>
    </row>
    <row r="3386" spans="8:8" s="32" customFormat="1" ht="12.75" customHeight="1">
      <c r="H3386" s="36"/>
    </row>
    <row r="3387" spans="8:8" s="32" customFormat="1" ht="12.75" customHeight="1">
      <c r="H3387" s="36"/>
    </row>
    <row r="3388" spans="8:8" s="32" customFormat="1" ht="12.75" customHeight="1">
      <c r="H3388" s="36"/>
    </row>
    <row r="3389" spans="8:8" s="32" customFormat="1" ht="12.75" customHeight="1">
      <c r="H3389" s="36"/>
    </row>
    <row r="3390" spans="8:8" s="32" customFormat="1" ht="12.75" customHeight="1">
      <c r="H3390" s="36"/>
    </row>
    <row r="3391" spans="8:8" s="32" customFormat="1" ht="12.75" customHeight="1">
      <c r="H3391" s="36"/>
    </row>
    <row r="3392" spans="8:8" s="32" customFormat="1" ht="12.75" customHeight="1">
      <c r="H3392" s="36"/>
    </row>
    <row r="3393" spans="8:8" s="32" customFormat="1" ht="12.75" customHeight="1">
      <c r="H3393" s="36"/>
    </row>
    <row r="3394" spans="8:8" s="32" customFormat="1" ht="12.75" customHeight="1">
      <c r="H3394" s="36"/>
    </row>
    <row r="3395" spans="8:8" s="32" customFormat="1" ht="12.75" customHeight="1">
      <c r="H3395" s="36"/>
    </row>
    <row r="3396" spans="8:8" s="32" customFormat="1" ht="12.75" customHeight="1">
      <c r="H3396" s="36"/>
    </row>
    <row r="3397" spans="8:8" s="32" customFormat="1" ht="12.75" customHeight="1">
      <c r="H3397" s="36"/>
    </row>
    <row r="3398" spans="8:8" s="32" customFormat="1" ht="12.75" customHeight="1">
      <c r="H3398" s="36"/>
    </row>
    <row r="3399" spans="8:8" s="32" customFormat="1" ht="12.75" customHeight="1">
      <c r="H3399" s="36"/>
    </row>
    <row r="3400" spans="8:8" s="32" customFormat="1" ht="12.75" customHeight="1">
      <c r="H3400" s="36"/>
    </row>
    <row r="3401" spans="8:8" s="32" customFormat="1" ht="12.75" customHeight="1">
      <c r="H3401" s="36"/>
    </row>
    <row r="3402" spans="8:8" s="32" customFormat="1" ht="12.75" customHeight="1">
      <c r="H3402" s="36"/>
    </row>
    <row r="3403" spans="8:8" s="32" customFormat="1" ht="12.75" customHeight="1">
      <c r="H3403" s="36"/>
    </row>
    <row r="3404" spans="8:8" s="32" customFormat="1" ht="12.75" customHeight="1">
      <c r="H3404" s="36"/>
    </row>
    <row r="3405" spans="8:8" s="32" customFormat="1" ht="12.75" customHeight="1">
      <c r="H3405" s="36"/>
    </row>
    <row r="3406" spans="8:8" s="32" customFormat="1" ht="12.75" customHeight="1">
      <c r="H3406" s="36"/>
    </row>
    <row r="3407" spans="8:8" s="32" customFormat="1" ht="12.75" customHeight="1">
      <c r="H3407" s="36"/>
    </row>
    <row r="3408" spans="8:8" s="32" customFormat="1" ht="12.75" customHeight="1">
      <c r="H3408" s="36"/>
    </row>
    <row r="3409" spans="8:8" s="32" customFormat="1" ht="12.75" customHeight="1">
      <c r="H3409" s="36"/>
    </row>
    <row r="3410" spans="8:8" s="32" customFormat="1" ht="12.75" customHeight="1">
      <c r="H3410" s="36"/>
    </row>
    <row r="3411" spans="8:8" s="32" customFormat="1" ht="12.75" customHeight="1">
      <c r="H3411" s="36"/>
    </row>
    <row r="3412" spans="8:8" s="32" customFormat="1" ht="12.75" customHeight="1">
      <c r="H3412" s="36"/>
    </row>
    <row r="3413" spans="8:8" s="32" customFormat="1" ht="12.75" customHeight="1">
      <c r="H3413" s="36"/>
    </row>
    <row r="3414" spans="8:8" s="32" customFormat="1" ht="12.75" customHeight="1">
      <c r="H3414" s="36"/>
    </row>
    <row r="3415" spans="8:8" s="32" customFormat="1" ht="12.75" customHeight="1">
      <c r="H3415" s="36"/>
    </row>
    <row r="3416" spans="8:8" s="32" customFormat="1" ht="12.75" customHeight="1">
      <c r="H3416" s="36"/>
    </row>
    <row r="3417" spans="8:8" s="32" customFormat="1" ht="12.75" customHeight="1">
      <c r="H3417" s="36"/>
    </row>
    <row r="3418" spans="8:8" s="32" customFormat="1" ht="12.75" customHeight="1">
      <c r="H3418" s="36"/>
    </row>
    <row r="3419" spans="8:8" s="32" customFormat="1" ht="12.75" customHeight="1">
      <c r="H3419" s="36"/>
    </row>
    <row r="3420" spans="8:8" s="32" customFormat="1" ht="12.75" customHeight="1">
      <c r="H3420" s="36"/>
    </row>
    <row r="3421" spans="8:8" s="32" customFormat="1" ht="12.75" customHeight="1">
      <c r="H3421" s="36"/>
    </row>
    <row r="3422" spans="8:8" s="32" customFormat="1" ht="12.75" customHeight="1">
      <c r="H3422" s="36"/>
    </row>
    <row r="3423" spans="8:8" s="32" customFormat="1" ht="12.75" customHeight="1">
      <c r="H3423" s="36"/>
    </row>
    <row r="3424" spans="8:8" s="32" customFormat="1" ht="12.75" customHeight="1">
      <c r="H3424" s="36"/>
    </row>
    <row r="3425" spans="8:8" s="32" customFormat="1" ht="12.75" customHeight="1">
      <c r="H3425" s="36"/>
    </row>
    <row r="3426" spans="8:8" s="32" customFormat="1" ht="12.75" customHeight="1">
      <c r="H3426" s="36"/>
    </row>
    <row r="3427" spans="8:8" s="32" customFormat="1" ht="12.75" customHeight="1">
      <c r="H3427" s="36"/>
    </row>
    <row r="3428" spans="8:8" s="32" customFormat="1" ht="12.75" customHeight="1">
      <c r="H3428" s="36"/>
    </row>
    <row r="3429" spans="8:8" s="32" customFormat="1" ht="12.75" customHeight="1">
      <c r="H3429" s="36"/>
    </row>
    <row r="3430" spans="8:8" s="32" customFormat="1" ht="12.75" customHeight="1">
      <c r="H3430" s="36"/>
    </row>
    <row r="3431" spans="8:8" s="32" customFormat="1" ht="12.75" customHeight="1">
      <c r="H3431" s="36"/>
    </row>
    <row r="3432" spans="8:8" s="32" customFormat="1" ht="12.75" customHeight="1">
      <c r="H3432" s="36"/>
    </row>
    <row r="3433" spans="8:8" s="32" customFormat="1" ht="12.75" customHeight="1">
      <c r="H3433" s="36"/>
    </row>
    <row r="3434" spans="8:8" s="32" customFormat="1" ht="12.75" customHeight="1">
      <c r="H3434" s="36"/>
    </row>
    <row r="3435" spans="8:8" s="32" customFormat="1" ht="12.75" customHeight="1">
      <c r="H3435" s="36"/>
    </row>
    <row r="3436" spans="8:8" s="32" customFormat="1" ht="12.75" customHeight="1">
      <c r="H3436" s="36"/>
    </row>
    <row r="3437" spans="8:8" s="32" customFormat="1" ht="12.75" customHeight="1">
      <c r="H3437" s="36"/>
    </row>
    <row r="3438" spans="8:8" s="32" customFormat="1" ht="12.75" customHeight="1">
      <c r="H3438" s="36"/>
    </row>
    <row r="3439" spans="8:8" s="32" customFormat="1" ht="12.75" customHeight="1">
      <c r="H3439" s="36"/>
    </row>
    <row r="3440" spans="8:8" s="32" customFormat="1" ht="12.75" customHeight="1">
      <c r="H3440" s="36"/>
    </row>
    <row r="3441" spans="8:8" s="32" customFormat="1" ht="12.75" customHeight="1">
      <c r="H3441" s="36"/>
    </row>
    <row r="3442" spans="8:8" s="32" customFormat="1" ht="12.75" customHeight="1">
      <c r="H3442" s="36"/>
    </row>
    <row r="3443" spans="8:8" s="32" customFormat="1" ht="12.75" customHeight="1">
      <c r="H3443" s="36"/>
    </row>
    <row r="3444" spans="8:8" s="32" customFormat="1" ht="12.75" customHeight="1">
      <c r="H3444" s="36"/>
    </row>
    <row r="3445" spans="8:8" s="32" customFormat="1" ht="12.75" customHeight="1">
      <c r="H3445" s="36"/>
    </row>
    <row r="3446" spans="8:8" s="32" customFormat="1" ht="12.75" customHeight="1">
      <c r="H3446" s="36"/>
    </row>
    <row r="3447" spans="8:8" s="32" customFormat="1" ht="12.75" customHeight="1">
      <c r="H3447" s="36"/>
    </row>
    <row r="3448" spans="8:8" s="32" customFormat="1" ht="12.75" customHeight="1">
      <c r="H3448" s="36"/>
    </row>
    <row r="3449" spans="8:8" s="32" customFormat="1" ht="12.75" customHeight="1">
      <c r="H3449" s="36"/>
    </row>
    <row r="3450" spans="8:8" s="32" customFormat="1" ht="12.75" customHeight="1">
      <c r="H3450" s="36"/>
    </row>
    <row r="3451" spans="8:8" s="32" customFormat="1" ht="12.75" customHeight="1">
      <c r="H3451" s="36"/>
    </row>
    <row r="3452" spans="8:8" s="32" customFormat="1" ht="12.75" customHeight="1">
      <c r="H3452" s="36"/>
    </row>
    <row r="3453" spans="8:8" s="32" customFormat="1" ht="12.75" customHeight="1">
      <c r="H3453" s="36"/>
    </row>
    <row r="3454" spans="8:8" s="32" customFormat="1" ht="12.75" customHeight="1">
      <c r="H3454" s="36"/>
    </row>
    <row r="3455" spans="8:8" s="32" customFormat="1" ht="12.75" customHeight="1">
      <c r="H3455" s="36"/>
    </row>
    <row r="3456" spans="8:8" s="32" customFormat="1" ht="12.75" customHeight="1">
      <c r="H3456" s="36"/>
    </row>
    <row r="3457" spans="8:8" s="32" customFormat="1" ht="12.75" customHeight="1">
      <c r="H3457" s="36"/>
    </row>
    <row r="3458" spans="8:8" s="32" customFormat="1" ht="12.75" customHeight="1">
      <c r="H3458" s="36"/>
    </row>
    <row r="3459" spans="8:8" s="32" customFormat="1" ht="12.75" customHeight="1">
      <c r="H3459" s="36"/>
    </row>
    <row r="3460" spans="8:8" s="32" customFormat="1" ht="12.75" customHeight="1">
      <c r="H3460" s="36"/>
    </row>
    <row r="3461" spans="8:8" s="32" customFormat="1" ht="12.75" customHeight="1">
      <c r="H3461" s="36"/>
    </row>
    <row r="3462" spans="8:8" s="32" customFormat="1" ht="12.75" customHeight="1">
      <c r="H3462" s="36"/>
    </row>
    <row r="3463" spans="8:8" s="32" customFormat="1" ht="12.75" customHeight="1">
      <c r="H3463" s="36"/>
    </row>
    <row r="3464" spans="8:8" s="32" customFormat="1" ht="12.75" customHeight="1">
      <c r="H3464" s="36"/>
    </row>
    <row r="3465" spans="8:8" s="32" customFormat="1" ht="12.75" customHeight="1">
      <c r="H3465" s="36"/>
    </row>
    <row r="3466" spans="8:8" s="32" customFormat="1" ht="12.75" customHeight="1">
      <c r="H3466" s="36"/>
    </row>
    <row r="3467" spans="8:8" s="32" customFormat="1" ht="12.75" customHeight="1">
      <c r="H3467" s="36"/>
    </row>
    <row r="3468" spans="8:8" s="32" customFormat="1" ht="12.75" customHeight="1">
      <c r="H3468" s="36"/>
    </row>
    <row r="3469" spans="8:8" s="32" customFormat="1" ht="12.75" customHeight="1">
      <c r="H3469" s="36"/>
    </row>
    <row r="3470" spans="8:8" s="32" customFormat="1" ht="12.75" customHeight="1">
      <c r="H3470" s="36"/>
    </row>
    <row r="3471" spans="8:8" s="32" customFormat="1" ht="12.75" customHeight="1">
      <c r="H3471" s="36"/>
    </row>
    <row r="3472" spans="8:8" s="32" customFormat="1" ht="12.75" customHeight="1">
      <c r="H3472" s="36"/>
    </row>
    <row r="3473" spans="8:8" s="32" customFormat="1" ht="12.75" customHeight="1">
      <c r="H3473" s="36"/>
    </row>
    <row r="3474" spans="8:8" s="32" customFormat="1" ht="12.75" customHeight="1">
      <c r="H3474" s="36"/>
    </row>
    <row r="3475" spans="8:8" s="32" customFormat="1" ht="12.75" customHeight="1">
      <c r="H3475" s="36"/>
    </row>
    <row r="3476" spans="8:8" s="32" customFormat="1" ht="12.75" customHeight="1">
      <c r="H3476" s="36"/>
    </row>
    <row r="3477" spans="8:8" s="32" customFormat="1" ht="12.75" customHeight="1">
      <c r="H3477" s="36"/>
    </row>
    <row r="3478" spans="8:8" s="32" customFormat="1" ht="12.75" customHeight="1">
      <c r="H3478" s="36"/>
    </row>
    <row r="3479" spans="8:8" s="32" customFormat="1" ht="12.75" customHeight="1">
      <c r="H3479" s="36"/>
    </row>
    <row r="3480" spans="8:8" s="32" customFormat="1" ht="12.75" customHeight="1">
      <c r="H3480" s="36"/>
    </row>
    <row r="3481" spans="8:8" s="32" customFormat="1" ht="12.75" customHeight="1">
      <c r="H3481" s="36"/>
    </row>
    <row r="3482" spans="8:8" s="32" customFormat="1" ht="12.75" customHeight="1">
      <c r="H3482" s="36"/>
    </row>
    <row r="3483" spans="8:8" s="32" customFormat="1" ht="12.75" customHeight="1">
      <c r="H3483" s="36"/>
    </row>
    <row r="3484" spans="8:8" s="32" customFormat="1" ht="12.75" customHeight="1">
      <c r="H3484" s="36"/>
    </row>
    <row r="3485" spans="8:8" s="32" customFormat="1" ht="12.75" customHeight="1">
      <c r="H3485" s="36"/>
    </row>
    <row r="3486" spans="8:8" s="32" customFormat="1" ht="12.75" customHeight="1">
      <c r="H3486" s="36"/>
    </row>
    <row r="3487" spans="8:8" s="32" customFormat="1" ht="12.75" customHeight="1">
      <c r="H3487" s="36"/>
    </row>
    <row r="3488" spans="8:8" s="32" customFormat="1" ht="12.75" customHeight="1">
      <c r="H3488" s="36"/>
    </row>
    <row r="3489" spans="8:8" s="32" customFormat="1" ht="12.75" customHeight="1">
      <c r="H3489" s="36"/>
    </row>
    <row r="3490" spans="8:8" s="32" customFormat="1" ht="12.75" customHeight="1">
      <c r="H3490" s="36"/>
    </row>
    <row r="3491" spans="8:8" s="32" customFormat="1" ht="12.75" customHeight="1">
      <c r="H3491" s="36"/>
    </row>
    <row r="3492" spans="8:8" s="32" customFormat="1" ht="12.75" customHeight="1">
      <c r="H3492" s="36"/>
    </row>
    <row r="3493" spans="8:8" s="32" customFormat="1" ht="12.75" customHeight="1">
      <c r="H3493" s="36"/>
    </row>
    <row r="3494" spans="8:8" s="32" customFormat="1" ht="12.75" customHeight="1">
      <c r="H3494" s="36"/>
    </row>
    <row r="3495" spans="8:8" s="32" customFormat="1" ht="12.75" customHeight="1">
      <c r="H3495" s="36"/>
    </row>
    <row r="3496" spans="8:8" s="32" customFormat="1" ht="12.75" customHeight="1">
      <c r="H3496" s="36"/>
    </row>
    <row r="3497" spans="8:8" s="32" customFormat="1" ht="12.75" customHeight="1">
      <c r="H3497" s="36"/>
    </row>
    <row r="3498" spans="8:8" s="32" customFormat="1" ht="12.75" customHeight="1">
      <c r="H3498" s="36"/>
    </row>
    <row r="3499" spans="8:8" s="32" customFormat="1" ht="12.75" customHeight="1">
      <c r="H3499" s="36"/>
    </row>
    <row r="3500" spans="8:8" s="32" customFormat="1" ht="12.75" customHeight="1">
      <c r="H3500" s="36"/>
    </row>
    <row r="3501" spans="8:8" s="32" customFormat="1" ht="12.75" customHeight="1">
      <c r="H3501" s="36"/>
    </row>
    <row r="3502" spans="8:8" s="32" customFormat="1" ht="12.75" customHeight="1">
      <c r="H3502" s="36"/>
    </row>
    <row r="3503" spans="8:8" s="32" customFormat="1" ht="12.75" customHeight="1">
      <c r="H3503" s="36"/>
    </row>
    <row r="3504" spans="8:8" s="32" customFormat="1" ht="12.75" customHeight="1">
      <c r="H3504" s="36"/>
    </row>
    <row r="3505" spans="8:8" s="32" customFormat="1" ht="12.75" customHeight="1">
      <c r="H3505" s="36"/>
    </row>
    <row r="3506" spans="8:8" s="32" customFormat="1" ht="12.75" customHeight="1">
      <c r="H3506" s="36"/>
    </row>
    <row r="3507" spans="8:8" s="32" customFormat="1" ht="12.75" customHeight="1">
      <c r="H3507" s="36"/>
    </row>
    <row r="3508" spans="8:8" s="32" customFormat="1" ht="12.75" customHeight="1">
      <c r="H3508" s="36"/>
    </row>
    <row r="3509" spans="8:8" s="32" customFormat="1" ht="12.75" customHeight="1">
      <c r="H3509" s="36"/>
    </row>
    <row r="3510" spans="8:8" s="32" customFormat="1" ht="12.75" customHeight="1">
      <c r="H3510" s="36"/>
    </row>
    <row r="3511" spans="8:8" s="32" customFormat="1" ht="12.75" customHeight="1">
      <c r="H3511" s="36"/>
    </row>
    <row r="3512" spans="8:8" s="32" customFormat="1" ht="12.75" customHeight="1">
      <c r="H3512" s="36"/>
    </row>
    <row r="3513" spans="8:8" s="32" customFormat="1" ht="12.75" customHeight="1">
      <c r="H3513" s="36"/>
    </row>
    <row r="3514" spans="8:8" s="32" customFormat="1" ht="12.75" customHeight="1">
      <c r="H3514" s="36"/>
    </row>
    <row r="3515" spans="8:8" s="32" customFormat="1" ht="12.75" customHeight="1">
      <c r="H3515" s="36"/>
    </row>
    <row r="3516" spans="8:8" s="32" customFormat="1" ht="12.75" customHeight="1">
      <c r="H3516" s="36"/>
    </row>
    <row r="3517" spans="8:8" s="32" customFormat="1" ht="12.75" customHeight="1">
      <c r="H3517" s="36"/>
    </row>
    <row r="3518" spans="8:8" s="32" customFormat="1" ht="12.75" customHeight="1">
      <c r="H3518" s="36"/>
    </row>
    <row r="3519" spans="8:8" s="32" customFormat="1" ht="12.75" customHeight="1">
      <c r="H3519" s="36"/>
    </row>
    <row r="3520" spans="8:8" s="32" customFormat="1" ht="12.75" customHeight="1">
      <c r="H3520" s="36"/>
    </row>
    <row r="3521" spans="8:8" s="32" customFormat="1" ht="12.75" customHeight="1">
      <c r="H3521" s="36"/>
    </row>
    <row r="3522" spans="8:8" s="32" customFormat="1" ht="12.75" customHeight="1">
      <c r="H3522" s="36"/>
    </row>
    <row r="3523" spans="8:8" s="32" customFormat="1" ht="12.75" customHeight="1">
      <c r="H3523" s="36"/>
    </row>
    <row r="3524" spans="8:8" s="32" customFormat="1" ht="12.75" customHeight="1">
      <c r="H3524" s="36"/>
    </row>
    <row r="3525" spans="8:8" s="32" customFormat="1" ht="12.75" customHeight="1">
      <c r="H3525" s="36"/>
    </row>
    <row r="3526" spans="8:8" s="32" customFormat="1" ht="12.75" customHeight="1">
      <c r="H3526" s="36"/>
    </row>
    <row r="3527" spans="8:8" s="32" customFormat="1" ht="12.75" customHeight="1">
      <c r="H3527" s="36"/>
    </row>
    <row r="3528" spans="8:8" s="32" customFormat="1" ht="12.75" customHeight="1">
      <c r="H3528" s="36"/>
    </row>
    <row r="3529" spans="8:8" s="32" customFormat="1" ht="12.75" customHeight="1">
      <c r="H3529" s="36"/>
    </row>
    <row r="3530" spans="8:8" s="32" customFormat="1" ht="12.75" customHeight="1">
      <c r="H3530" s="36"/>
    </row>
    <row r="3531" spans="8:8" s="32" customFormat="1" ht="12.75" customHeight="1">
      <c r="H3531" s="36"/>
    </row>
    <row r="3532" spans="8:8" s="32" customFormat="1" ht="12.75" customHeight="1">
      <c r="H3532" s="36"/>
    </row>
    <row r="3533" spans="8:8" s="32" customFormat="1" ht="12.75" customHeight="1">
      <c r="H3533" s="36"/>
    </row>
    <row r="3534" spans="8:8" s="32" customFormat="1" ht="12.75" customHeight="1">
      <c r="H3534" s="36"/>
    </row>
    <row r="3535" spans="8:8" s="32" customFormat="1" ht="12.75" customHeight="1">
      <c r="H3535" s="36"/>
    </row>
    <row r="3536" spans="8:8" s="32" customFormat="1" ht="12.75" customHeight="1">
      <c r="H3536" s="36"/>
    </row>
    <row r="3537" spans="8:8" s="32" customFormat="1" ht="12.75" customHeight="1">
      <c r="H3537" s="36"/>
    </row>
    <row r="3538" spans="8:8" s="32" customFormat="1" ht="12.75" customHeight="1">
      <c r="H3538" s="36"/>
    </row>
    <row r="3539" spans="8:8" s="32" customFormat="1" ht="12.75" customHeight="1">
      <c r="H3539" s="36"/>
    </row>
    <row r="3540" spans="8:8" s="32" customFormat="1" ht="12.75" customHeight="1">
      <c r="H3540" s="36"/>
    </row>
    <row r="3541" spans="8:8" s="32" customFormat="1" ht="12.75" customHeight="1">
      <c r="H3541" s="36"/>
    </row>
    <row r="3542" spans="8:8" s="32" customFormat="1" ht="12.75" customHeight="1">
      <c r="H3542" s="36"/>
    </row>
    <row r="3543" spans="8:8" s="32" customFormat="1" ht="12.75" customHeight="1">
      <c r="H3543" s="36"/>
    </row>
    <row r="3544" spans="8:8" s="32" customFormat="1" ht="12.75" customHeight="1">
      <c r="H3544" s="36"/>
    </row>
    <row r="3545" spans="8:8" s="32" customFormat="1" ht="12.75" customHeight="1">
      <c r="H3545" s="36"/>
    </row>
    <row r="3546" spans="8:8" s="32" customFormat="1" ht="12.75" customHeight="1">
      <c r="H3546" s="36"/>
    </row>
    <row r="3547" spans="8:8" s="32" customFormat="1" ht="12.75" customHeight="1">
      <c r="H3547" s="36"/>
    </row>
    <row r="3548" spans="8:8" s="32" customFormat="1" ht="12.75" customHeight="1">
      <c r="H3548" s="36"/>
    </row>
    <row r="3549" spans="8:8" s="32" customFormat="1" ht="12.75" customHeight="1">
      <c r="H3549" s="36"/>
    </row>
    <row r="3550" spans="8:8" s="32" customFormat="1" ht="12.75" customHeight="1">
      <c r="H3550" s="36"/>
    </row>
    <row r="3551" spans="8:8" s="32" customFormat="1" ht="12.75" customHeight="1">
      <c r="H3551" s="36"/>
    </row>
    <row r="3552" spans="8:8" s="32" customFormat="1" ht="12.75" customHeight="1">
      <c r="H3552" s="36"/>
    </row>
    <row r="3553" spans="8:8" s="32" customFormat="1" ht="12.75" customHeight="1">
      <c r="H3553" s="36"/>
    </row>
    <row r="3554" spans="8:8" s="32" customFormat="1" ht="12.75" customHeight="1">
      <c r="H3554" s="36"/>
    </row>
    <row r="3555" spans="8:8" s="32" customFormat="1" ht="12.75" customHeight="1">
      <c r="H3555" s="36"/>
    </row>
    <row r="3556" spans="8:8" s="32" customFormat="1" ht="12.75" customHeight="1">
      <c r="H3556" s="36"/>
    </row>
    <row r="3557" spans="8:8" s="32" customFormat="1" ht="12.75" customHeight="1">
      <c r="H3557" s="36"/>
    </row>
    <row r="3558" spans="8:8" s="32" customFormat="1" ht="12.75" customHeight="1">
      <c r="H3558" s="36"/>
    </row>
    <row r="3559" spans="8:8" s="32" customFormat="1" ht="12.75" customHeight="1">
      <c r="H3559" s="36"/>
    </row>
    <row r="3560" spans="8:8" s="32" customFormat="1" ht="12.75" customHeight="1">
      <c r="H3560" s="36"/>
    </row>
    <row r="3561" spans="8:8" s="32" customFormat="1" ht="12.75" customHeight="1">
      <c r="H3561" s="36"/>
    </row>
    <row r="3562" spans="8:8" s="32" customFormat="1" ht="12.75" customHeight="1">
      <c r="H3562" s="36"/>
    </row>
    <row r="3563" spans="8:8" s="32" customFormat="1" ht="12.75" customHeight="1">
      <c r="H3563" s="36"/>
    </row>
    <row r="3564" spans="8:8" s="32" customFormat="1" ht="12.75" customHeight="1">
      <c r="H3564" s="36"/>
    </row>
    <row r="3565" spans="8:8" s="32" customFormat="1" ht="12.75" customHeight="1">
      <c r="H3565" s="36"/>
    </row>
    <row r="3566" spans="8:8" s="32" customFormat="1" ht="12.75" customHeight="1">
      <c r="H3566" s="36"/>
    </row>
    <row r="3567" spans="8:8" s="32" customFormat="1" ht="12.75" customHeight="1">
      <c r="H3567" s="36"/>
    </row>
    <row r="3568" spans="8:8" s="32" customFormat="1" ht="12.75" customHeight="1">
      <c r="H3568" s="36"/>
    </row>
    <row r="3569" spans="8:8" s="32" customFormat="1" ht="12.75" customHeight="1">
      <c r="H3569" s="36"/>
    </row>
    <row r="3570" spans="8:8" s="32" customFormat="1" ht="12.75" customHeight="1">
      <c r="H3570" s="36"/>
    </row>
    <row r="3571" spans="8:8" s="32" customFormat="1" ht="12.75" customHeight="1">
      <c r="H3571" s="36"/>
    </row>
    <row r="3572" spans="8:8" s="32" customFormat="1" ht="12.75" customHeight="1">
      <c r="H3572" s="36"/>
    </row>
    <row r="3573" spans="8:8" s="32" customFormat="1" ht="12.75" customHeight="1">
      <c r="H3573" s="36"/>
    </row>
    <row r="3574" spans="8:8" s="32" customFormat="1" ht="12.75" customHeight="1">
      <c r="H3574" s="36"/>
    </row>
    <row r="3575" spans="8:8" s="32" customFormat="1" ht="12.75" customHeight="1">
      <c r="H3575" s="36"/>
    </row>
    <row r="3576" spans="8:8" s="32" customFormat="1" ht="12.75" customHeight="1">
      <c r="H3576" s="36"/>
    </row>
    <row r="3577" spans="8:8" s="32" customFormat="1" ht="12.75" customHeight="1">
      <c r="H3577" s="36"/>
    </row>
    <row r="3578" spans="8:8" s="32" customFormat="1" ht="12.75" customHeight="1">
      <c r="H3578" s="36"/>
    </row>
    <row r="3579" spans="8:8" s="32" customFormat="1" ht="12.75" customHeight="1">
      <c r="H3579" s="36"/>
    </row>
    <row r="3580" spans="8:8" s="32" customFormat="1" ht="12.75" customHeight="1">
      <c r="H3580" s="36"/>
    </row>
    <row r="3581" spans="8:8" s="32" customFormat="1" ht="12.75" customHeight="1">
      <c r="H3581" s="36"/>
    </row>
    <row r="3582" spans="8:8" s="32" customFormat="1" ht="12.75" customHeight="1">
      <c r="H3582" s="36"/>
    </row>
    <row r="3583" spans="8:8" s="32" customFormat="1" ht="12.75" customHeight="1">
      <c r="H3583" s="36"/>
    </row>
    <row r="3584" spans="8:8" s="32" customFormat="1" ht="12.75" customHeight="1">
      <c r="H3584" s="36"/>
    </row>
    <row r="3585" spans="8:8" s="32" customFormat="1" ht="12.75" customHeight="1">
      <c r="H3585" s="36"/>
    </row>
    <row r="3586" spans="8:8" s="32" customFormat="1" ht="12.75" customHeight="1">
      <c r="H3586" s="36"/>
    </row>
    <row r="3587" spans="8:8" s="32" customFormat="1" ht="12.75" customHeight="1">
      <c r="H3587" s="36"/>
    </row>
    <row r="3588" spans="8:8" s="32" customFormat="1" ht="12.75" customHeight="1">
      <c r="H3588" s="36"/>
    </row>
    <row r="3589" spans="8:8" s="32" customFormat="1" ht="12.75" customHeight="1">
      <c r="H3589" s="36"/>
    </row>
    <row r="3590" spans="8:8" s="32" customFormat="1" ht="12.75" customHeight="1">
      <c r="H3590" s="36"/>
    </row>
    <row r="3591" spans="8:8" s="32" customFormat="1" ht="12.75" customHeight="1">
      <c r="H3591" s="36"/>
    </row>
    <row r="3592" spans="8:8" s="32" customFormat="1" ht="12.75" customHeight="1">
      <c r="H3592" s="36"/>
    </row>
    <row r="3593" spans="8:8" s="32" customFormat="1" ht="12.75" customHeight="1">
      <c r="H3593" s="36"/>
    </row>
    <row r="3594" spans="8:8" s="32" customFormat="1" ht="12.75" customHeight="1">
      <c r="H3594" s="36"/>
    </row>
    <row r="3595" spans="8:8" s="32" customFormat="1" ht="12.75" customHeight="1">
      <c r="H3595" s="36"/>
    </row>
    <row r="3596" spans="8:8" s="32" customFormat="1" ht="12.75" customHeight="1">
      <c r="H3596" s="36"/>
    </row>
    <row r="3597" spans="8:8" s="32" customFormat="1" ht="12.75" customHeight="1">
      <c r="H3597" s="36"/>
    </row>
    <row r="3598" spans="8:8" s="32" customFormat="1" ht="12.75" customHeight="1">
      <c r="H3598" s="36"/>
    </row>
    <row r="3599" spans="8:8" s="32" customFormat="1" ht="12.75" customHeight="1">
      <c r="H3599" s="36"/>
    </row>
    <row r="3600" spans="8:8" s="32" customFormat="1" ht="12.75" customHeight="1">
      <c r="H3600" s="36"/>
    </row>
    <row r="3601" spans="8:8" s="32" customFormat="1" ht="12.75" customHeight="1">
      <c r="H3601" s="36"/>
    </row>
    <row r="3602" spans="8:8" s="32" customFormat="1" ht="12.75" customHeight="1">
      <c r="H3602" s="36"/>
    </row>
    <row r="3603" spans="8:8" s="32" customFormat="1" ht="12.75" customHeight="1">
      <c r="H3603" s="36"/>
    </row>
    <row r="3604" spans="8:8" s="32" customFormat="1" ht="12.75" customHeight="1">
      <c r="H3604" s="36"/>
    </row>
    <row r="3605" spans="8:8" s="32" customFormat="1" ht="12.75" customHeight="1">
      <c r="H3605" s="36"/>
    </row>
    <row r="3606" spans="8:8" s="32" customFormat="1" ht="12.75" customHeight="1">
      <c r="H3606" s="36"/>
    </row>
    <row r="3607" spans="8:8" s="32" customFormat="1" ht="12.75" customHeight="1">
      <c r="H3607" s="36"/>
    </row>
    <row r="3608" spans="8:8" s="32" customFormat="1" ht="12.75" customHeight="1">
      <c r="H3608" s="36"/>
    </row>
    <row r="3609" spans="8:8" s="32" customFormat="1" ht="12.75" customHeight="1">
      <c r="H3609" s="36"/>
    </row>
    <row r="3610" spans="8:8" s="32" customFormat="1" ht="12.75" customHeight="1">
      <c r="H3610" s="36"/>
    </row>
    <row r="3611" spans="8:8" s="32" customFormat="1" ht="12.75" customHeight="1">
      <c r="H3611" s="36"/>
    </row>
    <row r="3612" spans="8:8" s="32" customFormat="1" ht="12.75" customHeight="1">
      <c r="H3612" s="36"/>
    </row>
    <row r="3613" spans="8:8" s="32" customFormat="1" ht="12.75" customHeight="1">
      <c r="H3613" s="36"/>
    </row>
    <row r="3614" spans="8:8" s="32" customFormat="1" ht="12.75" customHeight="1">
      <c r="H3614" s="36"/>
    </row>
    <row r="3615" spans="8:8" s="32" customFormat="1" ht="12.75" customHeight="1">
      <c r="H3615" s="36"/>
    </row>
    <row r="3616" spans="8:8" s="32" customFormat="1" ht="12.75" customHeight="1">
      <c r="H3616" s="36"/>
    </row>
    <row r="3617" spans="8:8" s="32" customFormat="1" ht="12.75" customHeight="1">
      <c r="H3617" s="36"/>
    </row>
    <row r="3618" spans="8:8" s="32" customFormat="1" ht="12.75" customHeight="1">
      <c r="H3618" s="36"/>
    </row>
    <row r="3619" spans="8:8" s="32" customFormat="1" ht="12.75" customHeight="1">
      <c r="H3619" s="36"/>
    </row>
    <row r="3620" spans="8:8" s="32" customFormat="1" ht="12.75" customHeight="1">
      <c r="H3620" s="36"/>
    </row>
    <row r="3621" spans="8:8" s="32" customFormat="1" ht="12.75" customHeight="1">
      <c r="H3621" s="36"/>
    </row>
    <row r="3622" spans="8:8" s="32" customFormat="1" ht="12.75" customHeight="1">
      <c r="H3622" s="36"/>
    </row>
    <row r="3623" spans="8:8" s="32" customFormat="1" ht="12.75" customHeight="1">
      <c r="H3623" s="36"/>
    </row>
    <row r="3624" spans="8:8" s="32" customFormat="1" ht="12.75" customHeight="1">
      <c r="H3624" s="36"/>
    </row>
    <row r="3625" spans="8:8" s="32" customFormat="1" ht="12.75" customHeight="1">
      <c r="H3625" s="36"/>
    </row>
    <row r="3626" spans="8:8" s="32" customFormat="1" ht="12.75" customHeight="1">
      <c r="H3626" s="36"/>
    </row>
    <row r="3627" spans="8:8" s="32" customFormat="1" ht="12.75" customHeight="1">
      <c r="H3627" s="36"/>
    </row>
    <row r="3628" spans="8:8" s="32" customFormat="1" ht="12.75" customHeight="1">
      <c r="H3628" s="36"/>
    </row>
    <row r="3629" spans="8:8" s="32" customFormat="1" ht="12.75" customHeight="1">
      <c r="H3629" s="36"/>
    </row>
    <row r="3630" spans="8:8" s="32" customFormat="1" ht="12.75" customHeight="1">
      <c r="H3630" s="36"/>
    </row>
    <row r="3631" spans="8:8" s="32" customFormat="1" ht="12.75" customHeight="1">
      <c r="H3631" s="36"/>
    </row>
    <row r="3632" spans="8:8" s="32" customFormat="1" ht="12.75" customHeight="1">
      <c r="H3632" s="36"/>
    </row>
    <row r="3633" spans="8:8" s="32" customFormat="1" ht="12.75" customHeight="1">
      <c r="H3633" s="36"/>
    </row>
    <row r="3634" spans="8:8" s="32" customFormat="1" ht="12.75" customHeight="1">
      <c r="H3634" s="36"/>
    </row>
    <row r="3635" spans="8:8" s="32" customFormat="1" ht="12.75" customHeight="1">
      <c r="H3635" s="36"/>
    </row>
    <row r="3636" spans="8:8" s="32" customFormat="1" ht="12.75" customHeight="1">
      <c r="H3636" s="36"/>
    </row>
    <row r="3637" spans="8:8" s="32" customFormat="1" ht="12.75" customHeight="1">
      <c r="H3637" s="36"/>
    </row>
    <row r="3638" spans="8:8" s="32" customFormat="1" ht="12.75" customHeight="1">
      <c r="H3638" s="36"/>
    </row>
    <row r="3639" spans="8:8" s="32" customFormat="1" ht="12.75" customHeight="1">
      <c r="H3639" s="36"/>
    </row>
    <row r="3640" spans="8:8" s="32" customFormat="1" ht="12.75" customHeight="1">
      <c r="H3640" s="36"/>
    </row>
    <row r="3641" spans="8:8" s="32" customFormat="1" ht="12.75" customHeight="1">
      <c r="H3641" s="36"/>
    </row>
    <row r="3642" spans="8:8" s="32" customFormat="1" ht="12.75" customHeight="1">
      <c r="H3642" s="36"/>
    </row>
    <row r="3643" spans="8:8" s="32" customFormat="1" ht="12.75" customHeight="1">
      <c r="H3643" s="36"/>
    </row>
    <row r="3644" spans="8:8" s="32" customFormat="1" ht="12.75" customHeight="1">
      <c r="H3644" s="36"/>
    </row>
    <row r="3645" spans="8:8" s="32" customFormat="1" ht="12.75" customHeight="1">
      <c r="H3645" s="36"/>
    </row>
    <row r="3646" spans="8:8" s="32" customFormat="1" ht="12.75" customHeight="1">
      <c r="H3646" s="36"/>
    </row>
    <row r="3647" spans="8:8" s="32" customFormat="1" ht="12.75" customHeight="1">
      <c r="H3647" s="36"/>
    </row>
    <row r="3648" spans="8:8" s="32" customFormat="1" ht="12.75" customHeight="1">
      <c r="H3648" s="36"/>
    </row>
    <row r="3649" spans="8:8" s="32" customFormat="1" ht="12.75" customHeight="1">
      <c r="H3649" s="36"/>
    </row>
    <row r="3650" spans="8:8" s="32" customFormat="1" ht="12.75" customHeight="1">
      <c r="H3650" s="36"/>
    </row>
    <row r="3651" spans="8:8" s="32" customFormat="1" ht="12.75" customHeight="1">
      <c r="H3651" s="36"/>
    </row>
    <row r="3652" spans="8:8" s="32" customFormat="1" ht="12.75" customHeight="1">
      <c r="H3652" s="36"/>
    </row>
    <row r="3653" spans="8:8" s="32" customFormat="1" ht="12.75" customHeight="1">
      <c r="H3653" s="36"/>
    </row>
    <row r="3654" spans="8:8" s="32" customFormat="1" ht="12.75" customHeight="1">
      <c r="H3654" s="36"/>
    </row>
    <row r="3655" spans="8:8" s="32" customFormat="1" ht="12.75" customHeight="1">
      <c r="H3655" s="36"/>
    </row>
    <row r="3656" spans="8:8" s="32" customFormat="1" ht="12.75" customHeight="1">
      <c r="H3656" s="36"/>
    </row>
    <row r="3657" spans="8:8" s="32" customFormat="1" ht="12.75" customHeight="1">
      <c r="H3657" s="36"/>
    </row>
    <row r="3658" spans="8:8" s="32" customFormat="1" ht="12.75" customHeight="1">
      <c r="H3658" s="36"/>
    </row>
    <row r="3659" spans="8:8" s="32" customFormat="1" ht="12.75" customHeight="1">
      <c r="H3659" s="36"/>
    </row>
    <row r="3660" spans="8:8" s="32" customFormat="1" ht="12.75" customHeight="1">
      <c r="H3660" s="36"/>
    </row>
    <row r="3661" spans="8:8" s="32" customFormat="1" ht="12.75" customHeight="1">
      <c r="H3661" s="36"/>
    </row>
    <row r="3662" spans="8:8" s="32" customFormat="1" ht="12.75" customHeight="1">
      <c r="H3662" s="36"/>
    </row>
    <row r="3663" spans="8:8" s="32" customFormat="1" ht="12.75" customHeight="1">
      <c r="H3663" s="36"/>
    </row>
    <row r="3664" spans="8:8" s="32" customFormat="1" ht="12.75" customHeight="1">
      <c r="H3664" s="36"/>
    </row>
    <row r="3665" spans="8:8" s="32" customFormat="1" ht="12.75" customHeight="1">
      <c r="H3665" s="36"/>
    </row>
    <row r="3666" spans="8:8" s="32" customFormat="1" ht="12.75" customHeight="1">
      <c r="H3666" s="36"/>
    </row>
    <row r="3667" spans="8:8" s="32" customFormat="1" ht="12.75" customHeight="1">
      <c r="H3667" s="36"/>
    </row>
    <row r="3668" spans="8:8" s="32" customFormat="1" ht="12.75" customHeight="1">
      <c r="H3668" s="36"/>
    </row>
    <row r="3669" spans="8:8" s="32" customFormat="1" ht="12.75" customHeight="1">
      <c r="H3669" s="36"/>
    </row>
    <row r="3670" spans="8:8" s="32" customFormat="1" ht="12.75" customHeight="1">
      <c r="H3670" s="36"/>
    </row>
    <row r="3671" spans="8:8" s="32" customFormat="1" ht="12.75" customHeight="1">
      <c r="H3671" s="36"/>
    </row>
    <row r="3672" spans="8:8" s="32" customFormat="1" ht="12.75" customHeight="1">
      <c r="H3672" s="36"/>
    </row>
    <row r="3673" spans="8:8" s="32" customFormat="1" ht="12.75" customHeight="1">
      <c r="H3673" s="36"/>
    </row>
    <row r="3674" spans="8:8" s="32" customFormat="1" ht="12.75" customHeight="1">
      <c r="H3674" s="36"/>
    </row>
    <row r="3675" spans="8:8" s="32" customFormat="1" ht="12.75" customHeight="1">
      <c r="H3675" s="36"/>
    </row>
    <row r="3676" spans="8:8" s="32" customFormat="1" ht="12.75" customHeight="1">
      <c r="H3676" s="36"/>
    </row>
    <row r="3677" spans="8:8" s="32" customFormat="1" ht="12.75" customHeight="1">
      <c r="H3677" s="36"/>
    </row>
    <row r="3678" spans="8:8" s="32" customFormat="1" ht="12.75" customHeight="1">
      <c r="H3678" s="36"/>
    </row>
    <row r="3679" spans="8:8" s="32" customFormat="1" ht="12.75" customHeight="1">
      <c r="H3679" s="36"/>
    </row>
    <row r="3680" spans="8:8" s="32" customFormat="1" ht="12.75" customHeight="1">
      <c r="H3680" s="36"/>
    </row>
    <row r="3681" spans="8:8" s="32" customFormat="1" ht="12.75" customHeight="1">
      <c r="H3681" s="36"/>
    </row>
    <row r="3682" spans="8:8" s="32" customFormat="1" ht="12.75" customHeight="1">
      <c r="H3682" s="36"/>
    </row>
    <row r="3683" spans="8:8" s="32" customFormat="1" ht="12.75" customHeight="1">
      <c r="H3683" s="36"/>
    </row>
    <row r="3684" spans="8:8" s="32" customFormat="1" ht="12.75" customHeight="1">
      <c r="H3684" s="36"/>
    </row>
    <row r="3685" spans="8:8" s="32" customFormat="1" ht="12.75" customHeight="1">
      <c r="H3685" s="36"/>
    </row>
    <row r="3686" spans="8:8" s="32" customFormat="1" ht="12.75" customHeight="1">
      <c r="H3686" s="36"/>
    </row>
    <row r="3687" spans="8:8" s="32" customFormat="1" ht="12.75" customHeight="1">
      <c r="H3687" s="36"/>
    </row>
    <row r="3688" spans="8:8" s="32" customFormat="1" ht="12.75" customHeight="1">
      <c r="H3688" s="36"/>
    </row>
    <row r="3689" spans="8:8" s="32" customFormat="1" ht="12.75" customHeight="1">
      <c r="H3689" s="36"/>
    </row>
    <row r="3690" spans="8:8" s="32" customFormat="1" ht="12.75" customHeight="1">
      <c r="H3690" s="36"/>
    </row>
    <row r="3691" spans="8:8" s="32" customFormat="1" ht="12.75" customHeight="1">
      <c r="H3691" s="36"/>
    </row>
    <row r="3692" spans="8:8" s="32" customFormat="1" ht="12.75" customHeight="1">
      <c r="H3692" s="36"/>
    </row>
    <row r="3693" spans="8:8" s="32" customFormat="1" ht="12.75" customHeight="1">
      <c r="H3693" s="36"/>
    </row>
    <row r="3694" spans="8:8" s="32" customFormat="1" ht="12.75" customHeight="1">
      <c r="H3694" s="36"/>
    </row>
    <row r="3695" spans="8:8" s="32" customFormat="1" ht="12.75" customHeight="1">
      <c r="H3695" s="36"/>
    </row>
    <row r="3696" spans="8:8" s="32" customFormat="1" ht="12.75" customHeight="1">
      <c r="H3696" s="36"/>
    </row>
    <row r="3697" spans="8:8" s="32" customFormat="1" ht="12.75" customHeight="1">
      <c r="H3697" s="36"/>
    </row>
    <row r="3698" spans="8:8" s="32" customFormat="1" ht="12.75" customHeight="1">
      <c r="H3698" s="36"/>
    </row>
    <row r="3699" spans="8:8" s="32" customFormat="1" ht="12.75" customHeight="1">
      <c r="H3699" s="36"/>
    </row>
    <row r="3700" spans="8:8" s="32" customFormat="1" ht="12.75" customHeight="1">
      <c r="H3700" s="36"/>
    </row>
    <row r="3701" spans="8:8" s="32" customFormat="1" ht="12.75" customHeight="1">
      <c r="H3701" s="36"/>
    </row>
    <row r="3702" spans="8:8" s="32" customFormat="1" ht="12.75" customHeight="1">
      <c r="H3702" s="36"/>
    </row>
    <row r="3703" spans="8:8" s="32" customFormat="1" ht="12.75" customHeight="1">
      <c r="H3703" s="36"/>
    </row>
    <row r="3704" spans="8:8" s="32" customFormat="1" ht="12.75" customHeight="1">
      <c r="H3704" s="36"/>
    </row>
    <row r="3705" spans="8:8" s="32" customFormat="1" ht="12.75" customHeight="1">
      <c r="H3705" s="36"/>
    </row>
    <row r="3706" spans="8:8" s="32" customFormat="1" ht="12.75" customHeight="1">
      <c r="H3706" s="36"/>
    </row>
    <row r="3707" spans="8:8" s="32" customFormat="1" ht="12.75" customHeight="1">
      <c r="H3707" s="36"/>
    </row>
    <row r="3708" spans="8:8" s="32" customFormat="1" ht="12.75" customHeight="1">
      <c r="H3708" s="36"/>
    </row>
    <row r="3709" spans="8:8" s="32" customFormat="1" ht="12.75" customHeight="1">
      <c r="H3709" s="36"/>
    </row>
    <row r="3710" spans="8:8" s="32" customFormat="1" ht="12.75" customHeight="1">
      <c r="H3710" s="36"/>
    </row>
    <row r="3711" spans="8:8" s="32" customFormat="1" ht="12.75" customHeight="1">
      <c r="H3711" s="36"/>
    </row>
    <row r="3712" spans="8:8" s="32" customFormat="1" ht="12.75" customHeight="1">
      <c r="H3712" s="36"/>
    </row>
    <row r="3713" spans="8:8" s="32" customFormat="1" ht="12.75" customHeight="1">
      <c r="H3713" s="36"/>
    </row>
    <row r="3714" spans="8:8" s="32" customFormat="1" ht="12.75" customHeight="1">
      <c r="H3714" s="36"/>
    </row>
    <row r="3715" spans="8:8" s="32" customFormat="1" ht="12.75" customHeight="1">
      <c r="H3715" s="36"/>
    </row>
    <row r="3716" spans="8:8" s="32" customFormat="1" ht="12.75" customHeight="1">
      <c r="H3716" s="36"/>
    </row>
    <row r="3717" spans="8:8" s="32" customFormat="1" ht="12.75" customHeight="1">
      <c r="H3717" s="36"/>
    </row>
    <row r="3718" spans="8:8" s="32" customFormat="1" ht="12.75" customHeight="1">
      <c r="H3718" s="36"/>
    </row>
    <row r="3719" spans="8:8" s="32" customFormat="1" ht="12.75" customHeight="1">
      <c r="H3719" s="36"/>
    </row>
    <row r="3720" spans="8:8" s="32" customFormat="1" ht="12.75" customHeight="1">
      <c r="H3720" s="36"/>
    </row>
    <row r="3721" spans="8:8" s="32" customFormat="1" ht="12.75" customHeight="1">
      <c r="H3721" s="36"/>
    </row>
    <row r="3722" spans="8:8" s="32" customFormat="1" ht="12.75" customHeight="1">
      <c r="H3722" s="36"/>
    </row>
    <row r="3723" spans="8:8" s="32" customFormat="1" ht="12.75" customHeight="1">
      <c r="H3723" s="36"/>
    </row>
    <row r="3724" spans="8:8" s="32" customFormat="1" ht="12.75" customHeight="1">
      <c r="H3724" s="36"/>
    </row>
    <row r="3725" spans="8:8" s="32" customFormat="1" ht="12.75" customHeight="1">
      <c r="H3725" s="36"/>
    </row>
    <row r="3726" spans="8:8" s="32" customFormat="1" ht="12.75" customHeight="1">
      <c r="H3726" s="36"/>
    </row>
    <row r="3727" spans="8:8" s="32" customFormat="1" ht="12.75" customHeight="1">
      <c r="H3727" s="36"/>
    </row>
    <row r="3728" spans="8:8" s="32" customFormat="1" ht="12.75" customHeight="1">
      <c r="H3728" s="36"/>
    </row>
    <row r="3729" spans="8:8" s="32" customFormat="1" ht="12.75" customHeight="1">
      <c r="H3729" s="36"/>
    </row>
    <row r="3730" spans="8:8" s="32" customFormat="1" ht="12.75" customHeight="1">
      <c r="H3730" s="36"/>
    </row>
    <row r="3731" spans="8:8" s="32" customFormat="1" ht="12.75" customHeight="1">
      <c r="H3731" s="36"/>
    </row>
    <row r="3732" spans="8:8" s="32" customFormat="1" ht="12.75" customHeight="1">
      <c r="H3732" s="36"/>
    </row>
    <row r="3733" spans="8:8" s="32" customFormat="1" ht="12.75" customHeight="1">
      <c r="H3733" s="36"/>
    </row>
    <row r="3734" spans="8:8" s="32" customFormat="1" ht="12.75" customHeight="1">
      <c r="H3734" s="36"/>
    </row>
    <row r="3735" spans="8:8" s="32" customFormat="1" ht="12.75" customHeight="1">
      <c r="H3735" s="36"/>
    </row>
    <row r="3736" spans="8:8" s="32" customFormat="1" ht="12.75" customHeight="1">
      <c r="H3736" s="36"/>
    </row>
    <row r="3737" spans="8:8" s="32" customFormat="1" ht="12.75" customHeight="1">
      <c r="H3737" s="36"/>
    </row>
    <row r="3738" spans="8:8" s="32" customFormat="1" ht="12.75" customHeight="1">
      <c r="H3738" s="36"/>
    </row>
    <row r="3739" spans="8:8" s="32" customFormat="1" ht="12.75" customHeight="1">
      <c r="H3739" s="36"/>
    </row>
    <row r="3740" spans="8:8" s="32" customFormat="1" ht="12.75" customHeight="1">
      <c r="H3740" s="36"/>
    </row>
    <row r="3741" spans="8:8" s="32" customFormat="1" ht="12.75" customHeight="1">
      <c r="H3741" s="36"/>
    </row>
    <row r="3742" spans="8:8" s="32" customFormat="1" ht="12.75" customHeight="1">
      <c r="H3742" s="36"/>
    </row>
    <row r="3743" spans="8:8" s="32" customFormat="1" ht="12.75" customHeight="1">
      <c r="H3743" s="36"/>
    </row>
    <row r="3744" spans="8:8" s="32" customFormat="1" ht="12.75" customHeight="1">
      <c r="H3744" s="36"/>
    </row>
    <row r="3745" spans="8:8" s="32" customFormat="1" ht="12.75" customHeight="1">
      <c r="H3745" s="36"/>
    </row>
    <row r="3746" spans="8:8" s="32" customFormat="1" ht="12.75" customHeight="1">
      <c r="H3746" s="36"/>
    </row>
    <row r="3747" spans="8:8" s="32" customFormat="1" ht="12.75" customHeight="1">
      <c r="H3747" s="36"/>
    </row>
    <row r="3748" spans="8:8" s="32" customFormat="1" ht="12.75" customHeight="1">
      <c r="H3748" s="36"/>
    </row>
    <row r="3749" spans="8:8" s="32" customFormat="1" ht="12.75" customHeight="1">
      <c r="H3749" s="36"/>
    </row>
    <row r="3750" spans="8:8" s="32" customFormat="1" ht="12.75" customHeight="1">
      <c r="H3750" s="36"/>
    </row>
    <row r="3751" spans="8:8" s="32" customFormat="1" ht="12.75" customHeight="1">
      <c r="H3751" s="36"/>
    </row>
    <row r="3752" spans="8:8" s="32" customFormat="1" ht="12.75" customHeight="1">
      <c r="H3752" s="36"/>
    </row>
    <row r="3753" spans="8:8" s="32" customFormat="1" ht="12.75" customHeight="1">
      <c r="H3753" s="36"/>
    </row>
    <row r="3754" spans="8:8" s="32" customFormat="1" ht="12.75" customHeight="1">
      <c r="H3754" s="36"/>
    </row>
    <row r="3755" spans="8:8" s="32" customFormat="1" ht="12.75" customHeight="1">
      <c r="H3755" s="36"/>
    </row>
    <row r="3756" spans="8:8" s="32" customFormat="1" ht="12.75" customHeight="1">
      <c r="H3756" s="36"/>
    </row>
    <row r="3757" spans="8:8" s="32" customFormat="1" ht="12.75" customHeight="1">
      <c r="H3757" s="36"/>
    </row>
    <row r="3758" spans="8:8" s="32" customFormat="1" ht="12.75" customHeight="1">
      <c r="H3758" s="36"/>
    </row>
    <row r="3759" spans="8:8" s="32" customFormat="1" ht="12.75" customHeight="1">
      <c r="H3759" s="36"/>
    </row>
    <row r="3760" spans="8:8" s="32" customFormat="1" ht="12.75" customHeight="1">
      <c r="H3760" s="36"/>
    </row>
    <row r="3761" spans="8:8" s="32" customFormat="1" ht="12.75" customHeight="1">
      <c r="H3761" s="36"/>
    </row>
    <row r="3762" spans="8:8" s="32" customFormat="1" ht="12.75" customHeight="1">
      <c r="H3762" s="36"/>
    </row>
    <row r="3763" spans="8:8" s="32" customFormat="1" ht="12.75" customHeight="1">
      <c r="H3763" s="36"/>
    </row>
    <row r="3764" spans="8:8" s="32" customFormat="1" ht="12.75" customHeight="1">
      <c r="H3764" s="36"/>
    </row>
    <row r="3765" spans="8:8" s="32" customFormat="1" ht="12.75" customHeight="1">
      <c r="H3765" s="36"/>
    </row>
    <row r="3766" spans="8:8" s="32" customFormat="1" ht="12.75" customHeight="1">
      <c r="H3766" s="36"/>
    </row>
    <row r="3767" spans="8:8" s="32" customFormat="1" ht="12.75" customHeight="1">
      <c r="H3767" s="36"/>
    </row>
    <row r="3768" spans="8:8" s="32" customFormat="1" ht="12.75" customHeight="1">
      <c r="H3768" s="36"/>
    </row>
    <row r="3769" spans="8:8" s="32" customFormat="1" ht="12.75" customHeight="1">
      <c r="H3769" s="36"/>
    </row>
    <row r="3770" spans="8:8" s="32" customFormat="1" ht="12.75" customHeight="1">
      <c r="H3770" s="36"/>
    </row>
    <row r="3771" spans="8:8" s="32" customFormat="1" ht="12.75" customHeight="1">
      <c r="H3771" s="36"/>
    </row>
    <row r="3772" spans="8:8" s="32" customFormat="1" ht="12.75" customHeight="1">
      <c r="H3772" s="36"/>
    </row>
    <row r="3773" spans="8:8" s="32" customFormat="1" ht="12.75" customHeight="1">
      <c r="H3773" s="36"/>
    </row>
    <row r="3774" spans="8:8" s="32" customFormat="1" ht="12.75" customHeight="1">
      <c r="H3774" s="36"/>
    </row>
    <row r="3775" spans="8:8" s="32" customFormat="1" ht="12.75" customHeight="1">
      <c r="H3775" s="36"/>
    </row>
    <row r="3776" spans="8:8" s="32" customFormat="1" ht="12.75" customHeight="1">
      <c r="H3776" s="36"/>
    </row>
    <row r="3777" spans="8:8" s="32" customFormat="1" ht="12.75" customHeight="1">
      <c r="H3777" s="36"/>
    </row>
    <row r="3778" spans="8:8" s="32" customFormat="1" ht="12.75" customHeight="1">
      <c r="H3778" s="36"/>
    </row>
    <row r="3779" spans="8:8" s="32" customFormat="1" ht="12.75" customHeight="1">
      <c r="H3779" s="36"/>
    </row>
    <row r="3780" spans="8:8" s="32" customFormat="1" ht="12.75" customHeight="1">
      <c r="H3780" s="36"/>
    </row>
    <row r="3781" spans="8:8" s="32" customFormat="1" ht="12.75" customHeight="1">
      <c r="H3781" s="36"/>
    </row>
    <row r="3782" spans="8:8" s="32" customFormat="1" ht="12.75" customHeight="1">
      <c r="H3782" s="36"/>
    </row>
    <row r="3783" spans="8:8" s="32" customFormat="1" ht="12.75" customHeight="1">
      <c r="H3783" s="36"/>
    </row>
    <row r="3784" spans="8:8" s="32" customFormat="1" ht="12.75" customHeight="1">
      <c r="H3784" s="36"/>
    </row>
    <row r="3785" spans="8:8" s="32" customFormat="1" ht="12.75" customHeight="1">
      <c r="H3785" s="36"/>
    </row>
    <row r="3786" spans="8:8" s="32" customFormat="1" ht="12.75" customHeight="1">
      <c r="H3786" s="36"/>
    </row>
    <row r="3787" spans="8:8" s="32" customFormat="1" ht="12.75" customHeight="1">
      <c r="H3787" s="36"/>
    </row>
    <row r="3788" spans="8:8" s="32" customFormat="1" ht="12.75" customHeight="1">
      <c r="H3788" s="36"/>
    </row>
    <row r="3789" spans="8:8" s="32" customFormat="1" ht="12.75" customHeight="1">
      <c r="H3789" s="36"/>
    </row>
    <row r="3790" spans="8:8" s="32" customFormat="1" ht="12.75" customHeight="1">
      <c r="H3790" s="36"/>
    </row>
    <row r="3791" spans="8:8" s="32" customFormat="1" ht="12.75" customHeight="1">
      <c r="H3791" s="36"/>
    </row>
    <row r="3792" spans="8:8" s="32" customFormat="1" ht="12.75" customHeight="1">
      <c r="H3792" s="36"/>
    </row>
    <row r="3793" spans="8:8" s="32" customFormat="1" ht="12.75" customHeight="1">
      <c r="H3793" s="36"/>
    </row>
    <row r="3794" spans="8:8" s="32" customFormat="1" ht="12.75" customHeight="1">
      <c r="H3794" s="36"/>
    </row>
    <row r="3795" spans="8:8" s="32" customFormat="1" ht="12.75" customHeight="1">
      <c r="H3795" s="36"/>
    </row>
    <row r="3796" spans="8:8" s="32" customFormat="1" ht="12.75" customHeight="1">
      <c r="H3796" s="36"/>
    </row>
    <row r="3797" spans="8:8" s="32" customFormat="1" ht="12.75" customHeight="1">
      <c r="H3797" s="36"/>
    </row>
    <row r="3798" spans="8:8" s="32" customFormat="1" ht="12.75" customHeight="1">
      <c r="H3798" s="36"/>
    </row>
    <row r="3799" spans="8:8" s="32" customFormat="1" ht="12.75" customHeight="1">
      <c r="H3799" s="36"/>
    </row>
    <row r="3800" spans="8:8" s="32" customFormat="1" ht="12.75" customHeight="1">
      <c r="H3800" s="36"/>
    </row>
    <row r="3801" spans="8:8" s="32" customFormat="1" ht="12.75" customHeight="1">
      <c r="H3801" s="36"/>
    </row>
    <row r="3802" spans="8:8" s="32" customFormat="1" ht="12.75" customHeight="1">
      <c r="H3802" s="36"/>
    </row>
    <row r="3803" spans="8:8" s="32" customFormat="1" ht="12.75" customHeight="1">
      <c r="H3803" s="36"/>
    </row>
    <row r="3804" spans="8:8" s="32" customFormat="1" ht="12.75" customHeight="1">
      <c r="H3804" s="36"/>
    </row>
    <row r="3805" spans="8:8" s="32" customFormat="1" ht="12.75" customHeight="1">
      <c r="H3805" s="36"/>
    </row>
    <row r="3806" spans="8:8" s="32" customFormat="1" ht="12.75" customHeight="1">
      <c r="H3806" s="36"/>
    </row>
    <row r="3807" spans="8:8" s="32" customFormat="1" ht="12.75" customHeight="1">
      <c r="H3807" s="36"/>
    </row>
    <row r="3808" spans="8:8" s="32" customFormat="1" ht="12.75" customHeight="1">
      <c r="H3808" s="36"/>
    </row>
    <row r="3809" spans="8:8" s="32" customFormat="1" ht="12.75" customHeight="1">
      <c r="H3809" s="36"/>
    </row>
    <row r="3810" spans="8:8" s="32" customFormat="1" ht="12.75" customHeight="1">
      <c r="H3810" s="36"/>
    </row>
    <row r="3811" spans="8:8" s="32" customFormat="1" ht="12.75" customHeight="1">
      <c r="H3811" s="36"/>
    </row>
    <row r="3812" spans="8:8" s="32" customFormat="1" ht="12.75" customHeight="1">
      <c r="H3812" s="36"/>
    </row>
    <row r="3813" spans="8:8" s="32" customFormat="1" ht="12.75" customHeight="1">
      <c r="H3813" s="36"/>
    </row>
    <row r="3814" spans="8:8" s="32" customFormat="1" ht="12.75" customHeight="1">
      <c r="H3814" s="36"/>
    </row>
    <row r="3815" spans="8:8" s="32" customFormat="1" ht="12.75" customHeight="1">
      <c r="H3815" s="36"/>
    </row>
    <row r="3816" spans="8:8" s="32" customFormat="1" ht="12.75" customHeight="1">
      <c r="H3816" s="36"/>
    </row>
    <row r="3817" spans="8:8" s="32" customFormat="1" ht="12.75" customHeight="1">
      <c r="H3817" s="36"/>
    </row>
    <row r="3818" spans="8:8" s="32" customFormat="1" ht="12.75" customHeight="1">
      <c r="H3818" s="36"/>
    </row>
    <row r="3819" spans="8:8" s="32" customFormat="1" ht="12.75" customHeight="1">
      <c r="H3819" s="36"/>
    </row>
    <row r="3820" spans="8:8" s="32" customFormat="1" ht="12.75" customHeight="1">
      <c r="H3820" s="36"/>
    </row>
    <row r="3821" spans="8:8" s="32" customFormat="1" ht="12.75" customHeight="1">
      <c r="H3821" s="36"/>
    </row>
    <row r="3822" spans="8:8" s="32" customFormat="1" ht="12.75" customHeight="1">
      <c r="H3822" s="36"/>
    </row>
    <row r="3823" spans="8:8" s="32" customFormat="1" ht="12.75" customHeight="1">
      <c r="H3823" s="36"/>
    </row>
    <row r="3824" spans="8:8" s="32" customFormat="1" ht="12.75" customHeight="1">
      <c r="H3824" s="36"/>
    </row>
    <row r="3825" spans="8:8" s="32" customFormat="1" ht="12.75" customHeight="1">
      <c r="H3825" s="36"/>
    </row>
    <row r="3826" spans="8:8" s="32" customFormat="1" ht="12.75" customHeight="1">
      <c r="H3826" s="36"/>
    </row>
    <row r="3827" spans="8:8" s="32" customFormat="1" ht="12.75" customHeight="1">
      <c r="H3827" s="36"/>
    </row>
    <row r="3828" spans="8:8" s="32" customFormat="1" ht="12.75" customHeight="1">
      <c r="H3828" s="36"/>
    </row>
    <row r="3829" spans="8:8" s="32" customFormat="1" ht="12.75" customHeight="1">
      <c r="H3829" s="36"/>
    </row>
    <row r="3830" spans="8:8" s="32" customFormat="1" ht="12.75" customHeight="1">
      <c r="H3830" s="36"/>
    </row>
    <row r="3831" spans="8:8" s="32" customFormat="1" ht="12.75" customHeight="1">
      <c r="H3831" s="36"/>
    </row>
    <row r="3832" spans="8:8" s="32" customFormat="1" ht="12.75" customHeight="1">
      <c r="H3832" s="36"/>
    </row>
    <row r="3833" spans="8:8" s="32" customFormat="1" ht="12.75" customHeight="1">
      <c r="H3833" s="36"/>
    </row>
    <row r="3834" spans="8:8" s="32" customFormat="1" ht="12.75" customHeight="1">
      <c r="H3834" s="36"/>
    </row>
    <row r="3835" spans="8:8" s="32" customFormat="1" ht="12.75" customHeight="1">
      <c r="H3835" s="36"/>
    </row>
    <row r="3836" spans="8:8" s="32" customFormat="1" ht="12.75" customHeight="1">
      <c r="H3836" s="36"/>
    </row>
    <row r="3837" spans="8:8" s="32" customFormat="1" ht="12.75" customHeight="1">
      <c r="H3837" s="36"/>
    </row>
    <row r="3838" spans="8:8" s="32" customFormat="1" ht="12.75" customHeight="1">
      <c r="H3838" s="36"/>
    </row>
    <row r="3839" spans="8:8" s="32" customFormat="1" ht="12.75" customHeight="1">
      <c r="H3839" s="36"/>
    </row>
    <row r="3840" spans="8:8" s="32" customFormat="1" ht="12.75" customHeight="1">
      <c r="H3840" s="36"/>
    </row>
    <row r="3841" spans="8:8" s="32" customFormat="1" ht="12.75" customHeight="1">
      <c r="H3841" s="36"/>
    </row>
    <row r="3842" spans="8:8" s="32" customFormat="1" ht="12.75" customHeight="1">
      <c r="H3842" s="36"/>
    </row>
    <row r="3843" spans="8:8" s="32" customFormat="1" ht="12.75" customHeight="1">
      <c r="H3843" s="36"/>
    </row>
    <row r="3844" spans="8:8" s="32" customFormat="1" ht="12.75" customHeight="1">
      <c r="H3844" s="36"/>
    </row>
    <row r="3845" spans="8:8" s="32" customFormat="1" ht="12.75" customHeight="1">
      <c r="H3845" s="36"/>
    </row>
    <row r="3846" spans="8:8" s="32" customFormat="1" ht="12.75" customHeight="1">
      <c r="H3846" s="36"/>
    </row>
    <row r="3847" spans="8:8" s="32" customFormat="1" ht="12.75" customHeight="1">
      <c r="H3847" s="36"/>
    </row>
    <row r="3848" spans="8:8" s="32" customFormat="1" ht="12.75" customHeight="1">
      <c r="H3848" s="36"/>
    </row>
    <row r="3849" spans="8:8" s="32" customFormat="1" ht="12.75" customHeight="1">
      <c r="H3849" s="36"/>
    </row>
    <row r="3850" spans="8:8" s="32" customFormat="1" ht="12.75" customHeight="1">
      <c r="H3850" s="36"/>
    </row>
    <row r="3851" spans="8:8" s="32" customFormat="1" ht="12.75" customHeight="1">
      <c r="H3851" s="36"/>
    </row>
    <row r="3852" spans="8:8" s="32" customFormat="1" ht="12.75" customHeight="1">
      <c r="H3852" s="36"/>
    </row>
    <row r="3853" spans="8:8" s="32" customFormat="1" ht="12.75" customHeight="1">
      <c r="H3853" s="36"/>
    </row>
    <row r="3854" spans="8:8" s="32" customFormat="1" ht="12.75" customHeight="1">
      <c r="H3854" s="36"/>
    </row>
    <row r="3855" spans="8:8" s="32" customFormat="1" ht="12.75" customHeight="1">
      <c r="H3855" s="36"/>
    </row>
    <row r="3856" spans="8:8" s="32" customFormat="1" ht="12.75" customHeight="1">
      <c r="H3856" s="36"/>
    </row>
    <row r="3857" spans="8:8" s="32" customFormat="1" ht="12.75" customHeight="1">
      <c r="H3857" s="36"/>
    </row>
    <row r="3858" spans="8:8" s="32" customFormat="1" ht="12.75" customHeight="1">
      <c r="H3858" s="36"/>
    </row>
    <row r="3859" spans="8:8" s="32" customFormat="1" ht="12.75" customHeight="1">
      <c r="H3859" s="36"/>
    </row>
    <row r="3860" spans="8:8" s="32" customFormat="1" ht="12.75" customHeight="1">
      <c r="H3860" s="36"/>
    </row>
    <row r="3861" spans="8:8" s="32" customFormat="1" ht="12.75" customHeight="1">
      <c r="H3861" s="36"/>
    </row>
    <row r="3862" spans="8:8" s="32" customFormat="1" ht="12.75" customHeight="1">
      <c r="H3862" s="36"/>
    </row>
    <row r="3863" spans="8:8" s="32" customFormat="1" ht="12.75" customHeight="1">
      <c r="H3863" s="36"/>
    </row>
    <row r="3864" spans="8:8" s="32" customFormat="1" ht="12.75" customHeight="1">
      <c r="H3864" s="36"/>
    </row>
    <row r="3865" spans="8:8" s="32" customFormat="1" ht="12.75" customHeight="1">
      <c r="H3865" s="36"/>
    </row>
    <row r="3866" spans="8:8" s="32" customFormat="1" ht="12.75" customHeight="1">
      <c r="H3866" s="36"/>
    </row>
    <row r="3867" spans="8:8" s="32" customFormat="1" ht="12.75" customHeight="1">
      <c r="H3867" s="36"/>
    </row>
    <row r="3868" spans="8:8" s="32" customFormat="1" ht="12.75" customHeight="1">
      <c r="H3868" s="36"/>
    </row>
    <row r="3869" spans="8:8" s="32" customFormat="1" ht="12.75" customHeight="1">
      <c r="H3869" s="36"/>
    </row>
    <row r="3870" spans="8:8" s="32" customFormat="1" ht="12.75" customHeight="1">
      <c r="H3870" s="36"/>
    </row>
    <row r="3871" spans="8:8" s="32" customFormat="1" ht="12.75" customHeight="1">
      <c r="H3871" s="36"/>
    </row>
    <row r="3872" spans="8:8" s="32" customFormat="1" ht="12.75" customHeight="1">
      <c r="H3872" s="36"/>
    </row>
    <row r="3873" spans="8:8" s="32" customFormat="1" ht="12.75" customHeight="1">
      <c r="H3873" s="36"/>
    </row>
    <row r="3874" spans="8:8" s="32" customFormat="1" ht="12.75" customHeight="1">
      <c r="H3874" s="36"/>
    </row>
    <row r="3875" spans="8:8" s="32" customFormat="1" ht="12.75" customHeight="1">
      <c r="H3875" s="36"/>
    </row>
    <row r="3876" spans="8:8" s="32" customFormat="1" ht="12.75" customHeight="1">
      <c r="H3876" s="36"/>
    </row>
    <row r="3877" spans="8:8" s="32" customFormat="1" ht="12.75" customHeight="1">
      <c r="H3877" s="36"/>
    </row>
    <row r="3878" spans="8:8" s="32" customFormat="1" ht="12.75" customHeight="1">
      <c r="H3878" s="36"/>
    </row>
    <row r="3879" spans="8:8" s="32" customFormat="1" ht="12.75" customHeight="1">
      <c r="H3879" s="36"/>
    </row>
    <row r="3880" spans="8:8" s="32" customFormat="1" ht="12.75" customHeight="1">
      <c r="H3880" s="36"/>
    </row>
    <row r="3881" spans="8:8" s="32" customFormat="1" ht="12.75" customHeight="1">
      <c r="H3881" s="36"/>
    </row>
    <row r="3882" spans="8:8" s="32" customFormat="1" ht="12.75" customHeight="1">
      <c r="H3882" s="36"/>
    </row>
    <row r="3883" spans="8:8" s="32" customFormat="1" ht="12.75" customHeight="1">
      <c r="H3883" s="36"/>
    </row>
    <row r="3884" spans="8:8" s="32" customFormat="1" ht="12.75" customHeight="1">
      <c r="H3884" s="36"/>
    </row>
    <row r="3885" spans="8:8" s="32" customFormat="1" ht="12.75" customHeight="1">
      <c r="H3885" s="36"/>
    </row>
    <row r="3886" spans="8:8" s="32" customFormat="1" ht="12.75" customHeight="1">
      <c r="H3886" s="36"/>
    </row>
    <row r="3887" spans="8:8" s="32" customFormat="1" ht="12.75" customHeight="1">
      <c r="H3887" s="36"/>
    </row>
    <row r="3888" spans="8:8" s="32" customFormat="1" ht="12.75" customHeight="1">
      <c r="H3888" s="36"/>
    </row>
    <row r="3889" spans="8:8" s="32" customFormat="1" ht="12.75" customHeight="1">
      <c r="H3889" s="36"/>
    </row>
    <row r="3890" spans="8:8" s="32" customFormat="1" ht="12.75" customHeight="1">
      <c r="H3890" s="36"/>
    </row>
    <row r="3891" spans="8:8" s="32" customFormat="1" ht="12.75" customHeight="1">
      <c r="H3891" s="36"/>
    </row>
    <row r="3892" spans="8:8" s="32" customFormat="1" ht="12.75" customHeight="1">
      <c r="H3892" s="36"/>
    </row>
    <row r="3893" spans="8:8" s="32" customFormat="1" ht="12.75" customHeight="1">
      <c r="H3893" s="36"/>
    </row>
    <row r="3894" spans="8:8" s="32" customFormat="1" ht="12.75" customHeight="1">
      <c r="H3894" s="36"/>
    </row>
    <row r="3895" spans="8:8" s="32" customFormat="1" ht="12.75" customHeight="1">
      <c r="H3895" s="36"/>
    </row>
    <row r="3896" spans="8:8" s="32" customFormat="1" ht="12.75" customHeight="1">
      <c r="H3896" s="36"/>
    </row>
    <row r="3897" spans="8:8" s="32" customFormat="1" ht="12.75" customHeight="1">
      <c r="H3897" s="36"/>
    </row>
    <row r="3898" spans="8:8" s="32" customFormat="1" ht="12.75" customHeight="1">
      <c r="H3898" s="36"/>
    </row>
    <row r="3899" spans="8:8" s="32" customFormat="1" ht="12.75" customHeight="1">
      <c r="H3899" s="36"/>
    </row>
    <row r="3900" spans="8:8" s="32" customFormat="1" ht="12.75" customHeight="1">
      <c r="H3900" s="36"/>
    </row>
    <row r="3901" spans="8:8" s="32" customFormat="1" ht="12.75" customHeight="1">
      <c r="H3901" s="36"/>
    </row>
    <row r="3902" spans="8:8" s="32" customFormat="1" ht="12.75" customHeight="1">
      <c r="H3902" s="36"/>
    </row>
    <row r="3903" spans="8:8" s="32" customFormat="1" ht="12.75" customHeight="1">
      <c r="H3903" s="36"/>
    </row>
    <row r="3904" spans="8:8" s="32" customFormat="1" ht="12.75" customHeight="1">
      <c r="H3904" s="36"/>
    </row>
    <row r="3905" spans="8:8" s="32" customFormat="1" ht="12.75" customHeight="1">
      <c r="H3905" s="36"/>
    </row>
    <row r="3906" spans="8:8" s="32" customFormat="1" ht="12.75" customHeight="1">
      <c r="H3906" s="36"/>
    </row>
    <row r="3907" spans="8:8" s="32" customFormat="1" ht="12.75" customHeight="1">
      <c r="H3907" s="36"/>
    </row>
    <row r="3908" spans="8:8" s="32" customFormat="1" ht="12.75" customHeight="1">
      <c r="H3908" s="36"/>
    </row>
    <row r="3909" spans="8:8" s="32" customFormat="1" ht="12.75" customHeight="1">
      <c r="H3909" s="36"/>
    </row>
    <row r="3910" spans="8:8" s="32" customFormat="1" ht="12.75" customHeight="1">
      <c r="H3910" s="36"/>
    </row>
    <row r="3911" spans="8:8" s="32" customFormat="1" ht="12.75" customHeight="1">
      <c r="H3911" s="36"/>
    </row>
    <row r="3912" spans="8:8" s="32" customFormat="1" ht="12.75" customHeight="1">
      <c r="H3912" s="36"/>
    </row>
    <row r="3913" spans="8:8" s="32" customFormat="1" ht="12.75" customHeight="1">
      <c r="H3913" s="36"/>
    </row>
    <row r="3914" spans="8:8" s="32" customFormat="1" ht="12.75" customHeight="1">
      <c r="H3914" s="36"/>
    </row>
    <row r="3915" spans="8:8" s="32" customFormat="1" ht="12.75" customHeight="1">
      <c r="H3915" s="36"/>
    </row>
    <row r="3916" spans="8:8" s="32" customFormat="1" ht="12.75" customHeight="1">
      <c r="H3916" s="36"/>
    </row>
    <row r="3917" spans="8:8" s="32" customFormat="1" ht="12.75" customHeight="1">
      <c r="H3917" s="36"/>
    </row>
    <row r="3918" spans="8:8" s="32" customFormat="1" ht="12.75" customHeight="1">
      <c r="H3918" s="36"/>
    </row>
    <row r="3919" spans="8:8" s="32" customFormat="1" ht="12.75" customHeight="1">
      <c r="H3919" s="36"/>
    </row>
    <row r="3920" spans="8:8" s="32" customFormat="1" ht="12.75" customHeight="1">
      <c r="H3920" s="36"/>
    </row>
    <row r="3921" spans="8:8" s="32" customFormat="1" ht="12.75" customHeight="1">
      <c r="H3921" s="36"/>
    </row>
    <row r="3922" spans="8:8" s="32" customFormat="1" ht="12.75" customHeight="1">
      <c r="H3922" s="36"/>
    </row>
    <row r="3923" spans="8:8" s="32" customFormat="1" ht="12.75" customHeight="1">
      <c r="H3923" s="36"/>
    </row>
    <row r="3924" spans="8:8" s="32" customFormat="1" ht="12.75" customHeight="1">
      <c r="H3924" s="36"/>
    </row>
    <row r="3925" spans="8:8" s="32" customFormat="1" ht="12.75" customHeight="1">
      <c r="H3925" s="36"/>
    </row>
    <row r="3926" spans="8:8" s="32" customFormat="1" ht="12.75" customHeight="1">
      <c r="H3926" s="36"/>
    </row>
    <row r="3927" spans="8:8" s="32" customFormat="1" ht="12.75" customHeight="1">
      <c r="H3927" s="36"/>
    </row>
    <row r="3928" spans="8:8" s="32" customFormat="1" ht="12.75" customHeight="1">
      <c r="H3928" s="36"/>
    </row>
    <row r="3929" spans="8:8" s="32" customFormat="1" ht="12.75" customHeight="1">
      <c r="H3929" s="36"/>
    </row>
    <row r="3930" spans="8:8" s="32" customFormat="1" ht="12.75" customHeight="1">
      <c r="H3930" s="36"/>
    </row>
    <row r="3931" spans="8:8" s="32" customFormat="1" ht="12.75" customHeight="1">
      <c r="H3931" s="36"/>
    </row>
    <row r="3932" spans="8:8" s="32" customFormat="1" ht="12.75" customHeight="1">
      <c r="H3932" s="36"/>
    </row>
    <row r="3933" spans="8:8" s="32" customFormat="1" ht="12.75" customHeight="1">
      <c r="H3933" s="36"/>
    </row>
    <row r="3934" spans="8:8" s="32" customFormat="1" ht="12.75" customHeight="1">
      <c r="H3934" s="36"/>
    </row>
    <row r="3935" spans="8:8" s="32" customFormat="1" ht="12.75" customHeight="1">
      <c r="H3935" s="36"/>
    </row>
    <row r="3936" spans="8:8" s="32" customFormat="1" ht="12.75" customHeight="1">
      <c r="H3936" s="36"/>
    </row>
    <row r="3937" spans="8:8" s="32" customFormat="1" ht="12.75" customHeight="1">
      <c r="H3937" s="36"/>
    </row>
    <row r="3938" spans="8:8" s="32" customFormat="1" ht="12.75" customHeight="1">
      <c r="H3938" s="36"/>
    </row>
    <row r="3939" spans="8:8" s="32" customFormat="1" ht="12.75" customHeight="1">
      <c r="H3939" s="36"/>
    </row>
    <row r="3940" spans="8:8" s="32" customFormat="1" ht="12.75" customHeight="1">
      <c r="H3940" s="36"/>
    </row>
    <row r="3941" spans="8:8" s="32" customFormat="1" ht="12.75" customHeight="1">
      <c r="H3941" s="36"/>
    </row>
    <row r="3942" spans="8:8" s="32" customFormat="1" ht="12.75" customHeight="1">
      <c r="H3942" s="36"/>
    </row>
    <row r="3943" spans="8:8" s="32" customFormat="1" ht="12.75" customHeight="1">
      <c r="H3943" s="36"/>
    </row>
    <row r="3944" spans="8:8" s="32" customFormat="1" ht="12.75" customHeight="1">
      <c r="H3944" s="36"/>
    </row>
    <row r="3945" spans="8:8" s="32" customFormat="1" ht="12.75" customHeight="1">
      <c r="H3945" s="36"/>
    </row>
    <row r="3946" spans="8:8" s="32" customFormat="1" ht="12.75" customHeight="1">
      <c r="H3946" s="36"/>
    </row>
    <row r="3947" spans="8:8" s="32" customFormat="1" ht="12.75" customHeight="1">
      <c r="H3947" s="36"/>
    </row>
    <row r="3948" spans="8:8" s="32" customFormat="1" ht="12.75" customHeight="1">
      <c r="H3948" s="36"/>
    </row>
    <row r="3949" spans="8:8" s="32" customFormat="1" ht="12.75" customHeight="1">
      <c r="H3949" s="36"/>
    </row>
    <row r="3950" spans="8:8" s="32" customFormat="1" ht="12.75" customHeight="1">
      <c r="H3950" s="36"/>
    </row>
    <row r="3951" spans="8:8" s="32" customFormat="1" ht="12.75" customHeight="1">
      <c r="H3951" s="36"/>
    </row>
    <row r="3952" spans="8:8" s="32" customFormat="1" ht="12.75" customHeight="1">
      <c r="H3952" s="36"/>
    </row>
    <row r="3953" spans="8:8" s="32" customFormat="1" ht="12.75" customHeight="1">
      <c r="H3953" s="36"/>
    </row>
    <row r="3954" spans="8:8" s="32" customFormat="1" ht="12.75" customHeight="1">
      <c r="H3954" s="36"/>
    </row>
    <row r="3955" spans="8:8" s="32" customFormat="1" ht="12.75" customHeight="1">
      <c r="H3955" s="36"/>
    </row>
    <row r="3956" spans="8:8" s="32" customFormat="1" ht="12.75" customHeight="1">
      <c r="H3956" s="36"/>
    </row>
    <row r="3957" spans="8:8" s="32" customFormat="1" ht="12.75" customHeight="1">
      <c r="H3957" s="36"/>
    </row>
    <row r="3958" spans="8:8" s="32" customFormat="1" ht="12.75" customHeight="1">
      <c r="H3958" s="36"/>
    </row>
    <row r="3959" spans="8:8" s="32" customFormat="1" ht="12.75" customHeight="1">
      <c r="H3959" s="36"/>
    </row>
    <row r="3960" spans="8:8" s="32" customFormat="1" ht="12.75" customHeight="1">
      <c r="H3960" s="36"/>
    </row>
    <row r="3961" spans="8:8" s="32" customFormat="1" ht="12.75" customHeight="1">
      <c r="H3961" s="36"/>
    </row>
    <row r="3962" spans="8:8" s="32" customFormat="1" ht="12.75" customHeight="1">
      <c r="H3962" s="36"/>
    </row>
    <row r="3963" spans="8:8" s="32" customFormat="1" ht="12.75" customHeight="1">
      <c r="H3963" s="36"/>
    </row>
    <row r="3964" spans="8:8" s="32" customFormat="1" ht="12.75" customHeight="1">
      <c r="H3964" s="36"/>
    </row>
    <row r="3965" spans="8:8" s="32" customFormat="1" ht="12.75" customHeight="1">
      <c r="H3965" s="36"/>
    </row>
    <row r="3966" spans="8:8" s="32" customFormat="1" ht="12.75" customHeight="1">
      <c r="H3966" s="36"/>
    </row>
    <row r="3967" spans="8:8" s="32" customFormat="1" ht="12.75" customHeight="1">
      <c r="H3967" s="36"/>
    </row>
    <row r="3968" spans="8:8" s="32" customFormat="1" ht="12.75" customHeight="1">
      <c r="H3968" s="36"/>
    </row>
    <row r="3969" spans="8:8" s="32" customFormat="1" ht="12.75" customHeight="1">
      <c r="H3969" s="36"/>
    </row>
    <row r="3970" spans="8:8" s="32" customFormat="1" ht="12.75" customHeight="1">
      <c r="H3970" s="36"/>
    </row>
    <row r="3971" spans="8:8" s="32" customFormat="1" ht="12.75" customHeight="1">
      <c r="H3971" s="36"/>
    </row>
    <row r="3972" spans="8:8" s="32" customFormat="1" ht="12.75" customHeight="1">
      <c r="H3972" s="36"/>
    </row>
    <row r="3973" spans="8:8" s="32" customFormat="1" ht="12.75" customHeight="1">
      <c r="H3973" s="36"/>
    </row>
    <row r="3974" spans="8:8" s="32" customFormat="1" ht="12.75" customHeight="1">
      <c r="H3974" s="36"/>
    </row>
    <row r="3975" spans="8:8" s="32" customFormat="1" ht="12.75" customHeight="1">
      <c r="H3975" s="36"/>
    </row>
    <row r="3976" spans="8:8" s="32" customFormat="1" ht="12.75" customHeight="1">
      <c r="H3976" s="36"/>
    </row>
    <row r="3977" spans="8:8" s="32" customFormat="1" ht="12.75" customHeight="1">
      <c r="H3977" s="36"/>
    </row>
    <row r="3978" spans="8:8" s="32" customFormat="1" ht="12.75" customHeight="1">
      <c r="H3978" s="36"/>
    </row>
    <row r="3979" spans="8:8" s="32" customFormat="1" ht="12.75" customHeight="1">
      <c r="H3979" s="36"/>
    </row>
    <row r="3980" spans="8:8" s="32" customFormat="1" ht="12.75" customHeight="1">
      <c r="H3980" s="36"/>
    </row>
    <row r="3981" spans="8:8" s="32" customFormat="1" ht="12.75" customHeight="1">
      <c r="H3981" s="36"/>
    </row>
    <row r="3982" spans="8:8" s="32" customFormat="1" ht="12.75" customHeight="1">
      <c r="H3982" s="36"/>
    </row>
    <row r="3983" spans="8:8" s="32" customFormat="1" ht="12.75" customHeight="1">
      <c r="H3983" s="36"/>
    </row>
    <row r="3984" spans="8:8" s="32" customFormat="1" ht="12.75" customHeight="1">
      <c r="H3984" s="36"/>
    </row>
    <row r="3985" spans="8:8" s="32" customFormat="1" ht="12.75" customHeight="1">
      <c r="H3985" s="36"/>
    </row>
    <row r="3986" spans="8:8" s="32" customFormat="1" ht="12.75" customHeight="1">
      <c r="H3986" s="36"/>
    </row>
    <row r="3987" spans="8:8" s="32" customFormat="1" ht="12.75" customHeight="1">
      <c r="H3987" s="36"/>
    </row>
    <row r="3988" spans="8:8" s="32" customFormat="1" ht="12.75" customHeight="1">
      <c r="H3988" s="36"/>
    </row>
    <row r="3989" spans="8:8" s="32" customFormat="1" ht="12.75" customHeight="1">
      <c r="H3989" s="36"/>
    </row>
    <row r="3990" spans="8:8" s="32" customFormat="1" ht="12.75" customHeight="1">
      <c r="H3990" s="36"/>
    </row>
    <row r="3991" spans="8:8" s="32" customFormat="1" ht="12.75" customHeight="1">
      <c r="H3991" s="36"/>
    </row>
    <row r="3992" spans="8:8" s="32" customFormat="1" ht="12.75" customHeight="1">
      <c r="H3992" s="36"/>
    </row>
    <row r="3993" spans="8:8" s="32" customFormat="1" ht="12.75" customHeight="1">
      <c r="H3993" s="36"/>
    </row>
    <row r="3994" spans="8:8" s="32" customFormat="1" ht="12.75" customHeight="1">
      <c r="H3994" s="36"/>
    </row>
    <row r="3995" spans="8:8" s="32" customFormat="1" ht="12.75" customHeight="1">
      <c r="H3995" s="36"/>
    </row>
    <row r="3996" spans="8:8" s="32" customFormat="1" ht="12.75" customHeight="1">
      <c r="H3996" s="36"/>
    </row>
    <row r="3997" spans="8:8" s="32" customFormat="1" ht="12.75" customHeight="1">
      <c r="H3997" s="36"/>
    </row>
    <row r="3998" spans="8:8" s="32" customFormat="1" ht="12.75" customHeight="1">
      <c r="H3998" s="36"/>
    </row>
    <row r="3999" spans="8:8" s="32" customFormat="1" ht="12.75" customHeight="1">
      <c r="H3999" s="36"/>
    </row>
    <row r="4000" spans="8:8" s="32" customFormat="1" ht="12.75" customHeight="1">
      <c r="H4000" s="36"/>
    </row>
    <row r="4001" spans="8:8" s="32" customFormat="1" ht="12.75" customHeight="1">
      <c r="H4001" s="36"/>
    </row>
    <row r="4002" spans="8:8" s="32" customFormat="1" ht="12.75" customHeight="1">
      <c r="H4002" s="36"/>
    </row>
    <row r="4003" spans="8:8" s="32" customFormat="1" ht="12.75" customHeight="1">
      <c r="H4003" s="36"/>
    </row>
    <row r="4004" spans="8:8" s="32" customFormat="1" ht="12.75" customHeight="1">
      <c r="H4004" s="36"/>
    </row>
    <row r="4005" spans="8:8" s="32" customFormat="1" ht="12.75" customHeight="1">
      <c r="H4005" s="36"/>
    </row>
    <row r="4006" spans="8:8" s="32" customFormat="1" ht="12.75" customHeight="1">
      <c r="H4006" s="36"/>
    </row>
    <row r="4007" spans="8:8" s="32" customFormat="1" ht="12.75" customHeight="1">
      <c r="H4007" s="36"/>
    </row>
    <row r="4008" spans="8:8" s="32" customFormat="1" ht="12.75" customHeight="1">
      <c r="H4008" s="36"/>
    </row>
    <row r="4009" spans="8:8" s="32" customFormat="1" ht="12.75" customHeight="1">
      <c r="H4009" s="36"/>
    </row>
    <row r="4010" spans="8:8" s="32" customFormat="1" ht="12.75" customHeight="1">
      <c r="H4010" s="36"/>
    </row>
    <row r="4011" spans="8:8" s="32" customFormat="1" ht="12.75" customHeight="1">
      <c r="H4011" s="36"/>
    </row>
    <row r="4012" spans="8:8" s="32" customFormat="1" ht="12.75" customHeight="1">
      <c r="H4012" s="36"/>
    </row>
    <row r="4013" spans="8:8" s="32" customFormat="1" ht="12.75" customHeight="1">
      <c r="H4013" s="36"/>
    </row>
    <row r="4014" spans="8:8" s="32" customFormat="1" ht="12.75" customHeight="1">
      <c r="H4014" s="36"/>
    </row>
    <row r="4015" spans="8:8" s="32" customFormat="1" ht="12.75" customHeight="1">
      <c r="H4015" s="36"/>
    </row>
    <row r="4016" spans="8:8" s="32" customFormat="1" ht="12.75" customHeight="1">
      <c r="H4016" s="36"/>
    </row>
    <row r="4017" spans="8:8" s="32" customFormat="1" ht="12.75" customHeight="1">
      <c r="H4017" s="36"/>
    </row>
    <row r="4018" spans="8:8" s="32" customFormat="1" ht="12.75" customHeight="1">
      <c r="H4018" s="36"/>
    </row>
    <row r="4019" spans="8:8" s="32" customFormat="1" ht="12.75" customHeight="1">
      <c r="H4019" s="36"/>
    </row>
    <row r="4020" spans="8:8" s="32" customFormat="1" ht="12.75" customHeight="1">
      <c r="H4020" s="36"/>
    </row>
    <row r="4021" spans="8:8" s="32" customFormat="1" ht="12.75" customHeight="1">
      <c r="H4021" s="36"/>
    </row>
    <row r="4022" spans="8:8" s="32" customFormat="1" ht="12.75" customHeight="1">
      <c r="H4022" s="36"/>
    </row>
    <row r="4023" spans="8:8" s="32" customFormat="1" ht="12.75" customHeight="1">
      <c r="H4023" s="36"/>
    </row>
    <row r="4024" spans="8:8" s="32" customFormat="1" ht="12.75" customHeight="1">
      <c r="H4024" s="36"/>
    </row>
    <row r="4025" spans="8:8" s="32" customFormat="1" ht="12.75" customHeight="1">
      <c r="H4025" s="36"/>
    </row>
    <row r="4026" spans="8:8" s="32" customFormat="1" ht="12.75" customHeight="1">
      <c r="H4026" s="36"/>
    </row>
    <row r="4027" spans="8:8" s="32" customFormat="1" ht="12.75" customHeight="1">
      <c r="H4027" s="36"/>
    </row>
    <row r="4028" spans="8:8" s="32" customFormat="1" ht="12.75" customHeight="1">
      <c r="H4028" s="36"/>
    </row>
    <row r="4029" spans="8:8" s="32" customFormat="1" ht="12.75" customHeight="1">
      <c r="H4029" s="36"/>
    </row>
    <row r="4030" spans="8:8" s="32" customFormat="1" ht="12.75" customHeight="1">
      <c r="H4030" s="36"/>
    </row>
    <row r="4031" spans="8:8" s="32" customFormat="1" ht="12.75" customHeight="1">
      <c r="H4031" s="36"/>
    </row>
    <row r="4032" spans="8:8" s="32" customFormat="1" ht="12.75" customHeight="1">
      <c r="H4032" s="36"/>
    </row>
    <row r="4033" spans="8:8" s="32" customFormat="1" ht="12.75" customHeight="1">
      <c r="H4033" s="36"/>
    </row>
    <row r="4034" spans="8:8" s="32" customFormat="1" ht="12.75" customHeight="1">
      <c r="H4034" s="36"/>
    </row>
    <row r="4035" spans="8:8" s="32" customFormat="1" ht="12.75" customHeight="1">
      <c r="H4035" s="36"/>
    </row>
    <row r="4036" spans="8:8" s="32" customFormat="1" ht="12.75" customHeight="1">
      <c r="H4036" s="36"/>
    </row>
    <row r="4037" spans="8:8" s="32" customFormat="1" ht="12.75" customHeight="1">
      <c r="H4037" s="36"/>
    </row>
    <row r="4038" spans="8:8" s="32" customFormat="1" ht="12.75" customHeight="1">
      <c r="H4038" s="36"/>
    </row>
    <row r="4039" spans="8:8" s="32" customFormat="1" ht="12.75" customHeight="1">
      <c r="H4039" s="36"/>
    </row>
    <row r="4040" spans="8:8" s="32" customFormat="1" ht="12.75" customHeight="1">
      <c r="H4040" s="36"/>
    </row>
    <row r="4041" spans="8:8" s="32" customFormat="1" ht="12.75" customHeight="1">
      <c r="H4041" s="36"/>
    </row>
    <row r="4042" spans="8:8" s="32" customFormat="1" ht="12.75" customHeight="1">
      <c r="H4042" s="36"/>
    </row>
    <row r="4043" spans="8:8" s="32" customFormat="1" ht="12.75" customHeight="1">
      <c r="H4043" s="36"/>
    </row>
    <row r="4044" spans="8:8" s="32" customFormat="1" ht="12.75" customHeight="1">
      <c r="H4044" s="36"/>
    </row>
    <row r="4045" spans="8:8" s="32" customFormat="1" ht="12.75" customHeight="1">
      <c r="H4045" s="36"/>
    </row>
    <row r="4046" spans="8:8" s="32" customFormat="1" ht="12.75" customHeight="1">
      <c r="H4046" s="36"/>
    </row>
    <row r="4047" spans="8:8" s="32" customFormat="1" ht="12.75" customHeight="1">
      <c r="H4047" s="36"/>
    </row>
    <row r="4048" spans="8:8" s="32" customFormat="1" ht="12.75" customHeight="1">
      <c r="H4048" s="36"/>
    </row>
    <row r="4049" spans="8:8" s="32" customFormat="1" ht="12.75" customHeight="1">
      <c r="H4049" s="36"/>
    </row>
    <row r="4050" spans="8:8" s="32" customFormat="1" ht="12.75" customHeight="1">
      <c r="H4050" s="36"/>
    </row>
    <row r="4051" spans="8:8" s="32" customFormat="1" ht="12.75" customHeight="1">
      <c r="H4051" s="36"/>
    </row>
    <row r="4052" spans="8:8" s="32" customFormat="1" ht="12.75" customHeight="1">
      <c r="H4052" s="36"/>
    </row>
    <row r="4053" spans="8:8" s="32" customFormat="1" ht="12.75" customHeight="1">
      <c r="H4053" s="36"/>
    </row>
    <row r="4054" spans="8:8" s="32" customFormat="1" ht="12.75" customHeight="1">
      <c r="H4054" s="36"/>
    </row>
    <row r="4055" spans="8:8" s="32" customFormat="1" ht="12.75" customHeight="1">
      <c r="H4055" s="36"/>
    </row>
    <row r="4056" spans="8:8" s="32" customFormat="1" ht="12.75" customHeight="1">
      <c r="H4056" s="36"/>
    </row>
    <row r="4057" spans="8:8" s="32" customFormat="1" ht="12.75" customHeight="1">
      <c r="H4057" s="36"/>
    </row>
    <row r="4058" spans="8:8" s="32" customFormat="1" ht="12.75" customHeight="1">
      <c r="H4058" s="36"/>
    </row>
    <row r="4059" spans="8:8" s="32" customFormat="1" ht="12.75" customHeight="1">
      <c r="H4059" s="36"/>
    </row>
    <row r="4060" spans="8:8" s="32" customFormat="1" ht="12.75" customHeight="1">
      <c r="H4060" s="36"/>
    </row>
    <row r="4061" spans="8:8" s="32" customFormat="1" ht="12.75" customHeight="1">
      <c r="H4061" s="36"/>
    </row>
    <row r="4062" spans="8:8" s="32" customFormat="1" ht="12.75" customHeight="1">
      <c r="H4062" s="36"/>
    </row>
    <row r="4063" spans="8:8" s="32" customFormat="1" ht="12.75" customHeight="1">
      <c r="H4063" s="36"/>
    </row>
    <row r="4064" spans="8:8" s="32" customFormat="1" ht="12.75" customHeight="1">
      <c r="H4064" s="36"/>
    </row>
    <row r="4065" spans="8:8" s="32" customFormat="1" ht="12.75" customHeight="1">
      <c r="H4065" s="36"/>
    </row>
    <row r="4066" spans="8:8" s="32" customFormat="1" ht="12.75" customHeight="1">
      <c r="H4066" s="36"/>
    </row>
    <row r="4067" spans="8:8" s="32" customFormat="1" ht="12.75" customHeight="1">
      <c r="H4067" s="36"/>
    </row>
    <row r="4068" spans="8:8" s="32" customFormat="1" ht="12.75" customHeight="1">
      <c r="H4068" s="36"/>
    </row>
    <row r="4069" spans="8:8" s="32" customFormat="1" ht="12.75" customHeight="1">
      <c r="H4069" s="36"/>
    </row>
    <row r="4070" spans="8:8" s="32" customFormat="1" ht="12.75" customHeight="1">
      <c r="H4070" s="36"/>
    </row>
    <row r="4071" spans="8:8" s="32" customFormat="1" ht="12.75" customHeight="1">
      <c r="H4071" s="36"/>
    </row>
    <row r="4072" spans="8:8" s="32" customFormat="1" ht="12.75" customHeight="1">
      <c r="H4072" s="36"/>
    </row>
    <row r="4073" spans="8:8" s="32" customFormat="1" ht="12.75" customHeight="1">
      <c r="H4073" s="36"/>
    </row>
    <row r="4074" spans="8:8" s="32" customFormat="1" ht="12.75" customHeight="1">
      <c r="H4074" s="36"/>
    </row>
    <row r="4075" spans="8:8" s="32" customFormat="1" ht="12.75" customHeight="1">
      <c r="H4075" s="36"/>
    </row>
    <row r="4076" spans="8:8" s="32" customFormat="1" ht="12.75" customHeight="1">
      <c r="H4076" s="36"/>
    </row>
    <row r="4077" spans="8:8" s="32" customFormat="1" ht="12.75" customHeight="1">
      <c r="H4077" s="36"/>
    </row>
    <row r="4078" spans="8:8" s="32" customFormat="1" ht="12.75" customHeight="1">
      <c r="H4078" s="36"/>
    </row>
    <row r="4079" spans="8:8" s="32" customFormat="1" ht="12.75" customHeight="1">
      <c r="H4079" s="36"/>
    </row>
    <row r="4080" spans="8:8" s="32" customFormat="1" ht="12.75" customHeight="1">
      <c r="H4080" s="36"/>
    </row>
    <row r="4081" spans="8:8" s="32" customFormat="1" ht="12.75" customHeight="1">
      <c r="H4081" s="36"/>
    </row>
    <row r="4082" spans="8:8" s="32" customFormat="1" ht="12.75" customHeight="1">
      <c r="H4082" s="36"/>
    </row>
    <row r="4083" spans="8:8" s="32" customFormat="1" ht="12.75" customHeight="1">
      <c r="H4083" s="36"/>
    </row>
    <row r="4084" spans="8:8" s="32" customFormat="1" ht="12.75" customHeight="1">
      <c r="H4084" s="36"/>
    </row>
    <row r="4085" spans="8:8" s="32" customFormat="1" ht="12.75" customHeight="1">
      <c r="H4085" s="36"/>
    </row>
    <row r="4086" spans="8:8" s="32" customFormat="1" ht="12.75" customHeight="1">
      <c r="H4086" s="36"/>
    </row>
    <row r="4087" spans="8:8" s="32" customFormat="1" ht="12.75" customHeight="1">
      <c r="H4087" s="36"/>
    </row>
    <row r="4088" spans="8:8" s="32" customFormat="1" ht="12.75" customHeight="1">
      <c r="H4088" s="36"/>
    </row>
    <row r="4089" spans="8:8" s="32" customFormat="1" ht="12.75" customHeight="1">
      <c r="H4089" s="36"/>
    </row>
    <row r="4090" spans="8:8" s="32" customFormat="1" ht="12.75" customHeight="1">
      <c r="H4090" s="36"/>
    </row>
    <row r="4091" spans="8:8" s="32" customFormat="1" ht="12.75" customHeight="1">
      <c r="H4091" s="36"/>
    </row>
    <row r="4092" spans="8:8" s="32" customFormat="1" ht="12.75" customHeight="1">
      <c r="H4092" s="36"/>
    </row>
    <row r="4093" spans="8:8" s="32" customFormat="1" ht="12.75" customHeight="1">
      <c r="H4093" s="36"/>
    </row>
    <row r="4094" spans="8:8" s="32" customFormat="1" ht="12.75" customHeight="1">
      <c r="H4094" s="36"/>
    </row>
    <row r="4095" spans="8:8" s="32" customFormat="1" ht="12.75" customHeight="1">
      <c r="H4095" s="36"/>
    </row>
    <row r="4096" spans="8:8" s="32" customFormat="1" ht="12.75" customHeight="1">
      <c r="H4096" s="36"/>
    </row>
    <row r="4097" spans="8:8" s="32" customFormat="1" ht="12.75" customHeight="1">
      <c r="H4097" s="36"/>
    </row>
    <row r="4098" spans="8:8" s="32" customFormat="1" ht="12.75" customHeight="1">
      <c r="H4098" s="36"/>
    </row>
    <row r="4099" spans="8:8" s="32" customFormat="1" ht="12.75" customHeight="1">
      <c r="H4099" s="36"/>
    </row>
    <row r="4100" spans="8:8" s="32" customFormat="1" ht="12.75" customHeight="1">
      <c r="H4100" s="36"/>
    </row>
    <row r="4101" spans="8:8" s="32" customFormat="1" ht="12.75" customHeight="1">
      <c r="H4101" s="36"/>
    </row>
    <row r="4102" spans="8:8" s="32" customFormat="1" ht="12.75" customHeight="1">
      <c r="H4102" s="36"/>
    </row>
    <row r="4103" spans="8:8" s="32" customFormat="1" ht="12.75" customHeight="1">
      <c r="H4103" s="36"/>
    </row>
    <row r="4104" spans="8:8" s="32" customFormat="1" ht="12.75" customHeight="1">
      <c r="H4104" s="36"/>
    </row>
    <row r="4105" spans="8:8" s="32" customFormat="1" ht="12.75" customHeight="1">
      <c r="H4105" s="36"/>
    </row>
    <row r="4106" spans="8:8" s="32" customFormat="1" ht="12.75" customHeight="1">
      <c r="H4106" s="36"/>
    </row>
    <row r="4107" spans="8:8" s="32" customFormat="1" ht="12.75" customHeight="1">
      <c r="H4107" s="36"/>
    </row>
    <row r="4108" spans="8:8" s="32" customFormat="1" ht="12.75" customHeight="1">
      <c r="H4108" s="36"/>
    </row>
    <row r="4109" spans="8:8" s="32" customFormat="1" ht="12.75" customHeight="1">
      <c r="H4109" s="36"/>
    </row>
    <row r="4110" spans="8:8" s="32" customFormat="1" ht="12.75" customHeight="1">
      <c r="H4110" s="36"/>
    </row>
    <row r="4111" spans="8:8" s="32" customFormat="1" ht="12.75" customHeight="1">
      <c r="H4111" s="36"/>
    </row>
    <row r="4112" spans="8:8" s="32" customFormat="1" ht="12.75" customHeight="1">
      <c r="H4112" s="36"/>
    </row>
    <row r="4113" spans="8:8" s="32" customFormat="1" ht="12.75" customHeight="1">
      <c r="H4113" s="36"/>
    </row>
    <row r="4114" spans="8:8" s="32" customFormat="1" ht="12.75" customHeight="1">
      <c r="H4114" s="36"/>
    </row>
    <row r="4115" spans="8:8" s="32" customFormat="1" ht="12.75" customHeight="1">
      <c r="H4115" s="36"/>
    </row>
    <row r="4116" spans="8:8" s="32" customFormat="1" ht="12.75" customHeight="1">
      <c r="H4116" s="36"/>
    </row>
    <row r="4117" spans="8:8" s="32" customFormat="1" ht="12.75" customHeight="1">
      <c r="H4117" s="36"/>
    </row>
    <row r="4118" spans="8:8" s="32" customFormat="1" ht="12.75" customHeight="1">
      <c r="H4118" s="36"/>
    </row>
    <row r="4119" spans="8:8" s="32" customFormat="1" ht="12.75" customHeight="1">
      <c r="H4119" s="36"/>
    </row>
    <row r="4120" spans="8:8" s="32" customFormat="1" ht="12.75" customHeight="1">
      <c r="H4120" s="36"/>
    </row>
    <row r="4121" spans="8:8" s="32" customFormat="1" ht="12.75" customHeight="1">
      <c r="H4121" s="36"/>
    </row>
    <row r="4122" spans="8:8" s="32" customFormat="1" ht="12.75" customHeight="1">
      <c r="H4122" s="36"/>
    </row>
    <row r="4123" spans="8:8" s="32" customFormat="1" ht="12.75" customHeight="1">
      <c r="H4123" s="36"/>
    </row>
    <row r="4124" spans="8:8" s="32" customFormat="1" ht="12.75" customHeight="1">
      <c r="H4124" s="36"/>
    </row>
    <row r="4125" spans="8:8" s="32" customFormat="1" ht="12.75" customHeight="1">
      <c r="H4125" s="36"/>
    </row>
    <row r="4126" spans="8:8" s="32" customFormat="1" ht="12.75" customHeight="1">
      <c r="H4126" s="36"/>
    </row>
    <row r="4127" spans="8:8" s="32" customFormat="1" ht="12.75" customHeight="1">
      <c r="H4127" s="36"/>
    </row>
    <row r="4128" spans="8:8" s="32" customFormat="1" ht="12.75" customHeight="1">
      <c r="H4128" s="36"/>
    </row>
    <row r="4129" spans="8:8" s="32" customFormat="1" ht="12.75" customHeight="1">
      <c r="H4129" s="36"/>
    </row>
    <row r="4130" spans="8:8" s="32" customFormat="1" ht="12.75" customHeight="1">
      <c r="H4130" s="36"/>
    </row>
    <row r="4131" spans="8:8" s="32" customFormat="1" ht="12.75" customHeight="1">
      <c r="H4131" s="36"/>
    </row>
    <row r="4132" spans="8:8" s="32" customFormat="1" ht="12.75" customHeight="1">
      <c r="H4132" s="36"/>
    </row>
    <row r="4133" spans="8:8" s="32" customFormat="1" ht="12.75" customHeight="1">
      <c r="H4133" s="36"/>
    </row>
    <row r="4134" spans="8:8" s="32" customFormat="1" ht="12.75" customHeight="1">
      <c r="H4134" s="36"/>
    </row>
    <row r="4135" spans="8:8" s="32" customFormat="1" ht="12.75" customHeight="1">
      <c r="H4135" s="36"/>
    </row>
    <row r="4136" spans="8:8" s="32" customFormat="1" ht="12.75" customHeight="1">
      <c r="H4136" s="36"/>
    </row>
    <row r="4137" spans="8:8" s="32" customFormat="1" ht="12.75" customHeight="1">
      <c r="H4137" s="36"/>
    </row>
    <row r="4138" spans="8:8" s="32" customFormat="1" ht="12.75" customHeight="1">
      <c r="H4138" s="36"/>
    </row>
    <row r="4139" spans="8:8" s="32" customFormat="1" ht="12.75" customHeight="1">
      <c r="H4139" s="36"/>
    </row>
    <row r="4140" spans="8:8" s="32" customFormat="1" ht="12.75" customHeight="1">
      <c r="H4140" s="36"/>
    </row>
    <row r="4141" spans="8:8" s="32" customFormat="1" ht="12.75" customHeight="1">
      <c r="H4141" s="36"/>
    </row>
    <row r="4142" spans="8:8" s="32" customFormat="1" ht="12.75" customHeight="1">
      <c r="H4142" s="36"/>
    </row>
    <row r="4143" spans="8:8" s="32" customFormat="1" ht="12.75" customHeight="1">
      <c r="H4143" s="36"/>
    </row>
    <row r="4144" spans="8:8" s="32" customFormat="1" ht="12.75" customHeight="1">
      <c r="H4144" s="36"/>
    </row>
    <row r="4145" spans="8:8" s="32" customFormat="1" ht="12.75" customHeight="1">
      <c r="H4145" s="36"/>
    </row>
    <row r="4146" spans="8:8" s="32" customFormat="1" ht="12.75" customHeight="1">
      <c r="H4146" s="36"/>
    </row>
    <row r="4147" spans="8:8" s="32" customFormat="1" ht="12.75" customHeight="1">
      <c r="H4147" s="36"/>
    </row>
    <row r="4148" spans="8:8" s="32" customFormat="1" ht="12.75" customHeight="1">
      <c r="H4148" s="36"/>
    </row>
    <row r="4149" spans="8:8" s="32" customFormat="1" ht="12.75" customHeight="1">
      <c r="H4149" s="36"/>
    </row>
    <row r="4150" spans="8:8" s="32" customFormat="1" ht="12.75" customHeight="1">
      <c r="H4150" s="36"/>
    </row>
    <row r="4151" spans="8:8" s="32" customFormat="1" ht="12.75" customHeight="1">
      <c r="H4151" s="36"/>
    </row>
    <row r="4152" spans="8:8" s="32" customFormat="1" ht="12.75" customHeight="1">
      <c r="H4152" s="36"/>
    </row>
    <row r="4153" spans="8:8" s="32" customFormat="1" ht="12.75" customHeight="1">
      <c r="H4153" s="36"/>
    </row>
    <row r="4154" spans="8:8" s="32" customFormat="1" ht="12.75" customHeight="1">
      <c r="H4154" s="36"/>
    </row>
    <row r="4155" spans="8:8" s="32" customFormat="1" ht="12.75" customHeight="1">
      <c r="H4155" s="36"/>
    </row>
    <row r="4156" spans="8:8" s="32" customFormat="1" ht="12.75" customHeight="1">
      <c r="H4156" s="36"/>
    </row>
    <row r="4157" spans="8:8" s="32" customFormat="1" ht="12.75" customHeight="1">
      <c r="H4157" s="36"/>
    </row>
    <row r="4158" spans="8:8" s="32" customFormat="1" ht="12.75" customHeight="1">
      <c r="H4158" s="36"/>
    </row>
    <row r="4159" spans="8:8" s="32" customFormat="1" ht="12.75" customHeight="1">
      <c r="H4159" s="36"/>
    </row>
    <row r="4160" spans="8:8" s="32" customFormat="1" ht="12.75" customHeight="1">
      <c r="H4160" s="36"/>
    </row>
    <row r="4161" spans="8:8" s="32" customFormat="1" ht="12.75" customHeight="1">
      <c r="H4161" s="36"/>
    </row>
    <row r="4162" spans="8:8" s="32" customFormat="1" ht="12.75" customHeight="1">
      <c r="H4162" s="36"/>
    </row>
    <row r="4163" spans="8:8" s="32" customFormat="1" ht="12.75" customHeight="1">
      <c r="H4163" s="36"/>
    </row>
    <row r="4164" spans="8:8" s="32" customFormat="1" ht="12.75" customHeight="1">
      <c r="H4164" s="36"/>
    </row>
    <row r="4165" spans="8:8" s="32" customFormat="1" ht="12.75" customHeight="1">
      <c r="H4165" s="36"/>
    </row>
    <row r="4166" spans="8:8" s="32" customFormat="1" ht="12.75" customHeight="1">
      <c r="H4166" s="36"/>
    </row>
    <row r="4167" spans="8:8" s="32" customFormat="1" ht="12.75" customHeight="1">
      <c r="H4167" s="36"/>
    </row>
    <row r="4168" spans="8:8" s="32" customFormat="1" ht="12.75" customHeight="1">
      <c r="H4168" s="36"/>
    </row>
    <row r="4169" spans="8:8" s="32" customFormat="1" ht="12.75" customHeight="1">
      <c r="H4169" s="36"/>
    </row>
    <row r="4170" spans="8:8" s="32" customFormat="1" ht="12.75" customHeight="1">
      <c r="H4170" s="36"/>
    </row>
    <row r="4171" spans="8:8" s="32" customFormat="1" ht="12.75" customHeight="1">
      <c r="H4171" s="36"/>
    </row>
    <row r="4172" spans="8:8" s="32" customFormat="1" ht="12.75" customHeight="1">
      <c r="H4172" s="36"/>
    </row>
    <row r="4173" spans="8:8" s="32" customFormat="1" ht="12.75" customHeight="1">
      <c r="H4173" s="36"/>
    </row>
    <row r="4174" spans="8:8" s="32" customFormat="1" ht="12.75" customHeight="1">
      <c r="H4174" s="36"/>
    </row>
    <row r="4175" spans="8:8" s="32" customFormat="1" ht="12.75" customHeight="1">
      <c r="H4175" s="36"/>
    </row>
    <row r="4176" spans="8:8" s="32" customFormat="1" ht="12.75" customHeight="1">
      <c r="H4176" s="36"/>
    </row>
    <row r="4177" spans="8:8" s="32" customFormat="1" ht="12.75" customHeight="1">
      <c r="H4177" s="36"/>
    </row>
    <row r="4178" spans="8:8" s="32" customFormat="1" ht="12.75" customHeight="1">
      <c r="H4178" s="36"/>
    </row>
    <row r="4179" spans="8:8" s="32" customFormat="1" ht="12.75" customHeight="1">
      <c r="H4179" s="36"/>
    </row>
    <row r="4180" spans="8:8" s="32" customFormat="1" ht="12.75" customHeight="1">
      <c r="H4180" s="36"/>
    </row>
    <row r="4181" spans="8:8" s="32" customFormat="1" ht="12.75" customHeight="1">
      <c r="H4181" s="36"/>
    </row>
    <row r="4182" spans="8:8" s="32" customFormat="1" ht="12.75" customHeight="1">
      <c r="H4182" s="36"/>
    </row>
    <row r="4183" spans="8:8" s="32" customFormat="1" ht="12.75" customHeight="1">
      <c r="H4183" s="36"/>
    </row>
    <row r="4184" spans="8:8" s="32" customFormat="1" ht="12.75" customHeight="1">
      <c r="H4184" s="36"/>
    </row>
    <row r="4185" spans="8:8" s="32" customFormat="1" ht="12.75" customHeight="1">
      <c r="H4185" s="36"/>
    </row>
    <row r="4186" spans="8:8" s="32" customFormat="1" ht="12.75" customHeight="1">
      <c r="H4186" s="36"/>
    </row>
    <row r="4187" spans="8:8" s="32" customFormat="1" ht="12.75" customHeight="1">
      <c r="H4187" s="36"/>
    </row>
    <row r="4188" spans="8:8" s="32" customFormat="1" ht="12.75" customHeight="1">
      <c r="H4188" s="36"/>
    </row>
    <row r="4189" spans="8:8" s="32" customFormat="1" ht="12.75" customHeight="1">
      <c r="H4189" s="36"/>
    </row>
    <row r="4190" spans="8:8" s="32" customFormat="1" ht="12.75" customHeight="1">
      <c r="H4190" s="36"/>
    </row>
    <row r="4191" spans="8:8" s="32" customFormat="1" ht="12.75" customHeight="1">
      <c r="H4191" s="36"/>
    </row>
    <row r="4192" spans="8:8" s="32" customFormat="1" ht="12.75" customHeight="1">
      <c r="H4192" s="36"/>
    </row>
    <row r="4193" spans="8:8" s="32" customFormat="1" ht="12.75" customHeight="1">
      <c r="H4193" s="36"/>
    </row>
    <row r="4194" spans="8:8" s="32" customFormat="1" ht="12.75" customHeight="1">
      <c r="H4194" s="36"/>
    </row>
    <row r="4195" spans="8:8" s="32" customFormat="1" ht="12.75" customHeight="1">
      <c r="H4195" s="36"/>
    </row>
    <row r="4196" spans="8:8" s="32" customFormat="1" ht="12.75" customHeight="1">
      <c r="H4196" s="36"/>
    </row>
    <row r="4197" spans="8:8" s="32" customFormat="1" ht="12.75" customHeight="1">
      <c r="H4197" s="36"/>
    </row>
    <row r="4198" spans="8:8" s="32" customFormat="1" ht="12.75" customHeight="1">
      <c r="H4198" s="36"/>
    </row>
    <row r="4199" spans="8:8" s="32" customFormat="1" ht="12.75" customHeight="1">
      <c r="H4199" s="36"/>
    </row>
    <row r="4200" spans="8:8" s="32" customFormat="1" ht="12.75" customHeight="1">
      <c r="H4200" s="36"/>
    </row>
    <row r="4201" spans="8:8" s="32" customFormat="1" ht="12.75" customHeight="1">
      <c r="H4201" s="36"/>
    </row>
    <row r="4202" spans="8:8" s="32" customFormat="1" ht="12.75" customHeight="1">
      <c r="H4202" s="36"/>
    </row>
    <row r="4203" spans="8:8" s="32" customFormat="1" ht="12.75" customHeight="1">
      <c r="H4203" s="36"/>
    </row>
    <row r="4204" spans="8:8" s="32" customFormat="1" ht="12.75" customHeight="1">
      <c r="H4204" s="36"/>
    </row>
    <row r="4205" spans="8:8" s="32" customFormat="1" ht="12.75" customHeight="1">
      <c r="H4205" s="36"/>
    </row>
    <row r="4206" spans="8:8" s="32" customFormat="1" ht="12.75" customHeight="1">
      <c r="H4206" s="36"/>
    </row>
    <row r="4207" spans="8:8" s="32" customFormat="1" ht="12.75" customHeight="1">
      <c r="H4207" s="36"/>
    </row>
    <row r="4208" spans="8:8" s="32" customFormat="1" ht="12.75" customHeight="1">
      <c r="H4208" s="36"/>
    </row>
    <row r="4209" spans="8:8" s="32" customFormat="1" ht="12.75" customHeight="1">
      <c r="H4209" s="36"/>
    </row>
    <row r="4210" spans="8:8" s="32" customFormat="1" ht="12.75" customHeight="1">
      <c r="H4210" s="36"/>
    </row>
    <row r="4211" spans="8:8" s="32" customFormat="1" ht="12.75" customHeight="1">
      <c r="H4211" s="36"/>
    </row>
    <row r="4212" spans="8:8" s="32" customFormat="1" ht="12.75" customHeight="1">
      <c r="H4212" s="36"/>
    </row>
    <row r="4213" spans="8:8" s="32" customFormat="1" ht="12.75" customHeight="1">
      <c r="H4213" s="36"/>
    </row>
    <row r="4214" spans="8:8" s="32" customFormat="1" ht="12.75" customHeight="1">
      <c r="H4214" s="36"/>
    </row>
    <row r="4215" spans="8:8" s="32" customFormat="1" ht="12.75" customHeight="1">
      <c r="H4215" s="36"/>
    </row>
    <row r="4216" spans="8:8" s="32" customFormat="1" ht="12.75" customHeight="1">
      <c r="H4216" s="36"/>
    </row>
    <row r="4217" spans="8:8" s="32" customFormat="1" ht="12.75" customHeight="1">
      <c r="H4217" s="36"/>
    </row>
    <row r="4218" spans="8:8" s="32" customFormat="1" ht="12.75" customHeight="1">
      <c r="H4218" s="36"/>
    </row>
    <row r="4219" spans="8:8" s="32" customFormat="1" ht="12.75" customHeight="1">
      <c r="H4219" s="36"/>
    </row>
    <row r="4220" spans="8:8" s="32" customFormat="1" ht="12.75" customHeight="1">
      <c r="H4220" s="36"/>
    </row>
    <row r="4221" spans="8:8" s="32" customFormat="1" ht="12.75" customHeight="1">
      <c r="H4221" s="36"/>
    </row>
    <row r="4222" spans="8:8" s="32" customFormat="1" ht="12.75" customHeight="1">
      <c r="H4222" s="36"/>
    </row>
    <row r="4223" spans="8:8" s="32" customFormat="1" ht="12.75" customHeight="1">
      <c r="H4223" s="36"/>
    </row>
    <row r="4224" spans="8:8" s="32" customFormat="1" ht="12.75" customHeight="1">
      <c r="H4224" s="36"/>
    </row>
    <row r="4225" spans="8:8" s="32" customFormat="1" ht="12.75" customHeight="1">
      <c r="H4225" s="36"/>
    </row>
    <row r="4226" spans="8:8" s="32" customFormat="1" ht="12.75" customHeight="1">
      <c r="H4226" s="36"/>
    </row>
    <row r="4227" spans="8:8" s="32" customFormat="1" ht="12.75" customHeight="1">
      <c r="H4227" s="36"/>
    </row>
    <row r="4228" spans="8:8" s="32" customFormat="1" ht="12.75" customHeight="1">
      <c r="H4228" s="36"/>
    </row>
    <row r="4229" spans="8:8" s="32" customFormat="1" ht="12.75" customHeight="1">
      <c r="H4229" s="36"/>
    </row>
    <row r="4230" spans="8:8" s="32" customFormat="1" ht="12.75" customHeight="1">
      <c r="H4230" s="36"/>
    </row>
    <row r="4231" spans="8:8" s="32" customFormat="1" ht="12.75" customHeight="1">
      <c r="H4231" s="36"/>
    </row>
    <row r="4232" spans="8:8" s="32" customFormat="1" ht="12.75" customHeight="1">
      <c r="H4232" s="36"/>
    </row>
    <row r="4233" spans="8:8" s="32" customFormat="1" ht="12.75" customHeight="1">
      <c r="H4233" s="36"/>
    </row>
    <row r="4234" spans="8:8" s="32" customFormat="1" ht="12.75" customHeight="1">
      <c r="H4234" s="36"/>
    </row>
    <row r="4235" spans="8:8" s="32" customFormat="1" ht="12.75" customHeight="1">
      <c r="H4235" s="36"/>
    </row>
    <row r="4236" spans="8:8" s="32" customFormat="1" ht="12.75" customHeight="1">
      <c r="H4236" s="36"/>
    </row>
    <row r="4237" spans="8:8" s="32" customFormat="1" ht="12.75" customHeight="1">
      <c r="H4237" s="36"/>
    </row>
    <row r="4238" spans="8:8" s="32" customFormat="1" ht="12.75" customHeight="1">
      <c r="H4238" s="36"/>
    </row>
    <row r="4239" spans="8:8" s="32" customFormat="1" ht="12.75" customHeight="1">
      <c r="H4239" s="36"/>
    </row>
    <row r="4240" spans="8:8" s="32" customFormat="1" ht="12.75" customHeight="1">
      <c r="H4240" s="36"/>
    </row>
    <row r="4241" spans="8:8" s="32" customFormat="1" ht="12.75" customHeight="1">
      <c r="H4241" s="36"/>
    </row>
    <row r="4242" spans="8:8" s="32" customFormat="1" ht="12.75" customHeight="1">
      <c r="H4242" s="36"/>
    </row>
    <row r="4243" spans="8:8" s="32" customFormat="1" ht="12.75" customHeight="1">
      <c r="H4243" s="36"/>
    </row>
    <row r="4244" spans="8:8" s="32" customFormat="1" ht="12.75" customHeight="1">
      <c r="H4244" s="36"/>
    </row>
    <row r="4245" spans="8:8" s="32" customFormat="1" ht="12.75" customHeight="1">
      <c r="H4245" s="36"/>
    </row>
    <row r="4246" spans="8:8" s="32" customFormat="1" ht="12.75" customHeight="1">
      <c r="H4246" s="36"/>
    </row>
    <row r="4247" spans="8:8" s="32" customFormat="1" ht="12.75" customHeight="1">
      <c r="H4247" s="36"/>
    </row>
    <row r="4248" spans="8:8" s="32" customFormat="1" ht="12.75" customHeight="1">
      <c r="H4248" s="36"/>
    </row>
    <row r="4249" spans="8:8" s="32" customFormat="1" ht="12.75" customHeight="1">
      <c r="H4249" s="36"/>
    </row>
    <row r="4250" spans="8:8" s="32" customFormat="1" ht="12.75" customHeight="1">
      <c r="H4250" s="36"/>
    </row>
    <row r="4251" spans="8:8" s="32" customFormat="1" ht="12.75" customHeight="1">
      <c r="H4251" s="36"/>
    </row>
    <row r="4252" spans="8:8" s="32" customFormat="1" ht="12.75" customHeight="1">
      <c r="H4252" s="36"/>
    </row>
    <row r="4253" spans="8:8" s="32" customFormat="1" ht="12.75" customHeight="1">
      <c r="H4253" s="36"/>
    </row>
    <row r="4254" spans="8:8" s="32" customFormat="1" ht="12.75" customHeight="1">
      <c r="H4254" s="36"/>
    </row>
    <row r="4255" spans="8:8" s="32" customFormat="1" ht="12.75" customHeight="1">
      <c r="H4255" s="36"/>
    </row>
    <row r="4256" spans="8:8" s="32" customFormat="1" ht="12.75" customHeight="1">
      <c r="H4256" s="36"/>
    </row>
    <row r="4257" spans="8:8" s="32" customFormat="1" ht="12.75" customHeight="1">
      <c r="H4257" s="36"/>
    </row>
    <row r="4258" spans="8:8" s="32" customFormat="1" ht="12.75" customHeight="1">
      <c r="H4258" s="36"/>
    </row>
    <row r="4259" spans="8:8" s="32" customFormat="1" ht="12.75" customHeight="1">
      <c r="H4259" s="36"/>
    </row>
    <row r="4260" spans="8:8" s="32" customFormat="1" ht="12.75" customHeight="1">
      <c r="H4260" s="36"/>
    </row>
    <row r="4261" spans="8:8" s="32" customFormat="1" ht="12.75" customHeight="1">
      <c r="H4261" s="36"/>
    </row>
    <row r="4262" spans="8:8" s="32" customFormat="1" ht="12.75" customHeight="1">
      <c r="H4262" s="36"/>
    </row>
    <row r="4263" spans="8:8" s="32" customFormat="1" ht="12.75" customHeight="1">
      <c r="H4263" s="36"/>
    </row>
    <row r="4264" spans="8:8" s="32" customFormat="1" ht="12.75" customHeight="1">
      <c r="H4264" s="36"/>
    </row>
    <row r="4265" spans="8:8" s="32" customFormat="1" ht="12.75" customHeight="1">
      <c r="H4265" s="36"/>
    </row>
    <row r="4266" spans="8:8" s="32" customFormat="1" ht="12.75" customHeight="1">
      <c r="H4266" s="36"/>
    </row>
    <row r="4267" spans="8:8" s="32" customFormat="1" ht="12.75" customHeight="1">
      <c r="H4267" s="36"/>
    </row>
    <row r="4268" spans="8:8" s="32" customFormat="1" ht="12.75" customHeight="1">
      <c r="H4268" s="36"/>
    </row>
    <row r="4269" spans="8:8" s="32" customFormat="1" ht="12.75" customHeight="1">
      <c r="H4269" s="36"/>
    </row>
    <row r="4270" spans="8:8" s="32" customFormat="1" ht="12.75" customHeight="1">
      <c r="H4270" s="36"/>
    </row>
    <row r="4271" spans="8:8" s="32" customFormat="1" ht="12.75" customHeight="1">
      <c r="H4271" s="36"/>
    </row>
    <row r="4272" spans="8:8" s="32" customFormat="1" ht="12.75" customHeight="1">
      <c r="H4272" s="36"/>
    </row>
    <row r="4273" spans="8:8" s="32" customFormat="1" ht="12.75" customHeight="1">
      <c r="H4273" s="36"/>
    </row>
    <row r="4274" spans="8:8" s="32" customFormat="1" ht="12.75" customHeight="1">
      <c r="H4274" s="36"/>
    </row>
    <row r="4275" spans="8:8" s="32" customFormat="1" ht="12.75" customHeight="1">
      <c r="H4275" s="36"/>
    </row>
    <row r="4276" spans="8:8" s="32" customFormat="1" ht="12.75" customHeight="1">
      <c r="H4276" s="36"/>
    </row>
    <row r="4277" spans="8:8" s="32" customFormat="1" ht="12.75" customHeight="1">
      <c r="H4277" s="36"/>
    </row>
    <row r="4278" spans="8:8" s="32" customFormat="1" ht="12.75" customHeight="1">
      <c r="H4278" s="36"/>
    </row>
    <row r="4279" spans="8:8" s="32" customFormat="1" ht="12.75" customHeight="1">
      <c r="H4279" s="36"/>
    </row>
    <row r="4280" spans="8:8" s="32" customFormat="1" ht="12.75" customHeight="1">
      <c r="H4280" s="36"/>
    </row>
    <row r="4281" spans="8:8" s="32" customFormat="1" ht="12.75" customHeight="1">
      <c r="H4281" s="36"/>
    </row>
    <row r="4282" spans="8:8" s="32" customFormat="1" ht="12.75" customHeight="1">
      <c r="H4282" s="36"/>
    </row>
    <row r="4283" spans="8:8" s="32" customFormat="1" ht="12.75" customHeight="1">
      <c r="H4283" s="36"/>
    </row>
    <row r="4284" spans="8:8" s="32" customFormat="1" ht="12.75" customHeight="1">
      <c r="H4284" s="36"/>
    </row>
    <row r="4285" spans="8:8" s="32" customFormat="1" ht="12.75" customHeight="1">
      <c r="H4285" s="36"/>
    </row>
    <row r="4286" spans="8:8" s="32" customFormat="1" ht="12.75" customHeight="1">
      <c r="H4286" s="36"/>
    </row>
    <row r="4287" spans="8:8" s="32" customFormat="1" ht="12.75" customHeight="1">
      <c r="H4287" s="36"/>
    </row>
    <row r="4288" spans="8:8" s="32" customFormat="1" ht="12.75" customHeight="1">
      <c r="H4288" s="36"/>
    </row>
    <row r="4289" spans="8:8" s="32" customFormat="1" ht="12.75" customHeight="1">
      <c r="H4289" s="36"/>
    </row>
    <row r="4290" spans="8:8" s="32" customFormat="1" ht="12.75" customHeight="1">
      <c r="H4290" s="36"/>
    </row>
    <row r="4291" spans="8:8" s="32" customFormat="1" ht="12.75" customHeight="1">
      <c r="H4291" s="36"/>
    </row>
    <row r="4292" spans="8:8" s="32" customFormat="1" ht="12.75" customHeight="1">
      <c r="H4292" s="36"/>
    </row>
    <row r="4293" spans="8:8" s="32" customFormat="1" ht="12.75" customHeight="1">
      <c r="H4293" s="36"/>
    </row>
    <row r="4294" spans="8:8" s="32" customFormat="1" ht="12.75" customHeight="1">
      <c r="H4294" s="36"/>
    </row>
    <row r="4295" spans="8:8" s="32" customFormat="1" ht="12.75" customHeight="1">
      <c r="H4295" s="36"/>
    </row>
    <row r="4296" spans="8:8" s="32" customFormat="1" ht="12.75" customHeight="1">
      <c r="H4296" s="36"/>
    </row>
    <row r="4297" spans="8:8" s="32" customFormat="1" ht="12.75" customHeight="1">
      <c r="H4297" s="36"/>
    </row>
    <row r="4298" spans="8:8" s="32" customFormat="1" ht="12.75" customHeight="1">
      <c r="H4298" s="36"/>
    </row>
    <row r="4299" spans="8:8" s="32" customFormat="1" ht="12.75" customHeight="1">
      <c r="H4299" s="36"/>
    </row>
    <row r="4300" spans="8:8" s="32" customFormat="1" ht="12.75" customHeight="1">
      <c r="H4300" s="36"/>
    </row>
    <row r="4301" spans="8:8" s="32" customFormat="1" ht="12.75" customHeight="1">
      <c r="H4301" s="36"/>
    </row>
    <row r="4302" spans="8:8" s="32" customFormat="1" ht="12.75" customHeight="1">
      <c r="H4302" s="36"/>
    </row>
    <row r="4303" spans="8:8" s="32" customFormat="1" ht="12.75" customHeight="1">
      <c r="H4303" s="36"/>
    </row>
    <row r="4304" spans="8:8" s="32" customFormat="1" ht="12.75" customHeight="1">
      <c r="H4304" s="36"/>
    </row>
    <row r="4305" spans="8:8" s="32" customFormat="1" ht="12.75" customHeight="1">
      <c r="H4305" s="36"/>
    </row>
    <row r="4306" spans="8:8" s="32" customFormat="1" ht="12.75" customHeight="1">
      <c r="H4306" s="36"/>
    </row>
    <row r="4307" spans="8:8" s="32" customFormat="1" ht="12.75" customHeight="1">
      <c r="H4307" s="36"/>
    </row>
    <row r="4308" spans="8:8" s="32" customFormat="1" ht="12.75" customHeight="1">
      <c r="H4308" s="36"/>
    </row>
    <row r="4309" spans="8:8" s="32" customFormat="1" ht="12.75" customHeight="1">
      <c r="H4309" s="36"/>
    </row>
    <row r="4310" spans="8:8" s="32" customFormat="1" ht="12.75" customHeight="1">
      <c r="H4310" s="36"/>
    </row>
    <row r="4311" spans="8:8" s="32" customFormat="1" ht="12.75" customHeight="1">
      <c r="H4311" s="36"/>
    </row>
    <row r="4312" spans="8:8" s="32" customFormat="1" ht="12.75" customHeight="1">
      <c r="H4312" s="36"/>
    </row>
    <row r="4313" spans="8:8" s="32" customFormat="1" ht="12.75" customHeight="1">
      <c r="H4313" s="36"/>
    </row>
    <row r="4314" spans="8:8" s="32" customFormat="1" ht="12.75" customHeight="1">
      <c r="H4314" s="36"/>
    </row>
    <row r="4315" spans="8:8" s="32" customFormat="1" ht="12.75" customHeight="1">
      <c r="H4315" s="36"/>
    </row>
    <row r="4316" spans="8:8" s="32" customFormat="1" ht="12.75" customHeight="1">
      <c r="H4316" s="36"/>
    </row>
    <row r="4317" spans="8:8" s="32" customFormat="1" ht="12.75" customHeight="1">
      <c r="H4317" s="36"/>
    </row>
    <row r="4318" spans="8:8" s="32" customFormat="1" ht="12.75" customHeight="1">
      <c r="H4318" s="36"/>
    </row>
    <row r="4319" spans="8:8" s="32" customFormat="1" ht="12.75" customHeight="1">
      <c r="H4319" s="36"/>
    </row>
    <row r="4320" spans="8:8" s="32" customFormat="1" ht="12.75" customHeight="1">
      <c r="H4320" s="36"/>
    </row>
    <row r="4321" spans="8:8" s="32" customFormat="1" ht="12.75" customHeight="1">
      <c r="H4321" s="36"/>
    </row>
    <row r="4322" spans="8:8" s="32" customFormat="1" ht="12.75" customHeight="1">
      <c r="H4322" s="36"/>
    </row>
    <row r="4323" spans="8:8" s="32" customFormat="1" ht="12.75" customHeight="1">
      <c r="H4323" s="36"/>
    </row>
    <row r="4324" spans="8:8" s="32" customFormat="1" ht="12.75" customHeight="1">
      <c r="H4324" s="36"/>
    </row>
    <row r="4325" spans="8:8" s="32" customFormat="1" ht="12.75" customHeight="1">
      <c r="H4325" s="36"/>
    </row>
    <row r="4326" spans="8:8" s="32" customFormat="1" ht="12.75" customHeight="1">
      <c r="H4326" s="36"/>
    </row>
    <row r="4327" spans="8:8" s="32" customFormat="1" ht="12.75" customHeight="1">
      <c r="H4327" s="36"/>
    </row>
    <row r="4328" spans="8:8" s="32" customFormat="1" ht="12.75" customHeight="1">
      <c r="H4328" s="36"/>
    </row>
    <row r="4329" spans="8:8" s="32" customFormat="1" ht="12.75" customHeight="1">
      <c r="H4329" s="36"/>
    </row>
    <row r="4330" spans="8:8" s="32" customFormat="1" ht="12.75" customHeight="1">
      <c r="H4330" s="36"/>
    </row>
    <row r="4331" spans="8:8" s="32" customFormat="1" ht="12.75" customHeight="1">
      <c r="H4331" s="36"/>
    </row>
    <row r="4332" spans="8:8" s="32" customFormat="1" ht="12.75" customHeight="1">
      <c r="H4332" s="36"/>
    </row>
    <row r="4333" spans="8:8" s="32" customFormat="1" ht="12.75" customHeight="1">
      <c r="H4333" s="36"/>
    </row>
    <row r="4334" spans="8:8" s="32" customFormat="1" ht="12.75" customHeight="1">
      <c r="H4334" s="36"/>
    </row>
    <row r="4335" spans="8:8" s="32" customFormat="1" ht="12.75" customHeight="1">
      <c r="H4335" s="36"/>
    </row>
    <row r="4336" spans="8:8" s="32" customFormat="1" ht="12.75" customHeight="1">
      <c r="H4336" s="36"/>
    </row>
    <row r="4337" spans="8:8" s="32" customFormat="1" ht="12.75" customHeight="1">
      <c r="H4337" s="36"/>
    </row>
    <row r="4338" spans="8:8" s="32" customFormat="1" ht="12.75" customHeight="1">
      <c r="H4338" s="36"/>
    </row>
    <row r="4339" spans="8:8" s="32" customFormat="1" ht="12.75" customHeight="1">
      <c r="H4339" s="36"/>
    </row>
    <row r="4340" spans="8:8" s="32" customFormat="1" ht="12.75" customHeight="1">
      <c r="H4340" s="36"/>
    </row>
    <row r="4341" spans="8:8" s="32" customFormat="1" ht="12.75" customHeight="1">
      <c r="H4341" s="36"/>
    </row>
    <row r="4342" spans="8:8" s="32" customFormat="1" ht="12.75" customHeight="1">
      <c r="H4342" s="36"/>
    </row>
    <row r="4343" spans="8:8" s="32" customFormat="1" ht="12.75" customHeight="1">
      <c r="H4343" s="36"/>
    </row>
    <row r="4344" spans="8:8" s="32" customFormat="1" ht="12.75" customHeight="1">
      <c r="H4344" s="36"/>
    </row>
    <row r="4345" spans="8:8" s="32" customFormat="1" ht="12.75" customHeight="1">
      <c r="H4345" s="36"/>
    </row>
    <row r="4346" spans="8:8" s="32" customFormat="1" ht="12.75" customHeight="1">
      <c r="H4346" s="36"/>
    </row>
    <row r="4347" spans="8:8" s="32" customFormat="1" ht="12.75" customHeight="1">
      <c r="H4347" s="36"/>
    </row>
    <row r="4348" spans="8:8" s="32" customFormat="1" ht="12.75" customHeight="1">
      <c r="H4348" s="36"/>
    </row>
    <row r="4349" spans="8:8" s="32" customFormat="1" ht="12.75" customHeight="1">
      <c r="H4349" s="36"/>
    </row>
    <row r="4350" spans="8:8" s="32" customFormat="1" ht="12.75" customHeight="1">
      <c r="H4350" s="36"/>
    </row>
    <row r="4351" spans="8:8" s="32" customFormat="1" ht="12.75" customHeight="1">
      <c r="H4351" s="36"/>
    </row>
    <row r="4352" spans="8:8" s="32" customFormat="1" ht="12.75" customHeight="1">
      <c r="H4352" s="36"/>
    </row>
    <row r="4353" spans="8:8" s="32" customFormat="1" ht="12.75" customHeight="1">
      <c r="H4353" s="36"/>
    </row>
    <row r="4354" spans="8:8" s="32" customFormat="1" ht="12.75" customHeight="1">
      <c r="H4354" s="36"/>
    </row>
    <row r="4355" spans="8:8" s="32" customFormat="1" ht="12.75" customHeight="1">
      <c r="H4355" s="36"/>
    </row>
    <row r="4356" spans="8:8" s="32" customFormat="1" ht="12.75" customHeight="1">
      <c r="H4356" s="36"/>
    </row>
    <row r="4357" spans="8:8" s="32" customFormat="1" ht="12.75" customHeight="1">
      <c r="H4357" s="36"/>
    </row>
    <row r="4358" spans="8:8" s="32" customFormat="1" ht="12.75" customHeight="1">
      <c r="H4358" s="36"/>
    </row>
    <row r="4359" spans="8:8" s="32" customFormat="1" ht="12.75" customHeight="1">
      <c r="H4359" s="36"/>
    </row>
    <row r="4360" spans="8:8" s="32" customFormat="1" ht="12.75" customHeight="1">
      <c r="H4360" s="36"/>
    </row>
    <row r="4361" spans="8:8" s="32" customFormat="1" ht="12.75" customHeight="1">
      <c r="H4361" s="36"/>
    </row>
    <row r="4362" spans="8:8" s="32" customFormat="1" ht="12.75" customHeight="1">
      <c r="H4362" s="36"/>
    </row>
    <row r="4363" spans="8:8" s="32" customFormat="1" ht="12.75" customHeight="1">
      <c r="H4363" s="36"/>
    </row>
    <row r="4364" spans="8:8" s="32" customFormat="1" ht="12.75" customHeight="1">
      <c r="H4364" s="36"/>
    </row>
    <row r="4365" spans="8:8" s="32" customFormat="1" ht="12.75" customHeight="1">
      <c r="H4365" s="36"/>
    </row>
    <row r="4366" spans="8:8" s="32" customFormat="1" ht="12.75" customHeight="1">
      <c r="H4366" s="36"/>
    </row>
    <row r="4367" spans="8:8" s="32" customFormat="1" ht="12.75" customHeight="1">
      <c r="H4367" s="36"/>
    </row>
    <row r="4368" spans="8:8" s="32" customFormat="1" ht="12.75" customHeight="1">
      <c r="H4368" s="36"/>
    </row>
    <row r="4369" spans="8:8" s="32" customFormat="1" ht="12.75" customHeight="1">
      <c r="H4369" s="36"/>
    </row>
    <row r="4370" spans="8:8" s="32" customFormat="1" ht="12.75" customHeight="1">
      <c r="H4370" s="36"/>
    </row>
    <row r="4371" spans="8:8" s="32" customFormat="1" ht="12.75" customHeight="1">
      <c r="H4371" s="36"/>
    </row>
    <row r="4372" spans="8:8" s="32" customFormat="1" ht="12.75" customHeight="1">
      <c r="H4372" s="36"/>
    </row>
    <row r="4373" spans="8:8" s="32" customFormat="1" ht="12.75" customHeight="1">
      <c r="H4373" s="36"/>
    </row>
    <row r="4374" spans="8:8" s="32" customFormat="1" ht="12.75" customHeight="1">
      <c r="H4374" s="36"/>
    </row>
    <row r="4375" spans="8:8" s="32" customFormat="1" ht="12.75" customHeight="1">
      <c r="H4375" s="36"/>
    </row>
    <row r="4376" spans="8:8" s="32" customFormat="1" ht="12.75" customHeight="1">
      <c r="H4376" s="36"/>
    </row>
    <row r="4377" spans="8:8" s="32" customFormat="1" ht="12.75" customHeight="1">
      <c r="H4377" s="36"/>
    </row>
    <row r="4378" spans="8:8" s="32" customFormat="1" ht="12.75" customHeight="1">
      <c r="H4378" s="36"/>
    </row>
    <row r="4379" spans="8:8" s="32" customFormat="1" ht="12.75" customHeight="1">
      <c r="H4379" s="36"/>
    </row>
    <row r="4380" spans="8:8" s="32" customFormat="1" ht="12.75" customHeight="1">
      <c r="H4380" s="36"/>
    </row>
    <row r="4381" spans="8:8" s="32" customFormat="1" ht="12.75" customHeight="1">
      <c r="H4381" s="36"/>
    </row>
    <row r="4382" spans="8:8" s="32" customFormat="1" ht="12.75" customHeight="1">
      <c r="H4382" s="36"/>
    </row>
    <row r="4383" spans="8:8" s="32" customFormat="1" ht="12.75" customHeight="1">
      <c r="H4383" s="36"/>
    </row>
    <row r="4384" spans="8:8" s="32" customFormat="1" ht="12.75" customHeight="1">
      <c r="H4384" s="36"/>
    </row>
    <row r="4385" spans="8:8" s="32" customFormat="1" ht="12.75" customHeight="1">
      <c r="H4385" s="36"/>
    </row>
    <row r="4386" spans="8:8" s="32" customFormat="1" ht="12.75" customHeight="1">
      <c r="H4386" s="36"/>
    </row>
    <row r="4387" spans="8:8" s="32" customFormat="1" ht="12.75" customHeight="1">
      <c r="H4387" s="36"/>
    </row>
    <row r="4388" spans="8:8" s="32" customFormat="1" ht="12.75" customHeight="1">
      <c r="H4388" s="36"/>
    </row>
    <row r="4389" spans="8:8" s="32" customFormat="1" ht="12.75" customHeight="1">
      <c r="H4389" s="36"/>
    </row>
    <row r="4390" spans="8:8" s="32" customFormat="1" ht="12.75" customHeight="1">
      <c r="H4390" s="36"/>
    </row>
    <row r="4391" spans="8:8" s="32" customFormat="1" ht="12.75" customHeight="1">
      <c r="H4391" s="36"/>
    </row>
    <row r="4392" spans="8:8" s="32" customFormat="1" ht="12.75" customHeight="1">
      <c r="H4392" s="36"/>
    </row>
    <row r="4393" spans="8:8" s="32" customFormat="1" ht="12.75" customHeight="1">
      <c r="H4393" s="36"/>
    </row>
    <row r="4394" spans="8:8" s="32" customFormat="1" ht="12.75" customHeight="1">
      <c r="H4394" s="36"/>
    </row>
    <row r="4395" spans="8:8" s="32" customFormat="1" ht="12.75" customHeight="1">
      <c r="H4395" s="36"/>
    </row>
    <row r="4396" spans="8:8" s="32" customFormat="1" ht="12.75" customHeight="1">
      <c r="H4396" s="36"/>
    </row>
    <row r="4397" spans="8:8" s="32" customFormat="1" ht="12.75" customHeight="1">
      <c r="H4397" s="36"/>
    </row>
    <row r="4398" spans="8:8" s="32" customFormat="1" ht="12.75" customHeight="1">
      <c r="H4398" s="36"/>
    </row>
    <row r="4399" spans="8:8" s="32" customFormat="1" ht="12.75" customHeight="1">
      <c r="H4399" s="36"/>
    </row>
    <row r="4400" spans="8:8" s="32" customFormat="1" ht="12.75" customHeight="1">
      <c r="H4400" s="36"/>
    </row>
    <row r="4401" spans="8:8" s="32" customFormat="1" ht="12.75" customHeight="1">
      <c r="H4401" s="36"/>
    </row>
    <row r="4402" spans="8:8" s="32" customFormat="1" ht="12.75" customHeight="1">
      <c r="H4402" s="36"/>
    </row>
    <row r="4403" spans="8:8" s="32" customFormat="1" ht="12.75" customHeight="1">
      <c r="H4403" s="36"/>
    </row>
    <row r="4404" spans="8:8" s="32" customFormat="1" ht="12.75" customHeight="1">
      <c r="H4404" s="36"/>
    </row>
    <row r="4405" spans="8:8" s="32" customFormat="1" ht="12.75" customHeight="1">
      <c r="H4405" s="36"/>
    </row>
    <row r="4406" spans="8:8" s="32" customFormat="1" ht="12.75" customHeight="1">
      <c r="H4406" s="36"/>
    </row>
    <row r="4407" spans="8:8" s="32" customFormat="1" ht="12.75" customHeight="1">
      <c r="H4407" s="36"/>
    </row>
    <row r="4408" spans="8:8" s="32" customFormat="1" ht="12.75" customHeight="1">
      <c r="H4408" s="36"/>
    </row>
    <row r="4409" spans="8:8" s="32" customFormat="1" ht="12.75" customHeight="1">
      <c r="H4409" s="36"/>
    </row>
    <row r="4410" spans="8:8" s="32" customFormat="1" ht="12.75" customHeight="1">
      <c r="H4410" s="36"/>
    </row>
    <row r="4411" spans="8:8" s="32" customFormat="1" ht="12.75" customHeight="1">
      <c r="H4411" s="36"/>
    </row>
    <row r="4412" spans="8:8" s="32" customFormat="1" ht="12.75" customHeight="1">
      <c r="H4412" s="36"/>
    </row>
    <row r="4413" spans="8:8" s="32" customFormat="1" ht="12.75" customHeight="1">
      <c r="H4413" s="36"/>
    </row>
    <row r="4414" spans="8:8" s="32" customFormat="1" ht="12.75" customHeight="1">
      <c r="H4414" s="36"/>
    </row>
    <row r="4415" spans="8:8" s="32" customFormat="1" ht="12.75" customHeight="1">
      <c r="H4415" s="36"/>
    </row>
    <row r="4416" spans="8:8" s="32" customFormat="1" ht="12.75" customHeight="1">
      <c r="H4416" s="36"/>
    </row>
    <row r="4417" spans="8:8" s="32" customFormat="1" ht="12.75" customHeight="1">
      <c r="H4417" s="36"/>
    </row>
    <row r="4418" spans="8:8" s="32" customFormat="1" ht="12.75" customHeight="1">
      <c r="H4418" s="36"/>
    </row>
    <row r="4419" spans="8:8" s="32" customFormat="1" ht="12.75" customHeight="1">
      <c r="H4419" s="36"/>
    </row>
    <row r="4420" spans="8:8" s="32" customFormat="1" ht="12.75" customHeight="1">
      <c r="H4420" s="36"/>
    </row>
    <row r="4421" spans="8:8" s="32" customFormat="1" ht="12.75" customHeight="1">
      <c r="H4421" s="36"/>
    </row>
    <row r="4422" spans="8:8" s="32" customFormat="1" ht="12.75" customHeight="1">
      <c r="H4422" s="36"/>
    </row>
    <row r="4423" spans="8:8" s="32" customFormat="1" ht="12.75" customHeight="1">
      <c r="H4423" s="36"/>
    </row>
    <row r="4424" spans="8:8" s="32" customFormat="1" ht="12.75" customHeight="1">
      <c r="H4424" s="36"/>
    </row>
    <row r="4425" spans="8:8" s="32" customFormat="1" ht="12.75" customHeight="1">
      <c r="H4425" s="36"/>
    </row>
    <row r="4426" spans="8:8" s="32" customFormat="1" ht="12.75" customHeight="1">
      <c r="H4426" s="36"/>
    </row>
    <row r="4427" spans="8:8" s="32" customFormat="1" ht="12.75" customHeight="1">
      <c r="H4427" s="36"/>
    </row>
    <row r="4428" spans="8:8" s="32" customFormat="1" ht="12.75" customHeight="1">
      <c r="H4428" s="36"/>
    </row>
    <row r="4429" spans="8:8" s="32" customFormat="1" ht="12.75" customHeight="1">
      <c r="H4429" s="36"/>
    </row>
    <row r="4430" spans="8:8" s="32" customFormat="1" ht="12.75" customHeight="1">
      <c r="H4430" s="36"/>
    </row>
    <row r="4431" spans="8:8" s="32" customFormat="1" ht="12.75" customHeight="1">
      <c r="H4431" s="36"/>
    </row>
    <row r="4432" spans="8:8" s="32" customFormat="1" ht="12.75" customHeight="1">
      <c r="H4432" s="36"/>
    </row>
    <row r="4433" spans="8:8" s="32" customFormat="1" ht="12.75" customHeight="1">
      <c r="H4433" s="36"/>
    </row>
    <row r="4434" spans="8:8" s="32" customFormat="1" ht="12.75" customHeight="1">
      <c r="H4434" s="36"/>
    </row>
    <row r="4435" spans="8:8" s="32" customFormat="1" ht="12.75" customHeight="1">
      <c r="H4435" s="36"/>
    </row>
    <row r="4436" spans="8:8" s="32" customFormat="1" ht="12.75" customHeight="1">
      <c r="H4436" s="36"/>
    </row>
    <row r="4437" spans="8:8" s="32" customFormat="1" ht="12.75" customHeight="1">
      <c r="H4437" s="36"/>
    </row>
    <row r="4438" spans="8:8" s="32" customFormat="1" ht="12.75" customHeight="1">
      <c r="H4438" s="36"/>
    </row>
    <row r="4439" spans="8:8" s="32" customFormat="1" ht="12.75" customHeight="1">
      <c r="H4439" s="36"/>
    </row>
    <row r="4440" spans="8:8" s="32" customFormat="1" ht="12.75" customHeight="1">
      <c r="H4440" s="36"/>
    </row>
    <row r="4441" spans="8:8" s="32" customFormat="1" ht="12.75" customHeight="1">
      <c r="H4441" s="36"/>
    </row>
    <row r="4442" spans="8:8" s="32" customFormat="1" ht="12.75" customHeight="1">
      <c r="H4442" s="36"/>
    </row>
    <row r="4443" spans="8:8" s="32" customFormat="1" ht="12.75" customHeight="1">
      <c r="H4443" s="36"/>
    </row>
    <row r="4444" spans="8:8" s="32" customFormat="1" ht="12.75" customHeight="1">
      <c r="H4444" s="36"/>
    </row>
    <row r="4445" spans="8:8" s="32" customFormat="1" ht="12.75" customHeight="1">
      <c r="H4445" s="36"/>
    </row>
    <row r="4446" spans="8:8" s="32" customFormat="1" ht="12.75" customHeight="1">
      <c r="H4446" s="36"/>
    </row>
    <row r="4447" spans="8:8" s="32" customFormat="1" ht="12.75" customHeight="1">
      <c r="H4447" s="36"/>
    </row>
    <row r="4448" spans="8:8" s="32" customFormat="1" ht="12.75" customHeight="1">
      <c r="H4448" s="36"/>
    </row>
    <row r="4449" spans="8:8" s="32" customFormat="1" ht="12.75" customHeight="1">
      <c r="H4449" s="36"/>
    </row>
    <row r="4450" spans="8:8" s="32" customFormat="1" ht="12.75" customHeight="1">
      <c r="H4450" s="36"/>
    </row>
    <row r="4451" spans="8:8" s="32" customFormat="1" ht="12.75" customHeight="1">
      <c r="H4451" s="36"/>
    </row>
    <row r="4452" spans="8:8" s="32" customFormat="1" ht="12.75" customHeight="1">
      <c r="H4452" s="36"/>
    </row>
    <row r="4453" spans="8:8" s="32" customFormat="1" ht="12.75" customHeight="1">
      <c r="H4453" s="36"/>
    </row>
    <row r="4454" spans="8:8" s="32" customFormat="1" ht="12.75" customHeight="1">
      <c r="H4454" s="36"/>
    </row>
    <row r="4455" spans="8:8" s="32" customFormat="1" ht="12.75" customHeight="1">
      <c r="H4455" s="36"/>
    </row>
    <row r="4456" spans="8:8" s="32" customFormat="1" ht="12.75" customHeight="1">
      <c r="H4456" s="36"/>
    </row>
    <row r="4457" spans="8:8" s="32" customFormat="1" ht="12.75" customHeight="1">
      <c r="H4457" s="36"/>
    </row>
    <row r="4458" spans="8:8" s="32" customFormat="1" ht="12.75" customHeight="1">
      <c r="H4458" s="36"/>
    </row>
    <row r="4459" spans="8:8" s="32" customFormat="1" ht="12.75" customHeight="1">
      <c r="H4459" s="36"/>
    </row>
    <row r="4460" spans="8:8" s="32" customFormat="1" ht="12.75" customHeight="1">
      <c r="H4460" s="36"/>
    </row>
    <row r="4461" spans="8:8" s="32" customFormat="1" ht="12.75" customHeight="1">
      <c r="H4461" s="36"/>
    </row>
    <row r="4462" spans="8:8" s="32" customFormat="1" ht="12.75" customHeight="1">
      <c r="H4462" s="36"/>
    </row>
    <row r="4463" spans="8:8" s="32" customFormat="1" ht="12.75" customHeight="1">
      <c r="H4463" s="36"/>
    </row>
    <row r="4464" spans="8:8" s="32" customFormat="1" ht="12.75" customHeight="1">
      <c r="H4464" s="36"/>
    </row>
    <row r="4465" spans="8:8" s="32" customFormat="1" ht="12.75" customHeight="1">
      <c r="H4465" s="36"/>
    </row>
    <row r="4466" spans="8:8" s="32" customFormat="1" ht="12.75" customHeight="1">
      <c r="H4466" s="36"/>
    </row>
    <row r="4467" spans="8:8" s="32" customFormat="1" ht="12.75" customHeight="1">
      <c r="H4467" s="36"/>
    </row>
    <row r="4468" spans="8:8" s="32" customFormat="1" ht="12.75" customHeight="1">
      <c r="H4468" s="36"/>
    </row>
    <row r="4469" spans="8:8" s="32" customFormat="1" ht="12.75" customHeight="1">
      <c r="H4469" s="36"/>
    </row>
    <row r="4470" spans="8:8" s="32" customFormat="1" ht="12.75" customHeight="1">
      <c r="H4470" s="36"/>
    </row>
    <row r="4471" spans="8:8" s="32" customFormat="1" ht="12.75" customHeight="1">
      <c r="H4471" s="36"/>
    </row>
    <row r="4472" spans="8:8" s="32" customFormat="1" ht="12.75" customHeight="1">
      <c r="H4472" s="36"/>
    </row>
    <row r="4473" spans="8:8" s="32" customFormat="1" ht="12.75" customHeight="1">
      <c r="H4473" s="36"/>
    </row>
    <row r="4474" spans="8:8" s="32" customFormat="1" ht="12.75" customHeight="1">
      <c r="H4474" s="36"/>
    </row>
    <row r="4475" spans="8:8" s="32" customFormat="1" ht="12.75" customHeight="1">
      <c r="H4475" s="36"/>
    </row>
    <row r="4476" spans="8:8" s="32" customFormat="1" ht="12.75" customHeight="1">
      <c r="H4476" s="36"/>
    </row>
    <row r="4477" spans="8:8" s="32" customFormat="1" ht="12.75" customHeight="1">
      <c r="H4477" s="36"/>
    </row>
    <row r="4478" spans="8:8" s="32" customFormat="1" ht="12.75" customHeight="1">
      <c r="H4478" s="36"/>
    </row>
    <row r="4479" spans="8:8" s="32" customFormat="1" ht="12.75" customHeight="1">
      <c r="H4479" s="36"/>
    </row>
    <row r="4480" spans="8:8" s="32" customFormat="1" ht="12.75" customHeight="1">
      <c r="H4480" s="36"/>
    </row>
    <row r="4481" spans="8:8" s="32" customFormat="1" ht="12.75" customHeight="1">
      <c r="H4481" s="36"/>
    </row>
    <row r="4482" spans="8:8" s="32" customFormat="1" ht="12.75" customHeight="1">
      <c r="H4482" s="36"/>
    </row>
    <row r="4483" spans="8:8" s="32" customFormat="1" ht="12.75" customHeight="1">
      <c r="H4483" s="36"/>
    </row>
    <row r="4484" spans="8:8" s="32" customFormat="1" ht="12.75" customHeight="1">
      <c r="H4484" s="36"/>
    </row>
    <row r="4485" spans="8:8" s="32" customFormat="1" ht="12.75" customHeight="1">
      <c r="H4485" s="36"/>
    </row>
    <row r="4486" spans="8:8" s="32" customFormat="1" ht="12.75" customHeight="1">
      <c r="H4486" s="36"/>
    </row>
    <row r="4487" spans="8:8" s="32" customFormat="1" ht="12.75" customHeight="1">
      <c r="H4487" s="36"/>
    </row>
    <row r="4488" spans="8:8" s="32" customFormat="1" ht="12.75" customHeight="1">
      <c r="H4488" s="36"/>
    </row>
    <row r="4489" spans="8:8" s="32" customFormat="1" ht="12.75" customHeight="1">
      <c r="H4489" s="36"/>
    </row>
    <row r="4490" spans="8:8" s="32" customFormat="1" ht="12.75" customHeight="1">
      <c r="H4490" s="36"/>
    </row>
    <row r="4491" spans="8:8" s="32" customFormat="1" ht="12.75" customHeight="1">
      <c r="H4491" s="36"/>
    </row>
    <row r="4492" spans="8:8" s="32" customFormat="1" ht="12.75" customHeight="1">
      <c r="H4492" s="36"/>
    </row>
    <row r="4493" spans="8:8" s="32" customFormat="1" ht="12.75" customHeight="1">
      <c r="H4493" s="36"/>
    </row>
    <row r="4494" spans="8:8" s="32" customFormat="1" ht="12.75" customHeight="1">
      <c r="H4494" s="36"/>
    </row>
    <row r="4495" spans="8:8" s="32" customFormat="1" ht="12.75" customHeight="1">
      <c r="H4495" s="36"/>
    </row>
    <row r="4496" spans="8:8" s="32" customFormat="1" ht="12.75" customHeight="1">
      <c r="H4496" s="36"/>
    </row>
    <row r="4497" spans="8:8" s="32" customFormat="1" ht="12.75" customHeight="1">
      <c r="H4497" s="36"/>
    </row>
    <row r="4498" spans="8:8" s="32" customFormat="1" ht="12.75" customHeight="1">
      <c r="H4498" s="36"/>
    </row>
    <row r="4499" spans="8:8" s="32" customFormat="1" ht="12.75" customHeight="1">
      <c r="H4499" s="36"/>
    </row>
    <row r="4500" spans="8:8" s="32" customFormat="1" ht="12.75" customHeight="1">
      <c r="H4500" s="36"/>
    </row>
    <row r="4501" spans="8:8" s="32" customFormat="1" ht="12.75" customHeight="1">
      <c r="H4501" s="36"/>
    </row>
    <row r="4502" spans="8:8" s="32" customFormat="1" ht="12.75" customHeight="1">
      <c r="H4502" s="36"/>
    </row>
    <row r="4503" spans="8:8" s="32" customFormat="1" ht="12.75" customHeight="1">
      <c r="H4503" s="36"/>
    </row>
    <row r="4504" spans="8:8" s="32" customFormat="1" ht="12.75" customHeight="1">
      <c r="H4504" s="36"/>
    </row>
    <row r="4505" spans="8:8" s="32" customFormat="1" ht="12.75" customHeight="1">
      <c r="H4505" s="36"/>
    </row>
    <row r="4506" spans="8:8" s="32" customFormat="1" ht="12.75" customHeight="1">
      <c r="H4506" s="36"/>
    </row>
    <row r="4507" spans="8:8" s="32" customFormat="1" ht="12.75" customHeight="1">
      <c r="H4507" s="36"/>
    </row>
    <row r="4508" spans="8:8" s="32" customFormat="1" ht="12.75" customHeight="1">
      <c r="H4508" s="36"/>
    </row>
    <row r="4509" spans="8:8" s="32" customFormat="1" ht="12.75" customHeight="1">
      <c r="H4509" s="36"/>
    </row>
    <row r="4510" spans="8:8" s="32" customFormat="1" ht="12.75" customHeight="1">
      <c r="H4510" s="36"/>
    </row>
    <row r="4511" spans="8:8" s="32" customFormat="1" ht="12.75" customHeight="1">
      <c r="H4511" s="36"/>
    </row>
    <row r="4512" spans="8:8" s="32" customFormat="1" ht="12.75" customHeight="1">
      <c r="H4512" s="36"/>
    </row>
    <row r="4513" spans="8:8" s="32" customFormat="1" ht="12.75" customHeight="1">
      <c r="H4513" s="36"/>
    </row>
    <row r="4514" spans="8:8" s="32" customFormat="1" ht="12.75" customHeight="1">
      <c r="H4514" s="36"/>
    </row>
    <row r="4515" spans="8:8" s="32" customFormat="1" ht="12.75" customHeight="1">
      <c r="H4515" s="36"/>
    </row>
    <row r="4516" spans="8:8" s="32" customFormat="1" ht="12.75" customHeight="1">
      <c r="H4516" s="36"/>
    </row>
    <row r="4517" spans="8:8" s="32" customFormat="1" ht="12.75" customHeight="1">
      <c r="H4517" s="36"/>
    </row>
    <row r="4518" spans="8:8" s="32" customFormat="1" ht="12.75" customHeight="1">
      <c r="H4518" s="36"/>
    </row>
    <row r="4519" spans="8:8" s="32" customFormat="1" ht="12.75" customHeight="1">
      <c r="H4519" s="36"/>
    </row>
    <row r="4520" spans="8:8" s="32" customFormat="1" ht="12.75" customHeight="1">
      <c r="H4520" s="36"/>
    </row>
    <row r="4521" spans="8:8" s="32" customFormat="1" ht="12.75" customHeight="1">
      <c r="H4521" s="36"/>
    </row>
    <row r="4522" spans="8:8" s="32" customFormat="1" ht="12.75" customHeight="1">
      <c r="H4522" s="36"/>
    </row>
    <row r="4523" spans="8:8" s="32" customFormat="1" ht="12.75" customHeight="1">
      <c r="H4523" s="36"/>
    </row>
    <row r="4524" spans="8:8" s="32" customFormat="1" ht="12.75" customHeight="1">
      <c r="H4524" s="36"/>
    </row>
    <row r="4525" spans="8:8" s="32" customFormat="1" ht="12.75" customHeight="1">
      <c r="H4525" s="36"/>
    </row>
    <row r="4526" spans="8:8" s="32" customFormat="1" ht="12.75" customHeight="1">
      <c r="H4526" s="36"/>
    </row>
    <row r="4527" spans="8:8" s="32" customFormat="1" ht="12.75" customHeight="1">
      <c r="H4527" s="36"/>
    </row>
    <row r="4528" spans="8:8" s="32" customFormat="1" ht="12.75" customHeight="1">
      <c r="H4528" s="36"/>
    </row>
    <row r="4529" spans="8:8" s="32" customFormat="1" ht="12.75" customHeight="1">
      <c r="H4529" s="36"/>
    </row>
    <row r="4530" spans="8:8" s="32" customFormat="1" ht="12.75" customHeight="1">
      <c r="H4530" s="36"/>
    </row>
    <row r="4531" spans="8:8" s="32" customFormat="1" ht="12.75" customHeight="1">
      <c r="H4531" s="36"/>
    </row>
    <row r="4532" spans="8:8" s="32" customFormat="1" ht="12.75" customHeight="1">
      <c r="H4532" s="36"/>
    </row>
    <row r="4533" spans="8:8" s="32" customFormat="1" ht="12.75" customHeight="1">
      <c r="H4533" s="36"/>
    </row>
    <row r="4534" spans="8:8" s="32" customFormat="1" ht="12.75" customHeight="1">
      <c r="H4534" s="36"/>
    </row>
    <row r="4535" spans="8:8" s="32" customFormat="1" ht="12.75" customHeight="1">
      <c r="H4535" s="36"/>
    </row>
    <row r="4536" spans="8:8" s="32" customFormat="1" ht="12.75" customHeight="1">
      <c r="H4536" s="36"/>
    </row>
    <row r="4537" spans="8:8" s="32" customFormat="1" ht="12.75" customHeight="1">
      <c r="H4537" s="36"/>
    </row>
    <row r="4538" spans="8:8" s="32" customFormat="1" ht="12.75" customHeight="1">
      <c r="H4538" s="36"/>
    </row>
    <row r="4539" spans="8:8" s="32" customFormat="1" ht="12.75" customHeight="1">
      <c r="H4539" s="36"/>
    </row>
    <row r="4540" spans="8:8" s="32" customFormat="1" ht="12.75" customHeight="1">
      <c r="H4540" s="36"/>
    </row>
    <row r="4541" spans="8:8" s="32" customFormat="1" ht="12.75" customHeight="1">
      <c r="H4541" s="36"/>
    </row>
    <row r="4542" spans="8:8" s="32" customFormat="1" ht="12.75" customHeight="1">
      <c r="H4542" s="36"/>
    </row>
    <row r="4543" spans="8:8" s="32" customFormat="1" ht="12.75" customHeight="1">
      <c r="H4543" s="36"/>
    </row>
    <row r="4544" spans="8:8" s="32" customFormat="1" ht="12.75" customHeight="1">
      <c r="H4544" s="36"/>
    </row>
    <row r="4545" spans="8:8" s="32" customFormat="1" ht="12.75" customHeight="1">
      <c r="H4545" s="36"/>
    </row>
    <row r="4546" spans="8:8" s="32" customFormat="1" ht="12.75" customHeight="1">
      <c r="H4546" s="36"/>
    </row>
    <row r="4547" spans="8:8" s="32" customFormat="1" ht="12.75" customHeight="1">
      <c r="H4547" s="36"/>
    </row>
    <row r="4548" spans="8:8" s="32" customFormat="1" ht="12.75" customHeight="1">
      <c r="H4548" s="36"/>
    </row>
    <row r="4549" spans="8:8" s="32" customFormat="1" ht="12.75" customHeight="1">
      <c r="H4549" s="36"/>
    </row>
    <row r="4550" spans="8:8" s="32" customFormat="1" ht="12.75" customHeight="1">
      <c r="H4550" s="36"/>
    </row>
    <row r="4551" spans="8:8" s="32" customFormat="1" ht="12.75" customHeight="1">
      <c r="H4551" s="36"/>
    </row>
    <row r="4552" spans="8:8" s="32" customFormat="1" ht="12.75" customHeight="1">
      <c r="H4552" s="36"/>
    </row>
    <row r="4553" spans="8:8" s="32" customFormat="1" ht="12.75" customHeight="1">
      <c r="H4553" s="36"/>
    </row>
    <row r="4554" spans="8:8" s="32" customFormat="1" ht="12.75" customHeight="1">
      <c r="H4554" s="36"/>
    </row>
    <row r="4555" spans="8:8" s="32" customFormat="1" ht="12.75" customHeight="1">
      <c r="H4555" s="36"/>
    </row>
    <row r="4556" spans="8:8" s="32" customFormat="1" ht="12.75" customHeight="1">
      <c r="H4556" s="36"/>
    </row>
    <row r="4557" spans="8:8" s="32" customFormat="1" ht="12.75" customHeight="1">
      <c r="H4557" s="36"/>
    </row>
    <row r="4558" spans="8:8" s="32" customFormat="1" ht="12.75" customHeight="1">
      <c r="H4558" s="36"/>
    </row>
    <row r="4559" spans="8:8" s="32" customFormat="1" ht="12.75" customHeight="1">
      <c r="H4559" s="36"/>
    </row>
    <row r="4560" spans="8:8" s="32" customFormat="1" ht="12.75" customHeight="1">
      <c r="H4560" s="36"/>
    </row>
    <row r="4561" spans="8:8" s="32" customFormat="1" ht="12.75" customHeight="1">
      <c r="H4561" s="36"/>
    </row>
    <row r="4562" spans="8:8" s="32" customFormat="1" ht="12.75" customHeight="1">
      <c r="H4562" s="36"/>
    </row>
    <row r="4563" spans="8:8" s="32" customFormat="1" ht="12.75" customHeight="1">
      <c r="H4563" s="36"/>
    </row>
    <row r="4564" spans="8:8" s="32" customFormat="1" ht="12.75" customHeight="1">
      <c r="H4564" s="36"/>
    </row>
    <row r="4565" spans="8:8" s="32" customFormat="1" ht="12.75" customHeight="1">
      <c r="H4565" s="36"/>
    </row>
    <row r="4566" spans="8:8" s="32" customFormat="1" ht="12.75" customHeight="1">
      <c r="H4566" s="36"/>
    </row>
    <row r="4567" spans="8:8" s="32" customFormat="1" ht="12.75" customHeight="1">
      <c r="H4567" s="36"/>
    </row>
    <row r="4568" spans="8:8" s="32" customFormat="1" ht="12.75" customHeight="1">
      <c r="H4568" s="36"/>
    </row>
    <row r="4569" spans="8:8" s="32" customFormat="1" ht="12.75" customHeight="1">
      <c r="H4569" s="36"/>
    </row>
    <row r="4570" spans="8:8" s="32" customFormat="1" ht="12.75" customHeight="1">
      <c r="H4570" s="36"/>
    </row>
    <row r="4571" spans="8:8" s="32" customFormat="1" ht="12.75" customHeight="1">
      <c r="H4571" s="36"/>
    </row>
    <row r="4572" spans="8:8" s="32" customFormat="1" ht="12.75" customHeight="1">
      <c r="H4572" s="36"/>
    </row>
    <row r="4573" spans="8:8" s="32" customFormat="1" ht="12.75" customHeight="1">
      <c r="H4573" s="36"/>
    </row>
    <row r="4574" spans="8:8" s="32" customFormat="1" ht="12.75" customHeight="1">
      <c r="H4574" s="36"/>
    </row>
    <row r="4575" spans="8:8" s="32" customFormat="1" ht="12.75" customHeight="1">
      <c r="H4575" s="36"/>
    </row>
    <row r="4576" spans="8:8" s="32" customFormat="1" ht="12.75" customHeight="1">
      <c r="H4576" s="36"/>
    </row>
    <row r="4577" spans="8:8" s="32" customFormat="1" ht="12.75" customHeight="1">
      <c r="H4577" s="36"/>
    </row>
    <row r="4578" spans="8:8" s="32" customFormat="1" ht="12.75" customHeight="1">
      <c r="H4578" s="36"/>
    </row>
    <row r="4579" spans="8:8" s="32" customFormat="1" ht="12.75" customHeight="1">
      <c r="H4579" s="36"/>
    </row>
    <row r="4580" spans="8:8" s="32" customFormat="1" ht="12.75" customHeight="1">
      <c r="H4580" s="36"/>
    </row>
    <row r="4581" spans="8:8" s="32" customFormat="1" ht="12.75" customHeight="1">
      <c r="H4581" s="36"/>
    </row>
    <row r="4582" spans="8:8" s="32" customFormat="1" ht="12.75" customHeight="1">
      <c r="H4582" s="36"/>
    </row>
    <row r="4583" spans="8:8" s="32" customFormat="1" ht="12.75" customHeight="1">
      <c r="H4583" s="36"/>
    </row>
    <row r="4584" spans="8:8" s="32" customFormat="1" ht="12.75" customHeight="1">
      <c r="H4584" s="36"/>
    </row>
    <row r="4585" spans="8:8" s="32" customFormat="1" ht="12.75" customHeight="1">
      <c r="H4585" s="36"/>
    </row>
    <row r="4586" spans="8:8" s="32" customFormat="1" ht="12.75" customHeight="1">
      <c r="H4586" s="36"/>
    </row>
    <row r="4587" spans="8:8" s="32" customFormat="1" ht="12.75" customHeight="1">
      <c r="H4587" s="36"/>
    </row>
    <row r="4588" spans="8:8" s="32" customFormat="1" ht="12.75" customHeight="1">
      <c r="H4588" s="36"/>
    </row>
    <row r="4589" spans="8:8" s="32" customFormat="1" ht="12.75" customHeight="1">
      <c r="H4589" s="36"/>
    </row>
    <row r="4590" spans="8:8" s="32" customFormat="1" ht="12.75" customHeight="1">
      <c r="H4590" s="36"/>
    </row>
    <row r="4591" spans="8:8" s="32" customFormat="1" ht="12.75" customHeight="1">
      <c r="H4591" s="36"/>
    </row>
    <row r="4592" spans="8:8" s="32" customFormat="1" ht="12.75" customHeight="1">
      <c r="H4592" s="36"/>
    </row>
    <row r="4593" spans="8:8" s="32" customFormat="1" ht="12.75" customHeight="1">
      <c r="H4593" s="36"/>
    </row>
    <row r="4594" spans="8:8" s="32" customFormat="1" ht="12.75" customHeight="1">
      <c r="H4594" s="36"/>
    </row>
    <row r="4595" spans="8:8" s="32" customFormat="1" ht="12.75" customHeight="1">
      <c r="H4595" s="36"/>
    </row>
    <row r="4596" spans="8:8" s="32" customFormat="1" ht="12.75" customHeight="1">
      <c r="H4596" s="36"/>
    </row>
    <row r="4597" spans="8:8" s="32" customFormat="1" ht="12.75" customHeight="1">
      <c r="H4597" s="36"/>
    </row>
    <row r="4598" spans="8:8" s="32" customFormat="1" ht="12.75" customHeight="1">
      <c r="H4598" s="36"/>
    </row>
    <row r="4599" spans="8:8" s="32" customFormat="1" ht="12.75" customHeight="1">
      <c r="H4599" s="36"/>
    </row>
    <row r="4600" spans="8:8" s="32" customFormat="1" ht="12.75" customHeight="1">
      <c r="H4600" s="36"/>
    </row>
    <row r="4601" spans="8:8" s="32" customFormat="1" ht="12.75" customHeight="1">
      <c r="H4601" s="36"/>
    </row>
    <row r="4602" spans="8:8" s="32" customFormat="1" ht="12.75" customHeight="1">
      <c r="H4602" s="36"/>
    </row>
    <row r="4603" spans="8:8" s="32" customFormat="1" ht="12.75" customHeight="1">
      <c r="H4603" s="36"/>
    </row>
    <row r="4604" spans="8:8" s="32" customFormat="1" ht="12.75" customHeight="1">
      <c r="H4604" s="36"/>
    </row>
    <row r="4605" spans="8:8" s="32" customFormat="1" ht="12.75" customHeight="1">
      <c r="H4605" s="36"/>
    </row>
    <row r="4606" spans="8:8" s="32" customFormat="1" ht="12.75" customHeight="1">
      <c r="H4606" s="36"/>
    </row>
    <row r="4607" spans="8:8" s="32" customFormat="1" ht="12.75" customHeight="1">
      <c r="H4607" s="36"/>
    </row>
    <row r="4608" spans="8:8" s="32" customFormat="1" ht="12.75" customHeight="1">
      <c r="H4608" s="36"/>
    </row>
    <row r="4609" spans="8:8" s="32" customFormat="1" ht="12.75" customHeight="1">
      <c r="H4609" s="36"/>
    </row>
    <row r="4610" spans="8:8" s="32" customFormat="1" ht="12.75" customHeight="1">
      <c r="H4610" s="36"/>
    </row>
    <row r="4611" spans="8:8" s="32" customFormat="1" ht="12.75" customHeight="1">
      <c r="H4611" s="36"/>
    </row>
    <row r="4612" spans="8:8" s="32" customFormat="1" ht="12.75" customHeight="1">
      <c r="H4612" s="36"/>
    </row>
    <row r="4613" spans="8:8" s="32" customFormat="1" ht="12.75" customHeight="1">
      <c r="H4613" s="36"/>
    </row>
    <row r="4614" spans="8:8" s="32" customFormat="1" ht="12.75" customHeight="1">
      <c r="H4614" s="36"/>
    </row>
    <row r="4615" spans="8:8" s="32" customFormat="1" ht="12.75" customHeight="1">
      <c r="H4615" s="36"/>
    </row>
    <row r="4616" spans="8:8" s="32" customFormat="1" ht="12.75" customHeight="1">
      <c r="H4616" s="36"/>
    </row>
    <row r="4617" spans="8:8" s="32" customFormat="1" ht="12.75" customHeight="1">
      <c r="H4617" s="36"/>
    </row>
    <row r="4618" spans="8:8" s="32" customFormat="1" ht="12.75" customHeight="1">
      <c r="H4618" s="36"/>
    </row>
    <row r="4619" spans="8:8" s="32" customFormat="1" ht="12.75" customHeight="1">
      <c r="H4619" s="36"/>
    </row>
    <row r="4620" spans="8:8" s="32" customFormat="1" ht="12.75" customHeight="1">
      <c r="H4620" s="36"/>
    </row>
    <row r="4621" spans="8:8" s="32" customFormat="1" ht="12.75" customHeight="1">
      <c r="H4621" s="36"/>
    </row>
    <row r="4622" spans="8:8" s="32" customFormat="1" ht="12.75" customHeight="1">
      <c r="H4622" s="36"/>
    </row>
    <row r="4623" spans="8:8" s="32" customFormat="1" ht="12.75" customHeight="1">
      <c r="H4623" s="36"/>
    </row>
    <row r="4624" spans="8:8" s="32" customFormat="1" ht="12.75" customHeight="1">
      <c r="H4624" s="36"/>
    </row>
    <row r="4625" spans="8:8" s="32" customFormat="1" ht="12.75" customHeight="1">
      <c r="H4625" s="36"/>
    </row>
    <row r="4626" spans="8:8" s="32" customFormat="1" ht="12.75" customHeight="1">
      <c r="H4626" s="36"/>
    </row>
    <row r="4627" spans="8:8" s="32" customFormat="1" ht="12.75" customHeight="1">
      <c r="H4627" s="36"/>
    </row>
    <row r="4628" spans="8:8" s="32" customFormat="1" ht="12.75" customHeight="1">
      <c r="H4628" s="36"/>
    </row>
    <row r="4629" spans="8:8" s="32" customFormat="1" ht="12.75" customHeight="1">
      <c r="H4629" s="36"/>
    </row>
    <row r="4630" spans="8:8" s="32" customFormat="1" ht="12.75" customHeight="1">
      <c r="H4630" s="36"/>
    </row>
    <row r="4631" spans="8:8" s="32" customFormat="1" ht="12.75" customHeight="1">
      <c r="H4631" s="36"/>
    </row>
    <row r="4632" spans="8:8" s="32" customFormat="1" ht="12.75" customHeight="1">
      <c r="H4632" s="36"/>
    </row>
    <row r="4633" spans="8:8" s="32" customFormat="1" ht="12.75" customHeight="1">
      <c r="H4633" s="36"/>
    </row>
    <row r="4634" spans="8:8" s="32" customFormat="1" ht="12.75" customHeight="1">
      <c r="H4634" s="36"/>
    </row>
    <row r="4635" spans="8:8" s="32" customFormat="1" ht="12.75" customHeight="1">
      <c r="H4635" s="36"/>
    </row>
    <row r="4636" spans="8:8" s="32" customFormat="1" ht="12.75" customHeight="1">
      <c r="H4636" s="36"/>
    </row>
    <row r="4637" spans="8:8" s="32" customFormat="1" ht="12.75" customHeight="1">
      <c r="H4637" s="36"/>
    </row>
    <row r="4638" spans="8:8" s="32" customFormat="1" ht="12.75" customHeight="1">
      <c r="H4638" s="36"/>
    </row>
    <row r="4639" spans="8:8" s="32" customFormat="1" ht="12.75" customHeight="1">
      <c r="H4639" s="36"/>
    </row>
    <row r="4640" spans="8:8" s="32" customFormat="1" ht="12.75" customHeight="1">
      <c r="H4640" s="36"/>
    </row>
    <row r="4641" spans="8:8" s="32" customFormat="1" ht="12.75" customHeight="1">
      <c r="H4641" s="36"/>
    </row>
    <row r="4642" spans="8:8" s="32" customFormat="1" ht="12.75" customHeight="1">
      <c r="H4642" s="36"/>
    </row>
    <row r="4643" spans="8:8" s="32" customFormat="1" ht="12.75" customHeight="1">
      <c r="H4643" s="36"/>
    </row>
    <row r="4644" spans="8:8" s="32" customFormat="1" ht="12.75" customHeight="1">
      <c r="H4644" s="36"/>
    </row>
    <row r="4645" spans="8:8" s="32" customFormat="1" ht="12.75" customHeight="1">
      <c r="H4645" s="36"/>
    </row>
    <row r="4646" spans="8:8" s="32" customFormat="1" ht="12.75" customHeight="1">
      <c r="H4646" s="36"/>
    </row>
    <row r="4647" spans="8:8" s="32" customFormat="1" ht="12.75" customHeight="1">
      <c r="H4647" s="36"/>
    </row>
    <row r="4648" spans="8:8" s="32" customFormat="1" ht="12.75" customHeight="1">
      <c r="H4648" s="36"/>
    </row>
    <row r="4649" spans="8:8" s="32" customFormat="1" ht="12.75" customHeight="1">
      <c r="H4649" s="36"/>
    </row>
    <row r="4650" spans="8:8" s="32" customFormat="1" ht="12.75" customHeight="1">
      <c r="H4650" s="36"/>
    </row>
    <row r="4651" spans="8:8" s="32" customFormat="1" ht="12.75" customHeight="1">
      <c r="H4651" s="36"/>
    </row>
    <row r="4652" spans="8:8" s="32" customFormat="1" ht="12.75" customHeight="1">
      <c r="H4652" s="36"/>
    </row>
    <row r="4653" spans="8:8" s="32" customFormat="1" ht="12.75" customHeight="1">
      <c r="H4653" s="36"/>
    </row>
    <row r="4654" spans="8:8" s="32" customFormat="1" ht="12.75" customHeight="1">
      <c r="H4654" s="36"/>
    </row>
    <row r="4655" spans="8:8" s="32" customFormat="1" ht="12.75" customHeight="1">
      <c r="H4655" s="36"/>
    </row>
    <row r="4656" spans="8:8" s="32" customFormat="1" ht="12.75" customHeight="1">
      <c r="H4656" s="36"/>
    </row>
    <row r="4657" spans="8:8" s="32" customFormat="1" ht="12.75" customHeight="1">
      <c r="H4657" s="36"/>
    </row>
    <row r="4658" spans="8:8" s="32" customFormat="1" ht="12.75" customHeight="1">
      <c r="H4658" s="36"/>
    </row>
    <row r="4659" spans="8:8" s="32" customFormat="1" ht="12.75" customHeight="1">
      <c r="H4659" s="36"/>
    </row>
    <row r="4660" spans="8:8" s="32" customFormat="1" ht="12.75" customHeight="1">
      <c r="H4660" s="36"/>
    </row>
    <row r="4661" spans="8:8" s="32" customFormat="1" ht="12.75" customHeight="1">
      <c r="H4661" s="36"/>
    </row>
    <row r="4662" spans="8:8" s="32" customFormat="1" ht="12.75" customHeight="1">
      <c r="H4662" s="36"/>
    </row>
    <row r="4663" spans="8:8" s="32" customFormat="1" ht="12.75" customHeight="1">
      <c r="H4663" s="36"/>
    </row>
    <row r="4664" spans="8:8" s="32" customFormat="1" ht="12.75" customHeight="1">
      <c r="H4664" s="36"/>
    </row>
    <row r="4665" spans="8:8" s="32" customFormat="1" ht="12.75" customHeight="1">
      <c r="H4665" s="36"/>
    </row>
    <row r="4666" spans="8:8" s="32" customFormat="1" ht="12.75" customHeight="1">
      <c r="H4666" s="36"/>
    </row>
    <row r="4667" spans="8:8" s="32" customFormat="1" ht="12.75" customHeight="1">
      <c r="H4667" s="36"/>
    </row>
    <row r="4668" spans="8:8" s="32" customFormat="1" ht="12.75" customHeight="1">
      <c r="H4668" s="36"/>
    </row>
    <row r="4669" spans="8:8" s="32" customFormat="1" ht="12.75" customHeight="1">
      <c r="H4669" s="36"/>
    </row>
    <row r="4670" spans="8:8" s="32" customFormat="1" ht="12.75" customHeight="1">
      <c r="H4670" s="36"/>
    </row>
    <row r="4671" spans="8:8" s="32" customFormat="1" ht="12.75" customHeight="1">
      <c r="H4671" s="36"/>
    </row>
    <row r="4672" spans="8:8" s="32" customFormat="1" ht="12.75" customHeight="1">
      <c r="H4672" s="36"/>
    </row>
    <row r="4673" spans="8:8" s="32" customFormat="1" ht="12.75" customHeight="1">
      <c r="H4673" s="36"/>
    </row>
    <row r="4674" spans="8:8" s="32" customFormat="1" ht="12.75" customHeight="1">
      <c r="H4674" s="36"/>
    </row>
    <row r="4675" spans="8:8" s="32" customFormat="1" ht="12.75" customHeight="1">
      <c r="H4675" s="36"/>
    </row>
    <row r="4676" spans="8:8" s="32" customFormat="1" ht="12.75" customHeight="1">
      <c r="H4676" s="36"/>
    </row>
    <row r="4677" spans="8:8" s="32" customFormat="1" ht="12.75" customHeight="1">
      <c r="H4677" s="36"/>
    </row>
    <row r="4678" spans="8:8" s="32" customFormat="1" ht="12.75" customHeight="1">
      <c r="H4678" s="36"/>
    </row>
    <row r="4679" spans="8:8" s="32" customFormat="1" ht="12.75" customHeight="1">
      <c r="H4679" s="36"/>
    </row>
    <row r="4680" spans="8:8" s="32" customFormat="1" ht="12.75" customHeight="1">
      <c r="H4680" s="36"/>
    </row>
    <row r="4681" spans="8:8" s="32" customFormat="1" ht="12.75" customHeight="1">
      <c r="H4681" s="36"/>
    </row>
    <row r="4682" spans="8:8" s="32" customFormat="1" ht="12.75" customHeight="1">
      <c r="H4682" s="36"/>
    </row>
    <row r="4683" spans="8:8" s="32" customFormat="1" ht="12.75" customHeight="1">
      <c r="H4683" s="36"/>
    </row>
    <row r="4684" spans="8:8" s="32" customFormat="1" ht="12.75" customHeight="1">
      <c r="H4684" s="36"/>
    </row>
    <row r="4685" spans="8:8" s="32" customFormat="1" ht="12.75" customHeight="1">
      <c r="H4685" s="36"/>
    </row>
    <row r="4686" spans="8:8" s="32" customFormat="1" ht="12.75" customHeight="1">
      <c r="H4686" s="36"/>
    </row>
    <row r="4687" spans="8:8" s="32" customFormat="1" ht="12.75" customHeight="1">
      <c r="H4687" s="36"/>
    </row>
    <row r="4688" spans="8:8" s="32" customFormat="1" ht="12.75" customHeight="1">
      <c r="H4688" s="36"/>
    </row>
    <row r="4689" spans="8:8" s="32" customFormat="1" ht="12.75" customHeight="1">
      <c r="H4689" s="36"/>
    </row>
    <row r="4690" spans="8:8" s="32" customFormat="1" ht="12.75" customHeight="1">
      <c r="H4690" s="36"/>
    </row>
    <row r="4691" spans="8:8" s="32" customFormat="1" ht="12.75" customHeight="1">
      <c r="H4691" s="36"/>
    </row>
    <row r="4692" spans="8:8" s="32" customFormat="1" ht="12.75" customHeight="1">
      <c r="H4692" s="36"/>
    </row>
    <row r="4693" spans="8:8" s="32" customFormat="1" ht="12.75" customHeight="1">
      <c r="H4693" s="36"/>
    </row>
    <row r="4694" spans="8:8" s="32" customFormat="1" ht="12.75" customHeight="1">
      <c r="H4694" s="36"/>
    </row>
    <row r="4695" spans="8:8" s="32" customFormat="1" ht="12.75" customHeight="1">
      <c r="H4695" s="36"/>
    </row>
    <row r="4696" spans="8:8" s="32" customFormat="1" ht="12.75" customHeight="1">
      <c r="H4696" s="36"/>
    </row>
    <row r="4697" spans="8:8" s="32" customFormat="1" ht="12.75" customHeight="1">
      <c r="H4697" s="36"/>
    </row>
    <row r="4698" spans="8:8" s="32" customFormat="1" ht="12.75" customHeight="1">
      <c r="H4698" s="36"/>
    </row>
    <row r="4699" spans="8:8" s="32" customFormat="1" ht="12.75" customHeight="1">
      <c r="H4699" s="36"/>
    </row>
    <row r="4700" spans="8:8" s="32" customFormat="1" ht="12.75" customHeight="1">
      <c r="H4700" s="36"/>
    </row>
    <row r="4701" spans="8:8" s="32" customFormat="1" ht="12.75" customHeight="1">
      <c r="H4701" s="36"/>
    </row>
    <row r="4702" spans="8:8" s="32" customFormat="1" ht="12.75" customHeight="1">
      <c r="H4702" s="36"/>
    </row>
    <row r="4703" spans="8:8" s="32" customFormat="1" ht="12.75" customHeight="1">
      <c r="H4703" s="36"/>
    </row>
    <row r="4704" spans="8:8" s="32" customFormat="1" ht="12.75" customHeight="1">
      <c r="H4704" s="36"/>
    </row>
    <row r="4705" spans="8:8" s="32" customFormat="1" ht="12.75" customHeight="1">
      <c r="H4705" s="36"/>
    </row>
    <row r="4706" spans="8:8" s="32" customFormat="1" ht="12.75" customHeight="1">
      <c r="H4706" s="36"/>
    </row>
    <row r="4707" spans="8:8" s="32" customFormat="1" ht="12.75" customHeight="1">
      <c r="H4707" s="36"/>
    </row>
    <row r="4708" spans="8:8" s="32" customFormat="1" ht="12.75" customHeight="1">
      <c r="H4708" s="36"/>
    </row>
    <row r="4709" spans="8:8" s="32" customFormat="1" ht="12.75" customHeight="1">
      <c r="H4709" s="36"/>
    </row>
    <row r="4710" spans="8:8" s="32" customFormat="1" ht="12.75" customHeight="1">
      <c r="H4710" s="36"/>
    </row>
    <row r="4711" spans="8:8" s="32" customFormat="1" ht="12.75" customHeight="1">
      <c r="H4711" s="36"/>
    </row>
    <row r="4712" spans="8:8" s="32" customFormat="1" ht="12.75" customHeight="1">
      <c r="H4712" s="36"/>
    </row>
    <row r="4713" spans="8:8" s="32" customFormat="1" ht="12.75" customHeight="1">
      <c r="H4713" s="36"/>
    </row>
    <row r="4714" spans="8:8" s="32" customFormat="1" ht="12.75" customHeight="1">
      <c r="H4714" s="36"/>
    </row>
    <row r="4715" spans="8:8" s="32" customFormat="1" ht="12.75" customHeight="1">
      <c r="H4715" s="36"/>
    </row>
    <row r="4716" spans="8:8" s="32" customFormat="1" ht="12.75" customHeight="1">
      <c r="H4716" s="36"/>
    </row>
    <row r="4717" spans="8:8" s="32" customFormat="1" ht="12.75" customHeight="1">
      <c r="H4717" s="36"/>
    </row>
    <row r="4718" spans="8:8" s="32" customFormat="1" ht="12.75" customHeight="1">
      <c r="H4718" s="36"/>
    </row>
    <row r="4719" spans="8:8" s="32" customFormat="1" ht="12.75" customHeight="1">
      <c r="H4719" s="36"/>
    </row>
    <row r="4720" spans="8:8" s="32" customFormat="1" ht="12.75" customHeight="1">
      <c r="H4720" s="36"/>
    </row>
    <row r="4721" spans="8:8" s="32" customFormat="1" ht="12.75" customHeight="1">
      <c r="H4721" s="36"/>
    </row>
    <row r="4722" spans="8:8" s="32" customFormat="1" ht="12.75" customHeight="1">
      <c r="H4722" s="36"/>
    </row>
    <row r="4723" spans="8:8" s="32" customFormat="1" ht="12.75" customHeight="1">
      <c r="H4723" s="36"/>
    </row>
    <row r="4724" spans="8:8" s="32" customFormat="1" ht="12.75" customHeight="1">
      <c r="H4724" s="36"/>
    </row>
    <row r="4725" spans="8:8" s="32" customFormat="1" ht="12.75" customHeight="1">
      <c r="H4725" s="36"/>
    </row>
    <row r="4726" spans="8:8" s="32" customFormat="1" ht="12.75" customHeight="1">
      <c r="H4726" s="36"/>
    </row>
    <row r="4727" spans="8:8" s="32" customFormat="1" ht="12.75" customHeight="1">
      <c r="H4727" s="36"/>
    </row>
    <row r="4728" spans="8:8" s="32" customFormat="1" ht="12.75" customHeight="1">
      <c r="H4728" s="36"/>
    </row>
    <row r="4729" spans="8:8" s="32" customFormat="1" ht="12.75" customHeight="1">
      <c r="H4729" s="36"/>
    </row>
    <row r="4730" spans="8:8" s="32" customFormat="1" ht="12.75" customHeight="1">
      <c r="H4730" s="36"/>
    </row>
    <row r="4731" spans="8:8" s="32" customFormat="1" ht="12.75" customHeight="1">
      <c r="H4731" s="36"/>
    </row>
    <row r="4732" spans="8:8" s="32" customFormat="1" ht="12.75" customHeight="1">
      <c r="H4732" s="36"/>
    </row>
    <row r="4733" spans="8:8" s="32" customFormat="1" ht="12.75" customHeight="1">
      <c r="H4733" s="36"/>
    </row>
    <row r="4734" spans="8:8" s="32" customFormat="1" ht="12.75" customHeight="1">
      <c r="H4734" s="36"/>
    </row>
    <row r="4735" spans="8:8" s="32" customFormat="1" ht="12.75" customHeight="1">
      <c r="H4735" s="36"/>
    </row>
    <row r="4736" spans="8:8" s="32" customFormat="1" ht="12.75" customHeight="1">
      <c r="H4736" s="36"/>
    </row>
    <row r="4737" spans="8:8" s="32" customFormat="1" ht="12.75" customHeight="1">
      <c r="H4737" s="36"/>
    </row>
    <row r="4738" spans="8:8" s="32" customFormat="1" ht="12.75" customHeight="1">
      <c r="H4738" s="36"/>
    </row>
    <row r="4739" spans="8:8" s="32" customFormat="1" ht="12.75" customHeight="1">
      <c r="H4739" s="36"/>
    </row>
    <row r="4740" spans="8:8" s="32" customFormat="1" ht="12.75" customHeight="1">
      <c r="H4740" s="36"/>
    </row>
    <row r="4741" spans="8:8" s="32" customFormat="1" ht="12.75" customHeight="1">
      <c r="H4741" s="36"/>
    </row>
    <row r="4742" spans="8:8" s="32" customFormat="1" ht="12.75" customHeight="1">
      <c r="H4742" s="36"/>
    </row>
    <row r="4743" spans="8:8" s="32" customFormat="1" ht="12.75" customHeight="1">
      <c r="H4743" s="36"/>
    </row>
    <row r="4744" spans="8:8" s="32" customFormat="1" ht="12.75" customHeight="1">
      <c r="H4744" s="36"/>
    </row>
    <row r="4745" spans="8:8" s="32" customFormat="1" ht="12.75" customHeight="1">
      <c r="H4745" s="36"/>
    </row>
    <row r="4746" spans="8:8" s="32" customFormat="1" ht="12.75" customHeight="1">
      <c r="H4746" s="36"/>
    </row>
    <row r="4747" spans="8:8" s="32" customFormat="1" ht="12.75" customHeight="1">
      <c r="H4747" s="36"/>
    </row>
    <row r="4748" spans="8:8" s="32" customFormat="1" ht="12.75" customHeight="1">
      <c r="H4748" s="36"/>
    </row>
    <row r="4749" spans="8:8" s="32" customFormat="1" ht="12.75" customHeight="1">
      <c r="H4749" s="36"/>
    </row>
    <row r="4750" spans="8:8" s="32" customFormat="1" ht="12.75" customHeight="1">
      <c r="H4750" s="36"/>
    </row>
    <row r="4751" spans="8:8" s="32" customFormat="1" ht="12.75" customHeight="1">
      <c r="H4751" s="36"/>
    </row>
    <row r="4752" spans="8:8" s="32" customFormat="1" ht="12.75" customHeight="1">
      <c r="H4752" s="36"/>
    </row>
    <row r="4753" spans="8:8" s="32" customFormat="1" ht="12.75" customHeight="1">
      <c r="H4753" s="36"/>
    </row>
    <row r="4754" spans="8:8" s="32" customFormat="1" ht="12.75" customHeight="1">
      <c r="H4754" s="36"/>
    </row>
    <row r="4755" spans="8:8" s="32" customFormat="1" ht="12.75" customHeight="1">
      <c r="H4755" s="36"/>
    </row>
    <row r="4756" spans="8:8" s="32" customFormat="1" ht="12.75" customHeight="1">
      <c r="H4756" s="36"/>
    </row>
    <row r="4757" spans="8:8" s="32" customFormat="1" ht="12.75" customHeight="1">
      <c r="H4757" s="36"/>
    </row>
    <row r="4758" spans="8:8" s="32" customFormat="1" ht="12.75" customHeight="1">
      <c r="H4758" s="36"/>
    </row>
    <row r="4759" spans="8:8" s="32" customFormat="1" ht="12.75" customHeight="1">
      <c r="H4759" s="36"/>
    </row>
    <row r="4760" spans="8:8" s="32" customFormat="1" ht="12.75" customHeight="1">
      <c r="H4760" s="36"/>
    </row>
    <row r="4761" spans="8:8" s="32" customFormat="1" ht="12.75" customHeight="1">
      <c r="H4761" s="36"/>
    </row>
    <row r="4762" spans="8:8" s="32" customFormat="1" ht="12.75" customHeight="1">
      <c r="H4762" s="36"/>
    </row>
    <row r="4763" spans="8:8" s="32" customFormat="1" ht="12.75" customHeight="1">
      <c r="H4763" s="36"/>
    </row>
    <row r="4764" spans="8:8" s="32" customFormat="1" ht="12.75" customHeight="1">
      <c r="H4764" s="36"/>
    </row>
    <row r="4765" spans="8:8" s="32" customFormat="1" ht="12.75" customHeight="1">
      <c r="H4765" s="36"/>
    </row>
    <row r="4766" spans="8:8" s="32" customFormat="1" ht="12.75" customHeight="1">
      <c r="H4766" s="36"/>
    </row>
    <row r="4767" spans="8:8" s="32" customFormat="1" ht="12.75" customHeight="1">
      <c r="H4767" s="36"/>
    </row>
    <row r="4768" spans="8:8" s="32" customFormat="1" ht="12.75" customHeight="1">
      <c r="H4768" s="36"/>
    </row>
    <row r="4769" spans="8:8" s="32" customFormat="1" ht="12.75" customHeight="1">
      <c r="H4769" s="36"/>
    </row>
    <row r="4770" spans="8:8" s="32" customFormat="1" ht="12.75" customHeight="1">
      <c r="H4770" s="36"/>
    </row>
    <row r="4771" spans="8:8" s="32" customFormat="1" ht="12.75" customHeight="1">
      <c r="H4771" s="36"/>
    </row>
    <row r="4772" spans="8:8" s="32" customFormat="1" ht="12.75" customHeight="1">
      <c r="H4772" s="36"/>
    </row>
    <row r="4773" spans="8:8" s="32" customFormat="1" ht="12.75" customHeight="1">
      <c r="H4773" s="36"/>
    </row>
    <row r="4774" spans="8:8" s="32" customFormat="1" ht="12.75" customHeight="1">
      <c r="H4774" s="36"/>
    </row>
    <row r="4775" spans="8:8" s="32" customFormat="1" ht="12.75" customHeight="1">
      <c r="H4775" s="36"/>
    </row>
    <row r="4776" spans="8:8" s="32" customFormat="1" ht="12.75" customHeight="1">
      <c r="H4776" s="36"/>
    </row>
    <row r="4777" spans="8:8" s="32" customFormat="1" ht="12.75" customHeight="1">
      <c r="H4777" s="36"/>
    </row>
    <row r="4778" spans="8:8" s="32" customFormat="1" ht="12.75" customHeight="1">
      <c r="H4778" s="36"/>
    </row>
    <row r="4779" spans="8:8" s="32" customFormat="1" ht="12.75" customHeight="1">
      <c r="H4779" s="36"/>
    </row>
    <row r="4780" spans="8:8" s="32" customFormat="1" ht="12.75" customHeight="1">
      <c r="H4780" s="36"/>
    </row>
    <row r="4781" spans="8:8" s="32" customFormat="1" ht="12.75" customHeight="1">
      <c r="H4781" s="36"/>
    </row>
    <row r="4782" spans="8:8" s="32" customFormat="1" ht="12.75" customHeight="1">
      <c r="H4782" s="36"/>
    </row>
    <row r="4783" spans="8:8" s="32" customFormat="1" ht="12.75" customHeight="1">
      <c r="H4783" s="36"/>
    </row>
    <row r="4784" spans="8:8" s="32" customFormat="1" ht="12.75" customHeight="1">
      <c r="H4784" s="36"/>
    </row>
    <row r="4785" spans="8:8" s="32" customFormat="1" ht="12.75" customHeight="1">
      <c r="H4785" s="36"/>
    </row>
    <row r="4786" spans="8:8" s="32" customFormat="1" ht="12.75" customHeight="1">
      <c r="H4786" s="36"/>
    </row>
    <row r="4787" spans="8:8" s="32" customFormat="1" ht="12.75" customHeight="1">
      <c r="H4787" s="36"/>
    </row>
    <row r="4788" spans="8:8" s="32" customFormat="1" ht="12.75" customHeight="1">
      <c r="H4788" s="36"/>
    </row>
    <row r="4789" spans="8:8" s="32" customFormat="1" ht="12.75" customHeight="1">
      <c r="H4789" s="36"/>
    </row>
    <row r="4790" spans="8:8" s="32" customFormat="1" ht="12.75" customHeight="1">
      <c r="H4790" s="36"/>
    </row>
    <row r="4791" spans="8:8" s="32" customFormat="1" ht="12.75" customHeight="1">
      <c r="H4791" s="36"/>
    </row>
    <row r="4792" spans="8:8" s="32" customFormat="1" ht="12.75" customHeight="1">
      <c r="H4792" s="36"/>
    </row>
    <row r="4793" spans="8:8" s="32" customFormat="1" ht="12.75" customHeight="1">
      <c r="H4793" s="36"/>
    </row>
    <row r="4794" spans="8:8" s="32" customFormat="1" ht="12.75" customHeight="1">
      <c r="H4794" s="36"/>
    </row>
    <row r="4795" spans="8:8" s="32" customFormat="1" ht="12.75" customHeight="1">
      <c r="H4795" s="36"/>
    </row>
    <row r="4796" spans="8:8" s="32" customFormat="1" ht="12.75" customHeight="1">
      <c r="H4796" s="36"/>
    </row>
    <row r="4797" spans="8:8" s="32" customFormat="1" ht="12.75" customHeight="1">
      <c r="H4797" s="36"/>
    </row>
    <row r="4798" spans="8:8" s="32" customFormat="1" ht="12.75" customHeight="1">
      <c r="H4798" s="36"/>
    </row>
    <row r="4799" spans="8:8" s="32" customFormat="1" ht="12.75" customHeight="1">
      <c r="H4799" s="36"/>
    </row>
    <row r="4800" spans="8:8" s="32" customFormat="1" ht="12.75" customHeight="1">
      <c r="H4800" s="36"/>
    </row>
    <row r="4801" spans="8:8" s="32" customFormat="1" ht="12.75" customHeight="1">
      <c r="H4801" s="36"/>
    </row>
    <row r="4802" spans="8:8" s="32" customFormat="1" ht="12.75" customHeight="1">
      <c r="H4802" s="36"/>
    </row>
    <row r="4803" spans="8:8" s="32" customFormat="1" ht="12.75" customHeight="1">
      <c r="H4803" s="36"/>
    </row>
    <row r="4804" spans="8:8" s="32" customFormat="1" ht="12.75" customHeight="1">
      <c r="H4804" s="36"/>
    </row>
    <row r="4805" spans="8:8" s="32" customFormat="1" ht="12.75" customHeight="1">
      <c r="H4805" s="36"/>
    </row>
    <row r="4806" spans="8:8" s="32" customFormat="1" ht="12.75" customHeight="1">
      <c r="H4806" s="36"/>
    </row>
    <row r="4807" spans="8:8" s="32" customFormat="1" ht="12.75" customHeight="1">
      <c r="H4807" s="36"/>
    </row>
    <row r="4808" spans="8:8" s="32" customFormat="1" ht="12.75" customHeight="1">
      <c r="H4808" s="36"/>
    </row>
    <row r="4809" spans="8:8" s="32" customFormat="1" ht="12.75" customHeight="1">
      <c r="H4809" s="36"/>
    </row>
    <row r="4810" spans="8:8" s="32" customFormat="1" ht="12.75" customHeight="1">
      <c r="H4810" s="36"/>
    </row>
    <row r="4811" spans="8:8" s="32" customFormat="1" ht="12.75" customHeight="1">
      <c r="H4811" s="36"/>
    </row>
    <row r="4812" spans="8:8" s="32" customFormat="1" ht="12.75" customHeight="1">
      <c r="H4812" s="36"/>
    </row>
    <row r="4813" spans="8:8" s="32" customFormat="1" ht="12.75" customHeight="1">
      <c r="H4813" s="36"/>
    </row>
    <row r="4814" spans="8:8" s="32" customFormat="1" ht="12.75" customHeight="1">
      <c r="H4814" s="36"/>
    </row>
    <row r="4815" spans="8:8" s="32" customFormat="1" ht="12.75" customHeight="1">
      <c r="H4815" s="36"/>
    </row>
    <row r="4816" spans="8:8" s="32" customFormat="1" ht="12.75" customHeight="1">
      <c r="H4816" s="36"/>
    </row>
    <row r="4817" spans="8:8" s="32" customFormat="1" ht="12.75" customHeight="1">
      <c r="H4817" s="36"/>
    </row>
    <row r="4818" spans="8:8" s="32" customFormat="1" ht="12.75" customHeight="1">
      <c r="H4818" s="36"/>
    </row>
    <row r="4819" spans="8:8" s="32" customFormat="1" ht="12.75" customHeight="1">
      <c r="H4819" s="36"/>
    </row>
    <row r="4820" spans="8:8" s="32" customFormat="1" ht="12.75" customHeight="1">
      <c r="H4820" s="36"/>
    </row>
    <row r="4821" spans="8:8" s="32" customFormat="1" ht="12.75" customHeight="1">
      <c r="H4821" s="36"/>
    </row>
    <row r="4822" spans="8:8" s="32" customFormat="1" ht="12.75" customHeight="1">
      <c r="H4822" s="36"/>
    </row>
    <row r="4823" spans="8:8" s="32" customFormat="1" ht="12.75" customHeight="1">
      <c r="H4823" s="36"/>
    </row>
    <row r="4824" spans="8:8" s="32" customFormat="1" ht="12.75" customHeight="1">
      <c r="H4824" s="36"/>
    </row>
    <row r="4825" spans="8:8" s="32" customFormat="1" ht="12.75" customHeight="1">
      <c r="H4825" s="36"/>
    </row>
    <row r="4826" spans="8:8" s="32" customFormat="1" ht="12.75" customHeight="1">
      <c r="H4826" s="36"/>
    </row>
    <row r="4827" spans="8:8" s="32" customFormat="1" ht="12.75" customHeight="1">
      <c r="H4827" s="36"/>
    </row>
    <row r="4828" spans="8:8" s="32" customFormat="1" ht="12.75" customHeight="1">
      <c r="H4828" s="36"/>
    </row>
    <row r="4829" spans="8:8" s="32" customFormat="1" ht="12.75" customHeight="1">
      <c r="H4829" s="36"/>
    </row>
    <row r="4830" spans="8:8" s="32" customFormat="1" ht="12.75" customHeight="1">
      <c r="H4830" s="36"/>
    </row>
    <row r="4831" spans="8:8" s="32" customFormat="1" ht="12.75" customHeight="1">
      <c r="H4831" s="36"/>
    </row>
    <row r="4832" spans="8:8" s="32" customFormat="1" ht="12.75" customHeight="1">
      <c r="H4832" s="36"/>
    </row>
    <row r="4833" spans="8:8" s="32" customFormat="1" ht="12.75" customHeight="1">
      <c r="H4833" s="36"/>
    </row>
    <row r="4834" spans="8:8" s="32" customFormat="1" ht="12.75" customHeight="1">
      <c r="H4834" s="36"/>
    </row>
    <row r="4835" spans="8:8" s="32" customFormat="1" ht="12.75" customHeight="1">
      <c r="H4835" s="36"/>
    </row>
    <row r="4836" spans="8:8" s="32" customFormat="1" ht="12.75" customHeight="1">
      <c r="H4836" s="36"/>
    </row>
    <row r="4837" spans="8:8" s="32" customFormat="1" ht="12.75" customHeight="1">
      <c r="H4837" s="36"/>
    </row>
    <row r="4838" spans="8:8" s="32" customFormat="1" ht="12.75" customHeight="1">
      <c r="H4838" s="36"/>
    </row>
    <row r="4839" spans="8:8" s="32" customFormat="1" ht="12.75" customHeight="1">
      <c r="H4839" s="36"/>
    </row>
    <row r="4840" spans="8:8" s="32" customFormat="1" ht="12.75" customHeight="1">
      <c r="H4840" s="36"/>
    </row>
    <row r="4841" spans="8:8" s="32" customFormat="1" ht="12.75" customHeight="1">
      <c r="H4841" s="36"/>
    </row>
    <row r="4842" spans="8:8" s="32" customFormat="1" ht="12.75" customHeight="1">
      <c r="H4842" s="36"/>
    </row>
    <row r="4843" spans="8:8" s="32" customFormat="1" ht="12.75" customHeight="1">
      <c r="H4843" s="36"/>
    </row>
    <row r="4844" spans="8:8" s="32" customFormat="1" ht="12.75" customHeight="1">
      <c r="H4844" s="36"/>
    </row>
    <row r="4845" spans="8:8" s="32" customFormat="1" ht="12.75" customHeight="1">
      <c r="H4845" s="36"/>
    </row>
    <row r="4846" spans="8:8" s="32" customFormat="1" ht="12.75" customHeight="1">
      <c r="H4846" s="36"/>
    </row>
    <row r="4847" spans="8:8" s="32" customFormat="1" ht="12.75" customHeight="1">
      <c r="H4847" s="36"/>
    </row>
    <row r="4848" spans="8:8" s="32" customFormat="1" ht="12.75" customHeight="1">
      <c r="H4848" s="36"/>
    </row>
    <row r="4849" spans="8:8" s="32" customFormat="1" ht="12.75" customHeight="1">
      <c r="H4849" s="36"/>
    </row>
    <row r="4850" spans="8:8" s="32" customFormat="1" ht="12.75" customHeight="1">
      <c r="H4850" s="36"/>
    </row>
    <row r="4851" spans="8:8" s="32" customFormat="1" ht="12.75" customHeight="1">
      <c r="H4851" s="36"/>
    </row>
    <row r="4852" spans="8:8" s="32" customFormat="1" ht="12.75" customHeight="1">
      <c r="H4852" s="36"/>
    </row>
    <row r="4853" spans="8:8" s="32" customFormat="1" ht="12.75" customHeight="1">
      <c r="H4853" s="36"/>
    </row>
    <row r="4854" spans="8:8" s="32" customFormat="1" ht="12.75" customHeight="1">
      <c r="H4854" s="36"/>
    </row>
    <row r="4855" spans="8:8" s="32" customFormat="1" ht="12.75" customHeight="1">
      <c r="H4855" s="36"/>
    </row>
    <row r="4856" spans="8:8" s="32" customFormat="1" ht="12.75" customHeight="1">
      <c r="H4856" s="36"/>
    </row>
    <row r="4857" spans="8:8" s="32" customFormat="1" ht="12.75" customHeight="1">
      <c r="H4857" s="36"/>
    </row>
    <row r="4858" spans="8:8" s="32" customFormat="1" ht="12.75" customHeight="1">
      <c r="H4858" s="36"/>
    </row>
    <row r="4859" spans="8:8" s="32" customFormat="1" ht="12.75" customHeight="1">
      <c r="H4859" s="36"/>
    </row>
    <row r="4860" spans="8:8" s="32" customFormat="1" ht="12.75" customHeight="1">
      <c r="H4860" s="36"/>
    </row>
    <row r="4861" spans="8:8" s="32" customFormat="1" ht="12.75" customHeight="1">
      <c r="H4861" s="36"/>
    </row>
    <row r="4862" spans="8:8" s="32" customFormat="1" ht="12.75" customHeight="1">
      <c r="H4862" s="36"/>
    </row>
    <row r="4863" spans="8:8" s="32" customFormat="1" ht="12.75" customHeight="1">
      <c r="H4863" s="36"/>
    </row>
    <row r="4864" spans="8:8" s="32" customFormat="1" ht="12.75" customHeight="1">
      <c r="H4864" s="36"/>
    </row>
    <row r="4865" spans="8:8" s="32" customFormat="1" ht="12.75" customHeight="1">
      <c r="H4865" s="36"/>
    </row>
    <row r="4866" spans="8:8" s="32" customFormat="1" ht="12.75" customHeight="1">
      <c r="H4866" s="36"/>
    </row>
    <row r="4867" spans="8:8" s="32" customFormat="1" ht="12.75" customHeight="1">
      <c r="H4867" s="36"/>
    </row>
    <row r="4868" spans="8:8" s="32" customFormat="1" ht="12.75" customHeight="1">
      <c r="H4868" s="36"/>
    </row>
    <row r="4869" spans="8:8" s="32" customFormat="1" ht="12.75" customHeight="1">
      <c r="H4869" s="36"/>
    </row>
    <row r="4870" spans="8:8" s="32" customFormat="1" ht="12.75" customHeight="1">
      <c r="H4870" s="36"/>
    </row>
    <row r="4871" spans="8:8" s="32" customFormat="1" ht="12.75" customHeight="1">
      <c r="H4871" s="36"/>
    </row>
    <row r="4872" spans="8:8" s="32" customFormat="1" ht="12.75" customHeight="1">
      <c r="H4872" s="36"/>
    </row>
    <row r="4873" spans="8:8" s="32" customFormat="1" ht="12.75" customHeight="1">
      <c r="H4873" s="36"/>
    </row>
    <row r="4874" spans="8:8" s="32" customFormat="1" ht="12.75" customHeight="1">
      <c r="H4874" s="36"/>
    </row>
    <row r="4875" spans="8:8" s="32" customFormat="1" ht="12.75" customHeight="1">
      <c r="H4875" s="36"/>
    </row>
    <row r="4876" spans="8:8" s="32" customFormat="1" ht="12.75" customHeight="1">
      <c r="H4876" s="36"/>
    </row>
    <row r="4877" spans="8:8" s="32" customFormat="1" ht="12.75" customHeight="1">
      <c r="H4877" s="36"/>
    </row>
    <row r="4878" spans="8:8" s="32" customFormat="1" ht="12.75" customHeight="1">
      <c r="H4878" s="36"/>
    </row>
    <row r="4879" spans="8:8" s="32" customFormat="1" ht="12.75" customHeight="1">
      <c r="H4879" s="36"/>
    </row>
    <row r="4880" spans="8:8" s="32" customFormat="1" ht="12.75" customHeight="1">
      <c r="H4880" s="36"/>
    </row>
    <row r="4881" spans="8:8" s="32" customFormat="1" ht="12.75" customHeight="1">
      <c r="H4881" s="36"/>
    </row>
    <row r="4882" spans="8:8" s="32" customFormat="1" ht="12.75" customHeight="1">
      <c r="H4882" s="36"/>
    </row>
    <row r="4883" spans="8:8" s="32" customFormat="1" ht="12.75" customHeight="1">
      <c r="H4883" s="36"/>
    </row>
    <row r="4884" spans="8:8" s="32" customFormat="1" ht="12.75" customHeight="1">
      <c r="H4884" s="36"/>
    </row>
    <row r="4885" spans="8:8" s="32" customFormat="1" ht="12.75" customHeight="1">
      <c r="H4885" s="36"/>
    </row>
    <row r="4886" spans="8:8" s="32" customFormat="1" ht="12.75" customHeight="1">
      <c r="H4886" s="36"/>
    </row>
    <row r="4887" spans="8:8" s="32" customFormat="1" ht="12.75" customHeight="1">
      <c r="H4887" s="36"/>
    </row>
    <row r="4888" spans="8:8" s="32" customFormat="1" ht="12.75" customHeight="1">
      <c r="H4888" s="36"/>
    </row>
    <row r="4889" spans="8:8" s="32" customFormat="1" ht="12.75" customHeight="1">
      <c r="H4889" s="36"/>
    </row>
    <row r="4890" spans="8:8" s="32" customFormat="1" ht="12.75" customHeight="1">
      <c r="H4890" s="36"/>
    </row>
    <row r="4891" spans="8:8" s="32" customFormat="1" ht="12.75" customHeight="1">
      <c r="H4891" s="36"/>
    </row>
    <row r="4892" spans="8:8" s="32" customFormat="1" ht="12.75" customHeight="1">
      <c r="H4892" s="36"/>
    </row>
    <row r="4893" spans="8:8" s="32" customFormat="1" ht="12.75" customHeight="1">
      <c r="H4893" s="36"/>
    </row>
    <row r="4894" spans="8:8" s="32" customFormat="1" ht="12.75" customHeight="1">
      <c r="H4894" s="36"/>
    </row>
    <row r="4895" spans="8:8" s="32" customFormat="1" ht="12.75" customHeight="1">
      <c r="H4895" s="36"/>
    </row>
    <row r="4896" spans="8:8" s="32" customFormat="1" ht="12.75" customHeight="1">
      <c r="H4896" s="36"/>
    </row>
    <row r="4897" spans="8:8" s="32" customFormat="1" ht="12.75" customHeight="1">
      <c r="H4897" s="36"/>
    </row>
    <row r="4898" spans="8:8" s="32" customFormat="1" ht="12.75" customHeight="1">
      <c r="H4898" s="36"/>
    </row>
    <row r="4899" spans="8:8" s="32" customFormat="1" ht="12.75" customHeight="1">
      <c r="H4899" s="36"/>
    </row>
    <row r="4900" spans="8:8" s="32" customFormat="1" ht="12.75" customHeight="1">
      <c r="H4900" s="36"/>
    </row>
    <row r="4901" spans="8:8" s="32" customFormat="1" ht="12.75" customHeight="1">
      <c r="H4901" s="36"/>
    </row>
    <row r="4902" spans="8:8" s="32" customFormat="1" ht="12.75" customHeight="1">
      <c r="H4902" s="36"/>
    </row>
    <row r="4903" spans="8:8" s="32" customFormat="1" ht="12.75" customHeight="1">
      <c r="H4903" s="36"/>
    </row>
    <row r="4904" spans="8:8" s="32" customFormat="1" ht="12.75" customHeight="1">
      <c r="H4904" s="36"/>
    </row>
    <row r="4905" spans="8:8" s="32" customFormat="1" ht="12.75" customHeight="1">
      <c r="H4905" s="36"/>
    </row>
    <row r="4906" spans="8:8" s="32" customFormat="1" ht="12.75" customHeight="1">
      <c r="H4906" s="36"/>
    </row>
    <row r="4907" spans="8:8" s="32" customFormat="1" ht="12.75" customHeight="1">
      <c r="H4907" s="36"/>
    </row>
    <row r="4908" spans="8:8" s="32" customFormat="1" ht="12.75" customHeight="1">
      <c r="H4908" s="36"/>
    </row>
    <row r="4909" spans="8:8" s="32" customFormat="1" ht="12.75" customHeight="1">
      <c r="H4909" s="36"/>
    </row>
    <row r="4910" spans="8:8" s="32" customFormat="1" ht="12.75" customHeight="1">
      <c r="H4910" s="36"/>
    </row>
    <row r="4911" spans="8:8" s="32" customFormat="1" ht="12.75" customHeight="1">
      <c r="H4911" s="36"/>
    </row>
    <row r="4912" spans="8:8" s="32" customFormat="1" ht="12.75" customHeight="1">
      <c r="H4912" s="36"/>
    </row>
    <row r="4913" spans="8:8" s="32" customFormat="1" ht="12.75" customHeight="1">
      <c r="H4913" s="36"/>
    </row>
    <row r="4914" spans="8:8" s="32" customFormat="1" ht="12.75" customHeight="1">
      <c r="H4914" s="36"/>
    </row>
    <row r="4915" spans="8:8" s="32" customFormat="1" ht="12.75" customHeight="1">
      <c r="H4915" s="36"/>
    </row>
    <row r="4916" spans="8:8" s="32" customFormat="1" ht="12.75" customHeight="1">
      <c r="H4916" s="36"/>
    </row>
    <row r="4917" spans="8:8" s="32" customFormat="1" ht="12.75" customHeight="1">
      <c r="H4917" s="36"/>
    </row>
    <row r="4918" spans="8:8" s="32" customFormat="1" ht="12.75" customHeight="1">
      <c r="H4918" s="36"/>
    </row>
    <row r="4919" spans="8:8" s="32" customFormat="1" ht="12.75" customHeight="1">
      <c r="H4919" s="36"/>
    </row>
    <row r="4920" spans="8:8" s="32" customFormat="1" ht="12.75" customHeight="1">
      <c r="H4920" s="36"/>
    </row>
    <row r="4921" spans="8:8" s="32" customFormat="1" ht="12.75" customHeight="1">
      <c r="H4921" s="36"/>
    </row>
    <row r="4922" spans="8:8" s="32" customFormat="1" ht="12.75" customHeight="1">
      <c r="H4922" s="36"/>
    </row>
    <row r="4923" spans="8:8" s="32" customFormat="1" ht="12.75" customHeight="1">
      <c r="H4923" s="36"/>
    </row>
    <row r="4924" spans="8:8" s="32" customFormat="1" ht="12.75" customHeight="1">
      <c r="H4924" s="36"/>
    </row>
    <row r="4925" spans="8:8" s="32" customFormat="1" ht="12.75" customHeight="1">
      <c r="H4925" s="36"/>
    </row>
    <row r="4926" spans="8:8" s="32" customFormat="1" ht="12.75" customHeight="1">
      <c r="H4926" s="36"/>
    </row>
    <row r="4927" spans="8:8" s="32" customFormat="1" ht="12.75" customHeight="1">
      <c r="H4927" s="36"/>
    </row>
    <row r="4928" spans="8:8" s="32" customFormat="1" ht="12.75" customHeight="1">
      <c r="H4928" s="36"/>
    </row>
    <row r="4929" spans="8:8" s="32" customFormat="1" ht="12.75" customHeight="1">
      <c r="H4929" s="36"/>
    </row>
    <row r="4930" spans="8:8" s="32" customFormat="1" ht="12.75" customHeight="1">
      <c r="H4930" s="36"/>
    </row>
    <row r="4931" spans="8:8" s="32" customFormat="1" ht="12.75" customHeight="1">
      <c r="H4931" s="36"/>
    </row>
    <row r="4932" spans="8:8" s="32" customFormat="1" ht="12.75" customHeight="1">
      <c r="H4932" s="36"/>
    </row>
    <row r="4933" spans="8:8" s="32" customFormat="1" ht="12.75" customHeight="1">
      <c r="H4933" s="36"/>
    </row>
    <row r="4934" spans="8:8" s="32" customFormat="1" ht="12.75" customHeight="1">
      <c r="H4934" s="36"/>
    </row>
    <row r="4935" spans="8:8" s="32" customFormat="1" ht="12.75" customHeight="1">
      <c r="H4935" s="36"/>
    </row>
    <row r="4936" spans="8:8" s="32" customFormat="1" ht="12.75" customHeight="1">
      <c r="H4936" s="36"/>
    </row>
    <row r="4937" spans="8:8" s="32" customFormat="1" ht="12.75" customHeight="1">
      <c r="H4937" s="36"/>
    </row>
    <row r="4938" spans="8:8" s="32" customFormat="1" ht="12.75" customHeight="1">
      <c r="H4938" s="36"/>
    </row>
    <row r="4939" spans="8:8" s="32" customFormat="1" ht="12.75" customHeight="1">
      <c r="H4939" s="36"/>
    </row>
    <row r="4940" spans="8:8" s="32" customFormat="1" ht="12.75" customHeight="1">
      <c r="H4940" s="36"/>
    </row>
    <row r="4941" spans="8:8" s="32" customFormat="1" ht="12.75" customHeight="1">
      <c r="H4941" s="36"/>
    </row>
    <row r="4942" spans="8:8" s="32" customFormat="1" ht="12.75" customHeight="1">
      <c r="H4942" s="36"/>
    </row>
    <row r="4943" spans="8:8" s="32" customFormat="1" ht="12.75" customHeight="1">
      <c r="H4943" s="36"/>
    </row>
    <row r="4944" spans="8:8" s="32" customFormat="1" ht="12.75" customHeight="1">
      <c r="H4944" s="36"/>
    </row>
    <row r="4945" spans="8:8" s="32" customFormat="1" ht="12.75" customHeight="1">
      <c r="H4945" s="36"/>
    </row>
    <row r="4946" spans="8:8" s="32" customFormat="1" ht="12.75" customHeight="1">
      <c r="H4946" s="36"/>
    </row>
    <row r="4947" spans="8:8" s="32" customFormat="1" ht="12.75" customHeight="1">
      <c r="H4947" s="36"/>
    </row>
    <row r="4948" spans="8:8" s="32" customFormat="1" ht="12.75" customHeight="1">
      <c r="H4948" s="36"/>
    </row>
    <row r="4949" spans="8:8" s="32" customFormat="1" ht="12.75" customHeight="1">
      <c r="H4949" s="36"/>
    </row>
    <row r="4950" spans="8:8" s="32" customFormat="1" ht="12.75" customHeight="1">
      <c r="H4950" s="36"/>
    </row>
    <row r="4951" spans="8:8" s="32" customFormat="1" ht="12.75" customHeight="1">
      <c r="H4951" s="36"/>
    </row>
    <row r="4952" spans="8:8" s="32" customFormat="1" ht="12.75" customHeight="1">
      <c r="H4952" s="36"/>
    </row>
    <row r="4953" spans="8:8" s="32" customFormat="1" ht="12.75" customHeight="1">
      <c r="H4953" s="36"/>
    </row>
    <row r="4954" spans="8:8" s="32" customFormat="1" ht="12.75" customHeight="1">
      <c r="H4954" s="36"/>
    </row>
    <row r="4955" spans="8:8" s="32" customFormat="1" ht="12.75" customHeight="1">
      <c r="H4955" s="36"/>
    </row>
    <row r="4956" spans="8:8" s="32" customFormat="1" ht="12.75" customHeight="1">
      <c r="H4956" s="36"/>
    </row>
    <row r="4957" spans="8:8" s="32" customFormat="1" ht="12.75" customHeight="1">
      <c r="H4957" s="36"/>
    </row>
    <row r="4958" spans="8:8" s="32" customFormat="1" ht="12.75" customHeight="1">
      <c r="H4958" s="36"/>
    </row>
    <row r="4959" spans="8:8" s="32" customFormat="1" ht="12.75" customHeight="1">
      <c r="H4959" s="36"/>
    </row>
    <row r="4960" spans="8:8" s="32" customFormat="1" ht="12.75" customHeight="1">
      <c r="H4960" s="36"/>
    </row>
    <row r="4961" spans="8:8" s="32" customFormat="1" ht="12.75" customHeight="1">
      <c r="H4961" s="36"/>
    </row>
    <row r="4962" spans="8:8" s="32" customFormat="1" ht="12.75" customHeight="1">
      <c r="H4962" s="36"/>
    </row>
    <row r="4963" spans="8:8" s="32" customFormat="1" ht="12.75" customHeight="1">
      <c r="H4963" s="36"/>
    </row>
    <row r="4964" spans="8:8" s="32" customFormat="1" ht="12.75" customHeight="1">
      <c r="H4964" s="36"/>
    </row>
    <row r="4965" spans="8:8" s="32" customFormat="1" ht="12.75" customHeight="1">
      <c r="H4965" s="36"/>
    </row>
    <row r="4966" spans="8:8" s="32" customFormat="1" ht="12.75" customHeight="1">
      <c r="H4966" s="36"/>
    </row>
    <row r="4967" spans="8:8" s="32" customFormat="1" ht="12.75" customHeight="1">
      <c r="H4967" s="36"/>
    </row>
    <row r="4968" spans="8:8" s="32" customFormat="1" ht="12.75" customHeight="1">
      <c r="H4968" s="36"/>
    </row>
    <row r="4969" spans="8:8" s="32" customFormat="1" ht="12.75" customHeight="1">
      <c r="H4969" s="36"/>
    </row>
    <row r="4970" spans="8:8" s="32" customFormat="1" ht="12.75" customHeight="1">
      <c r="H4970" s="36"/>
    </row>
    <row r="4971" spans="8:8" s="32" customFormat="1" ht="12.75" customHeight="1">
      <c r="H4971" s="36"/>
    </row>
    <row r="4972" spans="8:8" s="32" customFormat="1" ht="12.75" customHeight="1">
      <c r="H4972" s="36"/>
    </row>
    <row r="4973" spans="8:8" s="32" customFormat="1" ht="12.75" customHeight="1">
      <c r="H4973" s="36"/>
    </row>
    <row r="4974" spans="8:8" s="32" customFormat="1" ht="12.75" customHeight="1">
      <c r="H4974" s="36"/>
    </row>
    <row r="4975" spans="8:8" s="32" customFormat="1" ht="12.75" customHeight="1">
      <c r="H4975" s="36"/>
    </row>
    <row r="4976" spans="8:8" s="32" customFormat="1" ht="12.75" customHeight="1">
      <c r="H4976" s="36"/>
    </row>
    <row r="4977" spans="8:8" s="32" customFormat="1" ht="12.75" customHeight="1">
      <c r="H4977" s="36"/>
    </row>
    <row r="4978" spans="8:8" s="32" customFormat="1" ht="12.75" customHeight="1">
      <c r="H4978" s="36"/>
    </row>
    <row r="4979" spans="8:8" s="32" customFormat="1" ht="12.75" customHeight="1">
      <c r="H4979" s="36"/>
    </row>
    <row r="4980" spans="8:8" s="32" customFormat="1" ht="12.75" customHeight="1">
      <c r="H4980" s="36"/>
    </row>
    <row r="4981" spans="8:8" s="32" customFormat="1" ht="12.75" customHeight="1">
      <c r="H4981" s="36"/>
    </row>
    <row r="4982" spans="8:8" s="32" customFormat="1" ht="12.75" customHeight="1">
      <c r="H4982" s="36"/>
    </row>
    <row r="4983" spans="8:8" s="32" customFormat="1" ht="12.75" customHeight="1">
      <c r="H4983" s="36"/>
    </row>
    <row r="4984" spans="8:8" s="32" customFormat="1" ht="12.75" customHeight="1">
      <c r="H4984" s="36"/>
    </row>
    <row r="4985" spans="8:8" s="32" customFormat="1" ht="12.75" customHeight="1">
      <c r="H4985" s="36"/>
    </row>
    <row r="4986" spans="8:8" s="32" customFormat="1" ht="12.75" customHeight="1">
      <c r="H4986" s="36"/>
    </row>
    <row r="4987" spans="8:8" s="32" customFormat="1" ht="12.75" customHeight="1">
      <c r="H4987" s="36"/>
    </row>
    <row r="4988" spans="8:8" s="32" customFormat="1" ht="12.75" customHeight="1">
      <c r="H4988" s="36"/>
    </row>
    <row r="4989" spans="8:8" s="32" customFormat="1" ht="12.75" customHeight="1">
      <c r="H4989" s="36"/>
    </row>
    <row r="4990" spans="8:8" s="32" customFormat="1" ht="12.75" customHeight="1">
      <c r="H4990" s="36"/>
    </row>
    <row r="4991" spans="8:8" s="32" customFormat="1" ht="12.75" customHeight="1">
      <c r="H4991" s="36"/>
    </row>
    <row r="4992" spans="8:8" s="32" customFormat="1" ht="12.75" customHeight="1">
      <c r="H4992" s="36"/>
    </row>
    <row r="4993" spans="8:8" s="32" customFormat="1" ht="12.75" customHeight="1">
      <c r="H4993" s="36"/>
    </row>
    <row r="4994" spans="8:8" s="32" customFormat="1" ht="12.75" customHeight="1">
      <c r="H4994" s="36"/>
    </row>
    <row r="4995" spans="8:8" s="32" customFormat="1" ht="12.75" customHeight="1">
      <c r="H4995" s="36"/>
    </row>
    <row r="4996" spans="8:8" s="32" customFormat="1" ht="12.75" customHeight="1">
      <c r="H4996" s="36"/>
    </row>
    <row r="4997" spans="8:8" s="32" customFormat="1" ht="12.75" customHeight="1">
      <c r="H4997" s="36"/>
    </row>
    <row r="4998" spans="8:8" s="32" customFormat="1" ht="12.75" customHeight="1">
      <c r="H4998" s="36"/>
    </row>
    <row r="4999" spans="8:8" s="32" customFormat="1" ht="12.75" customHeight="1">
      <c r="H4999" s="36"/>
    </row>
    <row r="5000" spans="8:8" s="32" customFormat="1" ht="12.75" customHeight="1">
      <c r="H5000" s="36"/>
    </row>
    <row r="5001" spans="8:8" s="32" customFormat="1" ht="12.75" customHeight="1">
      <c r="H5001" s="36"/>
    </row>
    <row r="5002" spans="8:8" s="32" customFormat="1" ht="12.75" customHeight="1">
      <c r="H5002" s="36"/>
    </row>
    <row r="5003" spans="8:8" s="32" customFormat="1" ht="12.75" customHeight="1">
      <c r="H5003" s="36"/>
    </row>
    <row r="5004" spans="8:8" s="32" customFormat="1" ht="12.75" customHeight="1">
      <c r="H5004" s="36"/>
    </row>
    <row r="5005" spans="8:8" s="32" customFormat="1" ht="12.75" customHeight="1">
      <c r="H5005" s="36"/>
    </row>
    <row r="5006" spans="8:8" s="32" customFormat="1" ht="12.75" customHeight="1">
      <c r="H5006" s="36"/>
    </row>
    <row r="5007" spans="8:8" s="32" customFormat="1" ht="12.75" customHeight="1">
      <c r="H5007" s="36"/>
    </row>
    <row r="5008" spans="8:8" s="32" customFormat="1" ht="12.75" customHeight="1">
      <c r="H5008" s="36"/>
    </row>
    <row r="5009" spans="8:8" s="32" customFormat="1" ht="12.75" customHeight="1">
      <c r="H5009" s="36"/>
    </row>
    <row r="5010" spans="8:8" s="32" customFormat="1" ht="12.75" customHeight="1">
      <c r="H5010" s="36"/>
    </row>
    <row r="5011" spans="8:8" s="32" customFormat="1" ht="12.75" customHeight="1">
      <c r="H5011" s="36"/>
    </row>
    <row r="5012" spans="8:8" s="32" customFormat="1" ht="12.75" customHeight="1">
      <c r="H5012" s="36"/>
    </row>
    <row r="5013" spans="8:8" s="32" customFormat="1" ht="12.75" customHeight="1">
      <c r="H5013" s="36"/>
    </row>
    <row r="5014" spans="8:8" s="32" customFormat="1" ht="12.75" customHeight="1">
      <c r="H5014" s="36"/>
    </row>
    <row r="5015" spans="8:8" s="32" customFormat="1" ht="12.75" customHeight="1">
      <c r="H5015" s="36"/>
    </row>
    <row r="5016" spans="8:8" s="32" customFormat="1" ht="12.75" customHeight="1">
      <c r="H5016" s="36"/>
    </row>
    <row r="5017" spans="8:8" s="32" customFormat="1" ht="12.75" customHeight="1">
      <c r="H5017" s="36"/>
    </row>
    <row r="5018" spans="8:8" s="32" customFormat="1" ht="12.75" customHeight="1">
      <c r="H5018" s="36"/>
    </row>
    <row r="5019" spans="8:8" s="32" customFormat="1" ht="12.75" customHeight="1">
      <c r="H5019" s="36"/>
    </row>
    <row r="5020" spans="8:8" s="32" customFormat="1" ht="12.75" customHeight="1">
      <c r="H5020" s="36"/>
    </row>
    <row r="5021" spans="8:8" s="32" customFormat="1" ht="12.75" customHeight="1">
      <c r="H5021" s="36"/>
    </row>
    <row r="5022" spans="8:8" s="32" customFormat="1" ht="12.75" customHeight="1">
      <c r="H5022" s="36"/>
    </row>
    <row r="5023" spans="8:8" s="32" customFormat="1" ht="12.75" customHeight="1">
      <c r="H5023" s="36"/>
    </row>
    <row r="5024" spans="8:8" s="32" customFormat="1" ht="12.75" customHeight="1">
      <c r="H5024" s="36"/>
    </row>
    <row r="5025" spans="8:8" s="32" customFormat="1" ht="12.75" customHeight="1">
      <c r="H5025" s="36"/>
    </row>
    <row r="5026" spans="8:8" s="32" customFormat="1" ht="12.75" customHeight="1">
      <c r="H5026" s="36"/>
    </row>
    <row r="5027" spans="8:8" s="32" customFormat="1" ht="12.75" customHeight="1">
      <c r="H5027" s="36"/>
    </row>
    <row r="5028" spans="8:8" s="32" customFormat="1" ht="12.75" customHeight="1">
      <c r="H5028" s="36"/>
    </row>
    <row r="5029" spans="8:8" s="32" customFormat="1" ht="12.75" customHeight="1">
      <c r="H5029" s="36"/>
    </row>
    <row r="5030" spans="8:8" s="32" customFormat="1" ht="12.75" customHeight="1">
      <c r="H5030" s="36"/>
    </row>
    <row r="5031" spans="8:8" s="32" customFormat="1" ht="12.75" customHeight="1">
      <c r="H5031" s="36"/>
    </row>
    <row r="5032" spans="8:8" s="32" customFormat="1" ht="12.75" customHeight="1">
      <c r="H5032" s="36"/>
    </row>
    <row r="5033" spans="8:8" s="32" customFormat="1" ht="12.75" customHeight="1">
      <c r="H5033" s="36"/>
    </row>
    <row r="5034" spans="8:8" s="32" customFormat="1" ht="12.75" customHeight="1">
      <c r="H5034" s="36"/>
    </row>
    <row r="5035" spans="8:8" s="32" customFormat="1" ht="12.75" customHeight="1">
      <c r="H5035" s="36"/>
    </row>
    <row r="5036" spans="8:8" s="32" customFormat="1" ht="12.75" customHeight="1">
      <c r="H5036" s="36"/>
    </row>
    <row r="5037" spans="8:8" s="32" customFormat="1" ht="12.75" customHeight="1">
      <c r="H5037" s="36"/>
    </row>
    <row r="5038" spans="8:8" s="32" customFormat="1" ht="12.75" customHeight="1">
      <c r="H5038" s="36"/>
    </row>
    <row r="5039" spans="8:8" s="32" customFormat="1" ht="12.75" customHeight="1">
      <c r="H5039" s="36"/>
    </row>
    <row r="5040" spans="8:8" s="32" customFormat="1" ht="12.75" customHeight="1">
      <c r="H5040" s="36"/>
    </row>
    <row r="5041" spans="8:8" s="32" customFormat="1" ht="12.75" customHeight="1">
      <c r="H5041" s="36"/>
    </row>
    <row r="5042" spans="8:8" s="32" customFormat="1" ht="12.75" customHeight="1">
      <c r="H5042" s="36"/>
    </row>
    <row r="5043" spans="8:8" s="32" customFormat="1" ht="12.75" customHeight="1">
      <c r="H5043" s="36"/>
    </row>
    <row r="5044" spans="8:8" s="32" customFormat="1" ht="12.75" customHeight="1">
      <c r="H5044" s="36"/>
    </row>
    <row r="5045" spans="8:8" s="32" customFormat="1" ht="12.75" customHeight="1">
      <c r="H5045" s="36"/>
    </row>
    <row r="5046" spans="8:8" s="32" customFormat="1" ht="12.75" customHeight="1">
      <c r="H5046" s="36"/>
    </row>
    <row r="5047" spans="8:8" s="32" customFormat="1" ht="12.75" customHeight="1">
      <c r="H5047" s="36"/>
    </row>
    <row r="5048" spans="8:8" s="32" customFormat="1" ht="12.75" customHeight="1">
      <c r="H5048" s="36"/>
    </row>
    <row r="5049" spans="8:8" s="32" customFormat="1" ht="12.75" customHeight="1">
      <c r="H5049" s="36"/>
    </row>
    <row r="5050" spans="8:8" s="32" customFormat="1" ht="12.75" customHeight="1">
      <c r="H5050" s="36"/>
    </row>
    <row r="5051" spans="8:8" s="32" customFormat="1" ht="12.75" customHeight="1">
      <c r="H5051" s="36"/>
    </row>
    <row r="5052" spans="8:8" s="32" customFormat="1" ht="12.75" customHeight="1">
      <c r="H5052" s="36"/>
    </row>
    <row r="5053" spans="8:8" s="32" customFormat="1" ht="12.75" customHeight="1">
      <c r="H5053" s="36"/>
    </row>
    <row r="5054" spans="8:8" s="32" customFormat="1" ht="12.75" customHeight="1">
      <c r="H5054" s="36"/>
    </row>
    <row r="5055" spans="8:8" s="32" customFormat="1" ht="12.75" customHeight="1">
      <c r="H5055" s="36"/>
    </row>
    <row r="5056" spans="8:8" s="32" customFormat="1" ht="12.75" customHeight="1">
      <c r="H5056" s="36"/>
    </row>
    <row r="5057" spans="8:8" s="32" customFormat="1" ht="12.75" customHeight="1">
      <c r="H5057" s="36"/>
    </row>
    <row r="5058" spans="8:8" s="32" customFormat="1" ht="12.75" customHeight="1">
      <c r="H5058" s="36"/>
    </row>
    <row r="5059" spans="8:8" s="32" customFormat="1" ht="12.75" customHeight="1">
      <c r="H5059" s="36"/>
    </row>
    <row r="5060" spans="8:8" s="32" customFormat="1" ht="12.75" customHeight="1">
      <c r="H5060" s="36"/>
    </row>
    <row r="5061" spans="8:8" s="32" customFormat="1" ht="12.75" customHeight="1">
      <c r="H5061" s="36"/>
    </row>
    <row r="5062" spans="8:8" s="32" customFormat="1" ht="12.75" customHeight="1">
      <c r="H5062" s="36"/>
    </row>
    <row r="5063" spans="8:8" s="32" customFormat="1" ht="12.75" customHeight="1">
      <c r="H5063" s="36"/>
    </row>
    <row r="5064" spans="8:8" s="32" customFormat="1" ht="12.75" customHeight="1">
      <c r="H5064" s="36"/>
    </row>
    <row r="5065" spans="8:8" s="32" customFormat="1" ht="12.75" customHeight="1">
      <c r="H5065" s="36"/>
    </row>
    <row r="5066" spans="8:8" s="32" customFormat="1" ht="12.75" customHeight="1">
      <c r="H5066" s="36"/>
    </row>
    <row r="5067" spans="8:8" s="32" customFormat="1" ht="12.75" customHeight="1">
      <c r="H5067" s="36"/>
    </row>
    <row r="5068" spans="8:8" s="32" customFormat="1" ht="12.75" customHeight="1">
      <c r="H5068" s="36"/>
    </row>
    <row r="5069" spans="8:8" s="32" customFormat="1" ht="12.75" customHeight="1">
      <c r="H5069" s="36"/>
    </row>
    <row r="5070" spans="8:8" s="32" customFormat="1" ht="12.75" customHeight="1">
      <c r="H5070" s="36"/>
    </row>
    <row r="5071" spans="8:8" s="32" customFormat="1" ht="12.75" customHeight="1">
      <c r="H5071" s="36"/>
    </row>
    <row r="5072" spans="8:8" s="32" customFormat="1" ht="12.75" customHeight="1">
      <c r="H5072" s="36"/>
    </row>
    <row r="5073" spans="8:8" s="32" customFormat="1" ht="12.75" customHeight="1">
      <c r="H5073" s="36"/>
    </row>
    <row r="5074" spans="8:8" s="32" customFormat="1" ht="12.75" customHeight="1">
      <c r="H5074" s="36"/>
    </row>
    <row r="5075" spans="8:8" s="32" customFormat="1" ht="12.75" customHeight="1">
      <c r="H5075" s="36"/>
    </row>
    <row r="5076" spans="8:8" s="32" customFormat="1" ht="12.75" customHeight="1">
      <c r="H5076" s="36"/>
    </row>
    <row r="5077" spans="8:8" s="32" customFormat="1" ht="12.75" customHeight="1">
      <c r="H5077" s="36"/>
    </row>
    <row r="5078" spans="8:8" s="32" customFormat="1" ht="12.75" customHeight="1">
      <c r="H5078" s="36"/>
    </row>
    <row r="5079" spans="8:8" s="32" customFormat="1" ht="12.75" customHeight="1">
      <c r="H5079" s="36"/>
    </row>
    <row r="5080" spans="8:8" s="32" customFormat="1" ht="12.75" customHeight="1">
      <c r="H5080" s="36"/>
    </row>
    <row r="5081" spans="8:8" s="32" customFormat="1" ht="12.75" customHeight="1">
      <c r="H5081" s="36"/>
    </row>
    <row r="5082" spans="8:8" s="32" customFormat="1" ht="12.75" customHeight="1">
      <c r="H5082" s="36"/>
    </row>
    <row r="5083" spans="8:8" s="32" customFormat="1" ht="12.75" customHeight="1">
      <c r="H5083" s="36"/>
    </row>
    <row r="5084" spans="8:8" s="32" customFormat="1" ht="12.75" customHeight="1">
      <c r="H5084" s="36"/>
    </row>
    <row r="5085" spans="8:8" s="32" customFormat="1" ht="12.75" customHeight="1">
      <c r="H5085" s="36"/>
    </row>
    <row r="5086" spans="8:8" s="32" customFormat="1" ht="12.75" customHeight="1">
      <c r="H5086" s="36"/>
    </row>
    <row r="5087" spans="8:8" s="32" customFormat="1" ht="12.75" customHeight="1">
      <c r="H5087" s="36"/>
    </row>
    <row r="5088" spans="8:8" s="32" customFormat="1" ht="12.75" customHeight="1">
      <c r="H5088" s="36"/>
    </row>
    <row r="5089" spans="8:8" s="32" customFormat="1" ht="12.75" customHeight="1">
      <c r="H5089" s="36"/>
    </row>
    <row r="5090" spans="8:8" s="32" customFormat="1" ht="12.75" customHeight="1">
      <c r="H5090" s="36"/>
    </row>
    <row r="5091" spans="8:8" s="32" customFormat="1" ht="12.75" customHeight="1">
      <c r="H5091" s="36"/>
    </row>
    <row r="5092" spans="8:8" s="32" customFormat="1" ht="12.75" customHeight="1">
      <c r="H5092" s="36"/>
    </row>
    <row r="5093" spans="8:8" s="32" customFormat="1" ht="12.75" customHeight="1">
      <c r="H5093" s="36"/>
    </row>
    <row r="5094" spans="8:8" s="32" customFormat="1" ht="12.75" customHeight="1">
      <c r="H5094" s="36"/>
    </row>
    <row r="5095" spans="8:8" s="32" customFormat="1" ht="12.75" customHeight="1">
      <c r="H5095" s="36"/>
    </row>
    <row r="5096" spans="8:8" s="32" customFormat="1" ht="12.75" customHeight="1">
      <c r="H5096" s="36"/>
    </row>
    <row r="5097" spans="8:8" s="32" customFormat="1" ht="12.75" customHeight="1">
      <c r="H5097" s="36"/>
    </row>
    <row r="5098" spans="8:8" s="32" customFormat="1" ht="12.75" customHeight="1">
      <c r="H5098" s="36"/>
    </row>
    <row r="5099" spans="8:8" s="32" customFormat="1" ht="12.75" customHeight="1">
      <c r="H5099" s="36"/>
    </row>
    <row r="5100" spans="8:8" s="32" customFormat="1" ht="12.75" customHeight="1">
      <c r="H5100" s="36"/>
    </row>
    <row r="5101" spans="8:8" s="32" customFormat="1" ht="12.75" customHeight="1">
      <c r="H5101" s="36"/>
    </row>
    <row r="5102" spans="8:8" s="32" customFormat="1" ht="12.75" customHeight="1">
      <c r="H5102" s="36"/>
    </row>
    <row r="5103" spans="8:8" s="32" customFormat="1" ht="12.75" customHeight="1">
      <c r="H5103" s="36"/>
    </row>
    <row r="5104" spans="8:8" s="32" customFormat="1" ht="12.75" customHeight="1">
      <c r="H5104" s="36"/>
    </row>
    <row r="5105" spans="8:8" s="32" customFormat="1" ht="12.75" customHeight="1">
      <c r="H5105" s="36"/>
    </row>
    <row r="5106" spans="8:8" s="32" customFormat="1" ht="12.75" customHeight="1">
      <c r="H5106" s="36"/>
    </row>
    <row r="5107" spans="8:8" s="32" customFormat="1" ht="12.75" customHeight="1">
      <c r="H5107" s="36"/>
    </row>
    <row r="5108" spans="8:8" s="32" customFormat="1" ht="12.75" customHeight="1">
      <c r="H5108" s="36"/>
    </row>
    <row r="5109" spans="8:8" s="32" customFormat="1" ht="12.75" customHeight="1">
      <c r="H5109" s="36"/>
    </row>
    <row r="5110" spans="8:8" s="32" customFormat="1" ht="12.75" customHeight="1">
      <c r="H5110" s="36"/>
    </row>
    <row r="5111" spans="8:8" s="32" customFormat="1" ht="12.75" customHeight="1">
      <c r="H5111" s="36"/>
    </row>
    <row r="5112" spans="8:8" s="32" customFormat="1" ht="12.75" customHeight="1">
      <c r="H5112" s="36"/>
    </row>
    <row r="5113" spans="8:8" s="32" customFormat="1" ht="12.75" customHeight="1">
      <c r="H5113" s="36"/>
    </row>
    <row r="5114" spans="8:8" s="32" customFormat="1" ht="12.75" customHeight="1">
      <c r="H5114" s="36"/>
    </row>
    <row r="5115" spans="8:8" s="32" customFormat="1" ht="12.75" customHeight="1">
      <c r="H5115" s="36"/>
    </row>
    <row r="5116" spans="8:8" s="32" customFormat="1" ht="12.75" customHeight="1">
      <c r="H5116" s="36"/>
    </row>
    <row r="5117" spans="8:8" s="32" customFormat="1" ht="12.75" customHeight="1">
      <c r="H5117" s="36"/>
    </row>
    <row r="5118" spans="8:8" s="32" customFormat="1" ht="12.75" customHeight="1">
      <c r="H5118" s="36"/>
    </row>
    <row r="5119" spans="8:8" s="32" customFormat="1" ht="12.75" customHeight="1">
      <c r="H5119" s="36"/>
    </row>
    <row r="5120" spans="8:8" s="32" customFormat="1" ht="12.75" customHeight="1">
      <c r="H5120" s="36"/>
    </row>
    <row r="5121" spans="8:8" s="32" customFormat="1" ht="12.75" customHeight="1">
      <c r="H5121" s="36"/>
    </row>
    <row r="5122" spans="8:8" s="32" customFormat="1" ht="12.75" customHeight="1">
      <c r="H5122" s="36"/>
    </row>
    <row r="5123" spans="8:8" s="32" customFormat="1" ht="12.75" customHeight="1">
      <c r="H5123" s="36"/>
    </row>
    <row r="5124" spans="8:8" s="32" customFormat="1" ht="12.75" customHeight="1">
      <c r="H5124" s="36"/>
    </row>
    <row r="5125" spans="8:8" s="32" customFormat="1" ht="12.75" customHeight="1">
      <c r="H5125" s="36"/>
    </row>
    <row r="5126" spans="8:8" s="32" customFormat="1" ht="12.75" customHeight="1">
      <c r="H5126" s="36"/>
    </row>
    <row r="5127" spans="8:8" s="32" customFormat="1" ht="12.75" customHeight="1">
      <c r="H5127" s="36"/>
    </row>
    <row r="5128" spans="8:8" s="32" customFormat="1" ht="12.75" customHeight="1">
      <c r="H5128" s="36"/>
    </row>
    <row r="5129" spans="8:8" s="32" customFormat="1" ht="12.75" customHeight="1">
      <c r="H5129" s="36"/>
    </row>
    <row r="5130" spans="8:8" s="32" customFormat="1" ht="12.75" customHeight="1">
      <c r="H5130" s="36"/>
    </row>
    <row r="5131" spans="8:8" s="32" customFormat="1" ht="12.75" customHeight="1">
      <c r="H5131" s="36"/>
    </row>
    <row r="5132" spans="8:8" s="32" customFormat="1" ht="12.75" customHeight="1">
      <c r="H5132" s="36"/>
    </row>
    <row r="5133" spans="8:8" s="32" customFormat="1" ht="12.75" customHeight="1">
      <c r="H5133" s="36"/>
    </row>
    <row r="5134" spans="8:8" s="32" customFormat="1" ht="12.75" customHeight="1">
      <c r="H5134" s="36"/>
    </row>
    <row r="5135" spans="8:8" s="32" customFormat="1" ht="12.75" customHeight="1">
      <c r="H5135" s="36"/>
    </row>
    <row r="5136" spans="8:8" s="32" customFormat="1" ht="12.75" customHeight="1">
      <c r="H5136" s="36"/>
    </row>
    <row r="5137" spans="8:8" s="32" customFormat="1" ht="12.75" customHeight="1">
      <c r="H5137" s="36"/>
    </row>
    <row r="5138" spans="8:8" s="32" customFormat="1" ht="12.75" customHeight="1">
      <c r="H5138" s="36"/>
    </row>
    <row r="5139" spans="8:8" s="32" customFormat="1" ht="12.75" customHeight="1">
      <c r="H5139" s="36"/>
    </row>
    <row r="5140" spans="8:8" s="32" customFormat="1" ht="12.75" customHeight="1">
      <c r="H5140" s="36"/>
    </row>
    <row r="5141" spans="8:8" s="32" customFormat="1" ht="12.75" customHeight="1">
      <c r="H5141" s="36"/>
    </row>
    <row r="5142" spans="8:8" s="32" customFormat="1" ht="12.75" customHeight="1">
      <c r="H5142" s="36"/>
    </row>
    <row r="5143" spans="8:8" s="32" customFormat="1" ht="12.75" customHeight="1">
      <c r="H5143" s="36"/>
    </row>
    <row r="5144" spans="8:8" s="32" customFormat="1" ht="12.75" customHeight="1">
      <c r="H5144" s="36"/>
    </row>
    <row r="5145" spans="8:8" s="32" customFormat="1" ht="12.75" customHeight="1">
      <c r="H5145" s="36"/>
    </row>
    <row r="5146" spans="8:8" s="32" customFormat="1" ht="12.75" customHeight="1">
      <c r="H5146" s="36"/>
    </row>
    <row r="5147" spans="8:8" s="32" customFormat="1" ht="12.75" customHeight="1">
      <c r="H5147" s="36"/>
    </row>
    <row r="5148" spans="8:8" s="32" customFormat="1" ht="12.75" customHeight="1">
      <c r="H5148" s="36"/>
    </row>
    <row r="5149" spans="8:8" s="32" customFormat="1" ht="12.75" customHeight="1">
      <c r="H5149" s="36"/>
    </row>
    <row r="5150" spans="8:8" s="32" customFormat="1" ht="12.75" customHeight="1">
      <c r="H5150" s="36"/>
    </row>
    <row r="5151" spans="8:8" s="32" customFormat="1" ht="12.75" customHeight="1">
      <c r="H5151" s="36"/>
    </row>
    <row r="5152" spans="8:8" s="32" customFormat="1" ht="12.75" customHeight="1">
      <c r="H5152" s="36"/>
    </row>
    <row r="5153" spans="8:8" s="32" customFormat="1" ht="12.75" customHeight="1">
      <c r="H5153" s="36"/>
    </row>
    <row r="5154" spans="8:8" s="32" customFormat="1" ht="12.75" customHeight="1">
      <c r="H5154" s="36"/>
    </row>
    <row r="5155" spans="8:8" s="32" customFormat="1" ht="12.75" customHeight="1">
      <c r="H5155" s="36"/>
    </row>
    <row r="5156" spans="8:8" s="32" customFormat="1" ht="12.75" customHeight="1">
      <c r="H5156" s="36"/>
    </row>
    <row r="5157" spans="8:8" s="32" customFormat="1" ht="12.75" customHeight="1">
      <c r="H5157" s="36"/>
    </row>
    <row r="5158" spans="8:8" s="32" customFormat="1" ht="12.75" customHeight="1">
      <c r="H5158" s="36"/>
    </row>
    <row r="5159" spans="8:8" s="32" customFormat="1" ht="12.75" customHeight="1">
      <c r="H5159" s="36"/>
    </row>
    <row r="5160" spans="8:8" s="32" customFormat="1" ht="12.75" customHeight="1">
      <c r="H5160" s="36"/>
    </row>
    <row r="5161" spans="8:8" s="32" customFormat="1" ht="12.75" customHeight="1">
      <c r="H5161" s="36"/>
    </row>
    <row r="5162" spans="8:8" s="32" customFormat="1" ht="12.75" customHeight="1">
      <c r="H5162" s="36"/>
    </row>
    <row r="5163" spans="8:8" s="32" customFormat="1" ht="12.75" customHeight="1">
      <c r="H5163" s="36"/>
    </row>
    <row r="5164" spans="8:8" s="32" customFormat="1" ht="12.75" customHeight="1">
      <c r="H5164" s="36"/>
    </row>
    <row r="5165" spans="8:8" s="32" customFormat="1" ht="12.75" customHeight="1">
      <c r="H5165" s="36"/>
    </row>
    <row r="5166" spans="8:8" s="32" customFormat="1" ht="12.75" customHeight="1">
      <c r="H5166" s="36"/>
    </row>
    <row r="5167" spans="8:8" s="32" customFormat="1" ht="12.75" customHeight="1">
      <c r="H5167" s="36"/>
    </row>
    <row r="5168" spans="8:8" s="32" customFormat="1" ht="12.75" customHeight="1">
      <c r="H5168" s="36"/>
    </row>
    <row r="5169" spans="8:8" s="32" customFormat="1" ht="12.75" customHeight="1">
      <c r="H5169" s="36"/>
    </row>
    <row r="5170" spans="8:8" s="32" customFormat="1" ht="12.75" customHeight="1">
      <c r="H5170" s="36"/>
    </row>
    <row r="5171" spans="8:8" s="32" customFormat="1" ht="12.75" customHeight="1">
      <c r="H5171" s="36"/>
    </row>
    <row r="5172" spans="8:8" s="32" customFormat="1" ht="12.75" customHeight="1">
      <c r="H5172" s="36"/>
    </row>
    <row r="5173" spans="8:8" s="32" customFormat="1" ht="12.75" customHeight="1">
      <c r="H5173" s="36"/>
    </row>
    <row r="5174" spans="8:8" s="32" customFormat="1" ht="12.75" customHeight="1">
      <c r="H5174" s="36"/>
    </row>
    <row r="5175" spans="8:8" s="32" customFormat="1" ht="12.75" customHeight="1">
      <c r="H5175" s="36"/>
    </row>
    <row r="5176" spans="8:8" s="32" customFormat="1" ht="12.75" customHeight="1">
      <c r="H5176" s="36"/>
    </row>
    <row r="5177" spans="8:8" s="32" customFormat="1" ht="12.75" customHeight="1">
      <c r="H5177" s="36"/>
    </row>
    <row r="5178" spans="8:8" s="32" customFormat="1" ht="12.75" customHeight="1">
      <c r="H5178" s="36"/>
    </row>
    <row r="5179" spans="8:8" s="32" customFormat="1" ht="12.75" customHeight="1">
      <c r="H5179" s="36"/>
    </row>
    <row r="5180" spans="8:8" s="32" customFormat="1" ht="12.75" customHeight="1">
      <c r="H5180" s="36"/>
    </row>
    <row r="5181" spans="8:8" s="32" customFormat="1" ht="12.75" customHeight="1">
      <c r="H5181" s="36"/>
    </row>
    <row r="5182" spans="8:8" s="32" customFormat="1" ht="12.75" customHeight="1">
      <c r="H5182" s="36"/>
    </row>
    <row r="5183" spans="8:8" s="32" customFormat="1" ht="12.75" customHeight="1">
      <c r="H5183" s="36"/>
    </row>
    <row r="5184" spans="8:8" s="32" customFormat="1" ht="12.75" customHeight="1">
      <c r="H5184" s="36"/>
    </row>
    <row r="5185" spans="8:8" s="32" customFormat="1" ht="12.75" customHeight="1">
      <c r="H5185" s="36"/>
    </row>
    <row r="5186" spans="8:8" s="32" customFormat="1" ht="12.75" customHeight="1">
      <c r="H5186" s="36"/>
    </row>
    <row r="5187" spans="8:8" s="32" customFormat="1" ht="12.75" customHeight="1">
      <c r="H5187" s="36"/>
    </row>
    <row r="5188" spans="8:8" s="32" customFormat="1" ht="12.75" customHeight="1">
      <c r="H5188" s="36"/>
    </row>
    <row r="5189" spans="8:8" s="32" customFormat="1" ht="12.75" customHeight="1">
      <c r="H5189" s="36"/>
    </row>
    <row r="5190" spans="8:8" s="32" customFormat="1" ht="12.75" customHeight="1">
      <c r="H5190" s="36"/>
    </row>
    <row r="5191" spans="8:8" s="32" customFormat="1" ht="12.75" customHeight="1">
      <c r="H5191" s="36"/>
    </row>
    <row r="5192" spans="8:8" s="32" customFormat="1" ht="12.75" customHeight="1">
      <c r="H5192" s="36"/>
    </row>
    <row r="5193" spans="8:8" s="32" customFormat="1" ht="12.75" customHeight="1">
      <c r="H5193" s="36"/>
    </row>
    <row r="5194" spans="8:8" s="32" customFormat="1" ht="12.75" customHeight="1">
      <c r="H5194" s="36"/>
    </row>
    <row r="5195" spans="8:8" s="32" customFormat="1" ht="12.75" customHeight="1">
      <c r="H5195" s="36"/>
    </row>
    <row r="5196" spans="8:8" s="32" customFormat="1" ht="12.75" customHeight="1">
      <c r="H5196" s="36"/>
    </row>
    <row r="5197" spans="8:8" s="32" customFormat="1" ht="12.75" customHeight="1">
      <c r="H5197" s="36"/>
    </row>
    <row r="5198" spans="8:8" s="32" customFormat="1" ht="12.75" customHeight="1">
      <c r="H5198" s="36"/>
    </row>
    <row r="5199" spans="8:8" s="32" customFormat="1" ht="12.75" customHeight="1">
      <c r="H5199" s="36"/>
    </row>
    <row r="5200" spans="8:8" s="32" customFormat="1" ht="12.75" customHeight="1">
      <c r="H5200" s="36"/>
    </row>
    <row r="5201" spans="8:8" s="32" customFormat="1" ht="12.75" customHeight="1">
      <c r="H5201" s="36"/>
    </row>
    <row r="5202" spans="8:8" s="32" customFormat="1" ht="12.75" customHeight="1">
      <c r="H5202" s="36"/>
    </row>
    <row r="5203" spans="8:8" s="32" customFormat="1" ht="12.75" customHeight="1">
      <c r="H5203" s="36"/>
    </row>
    <row r="5204" spans="8:8" s="32" customFormat="1" ht="12.75" customHeight="1">
      <c r="H5204" s="36"/>
    </row>
    <row r="5205" spans="8:8" s="32" customFormat="1" ht="12.75" customHeight="1">
      <c r="H5205" s="36"/>
    </row>
    <row r="5206" spans="8:8" s="32" customFormat="1" ht="12.75" customHeight="1">
      <c r="H5206" s="36"/>
    </row>
    <row r="5207" spans="8:8" s="32" customFormat="1" ht="12.75" customHeight="1">
      <c r="H5207" s="36"/>
    </row>
    <row r="5208" spans="8:8" s="32" customFormat="1" ht="12.75" customHeight="1">
      <c r="H5208" s="36"/>
    </row>
    <row r="5209" spans="8:8" s="32" customFormat="1" ht="12.75" customHeight="1">
      <c r="H5209" s="36"/>
    </row>
    <row r="5210" spans="8:8" s="32" customFormat="1" ht="12.75" customHeight="1">
      <c r="H5210" s="36"/>
    </row>
    <row r="5211" spans="8:8" s="32" customFormat="1" ht="12.75" customHeight="1">
      <c r="H5211" s="36"/>
    </row>
    <row r="5212" spans="8:8" s="32" customFormat="1" ht="12.75" customHeight="1">
      <c r="H5212" s="36"/>
    </row>
    <row r="5213" spans="8:8" s="32" customFormat="1" ht="12.75" customHeight="1">
      <c r="H5213" s="36"/>
    </row>
    <row r="5214" spans="8:8" s="32" customFormat="1" ht="12.75" customHeight="1">
      <c r="H5214" s="36"/>
    </row>
    <row r="5215" spans="8:8" s="32" customFormat="1" ht="12.75" customHeight="1">
      <c r="H5215" s="36"/>
    </row>
    <row r="5216" spans="8:8" s="32" customFormat="1" ht="12.75" customHeight="1">
      <c r="H5216" s="36"/>
    </row>
    <row r="5217" spans="8:8" s="32" customFormat="1" ht="12.75" customHeight="1">
      <c r="H5217" s="36"/>
    </row>
    <row r="5218" spans="8:8" s="32" customFormat="1" ht="12.75" customHeight="1">
      <c r="H5218" s="36"/>
    </row>
    <row r="5219" spans="8:8" s="32" customFormat="1" ht="12.75" customHeight="1">
      <c r="H5219" s="36"/>
    </row>
    <row r="5220" spans="8:8" s="32" customFormat="1" ht="12.75" customHeight="1">
      <c r="H5220" s="36"/>
    </row>
    <row r="5221" spans="8:8" s="32" customFormat="1" ht="12.75" customHeight="1">
      <c r="H5221" s="36"/>
    </row>
    <row r="5222" spans="8:8" s="32" customFormat="1" ht="12.75" customHeight="1">
      <c r="H5222" s="36"/>
    </row>
    <row r="5223" spans="8:8" s="32" customFormat="1" ht="12.75" customHeight="1">
      <c r="H5223" s="36"/>
    </row>
    <row r="5224" spans="8:8" s="32" customFormat="1" ht="12.75" customHeight="1">
      <c r="H5224" s="36"/>
    </row>
    <row r="5225" spans="8:8" s="32" customFormat="1" ht="12.75" customHeight="1">
      <c r="H5225" s="36"/>
    </row>
    <row r="5226" spans="8:8" s="32" customFormat="1" ht="12.75" customHeight="1">
      <c r="H5226" s="36"/>
    </row>
    <row r="5227" spans="8:8" s="32" customFormat="1" ht="12.75" customHeight="1">
      <c r="H5227" s="36"/>
    </row>
    <row r="5228" spans="8:8" s="32" customFormat="1" ht="12.75" customHeight="1">
      <c r="H5228" s="36"/>
    </row>
    <row r="5229" spans="8:8" s="32" customFormat="1" ht="12.75" customHeight="1">
      <c r="H5229" s="36"/>
    </row>
    <row r="5230" spans="8:8" s="32" customFormat="1" ht="12.75" customHeight="1">
      <c r="H5230" s="36"/>
    </row>
    <row r="5231" spans="8:8" s="32" customFormat="1" ht="12.75" customHeight="1">
      <c r="H5231" s="36"/>
    </row>
    <row r="5232" spans="8:8" s="32" customFormat="1" ht="12.75" customHeight="1">
      <c r="H5232" s="36"/>
    </row>
    <row r="5233" spans="8:8" s="32" customFormat="1" ht="12.75" customHeight="1">
      <c r="H5233" s="36"/>
    </row>
    <row r="5234" spans="8:8" s="32" customFormat="1" ht="12.75" customHeight="1">
      <c r="H5234" s="36"/>
    </row>
    <row r="5235" spans="8:8" s="32" customFormat="1" ht="12.75" customHeight="1">
      <c r="H5235" s="36"/>
    </row>
    <row r="5236" spans="8:8" s="32" customFormat="1" ht="12.75" customHeight="1">
      <c r="H5236" s="36"/>
    </row>
    <row r="5237" spans="8:8" s="32" customFormat="1" ht="12.75" customHeight="1">
      <c r="H5237" s="36"/>
    </row>
    <row r="5238" spans="8:8" s="32" customFormat="1" ht="12.75" customHeight="1">
      <c r="H5238" s="36"/>
    </row>
    <row r="5239" spans="8:8" s="32" customFormat="1" ht="12.75" customHeight="1">
      <c r="H5239" s="36"/>
    </row>
    <row r="5240" spans="8:8" s="32" customFormat="1" ht="12.75" customHeight="1">
      <c r="H5240" s="36"/>
    </row>
    <row r="5241" spans="8:8" s="32" customFormat="1" ht="12.75" customHeight="1">
      <c r="H5241" s="36"/>
    </row>
    <row r="5242" spans="8:8" s="32" customFormat="1" ht="12.75" customHeight="1">
      <c r="H5242" s="36"/>
    </row>
    <row r="5243" spans="8:8" s="32" customFormat="1" ht="12.75" customHeight="1">
      <c r="H5243" s="36"/>
    </row>
    <row r="5244" spans="8:8" s="32" customFormat="1" ht="12.75" customHeight="1">
      <c r="H5244" s="36"/>
    </row>
    <row r="5245" spans="8:8" s="32" customFormat="1" ht="12.75" customHeight="1">
      <c r="H5245" s="36"/>
    </row>
    <row r="5246" spans="8:8" s="32" customFormat="1" ht="12.75" customHeight="1">
      <c r="H5246" s="36"/>
    </row>
    <row r="5247" spans="8:8" s="32" customFormat="1" ht="12.75" customHeight="1">
      <c r="H5247" s="36"/>
    </row>
    <row r="5248" spans="8:8" s="32" customFormat="1" ht="12.75" customHeight="1">
      <c r="H5248" s="36"/>
    </row>
    <row r="5249" spans="8:8" s="32" customFormat="1" ht="12.75" customHeight="1">
      <c r="H5249" s="36"/>
    </row>
    <row r="5250" spans="8:8" s="32" customFormat="1" ht="12.75" customHeight="1">
      <c r="H5250" s="36"/>
    </row>
    <row r="5251" spans="8:8" s="32" customFormat="1" ht="12.75" customHeight="1">
      <c r="H5251" s="36"/>
    </row>
    <row r="5252" spans="8:8" s="32" customFormat="1" ht="12.75" customHeight="1">
      <c r="H5252" s="36"/>
    </row>
    <row r="5253" spans="8:8" s="32" customFormat="1" ht="12.75" customHeight="1">
      <c r="H5253" s="36"/>
    </row>
    <row r="5254" spans="8:8" s="32" customFormat="1" ht="12.75" customHeight="1">
      <c r="H5254" s="36"/>
    </row>
    <row r="5255" spans="8:8" s="32" customFormat="1" ht="12.75" customHeight="1">
      <c r="H5255" s="36"/>
    </row>
    <row r="5256" spans="8:8" s="32" customFormat="1" ht="12.75" customHeight="1">
      <c r="H5256" s="36"/>
    </row>
    <row r="5257" spans="8:8" s="32" customFormat="1" ht="12.75" customHeight="1">
      <c r="H5257" s="36"/>
    </row>
    <row r="5258" spans="8:8" s="32" customFormat="1" ht="12.75" customHeight="1">
      <c r="H5258" s="36"/>
    </row>
    <row r="5259" spans="8:8" s="32" customFormat="1" ht="12.75" customHeight="1">
      <c r="H5259" s="36"/>
    </row>
    <row r="5260" spans="8:8" s="32" customFormat="1" ht="12.75" customHeight="1">
      <c r="H5260" s="36"/>
    </row>
    <row r="5261" spans="8:8" s="32" customFormat="1" ht="12.75" customHeight="1">
      <c r="H5261" s="36"/>
    </row>
    <row r="5262" spans="8:8" s="32" customFormat="1" ht="12.75" customHeight="1">
      <c r="H5262" s="36"/>
    </row>
    <row r="5263" spans="8:8" s="32" customFormat="1" ht="12.75" customHeight="1">
      <c r="H5263" s="36"/>
    </row>
    <row r="5264" spans="8:8" s="32" customFormat="1" ht="12.75" customHeight="1">
      <c r="H5264" s="36"/>
    </row>
    <row r="5265" spans="8:8" s="32" customFormat="1" ht="12.75" customHeight="1">
      <c r="H5265" s="36"/>
    </row>
    <row r="5266" spans="8:8" s="32" customFormat="1" ht="12.75" customHeight="1">
      <c r="H5266" s="36"/>
    </row>
    <row r="5267" spans="8:8" s="32" customFormat="1" ht="12.75" customHeight="1">
      <c r="H5267" s="36"/>
    </row>
    <row r="5268" spans="8:8" s="32" customFormat="1" ht="12.75" customHeight="1">
      <c r="H5268" s="36"/>
    </row>
    <row r="5269" spans="8:8" s="32" customFormat="1" ht="12.75" customHeight="1">
      <c r="H5269" s="36"/>
    </row>
    <row r="5270" spans="8:8" s="32" customFormat="1" ht="12.75" customHeight="1">
      <c r="H5270" s="36"/>
    </row>
    <row r="5271" spans="8:8" s="32" customFormat="1" ht="12.75" customHeight="1">
      <c r="H5271" s="36"/>
    </row>
    <row r="5272" spans="8:8" s="32" customFormat="1" ht="12.75" customHeight="1">
      <c r="H5272" s="36"/>
    </row>
    <row r="5273" spans="8:8" s="32" customFormat="1" ht="12.75" customHeight="1">
      <c r="H5273" s="36"/>
    </row>
    <row r="5274" spans="8:8" s="32" customFormat="1" ht="12.75" customHeight="1">
      <c r="H5274" s="36"/>
    </row>
    <row r="5275" spans="8:8" s="32" customFormat="1" ht="12.75" customHeight="1">
      <c r="H5275" s="36"/>
    </row>
    <row r="5276" spans="8:8" s="32" customFormat="1" ht="12.75" customHeight="1">
      <c r="H5276" s="36"/>
    </row>
    <row r="5277" spans="8:8" s="32" customFormat="1" ht="12.75" customHeight="1">
      <c r="H5277" s="36"/>
    </row>
    <row r="5278" spans="8:8" s="32" customFormat="1" ht="12.75" customHeight="1">
      <c r="H5278" s="36"/>
    </row>
    <row r="5279" spans="8:8" s="32" customFormat="1" ht="12.75" customHeight="1">
      <c r="H5279" s="36"/>
    </row>
    <row r="5280" spans="8:8" s="32" customFormat="1" ht="12.75" customHeight="1">
      <c r="H5280" s="36"/>
    </row>
    <row r="5281" spans="8:8" s="32" customFormat="1" ht="12.75" customHeight="1">
      <c r="H5281" s="36"/>
    </row>
    <row r="5282" spans="8:8" s="32" customFormat="1" ht="12.75" customHeight="1">
      <c r="H5282" s="36"/>
    </row>
    <row r="5283" spans="8:8" s="32" customFormat="1" ht="12.75" customHeight="1">
      <c r="H5283" s="36"/>
    </row>
    <row r="5284" spans="8:8" s="32" customFormat="1" ht="12.75" customHeight="1">
      <c r="H5284" s="36"/>
    </row>
    <row r="5285" spans="8:8" s="32" customFormat="1" ht="12.75" customHeight="1">
      <c r="H5285" s="36"/>
    </row>
    <row r="5286" spans="8:8" s="32" customFormat="1" ht="12.75" customHeight="1">
      <c r="H5286" s="36"/>
    </row>
    <row r="5287" spans="8:8" s="32" customFormat="1" ht="12.75" customHeight="1">
      <c r="H5287" s="36"/>
    </row>
    <row r="5288" spans="8:8" s="32" customFormat="1" ht="12.75" customHeight="1">
      <c r="H5288" s="36"/>
    </row>
    <row r="5289" spans="8:8" s="32" customFormat="1" ht="12.75" customHeight="1">
      <c r="H5289" s="36"/>
    </row>
    <row r="5290" spans="8:8" s="32" customFormat="1" ht="12.75" customHeight="1">
      <c r="H5290" s="36"/>
    </row>
    <row r="5291" spans="8:8" s="32" customFormat="1" ht="12.75" customHeight="1">
      <c r="H5291" s="36"/>
    </row>
    <row r="5292" spans="8:8" s="32" customFormat="1" ht="12.75" customHeight="1">
      <c r="H5292" s="36"/>
    </row>
    <row r="5293" spans="8:8" s="32" customFormat="1" ht="12.75" customHeight="1">
      <c r="H5293" s="36"/>
    </row>
    <row r="5294" spans="8:8" s="32" customFormat="1" ht="12.75" customHeight="1">
      <c r="H5294" s="36"/>
    </row>
    <row r="5295" spans="8:8" s="32" customFormat="1" ht="12.75" customHeight="1">
      <c r="H5295" s="36"/>
    </row>
    <row r="5296" spans="8:8" s="32" customFormat="1" ht="12.75" customHeight="1">
      <c r="H5296" s="36"/>
    </row>
    <row r="5297" spans="8:8" s="32" customFormat="1" ht="12.75" customHeight="1">
      <c r="H5297" s="36"/>
    </row>
    <row r="5298" spans="8:8" s="32" customFormat="1" ht="12.75" customHeight="1">
      <c r="H5298" s="36"/>
    </row>
    <row r="5299" spans="8:8" s="32" customFormat="1" ht="12.75" customHeight="1">
      <c r="H5299" s="36"/>
    </row>
    <row r="5300" spans="8:8" s="32" customFormat="1" ht="12.75" customHeight="1">
      <c r="H5300" s="36"/>
    </row>
    <row r="5301" spans="8:8" s="32" customFormat="1" ht="12.75" customHeight="1">
      <c r="H5301" s="36"/>
    </row>
    <row r="5302" spans="8:8" s="32" customFormat="1" ht="12.75" customHeight="1">
      <c r="H5302" s="36"/>
    </row>
    <row r="5303" spans="8:8" s="32" customFormat="1" ht="12.75" customHeight="1">
      <c r="H5303" s="36"/>
    </row>
    <row r="5304" spans="8:8" s="32" customFormat="1" ht="12.75" customHeight="1">
      <c r="H5304" s="36"/>
    </row>
    <row r="5305" spans="8:8" s="32" customFormat="1" ht="12.75" customHeight="1">
      <c r="H5305" s="36"/>
    </row>
    <row r="5306" spans="8:8" s="32" customFormat="1" ht="12.75" customHeight="1">
      <c r="H5306" s="36"/>
    </row>
    <row r="5307" spans="8:8" s="32" customFormat="1" ht="12.75" customHeight="1">
      <c r="H5307" s="36"/>
    </row>
    <row r="5308" spans="8:8" s="32" customFormat="1" ht="12.75" customHeight="1">
      <c r="H5308" s="36"/>
    </row>
    <row r="5309" spans="8:8" s="32" customFormat="1" ht="12.75" customHeight="1">
      <c r="H5309" s="36"/>
    </row>
    <row r="5310" spans="8:8" s="32" customFormat="1" ht="12.75" customHeight="1">
      <c r="H5310" s="36"/>
    </row>
    <row r="5311" spans="8:8" s="32" customFormat="1" ht="12.75" customHeight="1">
      <c r="H5311" s="36"/>
    </row>
    <row r="5312" spans="8:8" s="32" customFormat="1" ht="12.75" customHeight="1">
      <c r="H5312" s="36"/>
    </row>
    <row r="5313" spans="8:8" s="32" customFormat="1" ht="12.75" customHeight="1">
      <c r="H5313" s="36"/>
    </row>
    <row r="5314" spans="8:8" s="32" customFormat="1" ht="12.75" customHeight="1">
      <c r="H5314" s="36"/>
    </row>
    <row r="5315" spans="8:8" s="32" customFormat="1" ht="12.75" customHeight="1">
      <c r="H5315" s="36"/>
    </row>
    <row r="5316" spans="8:8" s="32" customFormat="1" ht="12.75" customHeight="1">
      <c r="H5316" s="36"/>
    </row>
    <row r="5317" spans="8:8" s="32" customFormat="1" ht="12.75" customHeight="1">
      <c r="H5317" s="36"/>
    </row>
    <row r="5318" spans="8:8" s="32" customFormat="1" ht="12.75" customHeight="1">
      <c r="H5318" s="36"/>
    </row>
    <row r="5319" spans="8:8" s="32" customFormat="1" ht="12.75" customHeight="1">
      <c r="H5319" s="36"/>
    </row>
    <row r="5320" spans="8:8" s="32" customFormat="1" ht="12.75" customHeight="1">
      <c r="H5320" s="36"/>
    </row>
    <row r="5321" spans="8:8" s="32" customFormat="1" ht="12.75" customHeight="1">
      <c r="H5321" s="36"/>
    </row>
    <row r="5322" spans="8:8" s="32" customFormat="1" ht="12.75" customHeight="1">
      <c r="H5322" s="36"/>
    </row>
    <row r="5323" spans="8:8" s="32" customFormat="1" ht="12.75" customHeight="1">
      <c r="H5323" s="36"/>
    </row>
    <row r="5324" spans="8:8" s="32" customFormat="1" ht="12.75" customHeight="1">
      <c r="H5324" s="36"/>
    </row>
    <row r="5325" spans="8:8" s="32" customFormat="1" ht="12.75" customHeight="1">
      <c r="H5325" s="36"/>
    </row>
    <row r="5326" spans="8:8" s="32" customFormat="1" ht="12.75" customHeight="1">
      <c r="H5326" s="36"/>
    </row>
    <row r="5327" spans="8:8" s="32" customFormat="1" ht="12.75" customHeight="1">
      <c r="H5327" s="36"/>
    </row>
    <row r="5328" spans="8:8" s="32" customFormat="1" ht="12.75" customHeight="1">
      <c r="H5328" s="36"/>
    </row>
    <row r="5329" spans="8:8" s="32" customFormat="1" ht="12.75" customHeight="1">
      <c r="H5329" s="36"/>
    </row>
    <row r="5330" spans="8:8" s="32" customFormat="1" ht="12.75" customHeight="1">
      <c r="H5330" s="36"/>
    </row>
    <row r="5331" spans="8:8" s="32" customFormat="1" ht="12.75" customHeight="1">
      <c r="H5331" s="36"/>
    </row>
    <row r="5332" spans="8:8" s="32" customFormat="1" ht="12.75" customHeight="1">
      <c r="H5332" s="36"/>
    </row>
    <row r="5333" spans="8:8" s="32" customFormat="1" ht="12.75" customHeight="1">
      <c r="H5333" s="36"/>
    </row>
    <row r="5334" spans="8:8" s="32" customFormat="1" ht="12.75" customHeight="1">
      <c r="H5334" s="36"/>
    </row>
    <row r="5335" spans="8:8" s="32" customFormat="1" ht="12.75" customHeight="1">
      <c r="H5335" s="36"/>
    </row>
    <row r="5336" spans="8:8" s="32" customFormat="1" ht="12.75" customHeight="1">
      <c r="H5336" s="36"/>
    </row>
    <row r="5337" spans="8:8" s="32" customFormat="1" ht="12.75" customHeight="1">
      <c r="H5337" s="36"/>
    </row>
    <row r="5338" spans="8:8" s="32" customFormat="1" ht="12.75" customHeight="1">
      <c r="H5338" s="36"/>
    </row>
    <row r="5339" spans="8:8" s="32" customFormat="1" ht="12.75" customHeight="1">
      <c r="H5339" s="36"/>
    </row>
    <row r="5340" spans="8:8" s="32" customFormat="1" ht="12.75" customHeight="1">
      <c r="H5340" s="36"/>
    </row>
    <row r="5341" spans="8:8" s="32" customFormat="1" ht="12.75" customHeight="1">
      <c r="H5341" s="36"/>
    </row>
    <row r="5342" spans="8:8" s="32" customFormat="1" ht="12.75" customHeight="1">
      <c r="H5342" s="36"/>
    </row>
    <row r="5343" spans="8:8" s="32" customFormat="1" ht="12.75" customHeight="1">
      <c r="H5343" s="36"/>
    </row>
    <row r="5344" spans="8:8" s="32" customFormat="1" ht="12.75" customHeight="1">
      <c r="H5344" s="36"/>
    </row>
    <row r="5345" spans="8:8" s="32" customFormat="1" ht="12.75" customHeight="1">
      <c r="H5345" s="36"/>
    </row>
    <row r="5346" spans="8:8" s="32" customFormat="1" ht="12.75" customHeight="1">
      <c r="H5346" s="36"/>
    </row>
    <row r="5347" spans="8:8" s="32" customFormat="1" ht="12.75" customHeight="1">
      <c r="H5347" s="36"/>
    </row>
    <row r="5348" spans="8:8" s="32" customFormat="1" ht="12.75" customHeight="1">
      <c r="H5348" s="36"/>
    </row>
    <row r="5349" spans="8:8" s="32" customFormat="1" ht="12.75" customHeight="1">
      <c r="H5349" s="36"/>
    </row>
    <row r="5350" spans="8:8" s="32" customFormat="1" ht="12.75" customHeight="1">
      <c r="H5350" s="36"/>
    </row>
    <row r="5351" spans="8:8" s="32" customFormat="1" ht="12.75" customHeight="1">
      <c r="H5351" s="36"/>
    </row>
    <row r="5352" spans="8:8" s="32" customFormat="1" ht="12.75" customHeight="1">
      <c r="H5352" s="36"/>
    </row>
    <row r="5353" spans="8:8" s="32" customFormat="1" ht="12.75" customHeight="1">
      <c r="H5353" s="36"/>
    </row>
    <row r="5354" spans="8:8" s="32" customFormat="1" ht="12.75" customHeight="1">
      <c r="H5354" s="36"/>
    </row>
    <row r="5355" spans="8:8" s="32" customFormat="1" ht="12.75" customHeight="1">
      <c r="H5355" s="36"/>
    </row>
    <row r="5356" spans="8:8" s="32" customFormat="1" ht="12.75" customHeight="1">
      <c r="H5356" s="36"/>
    </row>
    <row r="5357" spans="8:8" s="32" customFormat="1" ht="12.75" customHeight="1">
      <c r="H5357" s="36"/>
    </row>
    <row r="5358" spans="8:8" s="32" customFormat="1" ht="12.75" customHeight="1">
      <c r="H5358" s="36"/>
    </row>
    <row r="5359" spans="8:8" s="32" customFormat="1" ht="12.75" customHeight="1">
      <c r="H5359" s="36"/>
    </row>
    <row r="5360" spans="8:8" s="32" customFormat="1" ht="12.75" customHeight="1">
      <c r="H5360" s="36"/>
    </row>
    <row r="5361" spans="8:8" s="32" customFormat="1" ht="12.75" customHeight="1">
      <c r="H5361" s="36"/>
    </row>
    <row r="5362" spans="8:8" s="32" customFormat="1" ht="12.75" customHeight="1">
      <c r="H5362" s="36"/>
    </row>
    <row r="5363" spans="8:8" s="32" customFormat="1" ht="12.75" customHeight="1">
      <c r="H5363" s="36"/>
    </row>
    <row r="5364" spans="8:8" s="32" customFormat="1" ht="12.75" customHeight="1">
      <c r="H5364" s="36"/>
    </row>
    <row r="5365" spans="8:8" s="32" customFormat="1" ht="12.75" customHeight="1">
      <c r="H5365" s="36"/>
    </row>
    <row r="5366" spans="8:8" s="32" customFormat="1" ht="12.75" customHeight="1">
      <c r="H5366" s="36"/>
    </row>
    <row r="5367" spans="8:8" s="32" customFormat="1" ht="12.75" customHeight="1">
      <c r="H5367" s="36"/>
    </row>
    <row r="5368" spans="8:8" s="32" customFormat="1" ht="12.75" customHeight="1">
      <c r="H5368" s="36"/>
    </row>
    <row r="5369" spans="8:8" s="32" customFormat="1" ht="12.75" customHeight="1">
      <c r="H5369" s="36"/>
    </row>
    <row r="5370" spans="8:8" s="32" customFormat="1" ht="12.75" customHeight="1">
      <c r="H5370" s="36"/>
    </row>
    <row r="5371" spans="8:8" s="32" customFormat="1" ht="12.75" customHeight="1">
      <c r="H5371" s="36"/>
    </row>
    <row r="5372" spans="8:8" s="32" customFormat="1" ht="12.75" customHeight="1">
      <c r="H5372" s="36"/>
    </row>
    <row r="5373" spans="8:8" s="32" customFormat="1" ht="12.75" customHeight="1">
      <c r="H5373" s="36"/>
    </row>
    <row r="5374" spans="8:8" s="32" customFormat="1" ht="12.75" customHeight="1">
      <c r="H5374" s="36"/>
    </row>
    <row r="5375" spans="8:8" s="32" customFormat="1" ht="12.75" customHeight="1">
      <c r="H5375" s="36"/>
    </row>
    <row r="5376" spans="8:8" s="32" customFormat="1" ht="12.75" customHeight="1">
      <c r="H5376" s="36"/>
    </row>
    <row r="5377" spans="8:8" s="32" customFormat="1" ht="12.75" customHeight="1">
      <c r="H5377" s="36"/>
    </row>
    <row r="5378" spans="8:8" s="32" customFormat="1" ht="12.75" customHeight="1">
      <c r="H5378" s="36"/>
    </row>
    <row r="5379" spans="8:8" s="32" customFormat="1" ht="12.75" customHeight="1">
      <c r="H5379" s="36"/>
    </row>
    <row r="5380" spans="8:8" s="32" customFormat="1" ht="12.75" customHeight="1">
      <c r="H5380" s="36"/>
    </row>
    <row r="5381" spans="8:8" s="32" customFormat="1" ht="12.75" customHeight="1">
      <c r="H5381" s="36"/>
    </row>
    <row r="5382" spans="8:8" s="32" customFormat="1" ht="12.75" customHeight="1">
      <c r="H5382" s="36"/>
    </row>
    <row r="5383" spans="8:8" s="32" customFormat="1" ht="12.75" customHeight="1">
      <c r="H5383" s="36"/>
    </row>
    <row r="5384" spans="8:8" s="32" customFormat="1" ht="12.75" customHeight="1">
      <c r="H5384" s="36"/>
    </row>
    <row r="5385" spans="8:8" s="32" customFormat="1" ht="12.75" customHeight="1">
      <c r="H5385" s="36"/>
    </row>
    <row r="5386" spans="8:8" s="32" customFormat="1" ht="12.75" customHeight="1">
      <c r="H5386" s="36"/>
    </row>
    <row r="5387" spans="8:8" s="32" customFormat="1" ht="12.75" customHeight="1">
      <c r="H5387" s="36"/>
    </row>
    <row r="5388" spans="8:8" s="32" customFormat="1" ht="12.75" customHeight="1">
      <c r="H5388" s="36"/>
    </row>
    <row r="5389" spans="8:8" s="32" customFormat="1" ht="12.75" customHeight="1">
      <c r="H5389" s="36"/>
    </row>
    <row r="5390" spans="8:8" s="32" customFormat="1" ht="12.75" customHeight="1">
      <c r="H5390" s="36"/>
    </row>
    <row r="5391" spans="8:8" s="32" customFormat="1" ht="12.75" customHeight="1">
      <c r="H5391" s="36"/>
    </row>
    <row r="5392" spans="8:8" s="32" customFormat="1" ht="12.75" customHeight="1">
      <c r="H5392" s="36"/>
    </row>
    <row r="5393" spans="8:8" s="32" customFormat="1" ht="12.75" customHeight="1">
      <c r="H5393" s="36"/>
    </row>
    <row r="5394" spans="8:8" s="32" customFormat="1" ht="12.75" customHeight="1">
      <c r="H5394" s="36"/>
    </row>
    <row r="5395" spans="8:8" s="32" customFormat="1" ht="12.75" customHeight="1">
      <c r="H5395" s="36"/>
    </row>
    <row r="5396" spans="8:8" s="32" customFormat="1" ht="12.75" customHeight="1">
      <c r="H5396" s="36"/>
    </row>
    <row r="5397" spans="8:8" s="32" customFormat="1" ht="12.75" customHeight="1">
      <c r="H5397" s="36"/>
    </row>
    <row r="5398" spans="8:8" s="32" customFormat="1" ht="12.75" customHeight="1">
      <c r="H5398" s="36"/>
    </row>
    <row r="5399" spans="8:8" s="32" customFormat="1" ht="12.75" customHeight="1">
      <c r="H5399" s="36"/>
    </row>
    <row r="5400" spans="8:8" s="32" customFormat="1" ht="12.75" customHeight="1">
      <c r="H5400" s="36"/>
    </row>
    <row r="5401" spans="8:8" s="32" customFormat="1" ht="12.75" customHeight="1">
      <c r="H5401" s="36"/>
    </row>
    <row r="5402" spans="8:8" s="32" customFormat="1" ht="12.75" customHeight="1">
      <c r="H5402" s="36"/>
    </row>
    <row r="5403" spans="8:8" s="32" customFormat="1" ht="12.75" customHeight="1">
      <c r="H5403" s="36"/>
    </row>
    <row r="5404" spans="8:8" s="32" customFormat="1" ht="12.75" customHeight="1">
      <c r="H5404" s="36"/>
    </row>
    <row r="5405" spans="8:8" s="32" customFormat="1" ht="12.75" customHeight="1">
      <c r="H5405" s="36"/>
    </row>
    <row r="5406" spans="8:8" s="32" customFormat="1" ht="12.75" customHeight="1">
      <c r="H5406" s="36"/>
    </row>
    <row r="5407" spans="8:8" s="32" customFormat="1" ht="12.75" customHeight="1">
      <c r="H5407" s="36"/>
    </row>
    <row r="5408" spans="8:8" s="32" customFormat="1" ht="12.75" customHeight="1">
      <c r="H5408" s="36"/>
    </row>
    <row r="5409" spans="8:8" s="32" customFormat="1" ht="12.75" customHeight="1">
      <c r="H5409" s="36"/>
    </row>
    <row r="5410" spans="8:8" s="32" customFormat="1" ht="12.75" customHeight="1">
      <c r="H5410" s="36"/>
    </row>
    <row r="5411" spans="8:8" s="32" customFormat="1" ht="12.75" customHeight="1">
      <c r="H5411" s="36"/>
    </row>
    <row r="5412" spans="8:8" s="32" customFormat="1" ht="12.75" customHeight="1">
      <c r="H5412" s="36"/>
    </row>
    <row r="5413" spans="8:8" s="32" customFormat="1" ht="12.75" customHeight="1">
      <c r="H5413" s="36"/>
    </row>
    <row r="5414" spans="8:8" s="32" customFormat="1" ht="12.75" customHeight="1">
      <c r="H5414" s="36"/>
    </row>
    <row r="5415" spans="8:8" s="32" customFormat="1" ht="12.75" customHeight="1">
      <c r="H5415" s="36"/>
    </row>
    <row r="5416" spans="8:8" s="32" customFormat="1" ht="12.75" customHeight="1">
      <c r="H5416" s="36"/>
    </row>
    <row r="5417" spans="8:8" s="32" customFormat="1" ht="12.75" customHeight="1">
      <c r="H5417" s="36"/>
    </row>
    <row r="5418" spans="8:8" s="32" customFormat="1" ht="12.75" customHeight="1">
      <c r="H5418" s="36"/>
    </row>
    <row r="5419" spans="8:8" s="32" customFormat="1" ht="12.75" customHeight="1">
      <c r="H5419" s="36"/>
    </row>
    <row r="5420" spans="8:8" s="32" customFormat="1" ht="12.75" customHeight="1">
      <c r="H5420" s="36"/>
    </row>
    <row r="5421" spans="8:8" s="32" customFormat="1" ht="12.75" customHeight="1">
      <c r="H5421" s="36"/>
    </row>
    <row r="5422" spans="8:8" s="32" customFormat="1" ht="12.75" customHeight="1">
      <c r="H5422" s="36"/>
    </row>
    <row r="5423" spans="8:8" s="32" customFormat="1" ht="12.75" customHeight="1">
      <c r="H5423" s="36"/>
    </row>
    <row r="5424" spans="8:8" s="32" customFormat="1" ht="12.75" customHeight="1">
      <c r="H5424" s="36"/>
    </row>
    <row r="5425" spans="8:8" s="32" customFormat="1" ht="12.75" customHeight="1">
      <c r="H5425" s="36"/>
    </row>
    <row r="5426" spans="8:8" s="32" customFormat="1" ht="12.75" customHeight="1">
      <c r="H5426" s="36"/>
    </row>
    <row r="5427" spans="8:8" s="32" customFormat="1" ht="12.75" customHeight="1">
      <c r="H5427" s="36"/>
    </row>
    <row r="5428" spans="8:8" s="32" customFormat="1" ht="12.75" customHeight="1">
      <c r="H5428" s="36"/>
    </row>
    <row r="5429" spans="8:8" s="32" customFormat="1" ht="12.75" customHeight="1">
      <c r="H5429" s="36"/>
    </row>
    <row r="5430" spans="8:8" s="32" customFormat="1" ht="12.75" customHeight="1">
      <c r="H5430" s="36"/>
    </row>
    <row r="5431" spans="8:8" s="32" customFormat="1" ht="12.75" customHeight="1">
      <c r="H5431" s="36"/>
    </row>
    <row r="5432" spans="8:8" s="32" customFormat="1" ht="12.75" customHeight="1">
      <c r="H5432" s="36"/>
    </row>
    <row r="5433" spans="8:8" s="32" customFormat="1" ht="12.75" customHeight="1">
      <c r="H5433" s="36"/>
    </row>
    <row r="5434" spans="8:8" s="32" customFormat="1" ht="12.75" customHeight="1">
      <c r="H5434" s="36"/>
    </row>
    <row r="5435" spans="8:8" s="32" customFormat="1" ht="12.75" customHeight="1">
      <c r="H5435" s="36"/>
    </row>
    <row r="5436" spans="8:8" s="32" customFormat="1" ht="12.75" customHeight="1">
      <c r="H5436" s="36"/>
    </row>
    <row r="5437" spans="8:8" s="32" customFormat="1" ht="12.75" customHeight="1">
      <c r="H5437" s="36"/>
    </row>
    <row r="5438" spans="8:8" s="32" customFormat="1" ht="12.75" customHeight="1">
      <c r="H5438" s="36"/>
    </row>
    <row r="5439" spans="8:8" s="32" customFormat="1" ht="12.75" customHeight="1">
      <c r="H5439" s="36"/>
    </row>
    <row r="5440" spans="8:8" s="32" customFormat="1" ht="12.75" customHeight="1">
      <c r="H5440" s="36"/>
    </row>
    <row r="5441" spans="8:8" s="32" customFormat="1" ht="12.75" customHeight="1">
      <c r="H5441" s="36"/>
    </row>
    <row r="5442" spans="8:8" s="32" customFormat="1" ht="12.75" customHeight="1">
      <c r="H5442" s="36"/>
    </row>
    <row r="5443" spans="8:8" s="32" customFormat="1" ht="12.75" customHeight="1">
      <c r="H5443" s="36"/>
    </row>
    <row r="5444" spans="8:8" s="32" customFormat="1" ht="12.75" customHeight="1">
      <c r="H5444" s="36"/>
    </row>
    <row r="5445" spans="8:8" s="32" customFormat="1" ht="12.75" customHeight="1">
      <c r="H5445" s="36"/>
    </row>
    <row r="5446" spans="8:8" s="32" customFormat="1" ht="12.75" customHeight="1">
      <c r="H5446" s="36"/>
    </row>
    <row r="5447" spans="8:8" s="32" customFormat="1" ht="12.75" customHeight="1">
      <c r="H5447" s="36"/>
    </row>
    <row r="5448" spans="8:8" s="32" customFormat="1" ht="12.75" customHeight="1">
      <c r="H5448" s="36"/>
    </row>
    <row r="5449" spans="8:8" s="32" customFormat="1" ht="12.75" customHeight="1">
      <c r="H5449" s="36"/>
    </row>
    <row r="5450" spans="8:8" s="32" customFormat="1" ht="12.75" customHeight="1">
      <c r="H5450" s="36"/>
    </row>
    <row r="5451" spans="8:8" s="32" customFormat="1" ht="12.75" customHeight="1">
      <c r="H5451" s="36"/>
    </row>
    <row r="5452" spans="8:8" s="32" customFormat="1" ht="12.75" customHeight="1">
      <c r="H5452" s="36"/>
    </row>
    <row r="5453" spans="8:8" s="32" customFormat="1" ht="12.75" customHeight="1">
      <c r="H5453" s="36"/>
    </row>
    <row r="5454" spans="8:8" s="32" customFormat="1" ht="12.75" customHeight="1">
      <c r="H5454" s="36"/>
    </row>
    <row r="5455" spans="8:8" s="32" customFormat="1" ht="12.75" customHeight="1">
      <c r="H5455" s="36"/>
    </row>
    <row r="5456" spans="8:8" s="32" customFormat="1" ht="12.75" customHeight="1">
      <c r="H5456" s="36"/>
    </row>
    <row r="5457" spans="8:8" s="32" customFormat="1" ht="12.75" customHeight="1">
      <c r="H5457" s="36"/>
    </row>
    <row r="5458" spans="8:8" s="32" customFormat="1" ht="12.75" customHeight="1">
      <c r="H5458" s="36"/>
    </row>
    <row r="5459" spans="8:8" s="32" customFormat="1" ht="12.75" customHeight="1">
      <c r="H5459" s="36"/>
    </row>
    <row r="5460" spans="8:8" s="32" customFormat="1" ht="12.75" customHeight="1">
      <c r="H5460" s="36"/>
    </row>
    <row r="5461" spans="8:8" s="32" customFormat="1" ht="12.75" customHeight="1">
      <c r="H5461" s="36"/>
    </row>
    <row r="5462" spans="8:8" s="32" customFormat="1" ht="12.75" customHeight="1">
      <c r="H5462" s="36"/>
    </row>
    <row r="5463" spans="8:8" s="32" customFormat="1" ht="12.75" customHeight="1">
      <c r="H5463" s="36"/>
    </row>
    <row r="5464" spans="8:8" s="32" customFormat="1" ht="12.75" customHeight="1">
      <c r="H5464" s="36"/>
    </row>
    <row r="5465" spans="8:8" s="32" customFormat="1" ht="12.75" customHeight="1">
      <c r="H5465" s="36"/>
    </row>
    <row r="5466" spans="8:8" s="32" customFormat="1" ht="12.75" customHeight="1">
      <c r="H5466" s="36"/>
    </row>
    <row r="5467" spans="8:8" s="32" customFormat="1" ht="12.75" customHeight="1">
      <c r="H5467" s="36"/>
    </row>
    <row r="5468" spans="8:8" s="32" customFormat="1" ht="12.75" customHeight="1">
      <c r="H5468" s="36"/>
    </row>
    <row r="5469" spans="8:8" s="32" customFormat="1" ht="12.75" customHeight="1">
      <c r="H5469" s="36"/>
    </row>
    <row r="5470" spans="8:8" s="32" customFormat="1" ht="12.75" customHeight="1">
      <c r="H5470" s="36"/>
    </row>
    <row r="5471" spans="8:8" s="32" customFormat="1" ht="12.75" customHeight="1">
      <c r="H5471" s="36"/>
    </row>
    <row r="5472" spans="8:8" s="32" customFormat="1" ht="12.75" customHeight="1">
      <c r="H5472" s="36"/>
    </row>
    <row r="5473" spans="8:8" s="32" customFormat="1" ht="12.75" customHeight="1">
      <c r="H5473" s="36"/>
    </row>
    <row r="5474" spans="8:8" s="32" customFormat="1" ht="12.75" customHeight="1">
      <c r="H5474" s="36"/>
    </row>
    <row r="5475" spans="8:8" s="32" customFormat="1" ht="12.75" customHeight="1">
      <c r="H5475" s="36"/>
    </row>
    <row r="5476" spans="8:8" s="32" customFormat="1" ht="12.75" customHeight="1">
      <c r="H5476" s="36"/>
    </row>
    <row r="5477" spans="8:8" s="32" customFormat="1" ht="12.75" customHeight="1">
      <c r="H5477" s="36"/>
    </row>
    <row r="5478" spans="8:8" s="32" customFormat="1" ht="12.75" customHeight="1">
      <c r="H5478" s="36"/>
    </row>
    <row r="5479" spans="8:8" s="32" customFormat="1" ht="12.75" customHeight="1">
      <c r="H5479" s="36"/>
    </row>
    <row r="5480" spans="8:8" s="32" customFormat="1" ht="12.75" customHeight="1">
      <c r="H5480" s="36"/>
    </row>
    <row r="5481" spans="8:8" s="32" customFormat="1" ht="12.75" customHeight="1">
      <c r="H5481" s="36"/>
    </row>
    <row r="5482" spans="8:8" s="32" customFormat="1" ht="12.75" customHeight="1">
      <c r="H5482" s="36"/>
    </row>
    <row r="5483" spans="8:8" s="32" customFormat="1" ht="12.75" customHeight="1">
      <c r="H5483" s="36"/>
    </row>
    <row r="5484" spans="8:8" s="32" customFormat="1" ht="12.75" customHeight="1">
      <c r="H5484" s="36"/>
    </row>
    <row r="5485" spans="8:8" s="32" customFormat="1" ht="12.75" customHeight="1">
      <c r="H5485" s="36"/>
    </row>
    <row r="5486" spans="8:8" s="32" customFormat="1" ht="12.75" customHeight="1">
      <c r="H5486" s="36"/>
    </row>
    <row r="5487" spans="8:8" s="32" customFormat="1" ht="12.75" customHeight="1">
      <c r="H5487" s="36"/>
    </row>
    <row r="5488" spans="8:8" s="32" customFormat="1" ht="12.75" customHeight="1">
      <c r="H5488" s="36"/>
    </row>
    <row r="5489" spans="8:8" s="32" customFormat="1" ht="12.75" customHeight="1">
      <c r="H5489" s="36"/>
    </row>
    <row r="5490" spans="8:8" s="32" customFormat="1" ht="12.75" customHeight="1">
      <c r="H5490" s="36"/>
    </row>
    <row r="5491" spans="8:8" s="32" customFormat="1" ht="12.75" customHeight="1">
      <c r="H5491" s="36"/>
    </row>
    <row r="5492" spans="8:8" s="32" customFormat="1" ht="12.75" customHeight="1">
      <c r="H5492" s="36"/>
    </row>
    <row r="5493" spans="8:8" s="32" customFormat="1" ht="12.75" customHeight="1">
      <c r="H5493" s="36"/>
    </row>
    <row r="5494" spans="8:8" s="32" customFormat="1" ht="12.75" customHeight="1">
      <c r="H5494" s="36"/>
    </row>
    <row r="5495" spans="8:8" s="32" customFormat="1" ht="12.75" customHeight="1">
      <c r="H5495" s="36"/>
    </row>
    <row r="5496" spans="8:8" s="32" customFormat="1" ht="12.75" customHeight="1">
      <c r="H5496" s="36"/>
    </row>
    <row r="5497" spans="8:8" s="32" customFormat="1" ht="12.75" customHeight="1">
      <c r="H5497" s="36"/>
    </row>
    <row r="5498" spans="8:8" s="32" customFormat="1" ht="12.75" customHeight="1">
      <c r="H5498" s="36"/>
    </row>
    <row r="5499" spans="8:8" s="32" customFormat="1" ht="12.75" customHeight="1">
      <c r="H5499" s="36"/>
    </row>
    <row r="5500" spans="8:8" s="32" customFormat="1" ht="12.75" customHeight="1">
      <c r="H5500" s="36"/>
    </row>
    <row r="5501" spans="8:8" s="32" customFormat="1" ht="12.75" customHeight="1">
      <c r="H5501" s="36"/>
    </row>
    <row r="5502" spans="8:8" s="32" customFormat="1" ht="12.75" customHeight="1">
      <c r="H5502" s="36"/>
    </row>
    <row r="5503" spans="8:8" s="32" customFormat="1" ht="12.75" customHeight="1">
      <c r="H5503" s="36"/>
    </row>
    <row r="5504" spans="8:8" s="32" customFormat="1" ht="12.75" customHeight="1">
      <c r="H5504" s="36"/>
    </row>
    <row r="5505" spans="8:8" s="32" customFormat="1" ht="12.75" customHeight="1">
      <c r="H5505" s="36"/>
    </row>
    <row r="5506" spans="8:8" s="32" customFormat="1" ht="12.75" customHeight="1">
      <c r="H5506" s="36"/>
    </row>
    <row r="5507" spans="8:8" s="32" customFormat="1" ht="12.75" customHeight="1">
      <c r="H5507" s="36"/>
    </row>
    <row r="5508" spans="8:8" s="32" customFormat="1" ht="12.75" customHeight="1">
      <c r="H5508" s="36"/>
    </row>
    <row r="5509" spans="8:8" s="32" customFormat="1" ht="12.75" customHeight="1">
      <c r="H5509" s="36"/>
    </row>
    <row r="5510" spans="8:8" s="32" customFormat="1" ht="12.75" customHeight="1">
      <c r="H5510" s="36"/>
    </row>
    <row r="5511" spans="8:8" s="32" customFormat="1" ht="12.75" customHeight="1">
      <c r="H5511" s="36"/>
    </row>
    <row r="5512" spans="8:8" s="32" customFormat="1" ht="12.75" customHeight="1">
      <c r="H5512" s="36"/>
    </row>
    <row r="5513" spans="8:8" s="32" customFormat="1" ht="12.75" customHeight="1">
      <c r="H5513" s="36"/>
    </row>
    <row r="5514" spans="8:8" s="32" customFormat="1" ht="12.75" customHeight="1">
      <c r="H5514" s="36"/>
    </row>
    <row r="5515" spans="8:8" s="32" customFormat="1" ht="12.75" customHeight="1">
      <c r="H5515" s="36"/>
    </row>
    <row r="5516" spans="8:8" s="32" customFormat="1" ht="12.75" customHeight="1">
      <c r="H5516" s="36"/>
    </row>
    <row r="5517" spans="8:8" s="32" customFormat="1" ht="12.75" customHeight="1">
      <c r="H5517" s="36"/>
    </row>
    <row r="5518" spans="8:8" s="32" customFormat="1" ht="12.75" customHeight="1">
      <c r="H5518" s="36"/>
    </row>
    <row r="5519" spans="8:8" s="32" customFormat="1" ht="12.75" customHeight="1">
      <c r="H5519" s="36"/>
    </row>
    <row r="5520" spans="8:8" s="32" customFormat="1" ht="12.75" customHeight="1">
      <c r="H5520" s="36"/>
    </row>
    <row r="5521" spans="8:8" s="32" customFormat="1" ht="12.75" customHeight="1">
      <c r="H5521" s="36"/>
    </row>
    <row r="5522" spans="8:8" s="32" customFormat="1" ht="12.75" customHeight="1">
      <c r="H5522" s="36"/>
    </row>
    <row r="5523" spans="8:8" s="32" customFormat="1" ht="12.75" customHeight="1">
      <c r="H5523" s="36"/>
    </row>
    <row r="5524" spans="8:8" s="32" customFormat="1" ht="12.75" customHeight="1">
      <c r="H5524" s="36"/>
    </row>
    <row r="5525" spans="8:8" s="32" customFormat="1" ht="12.75" customHeight="1">
      <c r="H5525" s="36"/>
    </row>
    <row r="5526" spans="8:8" s="32" customFormat="1" ht="12.75" customHeight="1">
      <c r="H5526" s="36"/>
    </row>
    <row r="5527" spans="8:8" s="32" customFormat="1" ht="12.75" customHeight="1">
      <c r="H5527" s="36"/>
    </row>
    <row r="5528" spans="8:8" s="32" customFormat="1" ht="12.75" customHeight="1">
      <c r="H5528" s="36"/>
    </row>
    <row r="5529" spans="8:8" s="32" customFormat="1" ht="12.75" customHeight="1">
      <c r="H5529" s="36"/>
    </row>
    <row r="5530" spans="8:8" s="32" customFormat="1" ht="12.75" customHeight="1">
      <c r="H5530" s="36"/>
    </row>
    <row r="5531" spans="8:8" s="32" customFormat="1" ht="12.75" customHeight="1">
      <c r="H5531" s="36"/>
    </row>
    <row r="5532" spans="8:8" s="32" customFormat="1" ht="12.75" customHeight="1">
      <c r="H5532" s="36"/>
    </row>
    <row r="5533" spans="8:8" s="32" customFormat="1" ht="12.75" customHeight="1">
      <c r="H5533" s="36"/>
    </row>
    <row r="5534" spans="8:8" s="32" customFormat="1" ht="12.75" customHeight="1">
      <c r="H5534" s="36"/>
    </row>
    <row r="5535" spans="8:8" s="32" customFormat="1" ht="12.75" customHeight="1">
      <c r="H5535" s="36"/>
    </row>
    <row r="5536" spans="8:8" s="32" customFormat="1" ht="12.75" customHeight="1">
      <c r="H5536" s="36"/>
    </row>
    <row r="5537" spans="8:8" s="32" customFormat="1" ht="12.75" customHeight="1">
      <c r="H5537" s="36"/>
    </row>
    <row r="5538" spans="8:8" s="32" customFormat="1" ht="12.75" customHeight="1">
      <c r="H5538" s="36"/>
    </row>
    <row r="5539" spans="8:8" s="32" customFormat="1" ht="12.75" customHeight="1">
      <c r="H5539" s="36"/>
    </row>
    <row r="5540" spans="8:8" s="32" customFormat="1" ht="12.75" customHeight="1">
      <c r="H5540" s="36"/>
    </row>
    <row r="5541" spans="8:8" s="32" customFormat="1" ht="12.75" customHeight="1">
      <c r="H5541" s="36"/>
    </row>
    <row r="5542" spans="8:8" s="32" customFormat="1" ht="12.75" customHeight="1">
      <c r="H5542" s="36"/>
    </row>
    <row r="5543" spans="8:8" s="32" customFormat="1" ht="12.75" customHeight="1">
      <c r="H5543" s="36"/>
    </row>
    <row r="5544" spans="8:8" s="32" customFormat="1" ht="12.75" customHeight="1">
      <c r="H5544" s="36"/>
    </row>
    <row r="5545" spans="8:8" s="32" customFormat="1" ht="12.75" customHeight="1">
      <c r="H5545" s="36"/>
    </row>
    <row r="5546" spans="8:8" s="32" customFormat="1" ht="12.75" customHeight="1">
      <c r="H5546" s="36"/>
    </row>
    <row r="5547" spans="8:8" s="32" customFormat="1" ht="12.75" customHeight="1">
      <c r="H5547" s="36"/>
    </row>
    <row r="5548" spans="8:8" s="32" customFormat="1" ht="12.75" customHeight="1">
      <c r="H5548" s="36"/>
    </row>
    <row r="5549" spans="8:8" s="32" customFormat="1" ht="12.75" customHeight="1">
      <c r="H5549" s="36"/>
    </row>
    <row r="5550" spans="8:8" s="32" customFormat="1" ht="12.75" customHeight="1">
      <c r="H5550" s="36"/>
    </row>
    <row r="5551" spans="8:8" s="32" customFormat="1" ht="12.75" customHeight="1">
      <c r="H5551" s="36"/>
    </row>
    <row r="5552" spans="8:8" s="32" customFormat="1" ht="12.75" customHeight="1">
      <c r="H5552" s="36"/>
    </row>
    <row r="5553" spans="8:8" s="32" customFormat="1" ht="12.75" customHeight="1">
      <c r="H5553" s="36"/>
    </row>
    <row r="5554" spans="8:8" s="32" customFormat="1" ht="12.75" customHeight="1">
      <c r="H5554" s="36"/>
    </row>
    <row r="5555" spans="8:8" s="32" customFormat="1" ht="12.75" customHeight="1">
      <c r="H5555" s="36"/>
    </row>
    <row r="5556" spans="8:8" s="32" customFormat="1" ht="12.75" customHeight="1">
      <c r="H5556" s="36"/>
    </row>
    <row r="5557" spans="8:8" s="32" customFormat="1" ht="12.75" customHeight="1">
      <c r="H5557" s="36"/>
    </row>
    <row r="5558" spans="8:8" s="32" customFormat="1" ht="12.75" customHeight="1">
      <c r="H5558" s="36"/>
    </row>
    <row r="5559" spans="8:8" s="32" customFormat="1" ht="12.75" customHeight="1">
      <c r="H5559" s="36"/>
    </row>
    <row r="5560" spans="8:8" s="32" customFormat="1" ht="12.75" customHeight="1">
      <c r="H5560" s="36"/>
    </row>
    <row r="5561" spans="8:8" s="32" customFormat="1" ht="12.75" customHeight="1">
      <c r="H5561" s="36"/>
    </row>
    <row r="5562" spans="8:8" s="32" customFormat="1" ht="12.75" customHeight="1">
      <c r="H5562" s="36"/>
    </row>
    <row r="5563" spans="8:8" s="32" customFormat="1" ht="12.75" customHeight="1">
      <c r="H5563" s="36"/>
    </row>
    <row r="5564" spans="8:8" s="32" customFormat="1" ht="12.75" customHeight="1">
      <c r="H5564" s="36"/>
    </row>
    <row r="5565" spans="8:8" s="32" customFormat="1" ht="12.75" customHeight="1">
      <c r="H5565" s="36"/>
    </row>
    <row r="5566" spans="8:8" s="32" customFormat="1" ht="12.75" customHeight="1">
      <c r="H5566" s="36"/>
    </row>
    <row r="5567" spans="8:8" s="32" customFormat="1" ht="12.75" customHeight="1">
      <c r="H5567" s="36"/>
    </row>
    <row r="5568" spans="8:8" s="32" customFormat="1" ht="12.75" customHeight="1">
      <c r="H5568" s="36"/>
    </row>
    <row r="5569" spans="8:8" s="32" customFormat="1" ht="12.75" customHeight="1">
      <c r="H5569" s="36"/>
    </row>
    <row r="5570" spans="8:8" s="32" customFormat="1" ht="12.75" customHeight="1">
      <c r="H5570" s="36"/>
    </row>
    <row r="5571" spans="8:8" s="32" customFormat="1" ht="12.75" customHeight="1">
      <c r="H5571" s="36"/>
    </row>
    <row r="5572" spans="8:8" s="32" customFormat="1" ht="12.75" customHeight="1">
      <c r="H5572" s="36"/>
    </row>
    <row r="5573" spans="8:8" s="32" customFormat="1" ht="12.75" customHeight="1">
      <c r="H5573" s="36"/>
    </row>
    <row r="5574" spans="8:8" s="32" customFormat="1" ht="12.75" customHeight="1">
      <c r="H5574" s="36"/>
    </row>
    <row r="5575" spans="8:8" s="32" customFormat="1" ht="12.75" customHeight="1">
      <c r="H5575" s="36"/>
    </row>
    <row r="5576" spans="8:8" s="32" customFormat="1" ht="12.75" customHeight="1">
      <c r="H5576" s="36"/>
    </row>
    <row r="5577" spans="8:8" s="32" customFormat="1" ht="12.75" customHeight="1">
      <c r="H5577" s="36"/>
    </row>
    <row r="5578" spans="8:8" s="32" customFormat="1" ht="12.75" customHeight="1">
      <c r="H5578" s="36"/>
    </row>
    <row r="5579" spans="8:8" s="32" customFormat="1" ht="12.75" customHeight="1">
      <c r="H5579" s="36"/>
    </row>
    <row r="5580" spans="8:8" s="32" customFormat="1" ht="12.75" customHeight="1">
      <c r="H5580" s="36"/>
    </row>
    <row r="5581" spans="8:8" s="32" customFormat="1" ht="12.75" customHeight="1">
      <c r="H5581" s="36"/>
    </row>
    <row r="5582" spans="8:8" s="32" customFormat="1" ht="12.75" customHeight="1">
      <c r="H5582" s="36"/>
    </row>
    <row r="5583" spans="8:8" s="32" customFormat="1" ht="12.75" customHeight="1">
      <c r="H5583" s="36"/>
    </row>
    <row r="5584" spans="8:8" s="32" customFormat="1" ht="12.75" customHeight="1">
      <c r="H5584" s="36"/>
    </row>
    <row r="5585" spans="8:8" s="32" customFormat="1" ht="12.75" customHeight="1">
      <c r="H5585" s="36"/>
    </row>
    <row r="5586" spans="8:8" s="32" customFormat="1" ht="12.75" customHeight="1">
      <c r="H5586" s="36"/>
    </row>
    <row r="5587" spans="8:8" s="32" customFormat="1" ht="12.75" customHeight="1">
      <c r="H5587" s="36"/>
    </row>
    <row r="5588" spans="8:8" s="32" customFormat="1" ht="12.75" customHeight="1">
      <c r="H5588" s="36"/>
    </row>
    <row r="5589" spans="8:8" s="32" customFormat="1" ht="12.75" customHeight="1">
      <c r="H5589" s="36"/>
    </row>
    <row r="5590" spans="8:8" s="32" customFormat="1" ht="12.75" customHeight="1">
      <c r="H5590" s="36"/>
    </row>
    <row r="5591" spans="8:8" s="32" customFormat="1" ht="12.75" customHeight="1">
      <c r="H5591" s="36"/>
    </row>
    <row r="5592" spans="8:8" s="32" customFormat="1" ht="12.75" customHeight="1">
      <c r="H5592" s="36"/>
    </row>
    <row r="5593" spans="8:8" s="32" customFormat="1" ht="12.75" customHeight="1">
      <c r="H5593" s="36"/>
    </row>
    <row r="5594" spans="8:8" s="32" customFormat="1" ht="12.75" customHeight="1">
      <c r="H5594" s="36"/>
    </row>
    <row r="5595" spans="8:8" s="32" customFormat="1" ht="12.75" customHeight="1">
      <c r="H5595" s="36"/>
    </row>
    <row r="5596" spans="8:8" s="32" customFormat="1" ht="12.75" customHeight="1">
      <c r="H5596" s="36"/>
    </row>
    <row r="5597" spans="8:8" s="32" customFormat="1" ht="12.75" customHeight="1">
      <c r="H5597" s="36"/>
    </row>
    <row r="5598" spans="8:8" s="32" customFormat="1" ht="12.75" customHeight="1">
      <c r="H5598" s="36"/>
    </row>
    <row r="5599" spans="8:8" s="32" customFormat="1" ht="12.75" customHeight="1">
      <c r="H5599" s="36"/>
    </row>
    <row r="5600" spans="8:8" s="32" customFormat="1" ht="12.75" customHeight="1">
      <c r="H5600" s="36"/>
    </row>
    <row r="5601" spans="8:8" s="32" customFormat="1" ht="12.75" customHeight="1">
      <c r="H5601" s="36"/>
    </row>
    <row r="5602" spans="8:8" s="32" customFormat="1" ht="12.75" customHeight="1">
      <c r="H5602" s="36"/>
    </row>
    <row r="5603" spans="8:8" s="32" customFormat="1" ht="12.75" customHeight="1">
      <c r="H5603" s="36"/>
    </row>
    <row r="5604" spans="8:8" s="32" customFormat="1" ht="12.75" customHeight="1">
      <c r="H5604" s="36"/>
    </row>
    <row r="5605" spans="8:8" s="32" customFormat="1" ht="12.75" customHeight="1">
      <c r="H5605" s="36"/>
    </row>
    <row r="5606" spans="8:8" s="32" customFormat="1" ht="12.75" customHeight="1">
      <c r="H5606" s="36"/>
    </row>
    <row r="5607" spans="8:8" s="32" customFormat="1" ht="12.75" customHeight="1">
      <c r="H5607" s="36"/>
    </row>
    <row r="5608" spans="8:8" s="32" customFormat="1" ht="12.75" customHeight="1">
      <c r="H5608" s="36"/>
    </row>
    <row r="5609" spans="8:8" s="32" customFormat="1" ht="12.75" customHeight="1">
      <c r="H5609" s="36"/>
    </row>
    <row r="5610" spans="8:8" s="32" customFormat="1" ht="12.75" customHeight="1">
      <c r="H5610" s="36"/>
    </row>
    <row r="5611" spans="8:8" s="32" customFormat="1" ht="12.75" customHeight="1">
      <c r="H5611" s="36"/>
    </row>
    <row r="5612" spans="8:8" s="32" customFormat="1" ht="12.75" customHeight="1">
      <c r="H5612" s="36"/>
    </row>
    <row r="5613" spans="8:8" s="32" customFormat="1" ht="12.75" customHeight="1">
      <c r="H5613" s="36"/>
    </row>
    <row r="5614" spans="8:8" s="32" customFormat="1" ht="12.75" customHeight="1">
      <c r="H5614" s="36"/>
    </row>
    <row r="5615" spans="8:8" s="32" customFormat="1" ht="12.75" customHeight="1">
      <c r="H5615" s="36"/>
    </row>
    <row r="5616" spans="8:8" s="32" customFormat="1" ht="12.75" customHeight="1">
      <c r="H5616" s="36"/>
    </row>
    <row r="5617" spans="8:8" s="32" customFormat="1" ht="12.75" customHeight="1">
      <c r="H5617" s="36"/>
    </row>
    <row r="5618" spans="8:8" s="32" customFormat="1" ht="12.75" customHeight="1">
      <c r="H5618" s="36"/>
    </row>
    <row r="5619" spans="8:8" s="32" customFormat="1" ht="12.75" customHeight="1">
      <c r="H5619" s="36"/>
    </row>
    <row r="5620" spans="8:8" s="32" customFormat="1" ht="12.75" customHeight="1">
      <c r="H5620" s="36"/>
    </row>
    <row r="5621" spans="8:8" s="32" customFormat="1" ht="12.75" customHeight="1">
      <c r="H5621" s="36"/>
    </row>
    <row r="5622" spans="8:8" s="32" customFormat="1" ht="12.75" customHeight="1">
      <c r="H5622" s="36"/>
    </row>
    <row r="5623" spans="8:8" s="32" customFormat="1" ht="12.75" customHeight="1">
      <c r="H5623" s="36"/>
    </row>
    <row r="5624" spans="8:8" s="32" customFormat="1" ht="12.75" customHeight="1">
      <c r="H5624" s="36"/>
    </row>
    <row r="5625" spans="8:8" s="32" customFormat="1" ht="12.75" customHeight="1">
      <c r="H5625" s="36"/>
    </row>
    <row r="5626" spans="8:8" s="32" customFormat="1" ht="12.75" customHeight="1">
      <c r="H5626" s="36"/>
    </row>
    <row r="5627" spans="8:8" s="32" customFormat="1" ht="12.75" customHeight="1">
      <c r="H5627" s="36"/>
    </row>
    <row r="5628" spans="8:8" s="32" customFormat="1" ht="12.75" customHeight="1">
      <c r="H5628" s="36"/>
    </row>
    <row r="5629" spans="8:8" s="32" customFormat="1" ht="12.75" customHeight="1">
      <c r="H5629" s="36"/>
    </row>
    <row r="5630" spans="8:8" s="32" customFormat="1" ht="12.75" customHeight="1">
      <c r="H5630" s="36"/>
    </row>
    <row r="5631" spans="8:8" s="32" customFormat="1" ht="12.75" customHeight="1">
      <c r="H5631" s="36"/>
    </row>
    <row r="5632" spans="8:8" s="32" customFormat="1" ht="12.75" customHeight="1">
      <c r="H5632" s="36"/>
    </row>
    <row r="5633" spans="8:8" s="32" customFormat="1" ht="12.75" customHeight="1">
      <c r="H5633" s="36"/>
    </row>
    <row r="5634" spans="8:8" s="32" customFormat="1" ht="12.75" customHeight="1">
      <c r="H5634" s="36"/>
    </row>
    <row r="5635" spans="8:8" s="32" customFormat="1" ht="12.75" customHeight="1">
      <c r="H5635" s="36"/>
    </row>
    <row r="5636" spans="8:8" s="32" customFormat="1" ht="12.75" customHeight="1">
      <c r="H5636" s="36"/>
    </row>
    <row r="5637" spans="8:8" s="32" customFormat="1" ht="12.75" customHeight="1">
      <c r="H5637" s="36"/>
    </row>
    <row r="5638" spans="8:8" s="32" customFormat="1" ht="12.75" customHeight="1">
      <c r="H5638" s="36"/>
    </row>
    <row r="5639" spans="8:8" s="32" customFormat="1" ht="12.75" customHeight="1">
      <c r="H5639" s="36"/>
    </row>
    <row r="5640" spans="8:8" s="32" customFormat="1" ht="12.75" customHeight="1">
      <c r="H5640" s="36"/>
    </row>
    <row r="5641" spans="8:8" s="32" customFormat="1" ht="12.75" customHeight="1">
      <c r="H5641" s="36"/>
    </row>
    <row r="5642" spans="8:8" s="32" customFormat="1" ht="12.75" customHeight="1">
      <c r="H5642" s="36"/>
    </row>
    <row r="5643" spans="8:8" s="32" customFormat="1" ht="12.75" customHeight="1">
      <c r="H5643" s="36"/>
    </row>
    <row r="5644" spans="8:8" s="32" customFormat="1" ht="12.75" customHeight="1">
      <c r="H5644" s="36"/>
    </row>
    <row r="5645" spans="8:8" s="32" customFormat="1" ht="12.75" customHeight="1">
      <c r="H5645" s="36"/>
    </row>
    <row r="5646" spans="8:8" s="32" customFormat="1" ht="12.75" customHeight="1">
      <c r="H5646" s="36"/>
    </row>
    <row r="5647" spans="8:8" s="32" customFormat="1" ht="12.75" customHeight="1">
      <c r="H5647" s="36"/>
    </row>
    <row r="5648" spans="8:8" s="32" customFormat="1" ht="12.75" customHeight="1">
      <c r="H5648" s="36"/>
    </row>
    <row r="5649" spans="8:8" s="32" customFormat="1" ht="12.75" customHeight="1">
      <c r="H5649" s="36"/>
    </row>
    <row r="5650" spans="8:8" s="32" customFormat="1" ht="12.75" customHeight="1">
      <c r="H5650" s="36"/>
    </row>
    <row r="5651" spans="8:8" s="32" customFormat="1" ht="12.75" customHeight="1">
      <c r="H5651" s="36"/>
    </row>
    <row r="5652" spans="8:8" s="32" customFormat="1" ht="12.75" customHeight="1">
      <c r="H5652" s="36"/>
    </row>
    <row r="5653" spans="8:8" s="32" customFormat="1" ht="12.75" customHeight="1">
      <c r="H5653" s="36"/>
    </row>
    <row r="5654" spans="8:8" s="32" customFormat="1" ht="12.75" customHeight="1">
      <c r="H5654" s="36"/>
    </row>
    <row r="5655" spans="8:8" s="32" customFormat="1" ht="12.75" customHeight="1">
      <c r="H5655" s="36"/>
    </row>
    <row r="5656" spans="8:8" s="32" customFormat="1" ht="12.75" customHeight="1">
      <c r="H5656" s="36"/>
    </row>
    <row r="5657" spans="8:8" s="32" customFormat="1" ht="12.75" customHeight="1">
      <c r="H5657" s="36"/>
    </row>
    <row r="5658" spans="8:8" s="32" customFormat="1" ht="12.75" customHeight="1">
      <c r="H5658" s="36"/>
    </row>
    <row r="5659" spans="8:8" s="32" customFormat="1" ht="12.75" customHeight="1">
      <c r="H5659" s="36"/>
    </row>
    <row r="5660" spans="8:8" s="32" customFormat="1" ht="12.75" customHeight="1">
      <c r="H5660" s="36"/>
    </row>
    <row r="5661" spans="8:8" s="32" customFormat="1" ht="12.75" customHeight="1">
      <c r="H5661" s="36"/>
    </row>
    <row r="5662" spans="8:8" s="32" customFormat="1" ht="12.75" customHeight="1">
      <c r="H5662" s="36"/>
    </row>
    <row r="5663" spans="8:8" s="32" customFormat="1" ht="12.75" customHeight="1">
      <c r="H5663" s="36"/>
    </row>
    <row r="5664" spans="8:8" s="32" customFormat="1" ht="12.75" customHeight="1">
      <c r="H5664" s="36"/>
    </row>
    <row r="5665" spans="8:8" s="32" customFormat="1" ht="12.75" customHeight="1">
      <c r="H5665" s="36"/>
    </row>
    <row r="5666" spans="8:8" s="32" customFormat="1" ht="12.75" customHeight="1">
      <c r="H5666" s="36"/>
    </row>
    <row r="5667" spans="8:8" s="32" customFormat="1" ht="12.75" customHeight="1">
      <c r="H5667" s="36"/>
    </row>
    <row r="5668" spans="8:8" s="32" customFormat="1" ht="12.75" customHeight="1">
      <c r="H5668" s="36"/>
    </row>
    <row r="5669" spans="8:8" s="32" customFormat="1" ht="12.75" customHeight="1">
      <c r="H5669" s="36"/>
    </row>
    <row r="5670" spans="8:8" s="32" customFormat="1" ht="12.75" customHeight="1">
      <c r="H5670" s="36"/>
    </row>
    <row r="5671" spans="8:8" s="32" customFormat="1" ht="12.75" customHeight="1">
      <c r="H5671" s="36"/>
    </row>
    <row r="5672" spans="8:8" s="32" customFormat="1" ht="12.75" customHeight="1">
      <c r="H5672" s="36"/>
    </row>
    <row r="5673" spans="8:8" s="32" customFormat="1" ht="12.75" customHeight="1">
      <c r="H5673" s="36"/>
    </row>
    <row r="5674" spans="8:8" s="32" customFormat="1" ht="12.75" customHeight="1">
      <c r="H5674" s="36"/>
    </row>
    <row r="5675" spans="8:8" s="32" customFormat="1" ht="12.75" customHeight="1">
      <c r="H5675" s="36"/>
    </row>
    <row r="5676" spans="8:8" s="32" customFormat="1" ht="12.75" customHeight="1">
      <c r="H5676" s="36"/>
    </row>
    <row r="5677" spans="8:8" s="32" customFormat="1" ht="12.75" customHeight="1">
      <c r="H5677" s="36"/>
    </row>
    <row r="5678" spans="8:8" s="32" customFormat="1" ht="12.75" customHeight="1">
      <c r="H5678" s="36"/>
    </row>
    <row r="5679" spans="8:8" s="32" customFormat="1" ht="12.75" customHeight="1">
      <c r="H5679" s="36"/>
    </row>
    <row r="5680" spans="8:8" s="32" customFormat="1" ht="12.75" customHeight="1">
      <c r="H5680" s="36"/>
    </row>
    <row r="5681" spans="8:8" s="32" customFormat="1" ht="12.75" customHeight="1">
      <c r="H5681" s="36"/>
    </row>
    <row r="5682" spans="8:8" s="32" customFormat="1" ht="12.75" customHeight="1">
      <c r="H5682" s="36"/>
    </row>
    <row r="5683" spans="8:8" s="32" customFormat="1" ht="12.75" customHeight="1">
      <c r="H5683" s="36"/>
    </row>
    <row r="5684" spans="8:8" s="32" customFormat="1" ht="12.75" customHeight="1">
      <c r="H5684" s="36"/>
    </row>
    <row r="5685" spans="8:8" s="32" customFormat="1" ht="12.75" customHeight="1">
      <c r="H5685" s="36"/>
    </row>
    <row r="5686" spans="8:8" s="32" customFormat="1" ht="12.75" customHeight="1">
      <c r="H5686" s="36"/>
    </row>
    <row r="5687" spans="8:8" s="32" customFormat="1" ht="12.75" customHeight="1">
      <c r="H5687" s="36"/>
    </row>
    <row r="5688" spans="8:8" s="32" customFormat="1" ht="12.75" customHeight="1">
      <c r="H5688" s="36"/>
    </row>
    <row r="5689" spans="8:8" s="32" customFormat="1" ht="12.75" customHeight="1">
      <c r="H5689" s="36"/>
    </row>
    <row r="5690" spans="8:8" s="32" customFormat="1" ht="12.75" customHeight="1">
      <c r="H5690" s="36"/>
    </row>
    <row r="5691" spans="8:8" s="32" customFormat="1" ht="12.75" customHeight="1">
      <c r="H5691" s="36"/>
    </row>
    <row r="5692" spans="8:8" s="32" customFormat="1" ht="12.75" customHeight="1">
      <c r="H5692" s="36"/>
    </row>
    <row r="5693" spans="8:8" s="32" customFormat="1" ht="12.75" customHeight="1">
      <c r="H5693" s="36"/>
    </row>
    <row r="5694" spans="8:8" s="32" customFormat="1" ht="12.75" customHeight="1">
      <c r="H5694" s="36"/>
    </row>
    <row r="5695" spans="8:8" s="32" customFormat="1" ht="12.75" customHeight="1">
      <c r="H5695" s="36"/>
    </row>
    <row r="5696" spans="8:8" s="32" customFormat="1" ht="12.75" customHeight="1">
      <c r="H5696" s="36"/>
    </row>
    <row r="5697" spans="8:8" s="32" customFormat="1" ht="12.75" customHeight="1">
      <c r="H5697" s="36"/>
    </row>
    <row r="5698" spans="8:8" s="32" customFormat="1" ht="12.75" customHeight="1">
      <c r="H5698" s="36"/>
    </row>
    <row r="5699" spans="8:8" s="32" customFormat="1" ht="12.75" customHeight="1">
      <c r="H5699" s="36"/>
    </row>
    <row r="5700" spans="8:8" s="32" customFormat="1" ht="12.75" customHeight="1">
      <c r="H5700" s="36"/>
    </row>
    <row r="5701" spans="8:8" s="32" customFormat="1" ht="12.75" customHeight="1">
      <c r="H5701" s="36"/>
    </row>
    <row r="5702" spans="8:8" s="32" customFormat="1" ht="12.75" customHeight="1">
      <c r="H5702" s="36"/>
    </row>
    <row r="5703" spans="8:8" s="32" customFormat="1" ht="12.75" customHeight="1">
      <c r="H5703" s="36"/>
    </row>
    <row r="5704" spans="8:8" s="32" customFormat="1" ht="12.75" customHeight="1">
      <c r="H5704" s="36"/>
    </row>
    <row r="5705" spans="8:8" s="32" customFormat="1" ht="12.75" customHeight="1">
      <c r="H5705" s="36"/>
    </row>
    <row r="5706" spans="8:8" s="32" customFormat="1" ht="12.75" customHeight="1">
      <c r="H5706" s="36"/>
    </row>
    <row r="5707" spans="8:8" s="32" customFormat="1" ht="12.75" customHeight="1">
      <c r="H5707" s="36"/>
    </row>
    <row r="5708" spans="8:8" s="32" customFormat="1" ht="12.75" customHeight="1">
      <c r="H5708" s="36"/>
    </row>
    <row r="5709" spans="8:8" s="32" customFormat="1" ht="12.75" customHeight="1">
      <c r="H5709" s="36"/>
    </row>
    <row r="5710" spans="8:8" s="32" customFormat="1" ht="12.75" customHeight="1">
      <c r="H5710" s="36"/>
    </row>
    <row r="5711" spans="8:8" s="32" customFormat="1" ht="12.75" customHeight="1">
      <c r="H5711" s="36"/>
    </row>
    <row r="5712" spans="8:8" s="32" customFormat="1" ht="12.75" customHeight="1">
      <c r="H5712" s="36"/>
    </row>
    <row r="5713" spans="8:8" s="32" customFormat="1" ht="12.75" customHeight="1">
      <c r="H5713" s="36"/>
    </row>
    <row r="5714" spans="8:8" s="32" customFormat="1" ht="12.75" customHeight="1">
      <c r="H5714" s="36"/>
    </row>
    <row r="5715" spans="8:8" s="32" customFormat="1" ht="12.75" customHeight="1">
      <c r="H5715" s="36"/>
    </row>
    <row r="5716" spans="8:8" s="32" customFormat="1" ht="12.75" customHeight="1">
      <c r="H5716" s="36"/>
    </row>
    <row r="5717" spans="8:8" s="32" customFormat="1" ht="12.75" customHeight="1">
      <c r="H5717" s="36"/>
    </row>
    <row r="5718" spans="8:8" s="32" customFormat="1" ht="12.75" customHeight="1">
      <c r="H5718" s="36"/>
    </row>
    <row r="5719" spans="8:8" s="32" customFormat="1" ht="12.75" customHeight="1">
      <c r="H5719" s="36"/>
    </row>
    <row r="5720" spans="8:8" s="32" customFormat="1" ht="12.75" customHeight="1">
      <c r="H5720" s="36"/>
    </row>
    <row r="5721" spans="8:8" s="32" customFormat="1" ht="12.75" customHeight="1">
      <c r="H5721" s="36"/>
    </row>
    <row r="5722" spans="8:8" s="32" customFormat="1" ht="12.75" customHeight="1">
      <c r="H5722" s="36"/>
    </row>
    <row r="5723" spans="8:8" s="32" customFormat="1" ht="12.75" customHeight="1">
      <c r="H5723" s="36"/>
    </row>
    <row r="5724" spans="8:8" s="32" customFormat="1" ht="12.75" customHeight="1">
      <c r="H5724" s="36"/>
    </row>
    <row r="5725" spans="8:8" s="32" customFormat="1" ht="12.75" customHeight="1">
      <c r="H5725" s="36"/>
    </row>
    <row r="5726" spans="8:8" s="32" customFormat="1" ht="12.75" customHeight="1">
      <c r="H5726" s="36"/>
    </row>
    <row r="5727" spans="8:8" s="32" customFormat="1" ht="12.75" customHeight="1">
      <c r="H5727" s="36"/>
    </row>
    <row r="5728" spans="8:8" s="32" customFormat="1" ht="12.75" customHeight="1">
      <c r="H5728" s="36"/>
    </row>
    <row r="5729" spans="8:8" s="32" customFormat="1" ht="12.75" customHeight="1">
      <c r="H5729" s="36"/>
    </row>
    <row r="5730" spans="8:8" s="32" customFormat="1" ht="12.75" customHeight="1">
      <c r="H5730" s="36"/>
    </row>
    <row r="5731" spans="8:8" s="32" customFormat="1" ht="12.75" customHeight="1">
      <c r="H5731" s="36"/>
    </row>
    <row r="5732" spans="8:8" s="32" customFormat="1" ht="12.75" customHeight="1">
      <c r="H5732" s="36"/>
    </row>
    <row r="5733" spans="8:8" s="32" customFormat="1" ht="12.75" customHeight="1">
      <c r="H5733" s="36"/>
    </row>
    <row r="5734" spans="8:8" s="32" customFormat="1" ht="12.75" customHeight="1">
      <c r="H5734" s="36"/>
    </row>
    <row r="5735" spans="8:8" s="32" customFormat="1" ht="12.75" customHeight="1">
      <c r="H5735" s="36"/>
    </row>
    <row r="5736" spans="8:8" s="32" customFormat="1" ht="12.75" customHeight="1">
      <c r="H5736" s="36"/>
    </row>
    <row r="5737" spans="8:8" s="32" customFormat="1" ht="12.75" customHeight="1">
      <c r="H5737" s="36"/>
    </row>
    <row r="5738" spans="8:8" s="32" customFormat="1" ht="12.75" customHeight="1">
      <c r="H5738" s="36"/>
    </row>
    <row r="5739" spans="8:8" s="32" customFormat="1" ht="12.75" customHeight="1">
      <c r="H5739" s="36"/>
    </row>
    <row r="5740" spans="8:8" s="32" customFormat="1" ht="12.75" customHeight="1">
      <c r="H5740" s="36"/>
    </row>
    <row r="5741" spans="8:8" s="32" customFormat="1" ht="12.75" customHeight="1">
      <c r="H5741" s="36"/>
    </row>
    <row r="5742" spans="8:8" s="32" customFormat="1" ht="12.75" customHeight="1">
      <c r="H5742" s="36"/>
    </row>
    <row r="5743" spans="8:8" s="32" customFormat="1" ht="12.75" customHeight="1">
      <c r="H5743" s="36"/>
    </row>
    <row r="5744" spans="8:8" s="32" customFormat="1" ht="12.75" customHeight="1">
      <c r="H5744" s="36"/>
    </row>
    <row r="5745" spans="8:8" s="32" customFormat="1" ht="12.75" customHeight="1">
      <c r="H5745" s="36"/>
    </row>
    <row r="5746" spans="8:8" s="32" customFormat="1" ht="12.75" customHeight="1">
      <c r="H5746" s="36"/>
    </row>
    <row r="5747" spans="8:8" s="32" customFormat="1" ht="12.75" customHeight="1">
      <c r="H5747" s="36"/>
    </row>
    <row r="5748" spans="8:8" s="32" customFormat="1" ht="12.75" customHeight="1">
      <c r="H5748" s="36"/>
    </row>
    <row r="5749" spans="8:8" s="32" customFormat="1" ht="12.75" customHeight="1">
      <c r="H5749" s="36"/>
    </row>
    <row r="5750" spans="8:8" s="32" customFormat="1" ht="12.75" customHeight="1">
      <c r="H5750" s="36"/>
    </row>
    <row r="5751" spans="8:8" s="32" customFormat="1" ht="12.75" customHeight="1">
      <c r="H5751" s="36"/>
    </row>
    <row r="5752" spans="8:8" s="32" customFormat="1" ht="12.75" customHeight="1">
      <c r="H5752" s="36"/>
    </row>
    <row r="5753" spans="8:8" s="32" customFormat="1" ht="12.75" customHeight="1">
      <c r="H5753" s="36"/>
    </row>
    <row r="5754" spans="8:8" s="32" customFormat="1" ht="12.75" customHeight="1">
      <c r="H5754" s="36"/>
    </row>
    <row r="5755" spans="8:8" s="32" customFormat="1" ht="12.75" customHeight="1">
      <c r="H5755" s="36"/>
    </row>
    <row r="5756" spans="8:8" s="32" customFormat="1" ht="12.75" customHeight="1">
      <c r="H5756" s="36"/>
    </row>
    <row r="5757" spans="8:8" s="32" customFormat="1" ht="12.75" customHeight="1">
      <c r="H5757" s="36"/>
    </row>
    <row r="5758" spans="8:8" s="32" customFormat="1" ht="12.75" customHeight="1">
      <c r="H5758" s="36"/>
    </row>
    <row r="5759" spans="8:8" s="32" customFormat="1" ht="12.75" customHeight="1">
      <c r="H5759" s="36"/>
    </row>
    <row r="5760" spans="8:8" s="32" customFormat="1" ht="12.75" customHeight="1">
      <c r="H5760" s="36"/>
    </row>
    <row r="5761" spans="8:8" s="32" customFormat="1" ht="12.75" customHeight="1">
      <c r="H5761" s="36"/>
    </row>
    <row r="5762" spans="8:8" s="32" customFormat="1" ht="12.75" customHeight="1">
      <c r="H5762" s="36"/>
    </row>
    <row r="5763" spans="8:8" s="32" customFormat="1" ht="12.75" customHeight="1">
      <c r="H5763" s="36"/>
    </row>
    <row r="5764" spans="8:8" s="32" customFormat="1" ht="12.75" customHeight="1">
      <c r="H5764" s="36"/>
    </row>
    <row r="5765" spans="8:8" s="32" customFormat="1" ht="12.75" customHeight="1">
      <c r="H5765" s="36"/>
    </row>
    <row r="5766" spans="8:8" s="32" customFormat="1" ht="12.75" customHeight="1">
      <c r="H5766" s="36"/>
    </row>
    <row r="5767" spans="8:8" s="32" customFormat="1" ht="12.75" customHeight="1">
      <c r="H5767" s="36"/>
    </row>
    <row r="5768" spans="8:8" s="32" customFormat="1" ht="12.75" customHeight="1">
      <c r="H5768" s="36"/>
    </row>
    <row r="5769" spans="8:8" s="32" customFormat="1" ht="12.75" customHeight="1">
      <c r="H5769" s="36"/>
    </row>
    <row r="5770" spans="8:8" s="32" customFormat="1" ht="12.75" customHeight="1">
      <c r="H5770" s="36"/>
    </row>
    <row r="5771" spans="8:8" s="32" customFormat="1" ht="12.75" customHeight="1">
      <c r="H5771" s="36"/>
    </row>
    <row r="5772" spans="8:8" s="32" customFormat="1" ht="12.75" customHeight="1">
      <c r="H5772" s="36"/>
    </row>
    <row r="5773" spans="8:8" s="32" customFormat="1" ht="12.75" customHeight="1">
      <c r="H5773" s="36"/>
    </row>
    <row r="5774" spans="8:8" s="32" customFormat="1" ht="12.75" customHeight="1">
      <c r="H5774" s="36"/>
    </row>
    <row r="5775" spans="8:8" s="32" customFormat="1" ht="12.75" customHeight="1">
      <c r="H5775" s="36"/>
    </row>
    <row r="5776" spans="8:8" s="32" customFormat="1" ht="12.75" customHeight="1">
      <c r="H5776" s="36"/>
    </row>
    <row r="5777" spans="8:8" s="32" customFormat="1" ht="12.75" customHeight="1">
      <c r="H5777" s="36"/>
    </row>
    <row r="5778" spans="8:8" s="32" customFormat="1" ht="12.75" customHeight="1">
      <c r="H5778" s="36"/>
    </row>
    <row r="5779" spans="8:8" s="32" customFormat="1" ht="12.75" customHeight="1">
      <c r="H5779" s="36"/>
    </row>
    <row r="5780" spans="8:8" s="32" customFormat="1" ht="12.75" customHeight="1">
      <c r="H5780" s="36"/>
    </row>
    <row r="5781" spans="8:8" s="32" customFormat="1" ht="12.75" customHeight="1">
      <c r="H5781" s="36"/>
    </row>
    <row r="5782" spans="8:8" s="32" customFormat="1" ht="12.75" customHeight="1">
      <c r="H5782" s="36"/>
    </row>
    <row r="5783" spans="8:8" s="32" customFormat="1" ht="12.75" customHeight="1">
      <c r="H5783" s="36"/>
    </row>
    <row r="5784" spans="8:8" s="32" customFormat="1" ht="12.75" customHeight="1">
      <c r="H5784" s="36"/>
    </row>
    <row r="5785" spans="8:8" s="32" customFormat="1" ht="12.75" customHeight="1">
      <c r="H5785" s="36"/>
    </row>
    <row r="5786" spans="8:8" s="32" customFormat="1" ht="12.75" customHeight="1">
      <c r="H5786" s="36"/>
    </row>
    <row r="5787" spans="8:8" s="32" customFormat="1" ht="12.75" customHeight="1">
      <c r="H5787" s="36"/>
    </row>
    <row r="5788" spans="8:8" s="32" customFormat="1" ht="12.75" customHeight="1">
      <c r="H5788" s="36"/>
    </row>
    <row r="5789" spans="8:8" s="32" customFormat="1" ht="12.75" customHeight="1">
      <c r="H5789" s="36"/>
    </row>
    <row r="5790" spans="8:8" s="32" customFormat="1" ht="12.75" customHeight="1">
      <c r="H5790" s="36"/>
    </row>
    <row r="5791" spans="8:8" s="32" customFormat="1" ht="12.75" customHeight="1">
      <c r="H5791" s="36"/>
    </row>
    <row r="5792" spans="8:8" s="32" customFormat="1" ht="12.75" customHeight="1">
      <c r="H5792" s="36"/>
    </row>
    <row r="5793" spans="8:8" s="32" customFormat="1" ht="12.75" customHeight="1">
      <c r="H5793" s="36"/>
    </row>
    <row r="5794" spans="8:8" s="32" customFormat="1" ht="12.75" customHeight="1">
      <c r="H5794" s="36"/>
    </row>
    <row r="5795" spans="8:8" s="32" customFormat="1" ht="12.75" customHeight="1">
      <c r="H5795" s="36"/>
    </row>
    <row r="5796" spans="8:8" s="32" customFormat="1" ht="12.75" customHeight="1">
      <c r="H5796" s="36"/>
    </row>
    <row r="5797" spans="8:8" s="32" customFormat="1" ht="12.75" customHeight="1">
      <c r="H5797" s="36"/>
    </row>
    <row r="5798" spans="8:8" s="32" customFormat="1" ht="12.75" customHeight="1">
      <c r="H5798" s="36"/>
    </row>
    <row r="5799" spans="8:8" s="32" customFormat="1" ht="12.75" customHeight="1">
      <c r="H5799" s="36"/>
    </row>
    <row r="5800" spans="8:8" s="32" customFormat="1" ht="12.75" customHeight="1">
      <c r="H5800" s="36"/>
    </row>
    <row r="5801" spans="8:8" s="32" customFormat="1" ht="12.75" customHeight="1">
      <c r="H5801" s="36"/>
    </row>
    <row r="5802" spans="8:8" s="32" customFormat="1" ht="12.75" customHeight="1">
      <c r="H5802" s="36"/>
    </row>
    <row r="5803" spans="8:8" s="32" customFormat="1" ht="12.75" customHeight="1">
      <c r="H5803" s="36"/>
    </row>
    <row r="5804" spans="8:8" s="32" customFormat="1" ht="12.75" customHeight="1">
      <c r="H5804" s="36"/>
    </row>
    <row r="5805" spans="8:8" s="32" customFormat="1" ht="12.75" customHeight="1">
      <c r="H5805" s="36"/>
    </row>
    <row r="5806" spans="8:8" s="32" customFormat="1" ht="12.75" customHeight="1">
      <c r="H5806" s="36"/>
    </row>
    <row r="5807" spans="8:8" s="32" customFormat="1" ht="12.75" customHeight="1">
      <c r="H5807" s="36"/>
    </row>
    <row r="5808" spans="8:8" s="32" customFormat="1" ht="12.75" customHeight="1">
      <c r="H5808" s="36"/>
    </row>
    <row r="5809" spans="8:8" s="32" customFormat="1" ht="12.75" customHeight="1">
      <c r="H5809" s="36"/>
    </row>
    <row r="5810" spans="8:8" s="32" customFormat="1" ht="12.75" customHeight="1">
      <c r="H5810" s="36"/>
    </row>
    <row r="5811" spans="8:8" s="32" customFormat="1" ht="12.75" customHeight="1">
      <c r="H5811" s="36"/>
    </row>
    <row r="5812" spans="8:8" s="32" customFormat="1" ht="12.75" customHeight="1">
      <c r="H5812" s="36"/>
    </row>
    <row r="5813" spans="8:8" s="32" customFormat="1" ht="12.75" customHeight="1">
      <c r="H5813" s="36"/>
    </row>
    <row r="5814" spans="8:8" s="32" customFormat="1" ht="12.75" customHeight="1">
      <c r="H5814" s="36"/>
    </row>
    <row r="5815" spans="8:8" s="32" customFormat="1" ht="12.75" customHeight="1">
      <c r="H5815" s="36"/>
    </row>
    <row r="5816" spans="8:8" s="32" customFormat="1" ht="12.75" customHeight="1">
      <c r="H5816" s="36"/>
    </row>
    <row r="5817" spans="8:8" s="32" customFormat="1" ht="12.75" customHeight="1">
      <c r="H5817" s="36"/>
    </row>
    <row r="5818" spans="8:8" s="32" customFormat="1" ht="12.75" customHeight="1">
      <c r="H5818" s="36"/>
    </row>
    <row r="5819" spans="8:8" s="32" customFormat="1" ht="12.75" customHeight="1">
      <c r="H5819" s="36"/>
    </row>
    <row r="5820" spans="8:8" s="32" customFormat="1" ht="12.75" customHeight="1">
      <c r="H5820" s="36"/>
    </row>
    <row r="5821" spans="8:8" s="32" customFormat="1" ht="12.75" customHeight="1">
      <c r="H5821" s="36"/>
    </row>
    <row r="5822" spans="8:8" s="32" customFormat="1" ht="12.75" customHeight="1">
      <c r="H5822" s="36"/>
    </row>
    <row r="5823" spans="8:8" s="32" customFormat="1" ht="12.75" customHeight="1">
      <c r="H5823" s="36"/>
    </row>
    <row r="5824" spans="8:8" s="32" customFormat="1" ht="12.75" customHeight="1">
      <c r="H5824" s="36"/>
    </row>
    <row r="5825" spans="8:8" s="32" customFormat="1" ht="12.75" customHeight="1">
      <c r="H5825" s="36"/>
    </row>
    <row r="5826" spans="8:8" s="32" customFormat="1" ht="12.75" customHeight="1">
      <c r="H5826" s="36"/>
    </row>
    <row r="5827" spans="8:8" s="32" customFormat="1" ht="12.75" customHeight="1">
      <c r="H5827" s="36"/>
    </row>
    <row r="5828" spans="8:8" s="32" customFormat="1" ht="12.75" customHeight="1">
      <c r="H5828" s="36"/>
    </row>
    <row r="5829" spans="8:8" s="32" customFormat="1" ht="12.75" customHeight="1">
      <c r="H5829" s="36"/>
    </row>
    <row r="5830" spans="8:8" s="32" customFormat="1" ht="12.75" customHeight="1">
      <c r="H5830" s="36"/>
    </row>
    <row r="5831" spans="8:8" s="32" customFormat="1" ht="12.75" customHeight="1">
      <c r="H5831" s="36"/>
    </row>
    <row r="5832" spans="8:8" s="32" customFormat="1" ht="12.75" customHeight="1">
      <c r="H5832" s="36"/>
    </row>
    <row r="5833" spans="8:8" s="32" customFormat="1" ht="12.75" customHeight="1">
      <c r="H5833" s="36"/>
    </row>
    <row r="5834" spans="8:8" s="32" customFormat="1" ht="12.75" customHeight="1">
      <c r="H5834" s="36"/>
    </row>
    <row r="5835" spans="8:8" s="32" customFormat="1" ht="12.75" customHeight="1">
      <c r="H5835" s="36"/>
    </row>
    <row r="5836" spans="8:8" s="32" customFormat="1" ht="12.75" customHeight="1">
      <c r="H5836" s="36"/>
    </row>
    <row r="5837" spans="8:8" s="32" customFormat="1" ht="12.75" customHeight="1">
      <c r="H5837" s="36"/>
    </row>
    <row r="5838" spans="8:8" s="32" customFormat="1" ht="12.75" customHeight="1">
      <c r="H5838" s="36"/>
    </row>
    <row r="5839" spans="8:8" s="32" customFormat="1" ht="12.75" customHeight="1">
      <c r="H5839" s="36"/>
    </row>
    <row r="5840" spans="8:8" s="32" customFormat="1" ht="12.75" customHeight="1">
      <c r="H5840" s="36"/>
    </row>
    <row r="5841" spans="8:8" s="32" customFormat="1" ht="12.75" customHeight="1">
      <c r="H5841" s="36"/>
    </row>
    <row r="5842" spans="8:8" s="32" customFormat="1" ht="12.75" customHeight="1">
      <c r="H5842" s="36"/>
    </row>
    <row r="5843" spans="8:8" s="32" customFormat="1" ht="12.75" customHeight="1">
      <c r="H5843" s="36"/>
    </row>
    <row r="5844" spans="8:8" s="32" customFormat="1" ht="12.75" customHeight="1">
      <c r="H5844" s="36"/>
    </row>
    <row r="5845" spans="8:8" s="32" customFormat="1" ht="12.75" customHeight="1">
      <c r="H5845" s="36"/>
    </row>
    <row r="5846" spans="8:8" s="32" customFormat="1" ht="12.75" customHeight="1">
      <c r="H5846" s="36"/>
    </row>
    <row r="5847" spans="8:8" s="32" customFormat="1" ht="12.75" customHeight="1">
      <c r="H5847" s="36"/>
    </row>
    <row r="5848" spans="8:8" s="32" customFormat="1" ht="12.75" customHeight="1">
      <c r="H5848" s="36"/>
    </row>
    <row r="5849" spans="8:8" s="32" customFormat="1" ht="12.75" customHeight="1">
      <c r="H5849" s="36"/>
    </row>
    <row r="5850" spans="8:8" s="32" customFormat="1" ht="12.75" customHeight="1">
      <c r="H5850" s="36"/>
    </row>
    <row r="5851" spans="8:8" s="32" customFormat="1" ht="12.75" customHeight="1">
      <c r="H5851" s="36"/>
    </row>
    <row r="5852" spans="8:8" s="32" customFormat="1" ht="12.75" customHeight="1">
      <c r="H5852" s="36"/>
    </row>
    <row r="5853" spans="8:8" s="32" customFormat="1" ht="12.75" customHeight="1">
      <c r="H5853" s="36"/>
    </row>
    <row r="5854" spans="8:8" s="32" customFormat="1" ht="12.75" customHeight="1">
      <c r="H5854" s="36"/>
    </row>
    <row r="5855" spans="8:8" s="32" customFormat="1" ht="12.75" customHeight="1">
      <c r="H5855" s="36"/>
    </row>
    <row r="5856" spans="8:8" s="32" customFormat="1" ht="12.75" customHeight="1">
      <c r="H5856" s="36"/>
    </row>
    <row r="5857" spans="8:8" s="32" customFormat="1" ht="12.75" customHeight="1">
      <c r="H5857" s="36"/>
    </row>
    <row r="5858" spans="8:8" s="32" customFormat="1" ht="12.75" customHeight="1">
      <c r="H5858" s="36"/>
    </row>
    <row r="5859" spans="8:8" s="32" customFormat="1" ht="12.75" customHeight="1">
      <c r="H5859" s="36"/>
    </row>
    <row r="5860" spans="8:8" s="32" customFormat="1" ht="12.75" customHeight="1">
      <c r="H5860" s="36"/>
    </row>
    <row r="5861" spans="8:8" s="32" customFormat="1" ht="12.75" customHeight="1">
      <c r="H5861" s="36"/>
    </row>
    <row r="5862" spans="8:8" s="32" customFormat="1" ht="12.75" customHeight="1">
      <c r="H5862" s="36"/>
    </row>
    <row r="5863" spans="8:8" s="32" customFormat="1" ht="12.75" customHeight="1">
      <c r="H5863" s="36"/>
    </row>
    <row r="5864" spans="8:8" s="32" customFormat="1" ht="12.75" customHeight="1">
      <c r="H5864" s="36"/>
    </row>
    <row r="5865" spans="8:8" s="32" customFormat="1" ht="12.75" customHeight="1">
      <c r="H5865" s="36"/>
    </row>
    <row r="5866" spans="8:8" s="32" customFormat="1" ht="12.75" customHeight="1">
      <c r="H5866" s="36"/>
    </row>
    <row r="5867" spans="8:8" s="32" customFormat="1" ht="12.75" customHeight="1">
      <c r="H5867" s="36"/>
    </row>
    <row r="5868" spans="8:8" s="32" customFormat="1" ht="12.75" customHeight="1">
      <c r="H5868" s="36"/>
    </row>
    <row r="5869" spans="8:8" s="32" customFormat="1" ht="12.75" customHeight="1">
      <c r="H5869" s="36"/>
    </row>
    <row r="5870" spans="8:8" s="32" customFormat="1" ht="12.75" customHeight="1">
      <c r="H5870" s="36"/>
    </row>
    <row r="5871" spans="8:8" s="32" customFormat="1" ht="12.75" customHeight="1">
      <c r="H5871" s="36"/>
    </row>
    <row r="5872" spans="8:8" s="32" customFormat="1" ht="12.75" customHeight="1">
      <c r="H5872" s="36"/>
    </row>
    <row r="5873" spans="8:8" s="32" customFormat="1" ht="12.75" customHeight="1">
      <c r="H5873" s="36"/>
    </row>
    <row r="5874" spans="8:8" s="32" customFormat="1" ht="12.75" customHeight="1">
      <c r="H5874" s="36"/>
    </row>
    <row r="5875" spans="8:8" s="32" customFormat="1" ht="12.75" customHeight="1">
      <c r="H5875" s="36"/>
    </row>
    <row r="5876" spans="8:8" s="32" customFormat="1" ht="12.75" customHeight="1">
      <c r="H5876" s="36"/>
    </row>
    <row r="5877" spans="8:8" s="32" customFormat="1" ht="12.75" customHeight="1">
      <c r="H5877" s="36"/>
    </row>
    <row r="5878" spans="8:8" s="32" customFormat="1" ht="12.75" customHeight="1">
      <c r="H5878" s="36"/>
    </row>
    <row r="5879" spans="8:8" s="32" customFormat="1" ht="12.75" customHeight="1">
      <c r="H5879" s="36"/>
    </row>
    <row r="5880" spans="8:8" s="32" customFormat="1" ht="12.75" customHeight="1">
      <c r="H5880" s="36"/>
    </row>
    <row r="5881" spans="8:8" s="32" customFormat="1" ht="12.75" customHeight="1">
      <c r="H5881" s="36"/>
    </row>
    <row r="5882" spans="8:8" s="32" customFormat="1" ht="12.75" customHeight="1">
      <c r="H5882" s="36"/>
    </row>
    <row r="5883" spans="8:8" s="32" customFormat="1" ht="12.75" customHeight="1">
      <c r="H5883" s="36"/>
    </row>
    <row r="5884" spans="8:8" s="32" customFormat="1" ht="12.75" customHeight="1">
      <c r="H5884" s="36"/>
    </row>
    <row r="5885" spans="8:8" s="32" customFormat="1" ht="12.75" customHeight="1">
      <c r="H5885" s="36"/>
    </row>
    <row r="5886" spans="8:8" s="32" customFormat="1" ht="12.75" customHeight="1">
      <c r="H5886" s="36"/>
    </row>
    <row r="5887" spans="8:8" s="32" customFormat="1" ht="12.75" customHeight="1">
      <c r="H5887" s="36"/>
    </row>
    <row r="5888" spans="8:8" s="32" customFormat="1" ht="12.75" customHeight="1">
      <c r="H5888" s="36"/>
    </row>
    <row r="5889" spans="8:8" s="32" customFormat="1" ht="12.75" customHeight="1">
      <c r="H5889" s="36"/>
    </row>
    <row r="5890" spans="8:8" s="32" customFormat="1" ht="12.75" customHeight="1">
      <c r="H5890" s="36"/>
    </row>
    <row r="5891" spans="8:8" s="32" customFormat="1" ht="12.75" customHeight="1">
      <c r="H5891" s="36"/>
    </row>
    <row r="5892" spans="8:8" s="32" customFormat="1" ht="12.75" customHeight="1">
      <c r="H5892" s="36"/>
    </row>
    <row r="5893" spans="8:8" s="32" customFormat="1" ht="12.75" customHeight="1">
      <c r="H5893" s="36"/>
    </row>
    <row r="5894" spans="8:8" s="32" customFormat="1" ht="12.75" customHeight="1">
      <c r="H5894" s="36"/>
    </row>
    <row r="5895" spans="8:8" s="32" customFormat="1" ht="12.75" customHeight="1">
      <c r="H5895" s="36"/>
    </row>
    <row r="5896" spans="8:8" s="32" customFormat="1" ht="12.75" customHeight="1">
      <c r="H5896" s="36"/>
    </row>
    <row r="5897" spans="8:8" s="32" customFormat="1" ht="12.75" customHeight="1">
      <c r="H5897" s="36"/>
    </row>
    <row r="5898" spans="8:8" s="32" customFormat="1" ht="12.75" customHeight="1">
      <c r="H5898" s="36"/>
    </row>
    <row r="5899" spans="8:8" s="32" customFormat="1" ht="12.75" customHeight="1">
      <c r="H5899" s="36"/>
    </row>
    <row r="5900" spans="8:8" s="32" customFormat="1" ht="12.75" customHeight="1">
      <c r="H5900" s="36"/>
    </row>
    <row r="5901" spans="8:8" s="32" customFormat="1" ht="12.75" customHeight="1">
      <c r="H5901" s="36"/>
    </row>
    <row r="5902" spans="8:8" s="32" customFormat="1" ht="12.75" customHeight="1">
      <c r="H5902" s="36"/>
    </row>
    <row r="5903" spans="8:8" s="32" customFormat="1" ht="12.75" customHeight="1">
      <c r="H5903" s="36"/>
    </row>
    <row r="5904" spans="8:8" s="32" customFormat="1" ht="12.75" customHeight="1">
      <c r="H5904" s="36"/>
    </row>
    <row r="5905" spans="8:8" s="32" customFormat="1" ht="12.75" customHeight="1">
      <c r="H5905" s="36"/>
    </row>
    <row r="5906" spans="8:8" s="32" customFormat="1" ht="12.75" customHeight="1">
      <c r="H5906" s="36"/>
    </row>
    <row r="5907" spans="8:8" s="32" customFormat="1" ht="12.75" customHeight="1">
      <c r="H5907" s="36"/>
    </row>
    <row r="5908" spans="8:8" s="32" customFormat="1" ht="12.75" customHeight="1">
      <c r="H5908" s="36"/>
    </row>
    <row r="5909" spans="8:8" s="32" customFormat="1" ht="12.75" customHeight="1">
      <c r="H5909" s="36"/>
    </row>
    <row r="5910" spans="8:8" s="32" customFormat="1" ht="12.75" customHeight="1">
      <c r="H5910" s="36"/>
    </row>
    <row r="5911" spans="8:8" s="32" customFormat="1" ht="12.75" customHeight="1">
      <c r="H5911" s="36"/>
    </row>
    <row r="5912" spans="8:8" s="32" customFormat="1" ht="12.75" customHeight="1">
      <c r="H5912" s="36"/>
    </row>
    <row r="5913" spans="8:8" s="32" customFormat="1" ht="12.75" customHeight="1">
      <c r="H5913" s="36"/>
    </row>
    <row r="5914" spans="8:8" s="32" customFormat="1" ht="12.75" customHeight="1">
      <c r="H5914" s="36"/>
    </row>
    <row r="5915" spans="8:8" s="32" customFormat="1" ht="12.75" customHeight="1">
      <c r="H5915" s="36"/>
    </row>
    <row r="5916" spans="8:8" s="32" customFormat="1" ht="12.75" customHeight="1">
      <c r="H5916" s="36"/>
    </row>
    <row r="5917" spans="8:8" s="32" customFormat="1" ht="12.75" customHeight="1">
      <c r="H5917" s="36"/>
    </row>
    <row r="5918" spans="8:8" s="32" customFormat="1" ht="12.75" customHeight="1">
      <c r="H5918" s="36"/>
    </row>
    <row r="5919" spans="8:8" s="32" customFormat="1" ht="12.75" customHeight="1">
      <c r="H5919" s="36"/>
    </row>
    <row r="5920" spans="8:8" s="32" customFormat="1" ht="12.75" customHeight="1">
      <c r="H5920" s="36"/>
    </row>
    <row r="5921" spans="8:8" s="32" customFormat="1" ht="12.75" customHeight="1">
      <c r="H5921" s="36"/>
    </row>
    <row r="5922" spans="8:8" s="32" customFormat="1" ht="12.75" customHeight="1">
      <c r="H5922" s="36"/>
    </row>
    <row r="5923" spans="8:8" s="32" customFormat="1" ht="12.75" customHeight="1">
      <c r="H5923" s="36"/>
    </row>
    <row r="5924" spans="8:8" s="32" customFormat="1" ht="12.75" customHeight="1">
      <c r="H5924" s="36"/>
    </row>
    <row r="5925" spans="8:8" s="32" customFormat="1" ht="12.75" customHeight="1">
      <c r="H5925" s="36"/>
    </row>
    <row r="5926" spans="8:8" s="32" customFormat="1" ht="12.75" customHeight="1">
      <c r="H5926" s="36"/>
    </row>
    <row r="5927" spans="8:8" s="32" customFormat="1" ht="12.75" customHeight="1">
      <c r="H5927" s="36"/>
    </row>
    <row r="5928" spans="8:8" s="32" customFormat="1" ht="12.75" customHeight="1">
      <c r="H5928" s="36"/>
    </row>
    <row r="5929" spans="8:8" s="32" customFormat="1" ht="12.75" customHeight="1">
      <c r="H5929" s="36"/>
    </row>
    <row r="5930" spans="8:8" s="32" customFormat="1" ht="12.75" customHeight="1">
      <c r="H5930" s="36"/>
    </row>
    <row r="5931" spans="8:8" s="32" customFormat="1" ht="12.75" customHeight="1">
      <c r="H5931" s="36"/>
    </row>
    <row r="5932" spans="8:8" s="32" customFormat="1" ht="12.75" customHeight="1">
      <c r="H5932" s="36"/>
    </row>
    <row r="5933" spans="8:8" s="32" customFormat="1" ht="12.75" customHeight="1">
      <c r="H5933" s="36"/>
    </row>
    <row r="5934" spans="8:8" s="32" customFormat="1" ht="12.75" customHeight="1">
      <c r="H5934" s="36"/>
    </row>
    <row r="5935" spans="8:8" s="32" customFormat="1" ht="12.75" customHeight="1">
      <c r="H5935" s="36"/>
    </row>
    <row r="5936" spans="8:8" s="32" customFormat="1" ht="12.75" customHeight="1">
      <c r="H5936" s="36"/>
    </row>
    <row r="5937" spans="8:8" s="32" customFormat="1" ht="12.75" customHeight="1">
      <c r="H5937" s="36"/>
    </row>
    <row r="5938" spans="8:8" s="32" customFormat="1" ht="12.75" customHeight="1">
      <c r="H5938" s="36"/>
    </row>
    <row r="5939" spans="8:8" s="32" customFormat="1" ht="12.75" customHeight="1">
      <c r="H5939" s="36"/>
    </row>
    <row r="5940" spans="8:8" s="32" customFormat="1" ht="12.75" customHeight="1">
      <c r="H5940" s="36"/>
    </row>
    <row r="5941" spans="8:8" s="32" customFormat="1" ht="12.75" customHeight="1">
      <c r="H5941" s="36"/>
    </row>
    <row r="5942" spans="8:8" s="32" customFormat="1" ht="12.75" customHeight="1">
      <c r="H5942" s="36"/>
    </row>
    <row r="5943" spans="8:8" s="32" customFormat="1" ht="12.75" customHeight="1">
      <c r="H5943" s="36"/>
    </row>
    <row r="5944" spans="8:8" s="32" customFormat="1" ht="12.75" customHeight="1">
      <c r="H5944" s="36"/>
    </row>
    <row r="5945" spans="8:8" s="32" customFormat="1" ht="12.75" customHeight="1">
      <c r="H5945" s="36"/>
    </row>
    <row r="5946" spans="8:8" s="32" customFormat="1" ht="12.75" customHeight="1">
      <c r="H5946" s="36"/>
    </row>
    <row r="5947" spans="8:8" s="32" customFormat="1" ht="12.75" customHeight="1">
      <c r="H5947" s="36"/>
    </row>
    <row r="5948" spans="8:8" s="32" customFormat="1" ht="12.75" customHeight="1">
      <c r="H5948" s="36"/>
    </row>
    <row r="5949" spans="8:8" s="32" customFormat="1" ht="12.75" customHeight="1">
      <c r="H5949" s="36"/>
    </row>
    <row r="5950" spans="8:8" s="32" customFormat="1" ht="12.75" customHeight="1">
      <c r="H5950" s="36"/>
    </row>
    <row r="5951" spans="8:8" s="32" customFormat="1" ht="12.75" customHeight="1">
      <c r="H5951" s="36"/>
    </row>
    <row r="5952" spans="8:8" s="32" customFormat="1" ht="12.75" customHeight="1">
      <c r="H5952" s="36"/>
    </row>
    <row r="5953" spans="8:8" s="32" customFormat="1" ht="12.75" customHeight="1">
      <c r="H5953" s="36"/>
    </row>
    <row r="5954" spans="8:8" s="32" customFormat="1" ht="12.75" customHeight="1">
      <c r="H5954" s="36"/>
    </row>
    <row r="5955" spans="8:8" s="32" customFormat="1" ht="12.75" customHeight="1">
      <c r="H5955" s="36"/>
    </row>
    <row r="5956" spans="8:8" s="32" customFormat="1" ht="12.75" customHeight="1">
      <c r="H5956" s="36"/>
    </row>
    <row r="5957" spans="8:8" s="32" customFormat="1" ht="12.75" customHeight="1">
      <c r="H5957" s="36"/>
    </row>
    <row r="5958" spans="8:8" s="32" customFormat="1" ht="12.75" customHeight="1">
      <c r="H5958" s="36"/>
    </row>
    <row r="5959" spans="8:8" s="32" customFormat="1" ht="12.75" customHeight="1">
      <c r="H5959" s="36"/>
    </row>
    <row r="5960" spans="8:8" s="32" customFormat="1" ht="12.75" customHeight="1">
      <c r="H5960" s="36"/>
    </row>
    <row r="5961" spans="8:8" s="32" customFormat="1" ht="12.75" customHeight="1">
      <c r="H5961" s="36"/>
    </row>
    <row r="5962" spans="8:8" s="32" customFormat="1" ht="12.75" customHeight="1">
      <c r="H5962" s="36"/>
    </row>
    <row r="5963" spans="8:8" s="32" customFormat="1" ht="12.75" customHeight="1">
      <c r="H5963" s="36"/>
    </row>
    <row r="5964" spans="8:8" s="32" customFormat="1" ht="12.75" customHeight="1">
      <c r="H5964" s="36"/>
    </row>
    <row r="5965" spans="8:8" s="32" customFormat="1" ht="12.75" customHeight="1">
      <c r="H5965" s="36"/>
    </row>
    <row r="5966" spans="8:8" s="32" customFormat="1" ht="12.75" customHeight="1">
      <c r="H5966" s="36"/>
    </row>
    <row r="5967" spans="8:8" s="32" customFormat="1" ht="12.75" customHeight="1">
      <c r="H5967" s="36"/>
    </row>
    <row r="5968" spans="8:8" s="32" customFormat="1" ht="12.75" customHeight="1">
      <c r="H5968" s="36"/>
    </row>
    <row r="5969" spans="8:8" s="32" customFormat="1" ht="12.75" customHeight="1">
      <c r="H5969" s="36"/>
    </row>
    <row r="5970" spans="8:8" s="32" customFormat="1" ht="12.75" customHeight="1">
      <c r="H5970" s="36"/>
    </row>
    <row r="5971" spans="8:8" s="32" customFormat="1" ht="12.75" customHeight="1">
      <c r="H5971" s="36"/>
    </row>
    <row r="5972" spans="8:8" s="32" customFormat="1" ht="12.75" customHeight="1">
      <c r="H5972" s="36"/>
    </row>
    <row r="5973" spans="8:8" s="32" customFormat="1" ht="12.75" customHeight="1">
      <c r="H5973" s="36"/>
    </row>
    <row r="5974" spans="8:8" s="32" customFormat="1" ht="12.75" customHeight="1">
      <c r="H5974" s="36"/>
    </row>
    <row r="5975" spans="8:8" s="32" customFormat="1" ht="12.75" customHeight="1">
      <c r="H5975" s="36"/>
    </row>
    <row r="5976" spans="8:8" s="32" customFormat="1" ht="12.75" customHeight="1">
      <c r="H5976" s="36"/>
    </row>
    <row r="5977" spans="8:8" s="32" customFormat="1" ht="12.75" customHeight="1">
      <c r="H5977" s="36"/>
    </row>
    <row r="5978" spans="8:8" s="32" customFormat="1" ht="12.75" customHeight="1">
      <c r="H5978" s="36"/>
    </row>
    <row r="5979" spans="8:8" s="32" customFormat="1" ht="12.75" customHeight="1">
      <c r="H5979" s="36"/>
    </row>
    <row r="5980" spans="8:8" s="32" customFormat="1" ht="12.75" customHeight="1">
      <c r="H5980" s="36"/>
    </row>
    <row r="5981" spans="8:8" s="32" customFormat="1" ht="12.75" customHeight="1">
      <c r="H5981" s="36"/>
    </row>
    <row r="5982" spans="8:8" s="32" customFormat="1" ht="12.75" customHeight="1">
      <c r="H5982" s="36"/>
    </row>
    <row r="5983" spans="8:8" s="32" customFormat="1" ht="12.75" customHeight="1">
      <c r="H5983" s="36"/>
    </row>
    <row r="5984" spans="8:8" s="32" customFormat="1" ht="12.75" customHeight="1">
      <c r="H5984" s="36"/>
    </row>
    <row r="5985" spans="8:8" s="32" customFormat="1" ht="12.75" customHeight="1">
      <c r="H5985" s="36"/>
    </row>
    <row r="5986" spans="8:8" s="32" customFormat="1" ht="12.75" customHeight="1">
      <c r="H5986" s="36"/>
    </row>
    <row r="5987" spans="8:8" s="32" customFormat="1" ht="12.75" customHeight="1">
      <c r="H5987" s="36"/>
    </row>
    <row r="5988" spans="8:8" s="32" customFormat="1" ht="12.75" customHeight="1">
      <c r="H5988" s="36"/>
    </row>
    <row r="5989" spans="8:8" s="32" customFormat="1" ht="12.75" customHeight="1">
      <c r="H5989" s="36"/>
    </row>
    <row r="5990" spans="8:8" s="32" customFormat="1" ht="12.75" customHeight="1">
      <c r="H5990" s="36"/>
    </row>
    <row r="5991" spans="8:8" s="32" customFormat="1" ht="12.75" customHeight="1">
      <c r="H5991" s="36"/>
    </row>
    <row r="5992" spans="8:8" s="32" customFormat="1" ht="12.75" customHeight="1">
      <c r="H5992" s="36"/>
    </row>
    <row r="5993" spans="8:8" s="32" customFormat="1" ht="12.75" customHeight="1">
      <c r="H5993" s="36"/>
    </row>
    <row r="5994" spans="8:8" s="32" customFormat="1" ht="12.75" customHeight="1">
      <c r="H5994" s="36"/>
    </row>
    <row r="5995" spans="8:8" s="32" customFormat="1" ht="12.75" customHeight="1">
      <c r="H5995" s="36"/>
    </row>
    <row r="5996" spans="8:8" s="32" customFormat="1" ht="12.75" customHeight="1">
      <c r="H5996" s="36"/>
    </row>
    <row r="5997" spans="8:8" s="32" customFormat="1" ht="12.75" customHeight="1">
      <c r="H5997" s="36"/>
    </row>
    <row r="5998" spans="8:8" s="32" customFormat="1" ht="12.75" customHeight="1">
      <c r="H5998" s="36"/>
    </row>
    <row r="5999" spans="8:8" s="32" customFormat="1" ht="12.75" customHeight="1">
      <c r="H5999" s="36"/>
    </row>
    <row r="6000" spans="8:8" s="32" customFormat="1" ht="12.75" customHeight="1">
      <c r="H6000" s="36"/>
    </row>
    <row r="6001" spans="8:8" s="32" customFormat="1" ht="12.75" customHeight="1">
      <c r="H6001" s="36"/>
    </row>
    <row r="6002" spans="8:8" s="32" customFormat="1" ht="12.75" customHeight="1">
      <c r="H6002" s="36"/>
    </row>
    <row r="6003" spans="8:8" s="32" customFormat="1" ht="12.75" customHeight="1">
      <c r="H6003" s="36"/>
    </row>
    <row r="6004" spans="8:8" s="32" customFormat="1" ht="12.75" customHeight="1">
      <c r="H6004" s="36"/>
    </row>
    <row r="6005" spans="8:8" s="32" customFormat="1" ht="12.75" customHeight="1">
      <c r="H6005" s="36"/>
    </row>
    <row r="6006" spans="8:8" s="32" customFormat="1" ht="12.75" customHeight="1">
      <c r="H6006" s="36"/>
    </row>
    <row r="6007" spans="8:8" s="32" customFormat="1" ht="12.75" customHeight="1">
      <c r="H6007" s="36"/>
    </row>
    <row r="6008" spans="8:8" s="32" customFormat="1" ht="12.75" customHeight="1">
      <c r="H6008" s="36"/>
    </row>
    <row r="6009" spans="8:8" s="32" customFormat="1" ht="12.75" customHeight="1">
      <c r="H6009" s="36"/>
    </row>
    <row r="6010" spans="8:8" s="32" customFormat="1" ht="12.75" customHeight="1">
      <c r="H6010" s="36"/>
    </row>
    <row r="6011" spans="8:8" s="32" customFormat="1" ht="12.75" customHeight="1">
      <c r="H6011" s="36"/>
    </row>
    <row r="6012" spans="8:8" s="32" customFormat="1" ht="12.75" customHeight="1">
      <c r="H6012" s="36"/>
    </row>
    <row r="6013" spans="8:8" s="32" customFormat="1" ht="12.75" customHeight="1">
      <c r="H6013" s="36"/>
    </row>
    <row r="6014" spans="8:8" s="32" customFormat="1" ht="12.75" customHeight="1">
      <c r="H6014" s="36"/>
    </row>
    <row r="6015" spans="8:8" s="32" customFormat="1" ht="12.75" customHeight="1">
      <c r="H6015" s="36"/>
    </row>
    <row r="6016" spans="8:8" s="32" customFormat="1" ht="12.75" customHeight="1">
      <c r="H6016" s="36"/>
    </row>
    <row r="6017" spans="8:8" s="32" customFormat="1" ht="12.75" customHeight="1">
      <c r="H6017" s="36"/>
    </row>
    <row r="6018" spans="8:8" s="32" customFormat="1" ht="12.75" customHeight="1">
      <c r="H6018" s="36"/>
    </row>
    <row r="6019" spans="8:8" s="32" customFormat="1" ht="12.75" customHeight="1">
      <c r="H6019" s="36"/>
    </row>
    <row r="6020" spans="8:8" s="32" customFormat="1" ht="12.75" customHeight="1">
      <c r="H6020" s="36"/>
    </row>
    <row r="6021" spans="8:8" s="32" customFormat="1" ht="12.75" customHeight="1">
      <c r="H6021" s="36"/>
    </row>
    <row r="6022" spans="8:8" s="32" customFormat="1" ht="12.75" customHeight="1">
      <c r="H6022" s="36"/>
    </row>
    <row r="6023" spans="8:8" s="32" customFormat="1" ht="12.75" customHeight="1">
      <c r="H6023" s="36"/>
    </row>
    <row r="6024" spans="8:8" s="32" customFormat="1" ht="12.75" customHeight="1">
      <c r="H6024" s="36"/>
    </row>
    <row r="6025" spans="8:8" s="32" customFormat="1" ht="12.75" customHeight="1">
      <c r="H6025" s="36"/>
    </row>
    <row r="6026" spans="8:8" s="32" customFormat="1" ht="12.75" customHeight="1">
      <c r="H6026" s="36"/>
    </row>
    <row r="6027" spans="8:8" s="32" customFormat="1" ht="12.75" customHeight="1">
      <c r="H6027" s="36"/>
    </row>
    <row r="6028" spans="8:8" s="32" customFormat="1" ht="12.75" customHeight="1">
      <c r="H6028" s="36"/>
    </row>
    <row r="6029" spans="8:8" s="32" customFormat="1" ht="12.75" customHeight="1">
      <c r="H6029" s="36"/>
    </row>
    <row r="6030" spans="8:8" s="32" customFormat="1" ht="12.75" customHeight="1">
      <c r="H6030" s="36"/>
    </row>
    <row r="6031" spans="8:8" s="32" customFormat="1" ht="12.75" customHeight="1">
      <c r="H6031" s="36"/>
    </row>
    <row r="6032" spans="8:8" s="32" customFormat="1" ht="12.75" customHeight="1">
      <c r="H6032" s="36"/>
    </row>
    <row r="6033" spans="8:8" s="32" customFormat="1" ht="12.75" customHeight="1">
      <c r="H6033" s="36"/>
    </row>
    <row r="6034" spans="8:8" s="32" customFormat="1" ht="12.75" customHeight="1">
      <c r="H6034" s="36"/>
    </row>
    <row r="6035" spans="8:8" s="32" customFormat="1" ht="12.75" customHeight="1">
      <c r="H6035" s="36"/>
    </row>
    <row r="6036" spans="8:8" s="32" customFormat="1" ht="12.75" customHeight="1">
      <c r="H6036" s="36"/>
    </row>
    <row r="6037" spans="8:8" s="32" customFormat="1" ht="12.75" customHeight="1">
      <c r="H6037" s="36"/>
    </row>
    <row r="6038" spans="8:8" s="32" customFormat="1" ht="12.75" customHeight="1">
      <c r="H6038" s="36"/>
    </row>
    <row r="6039" spans="8:8" s="32" customFormat="1" ht="12.75" customHeight="1">
      <c r="H6039" s="36"/>
    </row>
    <row r="6040" spans="8:8" s="32" customFormat="1" ht="12.75" customHeight="1">
      <c r="H6040" s="36"/>
    </row>
    <row r="6041" spans="8:8" s="32" customFormat="1" ht="12.75" customHeight="1">
      <c r="H6041" s="36"/>
    </row>
    <row r="6042" spans="8:8" s="32" customFormat="1" ht="12.75" customHeight="1">
      <c r="H6042" s="36"/>
    </row>
    <row r="6043" spans="8:8" s="32" customFormat="1" ht="12.75" customHeight="1">
      <c r="H6043" s="36"/>
    </row>
    <row r="6044" spans="8:8" s="32" customFormat="1" ht="12.75" customHeight="1">
      <c r="H6044" s="36"/>
    </row>
    <row r="6045" spans="8:8" s="32" customFormat="1" ht="12.75" customHeight="1">
      <c r="H6045" s="36"/>
    </row>
    <row r="6046" spans="8:8" s="32" customFormat="1" ht="12.75" customHeight="1">
      <c r="H6046" s="36"/>
    </row>
    <row r="6047" spans="8:8" s="32" customFormat="1" ht="12.75" customHeight="1">
      <c r="H6047" s="36"/>
    </row>
    <row r="6048" spans="8:8" s="32" customFormat="1" ht="12.75" customHeight="1">
      <c r="H6048" s="36"/>
    </row>
    <row r="6049" spans="8:8" s="32" customFormat="1" ht="12.75" customHeight="1">
      <c r="H6049" s="36"/>
    </row>
    <row r="6050" spans="8:8" s="32" customFormat="1" ht="12.75" customHeight="1">
      <c r="H6050" s="36"/>
    </row>
    <row r="6051" spans="8:8" s="32" customFormat="1" ht="12.75" customHeight="1">
      <c r="H6051" s="36"/>
    </row>
    <row r="6052" spans="8:8" s="32" customFormat="1" ht="12.75" customHeight="1">
      <c r="H6052" s="36"/>
    </row>
    <row r="6053" spans="8:8" s="32" customFormat="1" ht="12.75" customHeight="1">
      <c r="H6053" s="36"/>
    </row>
    <row r="6054" spans="8:8" s="32" customFormat="1" ht="12.75" customHeight="1">
      <c r="H6054" s="36"/>
    </row>
    <row r="6055" spans="8:8" s="32" customFormat="1" ht="12.75" customHeight="1">
      <c r="H6055" s="36"/>
    </row>
    <row r="6056" spans="8:8" s="32" customFormat="1" ht="12.75" customHeight="1">
      <c r="H6056" s="36"/>
    </row>
    <row r="6057" spans="8:8" s="32" customFormat="1" ht="12.75" customHeight="1">
      <c r="H6057" s="36"/>
    </row>
    <row r="6058" spans="8:8" s="32" customFormat="1" ht="12.75" customHeight="1">
      <c r="H6058" s="36"/>
    </row>
    <row r="6059" spans="8:8" s="32" customFormat="1" ht="12.75" customHeight="1">
      <c r="H6059" s="36"/>
    </row>
    <row r="6060" spans="8:8" s="32" customFormat="1" ht="12.75" customHeight="1">
      <c r="H6060" s="36"/>
    </row>
    <row r="6061" spans="8:8" s="32" customFormat="1" ht="12.75" customHeight="1">
      <c r="H6061" s="36"/>
    </row>
    <row r="6062" spans="8:8" s="32" customFormat="1" ht="12.75" customHeight="1">
      <c r="H6062" s="36"/>
    </row>
    <row r="6063" spans="8:8" s="32" customFormat="1" ht="12.75" customHeight="1">
      <c r="H6063" s="36"/>
    </row>
    <row r="6064" spans="8:8" s="32" customFormat="1" ht="12.75" customHeight="1">
      <c r="H6064" s="36"/>
    </row>
    <row r="6065" spans="8:8" s="32" customFormat="1" ht="12.75" customHeight="1">
      <c r="H6065" s="36"/>
    </row>
    <row r="6066" spans="8:8" s="32" customFormat="1" ht="12.75" customHeight="1">
      <c r="H6066" s="36"/>
    </row>
    <row r="6067" spans="8:8" s="32" customFormat="1" ht="12.75" customHeight="1">
      <c r="H6067" s="36"/>
    </row>
    <row r="6068" spans="8:8" s="32" customFormat="1" ht="12.75" customHeight="1">
      <c r="H6068" s="36"/>
    </row>
    <row r="6069" spans="8:8" s="32" customFormat="1" ht="12.75" customHeight="1">
      <c r="H6069" s="36"/>
    </row>
    <row r="6070" spans="8:8" s="32" customFormat="1" ht="12.75" customHeight="1">
      <c r="H6070" s="36"/>
    </row>
    <row r="6071" spans="8:8" s="32" customFormat="1" ht="12.75" customHeight="1">
      <c r="H6071" s="36"/>
    </row>
    <row r="6072" spans="8:8" s="32" customFormat="1" ht="12.75" customHeight="1">
      <c r="H6072" s="36"/>
    </row>
    <row r="6073" spans="8:8" s="32" customFormat="1" ht="12.75" customHeight="1">
      <c r="H6073" s="36"/>
    </row>
    <row r="6074" spans="8:8" s="32" customFormat="1" ht="12.75" customHeight="1">
      <c r="H6074" s="36"/>
    </row>
    <row r="6075" spans="8:8" s="32" customFormat="1" ht="12.75" customHeight="1">
      <c r="H6075" s="36"/>
    </row>
    <row r="6076" spans="8:8" s="32" customFormat="1" ht="12.75" customHeight="1">
      <c r="H6076" s="36"/>
    </row>
    <row r="6077" spans="8:8" s="32" customFormat="1" ht="12.75" customHeight="1">
      <c r="H6077" s="36"/>
    </row>
    <row r="6078" spans="8:8" s="32" customFormat="1" ht="12.75" customHeight="1">
      <c r="H6078" s="36"/>
    </row>
    <row r="6079" spans="8:8" s="32" customFormat="1" ht="12.75" customHeight="1">
      <c r="H6079" s="36"/>
    </row>
    <row r="6080" spans="8:8" s="32" customFormat="1" ht="12.75" customHeight="1">
      <c r="H6080" s="36"/>
    </row>
    <row r="6081" spans="8:8" s="32" customFormat="1" ht="12.75" customHeight="1">
      <c r="H6081" s="36"/>
    </row>
    <row r="6082" spans="8:8" s="32" customFormat="1" ht="12.75" customHeight="1">
      <c r="H6082" s="36"/>
    </row>
    <row r="6083" spans="8:8" s="32" customFormat="1" ht="12.75" customHeight="1">
      <c r="H6083" s="36"/>
    </row>
    <row r="6084" spans="8:8" s="32" customFormat="1" ht="12.75" customHeight="1">
      <c r="H6084" s="36"/>
    </row>
    <row r="6085" spans="8:8" s="32" customFormat="1" ht="12.75" customHeight="1">
      <c r="H6085" s="36"/>
    </row>
    <row r="6086" spans="8:8" s="32" customFormat="1" ht="12.75" customHeight="1">
      <c r="H6086" s="36"/>
    </row>
    <row r="6087" spans="8:8" s="32" customFormat="1" ht="12.75" customHeight="1">
      <c r="H6087" s="36"/>
    </row>
    <row r="6088" spans="8:8" s="32" customFormat="1" ht="12.75" customHeight="1">
      <c r="H6088" s="36"/>
    </row>
    <row r="6089" spans="8:8" s="32" customFormat="1" ht="12.75" customHeight="1">
      <c r="H6089" s="36"/>
    </row>
    <row r="6090" spans="8:8" s="32" customFormat="1" ht="12.75" customHeight="1">
      <c r="H6090" s="36"/>
    </row>
    <row r="6091" spans="8:8" s="32" customFormat="1" ht="12.75" customHeight="1">
      <c r="H6091" s="36"/>
    </row>
    <row r="6092" spans="8:8" s="32" customFormat="1" ht="12.75" customHeight="1">
      <c r="H6092" s="36"/>
    </row>
    <row r="6093" spans="8:8" s="32" customFormat="1" ht="12.75" customHeight="1">
      <c r="H6093" s="36"/>
    </row>
    <row r="6094" spans="8:8" s="32" customFormat="1" ht="12.75" customHeight="1">
      <c r="H6094" s="36"/>
    </row>
    <row r="6095" spans="8:8" s="32" customFormat="1" ht="12.75" customHeight="1">
      <c r="H6095" s="36"/>
    </row>
    <row r="6096" spans="8:8" s="32" customFormat="1" ht="12.75" customHeight="1">
      <c r="H6096" s="36"/>
    </row>
    <row r="6097" spans="8:8" s="32" customFormat="1" ht="12.75" customHeight="1">
      <c r="H6097" s="36"/>
    </row>
    <row r="6098" spans="8:8" s="32" customFormat="1" ht="12.75" customHeight="1">
      <c r="H6098" s="36"/>
    </row>
    <row r="6099" spans="8:8" s="32" customFormat="1" ht="12.75" customHeight="1">
      <c r="H6099" s="36"/>
    </row>
    <row r="6100" spans="8:8" s="32" customFormat="1" ht="12.75" customHeight="1">
      <c r="H6100" s="36"/>
    </row>
    <row r="6101" spans="8:8" s="32" customFormat="1" ht="12.75" customHeight="1">
      <c r="H6101" s="36"/>
    </row>
    <row r="6102" spans="8:8" s="32" customFormat="1" ht="12.75" customHeight="1">
      <c r="H6102" s="36"/>
    </row>
    <row r="6103" spans="8:8" s="32" customFormat="1" ht="12.75" customHeight="1">
      <c r="H6103" s="36"/>
    </row>
    <row r="6104" spans="8:8" s="32" customFormat="1" ht="12.75" customHeight="1">
      <c r="H6104" s="36"/>
    </row>
    <row r="6105" spans="8:8" s="32" customFormat="1" ht="12.75" customHeight="1">
      <c r="H6105" s="36"/>
    </row>
    <row r="6106" spans="8:8" s="32" customFormat="1" ht="12.75" customHeight="1">
      <c r="H6106" s="36"/>
    </row>
    <row r="6107" spans="8:8" s="32" customFormat="1" ht="12.75" customHeight="1">
      <c r="H6107" s="36"/>
    </row>
    <row r="6108" spans="8:8" s="32" customFormat="1" ht="12.75" customHeight="1">
      <c r="H6108" s="36"/>
    </row>
    <row r="6109" spans="8:8" s="32" customFormat="1" ht="12.75" customHeight="1">
      <c r="H6109" s="36"/>
    </row>
    <row r="6110" spans="8:8" s="32" customFormat="1" ht="12.75" customHeight="1">
      <c r="H6110" s="36"/>
    </row>
    <row r="6111" spans="8:8" s="32" customFormat="1" ht="12.75" customHeight="1">
      <c r="H6111" s="36"/>
    </row>
    <row r="6112" spans="8:8" s="32" customFormat="1" ht="12.75" customHeight="1">
      <c r="H6112" s="36"/>
    </row>
    <row r="6113" spans="8:8" s="32" customFormat="1" ht="12.75" customHeight="1">
      <c r="H6113" s="36"/>
    </row>
    <row r="6114" spans="8:8" s="32" customFormat="1" ht="12.75" customHeight="1">
      <c r="H6114" s="36"/>
    </row>
    <row r="6115" spans="8:8" s="32" customFormat="1" ht="12.75" customHeight="1">
      <c r="H6115" s="36"/>
    </row>
    <row r="6116" spans="8:8" s="32" customFormat="1" ht="12.75" customHeight="1">
      <c r="H6116" s="36"/>
    </row>
    <row r="6117" spans="8:8" s="32" customFormat="1" ht="12.75" customHeight="1">
      <c r="H6117" s="36"/>
    </row>
    <row r="6118" spans="8:8" s="32" customFormat="1" ht="12.75" customHeight="1">
      <c r="H6118" s="36"/>
    </row>
    <row r="6119" spans="8:8" s="32" customFormat="1" ht="12.75" customHeight="1">
      <c r="H6119" s="36"/>
    </row>
    <row r="6120" spans="8:8" s="32" customFormat="1" ht="12.75" customHeight="1">
      <c r="H6120" s="36"/>
    </row>
    <row r="6121" spans="8:8" s="32" customFormat="1" ht="12.75" customHeight="1">
      <c r="H6121" s="36"/>
    </row>
    <row r="6122" spans="8:8" s="32" customFormat="1" ht="12.75" customHeight="1">
      <c r="H6122" s="36"/>
    </row>
    <row r="6123" spans="8:8" s="32" customFormat="1" ht="12.75" customHeight="1">
      <c r="H6123" s="36"/>
    </row>
    <row r="6124" spans="8:8" s="32" customFormat="1" ht="12.75" customHeight="1">
      <c r="H6124" s="36"/>
    </row>
    <row r="6125" spans="8:8" s="32" customFormat="1" ht="12.75" customHeight="1">
      <c r="H6125" s="36"/>
    </row>
    <row r="6126" spans="8:8" s="32" customFormat="1" ht="12.75" customHeight="1">
      <c r="H6126" s="36"/>
    </row>
    <row r="6127" spans="8:8" s="32" customFormat="1" ht="12.75" customHeight="1">
      <c r="H6127" s="36"/>
    </row>
    <row r="6128" spans="8:8" s="32" customFormat="1" ht="12.75" customHeight="1">
      <c r="H6128" s="36"/>
    </row>
    <row r="6129" spans="8:8" s="32" customFormat="1" ht="12.75" customHeight="1">
      <c r="H6129" s="36"/>
    </row>
    <row r="6130" spans="8:8" s="32" customFormat="1" ht="12.75" customHeight="1">
      <c r="H6130" s="36"/>
    </row>
    <row r="6131" spans="8:8" s="32" customFormat="1" ht="12.75" customHeight="1">
      <c r="H6131" s="36"/>
    </row>
    <row r="6132" spans="8:8" s="32" customFormat="1" ht="12.75" customHeight="1">
      <c r="H6132" s="36"/>
    </row>
    <row r="6133" spans="8:8" s="32" customFormat="1" ht="12.75" customHeight="1">
      <c r="H6133" s="36"/>
    </row>
    <row r="6134" spans="8:8" s="32" customFormat="1" ht="12.75" customHeight="1">
      <c r="H6134" s="36"/>
    </row>
    <row r="6135" spans="8:8" s="32" customFormat="1" ht="12.75" customHeight="1">
      <c r="H6135" s="36"/>
    </row>
    <row r="6136" spans="8:8" s="32" customFormat="1" ht="12.75" customHeight="1">
      <c r="H6136" s="36"/>
    </row>
    <row r="6137" spans="8:8" s="32" customFormat="1" ht="12.75" customHeight="1">
      <c r="H6137" s="36"/>
    </row>
    <row r="6138" spans="8:8" s="32" customFormat="1" ht="12.75" customHeight="1">
      <c r="H6138" s="36"/>
    </row>
    <row r="6139" spans="8:8" s="32" customFormat="1" ht="12.75" customHeight="1">
      <c r="H6139" s="36"/>
    </row>
    <row r="6140" spans="8:8" s="32" customFormat="1" ht="12.75" customHeight="1">
      <c r="H6140" s="36"/>
    </row>
    <row r="6141" spans="8:8" s="32" customFormat="1" ht="12.75" customHeight="1">
      <c r="H6141" s="36"/>
    </row>
    <row r="6142" spans="8:8" s="32" customFormat="1" ht="12.75" customHeight="1">
      <c r="H6142" s="36"/>
    </row>
    <row r="6143" spans="8:8" s="32" customFormat="1" ht="12.75" customHeight="1">
      <c r="H6143" s="36"/>
    </row>
    <row r="6144" spans="8:8" s="32" customFormat="1" ht="12.75" customHeight="1">
      <c r="H6144" s="36"/>
    </row>
    <row r="6145" spans="8:8" s="32" customFormat="1" ht="12.75" customHeight="1">
      <c r="H6145" s="36"/>
    </row>
    <row r="6146" spans="8:8" s="32" customFormat="1" ht="12.75" customHeight="1">
      <c r="H6146" s="36"/>
    </row>
    <row r="6147" spans="8:8" s="32" customFormat="1" ht="12.75" customHeight="1">
      <c r="H6147" s="36"/>
    </row>
    <row r="6148" spans="8:8" s="32" customFormat="1" ht="12.75" customHeight="1">
      <c r="H6148" s="36"/>
    </row>
    <row r="6149" spans="8:8" s="32" customFormat="1" ht="12.75" customHeight="1">
      <c r="H6149" s="36"/>
    </row>
    <row r="6150" spans="8:8" s="32" customFormat="1" ht="12.75" customHeight="1">
      <c r="H6150" s="36"/>
    </row>
    <row r="6151" spans="8:8" s="32" customFormat="1" ht="12.75" customHeight="1">
      <c r="H6151" s="36"/>
    </row>
    <row r="6152" spans="8:8" s="32" customFormat="1" ht="12.75" customHeight="1">
      <c r="H6152" s="36"/>
    </row>
    <row r="6153" spans="8:8" s="32" customFormat="1" ht="12.75" customHeight="1">
      <c r="H6153" s="36"/>
    </row>
    <row r="6154" spans="8:8" s="32" customFormat="1" ht="12.75" customHeight="1">
      <c r="H6154" s="36"/>
    </row>
    <row r="6155" spans="8:8" s="32" customFormat="1" ht="12.75" customHeight="1">
      <c r="H6155" s="36"/>
    </row>
    <row r="6156" spans="8:8" s="32" customFormat="1" ht="12.75" customHeight="1">
      <c r="H6156" s="36"/>
    </row>
    <row r="6157" spans="8:8" s="32" customFormat="1" ht="12.75" customHeight="1">
      <c r="H6157" s="36"/>
    </row>
    <row r="6158" spans="8:8" s="32" customFormat="1" ht="12.75" customHeight="1">
      <c r="H6158" s="36"/>
    </row>
    <row r="6159" spans="8:8" s="32" customFormat="1" ht="12.75" customHeight="1">
      <c r="H6159" s="36"/>
    </row>
    <row r="6160" spans="8:8" s="32" customFormat="1" ht="12.75" customHeight="1">
      <c r="H6160" s="36"/>
    </row>
    <row r="6161" spans="8:8" s="32" customFormat="1" ht="12.75" customHeight="1">
      <c r="H6161" s="36"/>
    </row>
    <row r="6162" spans="8:8" s="32" customFormat="1" ht="12.75" customHeight="1">
      <c r="H6162" s="36"/>
    </row>
    <row r="6163" spans="8:8" s="32" customFormat="1" ht="12.75" customHeight="1">
      <c r="H6163" s="36"/>
    </row>
    <row r="6164" spans="8:8" s="32" customFormat="1" ht="12.75" customHeight="1">
      <c r="H6164" s="36"/>
    </row>
    <row r="6165" spans="8:8" s="32" customFormat="1" ht="12.75" customHeight="1">
      <c r="H6165" s="36"/>
    </row>
    <row r="6166" spans="8:8" s="32" customFormat="1" ht="12.75" customHeight="1">
      <c r="H6166" s="36"/>
    </row>
    <row r="6167" spans="8:8" s="32" customFormat="1" ht="12.75" customHeight="1">
      <c r="H6167" s="36"/>
    </row>
    <row r="6168" spans="8:8" s="32" customFormat="1" ht="12.75" customHeight="1">
      <c r="H6168" s="36"/>
    </row>
    <row r="6169" spans="8:8" s="32" customFormat="1" ht="12.75" customHeight="1">
      <c r="H6169" s="36"/>
    </row>
    <row r="6170" spans="8:8" s="32" customFormat="1" ht="12.75" customHeight="1">
      <c r="H6170" s="36"/>
    </row>
    <row r="6171" spans="8:8" s="32" customFormat="1" ht="12.75" customHeight="1">
      <c r="H6171" s="36"/>
    </row>
    <row r="6172" spans="8:8" s="32" customFormat="1" ht="12.75" customHeight="1">
      <c r="H6172" s="36"/>
    </row>
    <row r="6173" spans="8:8" s="32" customFormat="1" ht="12.75" customHeight="1">
      <c r="H6173" s="36"/>
    </row>
    <row r="6174" spans="8:8" s="32" customFormat="1" ht="12.75" customHeight="1">
      <c r="H6174" s="36"/>
    </row>
    <row r="6175" spans="8:8" s="32" customFormat="1" ht="12.75" customHeight="1">
      <c r="H6175" s="36"/>
    </row>
    <row r="6176" spans="8:8" s="32" customFormat="1" ht="12.75" customHeight="1">
      <c r="H6176" s="36"/>
    </row>
    <row r="6177" spans="8:8" s="32" customFormat="1" ht="12.75" customHeight="1">
      <c r="H6177" s="36"/>
    </row>
    <row r="6178" spans="8:8" s="32" customFormat="1" ht="12.75" customHeight="1">
      <c r="H6178" s="36"/>
    </row>
    <row r="6179" spans="8:8" s="32" customFormat="1" ht="12.75" customHeight="1">
      <c r="H6179" s="36"/>
    </row>
    <row r="6180" spans="8:8" s="32" customFormat="1" ht="12.75" customHeight="1">
      <c r="H6180" s="36"/>
    </row>
    <row r="6181" spans="8:8" s="32" customFormat="1" ht="12.75" customHeight="1">
      <c r="H6181" s="36"/>
    </row>
    <row r="6182" spans="8:8" s="32" customFormat="1" ht="12.75" customHeight="1">
      <c r="H6182" s="36"/>
    </row>
    <row r="6183" spans="8:8" s="32" customFormat="1" ht="12.75" customHeight="1">
      <c r="H6183" s="36"/>
    </row>
    <row r="6184" spans="8:8" s="32" customFormat="1" ht="12.75" customHeight="1">
      <c r="H6184" s="36"/>
    </row>
    <row r="6185" spans="8:8" s="32" customFormat="1" ht="12.75" customHeight="1">
      <c r="H6185" s="36"/>
    </row>
    <row r="6186" spans="8:8" s="32" customFormat="1" ht="12.75" customHeight="1">
      <c r="H6186" s="36"/>
    </row>
    <row r="6187" spans="8:8" s="32" customFormat="1" ht="12.75" customHeight="1">
      <c r="H6187" s="36"/>
    </row>
    <row r="6188" spans="8:8" s="32" customFormat="1" ht="12.75" customHeight="1">
      <c r="H6188" s="36"/>
    </row>
    <row r="6189" spans="8:8" s="32" customFormat="1" ht="12.75" customHeight="1">
      <c r="H6189" s="36"/>
    </row>
    <row r="6190" spans="8:8" s="32" customFormat="1" ht="12.75" customHeight="1">
      <c r="H6190" s="36"/>
    </row>
    <row r="6191" spans="8:8" s="32" customFormat="1" ht="12.75" customHeight="1">
      <c r="H6191" s="36"/>
    </row>
    <row r="6192" spans="8:8" s="32" customFormat="1" ht="12.75" customHeight="1">
      <c r="H6192" s="36"/>
    </row>
    <row r="6193" spans="8:8" s="32" customFormat="1" ht="12.75" customHeight="1">
      <c r="H6193" s="36"/>
    </row>
    <row r="6194" spans="8:8" s="32" customFormat="1" ht="12.75" customHeight="1">
      <c r="H6194" s="36"/>
    </row>
    <row r="6195" spans="8:8" s="32" customFormat="1" ht="12.75" customHeight="1">
      <c r="H6195" s="36"/>
    </row>
    <row r="6196" spans="8:8" s="32" customFormat="1" ht="12.75" customHeight="1">
      <c r="H6196" s="36"/>
    </row>
    <row r="6197" spans="8:8" s="32" customFormat="1" ht="12.75" customHeight="1">
      <c r="H6197" s="36"/>
    </row>
    <row r="6198" spans="8:8" s="32" customFormat="1" ht="12.75" customHeight="1">
      <c r="H6198" s="36"/>
    </row>
    <row r="6199" spans="8:8" s="32" customFormat="1" ht="12.75" customHeight="1">
      <c r="H6199" s="36"/>
    </row>
    <row r="6200" spans="8:8" s="32" customFormat="1" ht="12.75" customHeight="1">
      <c r="H6200" s="36"/>
    </row>
    <row r="6201" spans="8:8" s="32" customFormat="1" ht="12.75" customHeight="1">
      <c r="H6201" s="36"/>
    </row>
    <row r="6202" spans="8:8" s="32" customFormat="1" ht="12.75" customHeight="1">
      <c r="H6202" s="36"/>
    </row>
    <row r="6203" spans="8:8" s="32" customFormat="1" ht="12.75" customHeight="1">
      <c r="H6203" s="36"/>
    </row>
    <row r="6204" spans="8:8" s="32" customFormat="1" ht="12.75" customHeight="1">
      <c r="H6204" s="36"/>
    </row>
    <row r="6205" spans="8:8" s="32" customFormat="1" ht="12.75" customHeight="1">
      <c r="H6205" s="36"/>
    </row>
    <row r="6206" spans="8:8" s="32" customFormat="1" ht="12.75" customHeight="1">
      <c r="H6206" s="36"/>
    </row>
    <row r="6207" spans="8:8" s="32" customFormat="1" ht="12.75" customHeight="1">
      <c r="H6207" s="36"/>
    </row>
    <row r="6208" spans="8:8" s="32" customFormat="1" ht="12.75" customHeight="1">
      <c r="H6208" s="36"/>
    </row>
    <row r="6209" spans="8:8" s="32" customFormat="1" ht="12.75" customHeight="1">
      <c r="H6209" s="36"/>
    </row>
    <row r="6210" spans="8:8" s="32" customFormat="1" ht="12.75" customHeight="1">
      <c r="H6210" s="36"/>
    </row>
    <row r="6211" spans="8:8" s="32" customFormat="1" ht="12.75" customHeight="1">
      <c r="H6211" s="36"/>
    </row>
    <row r="6212" spans="8:8" s="32" customFormat="1" ht="12.75" customHeight="1">
      <c r="H6212" s="36"/>
    </row>
    <row r="6213" spans="8:8" s="32" customFormat="1" ht="12.75" customHeight="1">
      <c r="H6213" s="36"/>
    </row>
    <row r="6214" spans="8:8" s="32" customFormat="1" ht="12.75" customHeight="1">
      <c r="H6214" s="36"/>
    </row>
    <row r="6215" spans="8:8" s="32" customFormat="1" ht="12.75" customHeight="1">
      <c r="H6215" s="36"/>
    </row>
    <row r="6216" spans="8:8" s="32" customFormat="1" ht="12.75" customHeight="1">
      <c r="H6216" s="36"/>
    </row>
    <row r="6217" spans="8:8" s="32" customFormat="1" ht="12.75" customHeight="1">
      <c r="H6217" s="36"/>
    </row>
    <row r="6218" spans="8:8" s="32" customFormat="1" ht="12.75" customHeight="1">
      <c r="H6218" s="36"/>
    </row>
    <row r="6219" spans="8:8" s="32" customFormat="1" ht="12.75" customHeight="1">
      <c r="H6219" s="36"/>
    </row>
    <row r="6220" spans="8:8" s="32" customFormat="1" ht="12.75" customHeight="1">
      <c r="H6220" s="36"/>
    </row>
    <row r="6221" spans="8:8" s="32" customFormat="1" ht="12.75" customHeight="1">
      <c r="H6221" s="36"/>
    </row>
    <row r="6222" spans="8:8" s="32" customFormat="1" ht="12.75" customHeight="1">
      <c r="H6222" s="36"/>
    </row>
    <row r="6223" spans="8:8" s="32" customFormat="1" ht="12.75" customHeight="1">
      <c r="H6223" s="36"/>
    </row>
    <row r="6224" spans="8:8" s="32" customFormat="1" ht="12.75" customHeight="1">
      <c r="H6224" s="36"/>
    </row>
    <row r="6225" spans="8:8" s="32" customFormat="1" ht="12.75" customHeight="1">
      <c r="H6225" s="36"/>
    </row>
    <row r="6226" spans="8:8" s="32" customFormat="1" ht="12.75" customHeight="1">
      <c r="H6226" s="36"/>
    </row>
    <row r="6227" spans="8:8" s="32" customFormat="1" ht="12.75" customHeight="1">
      <c r="H6227" s="36"/>
    </row>
    <row r="6228" spans="8:8" s="32" customFormat="1" ht="12.75" customHeight="1">
      <c r="H6228" s="36"/>
    </row>
    <row r="6229" spans="8:8" s="32" customFormat="1" ht="12.75" customHeight="1">
      <c r="H6229" s="36"/>
    </row>
    <row r="6230" spans="8:8" s="32" customFormat="1" ht="12.75" customHeight="1">
      <c r="H6230" s="36"/>
    </row>
    <row r="6231" spans="8:8" s="32" customFormat="1" ht="12.75" customHeight="1">
      <c r="H6231" s="36"/>
    </row>
    <row r="6232" spans="8:8" s="32" customFormat="1" ht="12.75" customHeight="1">
      <c r="H6232" s="36"/>
    </row>
    <row r="6233" spans="8:8" s="32" customFormat="1" ht="12.75" customHeight="1">
      <c r="H6233" s="36"/>
    </row>
    <row r="6234" spans="8:8" s="32" customFormat="1" ht="12.75" customHeight="1">
      <c r="H6234" s="36"/>
    </row>
    <row r="6235" spans="8:8" s="32" customFormat="1" ht="12.75" customHeight="1">
      <c r="H6235" s="36"/>
    </row>
    <row r="6236" spans="8:8" s="32" customFormat="1" ht="12.75" customHeight="1">
      <c r="H6236" s="36"/>
    </row>
    <row r="6237" spans="8:8" s="32" customFormat="1" ht="12.75" customHeight="1">
      <c r="H6237" s="36"/>
    </row>
    <row r="6238" spans="8:8" s="32" customFormat="1" ht="12.75" customHeight="1">
      <c r="H6238" s="36"/>
    </row>
    <row r="6239" spans="8:8" s="32" customFormat="1" ht="12.75" customHeight="1">
      <c r="H6239" s="36"/>
    </row>
    <row r="6240" spans="8:8" s="32" customFormat="1" ht="12.75" customHeight="1">
      <c r="H6240" s="36"/>
    </row>
    <row r="6241" spans="8:8" s="32" customFormat="1" ht="12.75" customHeight="1">
      <c r="H6241" s="36"/>
    </row>
    <row r="6242" spans="8:8" s="32" customFormat="1" ht="12.75" customHeight="1">
      <c r="H6242" s="36"/>
    </row>
    <row r="6243" spans="8:8" s="32" customFormat="1" ht="12.75" customHeight="1">
      <c r="H6243" s="36"/>
    </row>
    <row r="6244" spans="8:8" s="32" customFormat="1" ht="12.75" customHeight="1">
      <c r="H6244" s="36"/>
    </row>
    <row r="6245" spans="8:8" s="32" customFormat="1" ht="12.75" customHeight="1">
      <c r="H6245" s="36"/>
    </row>
    <row r="6246" spans="8:8" s="32" customFormat="1" ht="12.75" customHeight="1">
      <c r="H6246" s="36"/>
    </row>
    <row r="6247" spans="8:8" s="32" customFormat="1" ht="12.75" customHeight="1">
      <c r="H6247" s="36"/>
    </row>
    <row r="6248" spans="8:8" s="32" customFormat="1" ht="12.75" customHeight="1">
      <c r="H6248" s="36"/>
    </row>
    <row r="6249" spans="8:8" s="32" customFormat="1" ht="12.75" customHeight="1">
      <c r="H6249" s="36"/>
    </row>
    <row r="6250" spans="8:8" s="32" customFormat="1" ht="12.75" customHeight="1">
      <c r="H6250" s="36"/>
    </row>
    <row r="6251" spans="8:8" s="32" customFormat="1" ht="12.75" customHeight="1">
      <c r="H6251" s="36"/>
    </row>
    <row r="6252" spans="8:8" s="32" customFormat="1" ht="12.75" customHeight="1">
      <c r="H6252" s="36"/>
    </row>
    <row r="6253" spans="8:8" s="32" customFormat="1" ht="12.75" customHeight="1">
      <c r="H6253" s="36"/>
    </row>
    <row r="6254" spans="8:8" s="32" customFormat="1" ht="12.75" customHeight="1">
      <c r="H6254" s="36"/>
    </row>
    <row r="6255" spans="8:8" s="32" customFormat="1" ht="12.75" customHeight="1">
      <c r="H6255" s="36"/>
    </row>
    <row r="6256" spans="8:8" s="32" customFormat="1" ht="12.75" customHeight="1">
      <c r="H6256" s="36"/>
    </row>
    <row r="6257" spans="8:8" s="32" customFormat="1" ht="12.75" customHeight="1">
      <c r="H6257" s="36"/>
    </row>
    <row r="6258" spans="8:8" s="32" customFormat="1" ht="12.75" customHeight="1">
      <c r="H6258" s="36"/>
    </row>
    <row r="6259" spans="8:8" s="32" customFormat="1" ht="12.75" customHeight="1">
      <c r="H6259" s="36"/>
    </row>
    <row r="6260" spans="8:8" s="32" customFormat="1" ht="12.75" customHeight="1">
      <c r="H6260" s="36"/>
    </row>
    <row r="6261" spans="8:8" s="32" customFormat="1" ht="12.75" customHeight="1">
      <c r="H6261" s="36"/>
    </row>
    <row r="6262" spans="8:8" s="32" customFormat="1" ht="12.75" customHeight="1">
      <c r="H6262" s="36"/>
    </row>
    <row r="6263" spans="8:8" s="32" customFormat="1" ht="12.75" customHeight="1">
      <c r="H6263" s="36"/>
    </row>
    <row r="6264" spans="8:8" s="32" customFormat="1" ht="12.75" customHeight="1">
      <c r="H6264" s="36"/>
    </row>
    <row r="6265" spans="8:8" s="32" customFormat="1" ht="12.75" customHeight="1">
      <c r="H6265" s="36"/>
    </row>
    <row r="6266" spans="8:8" s="32" customFormat="1" ht="12.75" customHeight="1">
      <c r="H6266" s="36"/>
    </row>
    <row r="6267" spans="8:8" s="32" customFormat="1" ht="12.75" customHeight="1">
      <c r="H6267" s="36"/>
    </row>
    <row r="6268" spans="8:8" s="32" customFormat="1" ht="12.75" customHeight="1">
      <c r="H6268" s="36"/>
    </row>
    <row r="6269" spans="8:8" s="32" customFormat="1" ht="12.75" customHeight="1">
      <c r="H6269" s="36"/>
    </row>
    <row r="6270" spans="8:8" s="32" customFormat="1" ht="12.75" customHeight="1">
      <c r="H6270" s="36"/>
    </row>
    <row r="6271" spans="8:8" s="32" customFormat="1" ht="12.75" customHeight="1">
      <c r="H6271" s="36"/>
    </row>
    <row r="6272" spans="8:8" s="32" customFormat="1" ht="12.75" customHeight="1">
      <c r="H6272" s="36"/>
    </row>
    <row r="6273" spans="8:8" s="32" customFormat="1" ht="12.75" customHeight="1">
      <c r="H6273" s="36"/>
    </row>
    <row r="6274" spans="8:8" s="32" customFormat="1" ht="12.75" customHeight="1">
      <c r="H6274" s="36"/>
    </row>
    <row r="6275" spans="8:8" s="32" customFormat="1" ht="12.75" customHeight="1">
      <c r="H6275" s="36"/>
    </row>
    <row r="6276" spans="8:8" s="32" customFormat="1" ht="12.75" customHeight="1">
      <c r="H6276" s="36"/>
    </row>
    <row r="6277" spans="8:8" s="32" customFormat="1" ht="12.75" customHeight="1">
      <c r="H6277" s="36"/>
    </row>
    <row r="6278" spans="8:8" s="32" customFormat="1" ht="12.75" customHeight="1">
      <c r="H6278" s="36"/>
    </row>
    <row r="6279" spans="8:8" s="32" customFormat="1" ht="12.75" customHeight="1">
      <c r="H6279" s="36"/>
    </row>
    <row r="6280" spans="8:8" s="32" customFormat="1" ht="12.75" customHeight="1">
      <c r="H6280" s="36"/>
    </row>
    <row r="6281" spans="8:8" s="32" customFormat="1" ht="12.75" customHeight="1">
      <c r="H6281" s="36"/>
    </row>
    <row r="6282" spans="8:8" s="32" customFormat="1" ht="12.75" customHeight="1">
      <c r="H6282" s="36"/>
    </row>
    <row r="6283" spans="8:8" s="32" customFormat="1" ht="12.75" customHeight="1">
      <c r="H6283" s="36"/>
    </row>
    <row r="6284" spans="8:8" s="32" customFormat="1" ht="12.75" customHeight="1">
      <c r="H6284" s="36"/>
    </row>
    <row r="6285" spans="8:8" s="32" customFormat="1" ht="12.75" customHeight="1">
      <c r="H6285" s="36"/>
    </row>
    <row r="6286" spans="8:8" s="32" customFormat="1" ht="12.75" customHeight="1">
      <c r="H6286" s="36"/>
    </row>
    <row r="6287" spans="8:8" s="32" customFormat="1" ht="12.75" customHeight="1">
      <c r="H6287" s="36"/>
    </row>
    <row r="6288" spans="8:8" s="32" customFormat="1" ht="12.75" customHeight="1">
      <c r="H6288" s="36"/>
    </row>
    <row r="6289" spans="8:8" s="32" customFormat="1" ht="12.75" customHeight="1">
      <c r="H6289" s="36"/>
    </row>
    <row r="6290" spans="8:8" s="32" customFormat="1" ht="12.75" customHeight="1">
      <c r="H6290" s="36"/>
    </row>
    <row r="6291" spans="8:8" s="32" customFormat="1" ht="12.75" customHeight="1">
      <c r="H6291" s="36"/>
    </row>
    <row r="6292" spans="8:8" s="32" customFormat="1" ht="12.75" customHeight="1">
      <c r="H6292" s="36"/>
    </row>
    <row r="6293" spans="8:8" s="32" customFormat="1" ht="12.75" customHeight="1">
      <c r="H6293" s="36"/>
    </row>
    <row r="6294" spans="8:8" s="32" customFormat="1" ht="12.75" customHeight="1">
      <c r="H6294" s="36"/>
    </row>
    <row r="6295" spans="8:8" s="32" customFormat="1" ht="12.75" customHeight="1">
      <c r="H6295" s="36"/>
    </row>
    <row r="6296" spans="8:8" s="32" customFormat="1" ht="12.75" customHeight="1">
      <c r="H6296" s="36"/>
    </row>
    <row r="6297" spans="8:8" s="32" customFormat="1" ht="12.75" customHeight="1">
      <c r="H6297" s="36"/>
    </row>
    <row r="6298" spans="8:8" s="32" customFormat="1" ht="12.75" customHeight="1">
      <c r="H6298" s="36"/>
    </row>
    <row r="6299" spans="8:8" s="32" customFormat="1" ht="12.75" customHeight="1">
      <c r="H6299" s="36"/>
    </row>
    <row r="6300" spans="8:8" s="32" customFormat="1" ht="12.75" customHeight="1">
      <c r="H6300" s="36"/>
    </row>
    <row r="6301" spans="8:8" s="32" customFormat="1" ht="12.75" customHeight="1">
      <c r="H6301" s="36"/>
    </row>
    <row r="6302" spans="8:8" s="32" customFormat="1" ht="12.75" customHeight="1">
      <c r="H6302" s="36"/>
    </row>
    <row r="6303" spans="8:8" s="32" customFormat="1" ht="12.75" customHeight="1">
      <c r="H6303" s="36"/>
    </row>
    <row r="6304" spans="8:8" s="32" customFormat="1" ht="12.75" customHeight="1">
      <c r="H6304" s="36"/>
    </row>
    <row r="6305" spans="8:8" s="32" customFormat="1" ht="12.75" customHeight="1">
      <c r="H6305" s="36"/>
    </row>
    <row r="6306" spans="8:8" s="32" customFormat="1" ht="12.75" customHeight="1">
      <c r="H6306" s="36"/>
    </row>
    <row r="6307" spans="8:8" s="32" customFormat="1" ht="12.75" customHeight="1">
      <c r="H6307" s="36"/>
    </row>
    <row r="6308" spans="8:8" s="32" customFormat="1" ht="12.75" customHeight="1">
      <c r="H6308" s="36"/>
    </row>
    <row r="6309" spans="8:8" s="32" customFormat="1" ht="12.75" customHeight="1">
      <c r="H6309" s="36"/>
    </row>
    <row r="6310" spans="8:8" s="32" customFormat="1" ht="12.75" customHeight="1">
      <c r="H6310" s="36"/>
    </row>
    <row r="6311" spans="8:8" s="32" customFormat="1" ht="12.75" customHeight="1">
      <c r="H6311" s="36"/>
    </row>
    <row r="6312" spans="8:8" s="32" customFormat="1" ht="12.75" customHeight="1">
      <c r="H6312" s="36"/>
    </row>
    <row r="6313" spans="8:8" s="32" customFormat="1" ht="12.75" customHeight="1">
      <c r="H6313" s="36"/>
    </row>
    <row r="6314" spans="8:8" s="32" customFormat="1" ht="12.75" customHeight="1">
      <c r="H6314" s="36"/>
    </row>
    <row r="6315" spans="8:8" s="32" customFormat="1" ht="12.75" customHeight="1">
      <c r="H6315" s="36"/>
    </row>
    <row r="6316" spans="8:8" s="32" customFormat="1" ht="12.75" customHeight="1">
      <c r="H6316" s="36"/>
    </row>
    <row r="6317" spans="8:8" s="32" customFormat="1" ht="12.75" customHeight="1">
      <c r="H6317" s="36"/>
    </row>
    <row r="6318" spans="8:8" s="32" customFormat="1" ht="12.75" customHeight="1">
      <c r="H6318" s="36"/>
    </row>
    <row r="6319" spans="8:8" s="32" customFormat="1" ht="12.75" customHeight="1">
      <c r="H6319" s="36"/>
    </row>
    <row r="6320" spans="8:8" s="32" customFormat="1" ht="12.75" customHeight="1">
      <c r="H6320" s="36"/>
    </row>
    <row r="6321" spans="8:8" s="32" customFormat="1" ht="12.75" customHeight="1">
      <c r="H6321" s="36"/>
    </row>
    <row r="6322" spans="8:8" s="32" customFormat="1" ht="12.75" customHeight="1">
      <c r="H6322" s="36"/>
    </row>
    <row r="6323" spans="8:8" s="32" customFormat="1" ht="12.75" customHeight="1">
      <c r="H6323" s="36"/>
    </row>
    <row r="6324" spans="8:8" s="32" customFormat="1" ht="12.75" customHeight="1">
      <c r="H6324" s="36"/>
    </row>
    <row r="6325" spans="8:8" s="32" customFormat="1" ht="12.75" customHeight="1">
      <c r="H6325" s="36"/>
    </row>
    <row r="6326" spans="8:8" s="32" customFormat="1" ht="12.75" customHeight="1">
      <c r="H6326" s="36"/>
    </row>
    <row r="6327" spans="8:8" s="32" customFormat="1" ht="12.75" customHeight="1">
      <c r="H6327" s="36"/>
    </row>
    <row r="6328" spans="8:8" s="32" customFormat="1" ht="12.75" customHeight="1">
      <c r="H6328" s="36"/>
    </row>
    <row r="6329" spans="8:8" s="32" customFormat="1" ht="12.75" customHeight="1">
      <c r="H6329" s="36"/>
    </row>
    <row r="6330" spans="8:8" s="32" customFormat="1" ht="12.75" customHeight="1">
      <c r="H6330" s="36"/>
    </row>
    <row r="6331" spans="8:8" s="32" customFormat="1" ht="12.75" customHeight="1">
      <c r="H6331" s="36"/>
    </row>
    <row r="6332" spans="8:8" s="32" customFormat="1" ht="12.75" customHeight="1">
      <c r="H6332" s="36"/>
    </row>
    <row r="6333" spans="8:8" s="32" customFormat="1" ht="12.75" customHeight="1">
      <c r="H6333" s="36"/>
    </row>
    <row r="6334" spans="8:8" s="32" customFormat="1" ht="12.75" customHeight="1">
      <c r="H6334" s="36"/>
    </row>
    <row r="6335" spans="8:8" s="32" customFormat="1" ht="12.75" customHeight="1">
      <c r="H6335" s="36"/>
    </row>
    <row r="6336" spans="8:8" s="32" customFormat="1" ht="12.75" customHeight="1">
      <c r="H6336" s="36"/>
    </row>
    <row r="6337" spans="8:8" s="32" customFormat="1" ht="12.75" customHeight="1">
      <c r="H6337" s="36"/>
    </row>
    <row r="6338" spans="8:8" s="32" customFormat="1" ht="12.75" customHeight="1">
      <c r="H6338" s="36"/>
    </row>
    <row r="6339" spans="8:8" s="32" customFormat="1" ht="12.75" customHeight="1">
      <c r="H6339" s="36"/>
    </row>
    <row r="6340" spans="8:8" s="32" customFormat="1" ht="12.75" customHeight="1">
      <c r="H6340" s="36"/>
    </row>
    <row r="6341" spans="8:8" s="32" customFormat="1" ht="12.75" customHeight="1">
      <c r="H6341" s="36"/>
    </row>
    <row r="6342" spans="8:8" s="32" customFormat="1" ht="12.75" customHeight="1">
      <c r="H6342" s="36"/>
    </row>
    <row r="6343" spans="8:8" s="32" customFormat="1" ht="12.75" customHeight="1">
      <c r="H6343" s="36"/>
    </row>
    <row r="6344" spans="8:8" s="32" customFormat="1" ht="12.75" customHeight="1">
      <c r="H6344" s="36"/>
    </row>
    <row r="6345" spans="8:8" s="32" customFormat="1" ht="12.75" customHeight="1">
      <c r="H6345" s="36"/>
    </row>
    <row r="6346" spans="8:8" s="32" customFormat="1" ht="12.75" customHeight="1">
      <c r="H6346" s="36"/>
    </row>
    <row r="6347" spans="8:8" s="32" customFormat="1" ht="12.75" customHeight="1">
      <c r="H6347" s="36"/>
    </row>
    <row r="6348" spans="8:8" s="32" customFormat="1" ht="12.75" customHeight="1">
      <c r="H6348" s="36"/>
    </row>
    <row r="6349" spans="8:8" s="32" customFormat="1" ht="12.75" customHeight="1">
      <c r="H6349" s="36"/>
    </row>
    <row r="6350" spans="8:8" s="32" customFormat="1" ht="12.75" customHeight="1">
      <c r="H6350" s="36"/>
    </row>
    <row r="6351" spans="8:8" s="32" customFormat="1" ht="12.75" customHeight="1">
      <c r="H6351" s="36"/>
    </row>
    <row r="6352" spans="8:8" s="32" customFormat="1" ht="12.75" customHeight="1">
      <c r="H6352" s="36"/>
    </row>
    <row r="6353" spans="8:8" s="32" customFormat="1" ht="12.75" customHeight="1">
      <c r="H6353" s="36"/>
    </row>
    <row r="6354" spans="8:8" s="32" customFormat="1" ht="12.75" customHeight="1">
      <c r="H6354" s="36"/>
    </row>
    <row r="6355" spans="8:8" s="32" customFormat="1" ht="12.75" customHeight="1">
      <c r="H6355" s="36"/>
    </row>
    <row r="6356" spans="8:8" s="32" customFormat="1" ht="12.75" customHeight="1">
      <c r="H6356" s="36"/>
    </row>
    <row r="6357" spans="8:8" s="32" customFormat="1" ht="12.75" customHeight="1">
      <c r="H6357" s="36"/>
    </row>
    <row r="6358" spans="8:8" s="32" customFormat="1" ht="12.75" customHeight="1">
      <c r="H6358" s="36"/>
    </row>
    <row r="6359" spans="8:8" s="32" customFormat="1" ht="12.75" customHeight="1">
      <c r="H6359" s="36"/>
    </row>
    <row r="6360" spans="8:8" s="32" customFormat="1" ht="12.75" customHeight="1">
      <c r="H6360" s="36"/>
    </row>
    <row r="6361" spans="8:8" s="32" customFormat="1" ht="12.75" customHeight="1">
      <c r="H6361" s="36"/>
    </row>
    <row r="6362" spans="8:8" s="32" customFormat="1" ht="12.75" customHeight="1">
      <c r="H6362" s="36"/>
    </row>
    <row r="6363" spans="8:8" s="32" customFormat="1" ht="12.75" customHeight="1">
      <c r="H6363" s="36"/>
    </row>
    <row r="6364" spans="8:8" s="32" customFormat="1" ht="12.75" customHeight="1">
      <c r="H6364" s="36"/>
    </row>
    <row r="6365" spans="8:8" s="32" customFormat="1" ht="12.75" customHeight="1">
      <c r="H6365" s="36"/>
    </row>
    <row r="6366" spans="8:8" s="32" customFormat="1" ht="12.75" customHeight="1">
      <c r="H6366" s="36"/>
    </row>
    <row r="6367" spans="8:8" s="32" customFormat="1" ht="12.75" customHeight="1">
      <c r="H6367" s="36"/>
    </row>
    <row r="6368" spans="8:8" s="32" customFormat="1" ht="12.75" customHeight="1">
      <c r="H6368" s="36"/>
    </row>
    <row r="6369" spans="8:8" s="32" customFormat="1" ht="12.75" customHeight="1">
      <c r="H6369" s="36"/>
    </row>
    <row r="6370" spans="8:8" s="32" customFormat="1" ht="12.75" customHeight="1">
      <c r="H6370" s="36"/>
    </row>
    <row r="6371" spans="8:8" s="32" customFormat="1" ht="12.75" customHeight="1">
      <c r="H6371" s="36"/>
    </row>
    <row r="6372" spans="8:8" s="32" customFormat="1" ht="12.75" customHeight="1">
      <c r="H6372" s="36"/>
    </row>
    <row r="6373" spans="8:8" s="32" customFormat="1" ht="12.75" customHeight="1">
      <c r="H6373" s="36"/>
    </row>
    <row r="6374" spans="8:8" s="32" customFormat="1" ht="12.75" customHeight="1">
      <c r="H6374" s="36"/>
    </row>
    <row r="6375" spans="8:8" s="32" customFormat="1" ht="12.75" customHeight="1">
      <c r="H6375" s="36"/>
    </row>
    <row r="6376" spans="8:8" s="32" customFormat="1" ht="12.75" customHeight="1">
      <c r="H6376" s="36"/>
    </row>
    <row r="6377" spans="8:8" s="32" customFormat="1" ht="12.75" customHeight="1">
      <c r="H6377" s="36"/>
    </row>
    <row r="6378" spans="8:8" s="32" customFormat="1" ht="12.75" customHeight="1">
      <c r="H6378" s="36"/>
    </row>
    <row r="6379" spans="8:8" s="32" customFormat="1" ht="12.75" customHeight="1">
      <c r="H6379" s="36"/>
    </row>
    <row r="6380" spans="8:8" s="32" customFormat="1" ht="12.75" customHeight="1">
      <c r="H6380" s="36"/>
    </row>
    <row r="6381" spans="8:8" s="32" customFormat="1" ht="12.75" customHeight="1">
      <c r="H6381" s="36"/>
    </row>
    <row r="6382" spans="8:8" s="32" customFormat="1" ht="12.75" customHeight="1">
      <c r="H6382" s="36"/>
    </row>
    <row r="6383" spans="8:8" s="32" customFormat="1" ht="12.75" customHeight="1">
      <c r="H6383" s="36"/>
    </row>
    <row r="6384" spans="8:8" s="32" customFormat="1" ht="12.75" customHeight="1">
      <c r="H6384" s="36"/>
    </row>
    <row r="6385" spans="8:8" s="32" customFormat="1" ht="12.75" customHeight="1">
      <c r="H6385" s="36"/>
    </row>
    <row r="6386" spans="8:8" s="32" customFormat="1" ht="12.75" customHeight="1">
      <c r="H6386" s="36"/>
    </row>
    <row r="6387" spans="8:8" s="32" customFormat="1" ht="12.75" customHeight="1">
      <c r="H6387" s="36"/>
    </row>
    <row r="6388" spans="8:8" s="32" customFormat="1" ht="12.75" customHeight="1">
      <c r="H6388" s="36"/>
    </row>
    <row r="6389" spans="8:8" s="32" customFormat="1" ht="12.75" customHeight="1">
      <c r="H6389" s="36"/>
    </row>
    <row r="6390" spans="8:8" s="32" customFormat="1" ht="12.75" customHeight="1">
      <c r="H6390" s="36"/>
    </row>
    <row r="6391" spans="8:8" s="32" customFormat="1" ht="12.75" customHeight="1">
      <c r="H6391" s="36"/>
    </row>
    <row r="6392" spans="8:8" s="32" customFormat="1" ht="12.75" customHeight="1">
      <c r="H6392" s="36"/>
    </row>
    <row r="6393" spans="8:8" s="32" customFormat="1" ht="12.75" customHeight="1">
      <c r="H6393" s="36"/>
    </row>
    <row r="6394" spans="8:8" s="32" customFormat="1" ht="12.75" customHeight="1">
      <c r="H6394" s="36"/>
    </row>
    <row r="6395" spans="8:8" s="32" customFormat="1" ht="12.75" customHeight="1">
      <c r="H6395" s="36"/>
    </row>
    <row r="6396" spans="8:8" s="32" customFormat="1" ht="12.75" customHeight="1">
      <c r="H6396" s="36"/>
    </row>
    <row r="6397" spans="8:8" s="32" customFormat="1" ht="12.75" customHeight="1">
      <c r="H6397" s="36"/>
    </row>
    <row r="6398" spans="8:8" s="32" customFormat="1" ht="12.75" customHeight="1">
      <c r="H6398" s="36"/>
    </row>
    <row r="6399" spans="8:8" s="32" customFormat="1" ht="12.75" customHeight="1">
      <c r="H6399" s="36"/>
    </row>
    <row r="6400" spans="8:8" s="32" customFormat="1" ht="12.75" customHeight="1">
      <c r="H6400" s="36"/>
    </row>
    <row r="6401" spans="8:8" s="32" customFormat="1" ht="12.75" customHeight="1">
      <c r="H6401" s="36"/>
    </row>
    <row r="6402" spans="8:8" s="32" customFormat="1" ht="12.75" customHeight="1">
      <c r="H6402" s="36"/>
    </row>
    <row r="6403" spans="8:8" s="32" customFormat="1" ht="12.75" customHeight="1">
      <c r="H6403" s="36"/>
    </row>
    <row r="6404" spans="8:8" s="32" customFormat="1" ht="12.75" customHeight="1">
      <c r="H6404" s="36"/>
    </row>
    <row r="6405" spans="8:8" s="32" customFormat="1" ht="12.75" customHeight="1">
      <c r="H6405" s="36"/>
    </row>
    <row r="6406" spans="8:8" s="32" customFormat="1" ht="12.75" customHeight="1">
      <c r="H6406" s="36"/>
    </row>
    <row r="6407" spans="8:8" s="32" customFormat="1" ht="12.75" customHeight="1">
      <c r="H6407" s="36"/>
    </row>
    <row r="6408" spans="8:8" s="32" customFormat="1" ht="12.75" customHeight="1">
      <c r="H6408" s="36"/>
    </row>
    <row r="6409" spans="8:8" s="32" customFormat="1" ht="12.75" customHeight="1">
      <c r="H6409" s="36"/>
    </row>
    <row r="6410" spans="8:8" s="32" customFormat="1" ht="12.75" customHeight="1">
      <c r="H6410" s="36"/>
    </row>
    <row r="6411" spans="8:8" s="32" customFormat="1" ht="12.75" customHeight="1">
      <c r="H6411" s="36"/>
    </row>
    <row r="6412" spans="8:8" s="32" customFormat="1" ht="12.75" customHeight="1">
      <c r="H6412" s="36"/>
    </row>
    <row r="6413" spans="8:8" s="32" customFormat="1" ht="12.75" customHeight="1">
      <c r="H6413" s="36"/>
    </row>
    <row r="6414" spans="8:8" s="32" customFormat="1" ht="12.75" customHeight="1">
      <c r="H6414" s="36"/>
    </row>
    <row r="6415" spans="8:8" s="32" customFormat="1" ht="12.75" customHeight="1">
      <c r="H6415" s="36"/>
    </row>
    <row r="6416" spans="8:8" s="32" customFormat="1" ht="12.75" customHeight="1">
      <c r="H6416" s="36"/>
    </row>
    <row r="6417" spans="8:8" s="32" customFormat="1" ht="12.75" customHeight="1">
      <c r="H6417" s="36"/>
    </row>
    <row r="6418" spans="8:8" s="32" customFormat="1" ht="12.75" customHeight="1">
      <c r="H6418" s="36"/>
    </row>
    <row r="6419" spans="8:8" s="32" customFormat="1" ht="12.75" customHeight="1">
      <c r="H6419" s="36"/>
    </row>
    <row r="6420" spans="8:8" s="32" customFormat="1" ht="12.75" customHeight="1">
      <c r="H6420" s="36"/>
    </row>
    <row r="6421" spans="8:8" s="32" customFormat="1" ht="12.75" customHeight="1">
      <c r="H6421" s="36"/>
    </row>
    <row r="6422" spans="8:8" s="32" customFormat="1" ht="12.75" customHeight="1">
      <c r="H6422" s="36"/>
    </row>
    <row r="6423" spans="8:8" s="32" customFormat="1" ht="12.75" customHeight="1">
      <c r="H6423" s="36"/>
    </row>
    <row r="6424" spans="8:8" s="32" customFormat="1" ht="12.75" customHeight="1">
      <c r="H6424" s="36"/>
    </row>
    <row r="6425" spans="8:8" s="32" customFormat="1" ht="12.75" customHeight="1">
      <c r="H6425" s="36"/>
    </row>
    <row r="6426" spans="8:8" s="32" customFormat="1" ht="12.75" customHeight="1">
      <c r="H6426" s="36"/>
    </row>
    <row r="6427" spans="8:8" s="32" customFormat="1" ht="12.75" customHeight="1">
      <c r="H6427" s="36"/>
    </row>
    <row r="6428" spans="8:8" s="32" customFormat="1" ht="12.75" customHeight="1">
      <c r="H6428" s="36"/>
    </row>
    <row r="6429" spans="8:8" s="32" customFormat="1" ht="12.75" customHeight="1">
      <c r="H6429" s="36"/>
    </row>
    <row r="6430" spans="8:8" s="32" customFormat="1" ht="12.75" customHeight="1">
      <c r="H6430" s="36"/>
    </row>
    <row r="6431" spans="8:8" s="32" customFormat="1" ht="12.75" customHeight="1">
      <c r="H6431" s="36"/>
    </row>
    <row r="6432" spans="8:8" s="32" customFormat="1" ht="12.75" customHeight="1">
      <c r="H6432" s="36"/>
    </row>
    <row r="6433" spans="8:8" s="32" customFormat="1" ht="12.75" customHeight="1">
      <c r="H6433" s="36"/>
    </row>
    <row r="6434" spans="8:8" s="32" customFormat="1" ht="12.75" customHeight="1">
      <c r="H6434" s="36"/>
    </row>
    <row r="6435" spans="8:8" s="32" customFormat="1" ht="12.75" customHeight="1">
      <c r="H6435" s="36"/>
    </row>
    <row r="6436" spans="8:8" s="32" customFormat="1" ht="12.75" customHeight="1">
      <c r="H6436" s="36"/>
    </row>
    <row r="6437" spans="8:8" s="32" customFormat="1" ht="12.75" customHeight="1">
      <c r="H6437" s="36"/>
    </row>
    <row r="6438" spans="8:8" s="32" customFormat="1" ht="12.75" customHeight="1">
      <c r="H6438" s="36"/>
    </row>
    <row r="6439" spans="8:8" s="32" customFormat="1" ht="12.75" customHeight="1">
      <c r="H6439" s="36"/>
    </row>
    <row r="6440" spans="8:8" s="32" customFormat="1" ht="12.75" customHeight="1">
      <c r="H6440" s="36"/>
    </row>
    <row r="6441" spans="8:8" s="32" customFormat="1" ht="12.75" customHeight="1">
      <c r="H6441" s="36"/>
    </row>
    <row r="6442" spans="8:8" s="32" customFormat="1" ht="12.75" customHeight="1">
      <c r="H6442" s="36"/>
    </row>
    <row r="6443" spans="8:8" s="32" customFormat="1" ht="12.75" customHeight="1">
      <c r="H6443" s="36"/>
    </row>
    <row r="6444" spans="8:8" s="32" customFormat="1" ht="12.75" customHeight="1">
      <c r="H6444" s="36"/>
    </row>
    <row r="6445" spans="8:8" s="32" customFormat="1" ht="12.75" customHeight="1">
      <c r="H6445" s="36"/>
    </row>
    <row r="6446" spans="8:8" s="32" customFormat="1" ht="12.75" customHeight="1">
      <c r="H6446" s="36"/>
    </row>
    <row r="6447" spans="8:8" s="32" customFormat="1" ht="12.75" customHeight="1">
      <c r="H6447" s="36"/>
    </row>
    <row r="6448" spans="8:8" s="32" customFormat="1" ht="12.75" customHeight="1">
      <c r="H6448" s="36"/>
    </row>
    <row r="6449" spans="8:8" s="32" customFormat="1" ht="12.75" customHeight="1">
      <c r="H6449" s="36"/>
    </row>
    <row r="6450" spans="8:8" s="32" customFormat="1" ht="12.75" customHeight="1">
      <c r="H6450" s="36"/>
    </row>
    <row r="6451" spans="8:8" s="32" customFormat="1" ht="12.75" customHeight="1">
      <c r="H6451" s="36"/>
    </row>
    <row r="6452" spans="8:8" s="32" customFormat="1" ht="12.75" customHeight="1">
      <c r="H6452" s="36"/>
    </row>
    <row r="6453" spans="8:8" s="32" customFormat="1" ht="12.75" customHeight="1">
      <c r="H6453" s="36"/>
    </row>
    <row r="6454" spans="8:8" s="32" customFormat="1" ht="12.75" customHeight="1">
      <c r="H6454" s="36"/>
    </row>
    <row r="6455" spans="8:8" s="32" customFormat="1" ht="12.75" customHeight="1">
      <c r="H6455" s="36"/>
    </row>
    <row r="6456" spans="8:8" s="32" customFormat="1" ht="12.75" customHeight="1">
      <c r="H6456" s="36"/>
    </row>
    <row r="6457" spans="8:8" s="32" customFormat="1" ht="12.75" customHeight="1">
      <c r="H6457" s="36"/>
    </row>
    <row r="6458" spans="8:8" s="32" customFormat="1" ht="12.75" customHeight="1">
      <c r="H6458" s="36"/>
    </row>
    <row r="6459" spans="8:8" s="32" customFormat="1" ht="12.75" customHeight="1">
      <c r="H6459" s="36"/>
    </row>
    <row r="6460" spans="8:8" s="32" customFormat="1" ht="12.75" customHeight="1">
      <c r="H6460" s="36"/>
    </row>
    <row r="6461" spans="8:8" s="32" customFormat="1" ht="12.75" customHeight="1">
      <c r="H6461" s="36"/>
    </row>
    <row r="6462" spans="8:8" s="32" customFormat="1" ht="12.75" customHeight="1">
      <c r="H6462" s="36"/>
    </row>
    <row r="6463" spans="8:8" s="32" customFormat="1" ht="12.75" customHeight="1">
      <c r="H6463" s="36"/>
    </row>
    <row r="6464" spans="8:8" s="32" customFormat="1" ht="12.75" customHeight="1">
      <c r="H6464" s="36"/>
    </row>
    <row r="6465" spans="8:8" s="32" customFormat="1" ht="12.75" customHeight="1">
      <c r="H6465" s="36"/>
    </row>
    <row r="6466" spans="8:8" s="32" customFormat="1" ht="12.75" customHeight="1">
      <c r="H6466" s="36"/>
    </row>
    <row r="6467" spans="8:8" s="32" customFormat="1" ht="12.75" customHeight="1">
      <c r="H6467" s="36"/>
    </row>
    <row r="6468" spans="8:8" s="32" customFormat="1" ht="12.75" customHeight="1">
      <c r="H6468" s="36"/>
    </row>
    <row r="6469" spans="8:8" s="32" customFormat="1" ht="12.75" customHeight="1">
      <c r="H6469" s="36"/>
    </row>
    <row r="6470" spans="8:8" s="32" customFormat="1" ht="12.75" customHeight="1">
      <c r="H6470" s="36"/>
    </row>
    <row r="6471" spans="8:8" s="32" customFormat="1" ht="12.75" customHeight="1">
      <c r="H6471" s="36"/>
    </row>
    <row r="6472" spans="8:8" s="32" customFormat="1" ht="12.75" customHeight="1">
      <c r="H6472" s="36"/>
    </row>
    <row r="6473" spans="8:8" s="32" customFormat="1" ht="12.75" customHeight="1">
      <c r="H6473" s="36"/>
    </row>
    <row r="6474" spans="8:8" s="32" customFormat="1" ht="12.75" customHeight="1">
      <c r="H6474" s="36"/>
    </row>
    <row r="6475" spans="8:8" s="32" customFormat="1" ht="12.75" customHeight="1">
      <c r="H6475" s="36"/>
    </row>
    <row r="6476" spans="8:8" s="32" customFormat="1" ht="12.75" customHeight="1">
      <c r="H6476" s="36"/>
    </row>
    <row r="6477" spans="8:8" s="32" customFormat="1" ht="12.75" customHeight="1">
      <c r="H6477" s="36"/>
    </row>
    <row r="6478" spans="8:8" s="32" customFormat="1" ht="12.75" customHeight="1">
      <c r="H6478" s="36"/>
    </row>
    <row r="6479" spans="8:8" s="32" customFormat="1" ht="12.75" customHeight="1">
      <c r="H6479" s="36"/>
    </row>
    <row r="6480" spans="8:8" s="32" customFormat="1" ht="12.75" customHeight="1">
      <c r="H6480" s="36"/>
    </row>
    <row r="6481" spans="8:8" s="32" customFormat="1" ht="12.75" customHeight="1">
      <c r="H6481" s="36"/>
    </row>
    <row r="6482" spans="8:8" s="32" customFormat="1" ht="12.75" customHeight="1">
      <c r="H6482" s="36"/>
    </row>
    <row r="6483" spans="8:8" s="32" customFormat="1" ht="12.75" customHeight="1">
      <c r="H6483" s="36"/>
    </row>
    <row r="6484" spans="8:8" s="32" customFormat="1" ht="12.75" customHeight="1">
      <c r="H6484" s="36"/>
    </row>
    <row r="6485" spans="8:8" s="32" customFormat="1" ht="12.75" customHeight="1">
      <c r="H6485" s="36"/>
    </row>
    <row r="6486" spans="8:8" s="32" customFormat="1" ht="12.75" customHeight="1">
      <c r="H6486" s="36"/>
    </row>
    <row r="6487" spans="8:8" s="32" customFormat="1" ht="12.75" customHeight="1">
      <c r="H6487" s="36"/>
    </row>
    <row r="6488" spans="8:8" s="32" customFormat="1" ht="12.75" customHeight="1">
      <c r="H6488" s="36"/>
    </row>
    <row r="6489" spans="8:8" s="32" customFormat="1" ht="12.75" customHeight="1">
      <c r="H6489" s="36"/>
    </row>
    <row r="6490" spans="8:8" s="32" customFormat="1" ht="12.75" customHeight="1">
      <c r="H6490" s="36"/>
    </row>
    <row r="6491" spans="8:8" s="32" customFormat="1" ht="12.75" customHeight="1">
      <c r="H6491" s="36"/>
    </row>
    <row r="6492" spans="8:8" s="32" customFormat="1" ht="12.75" customHeight="1">
      <c r="H6492" s="36"/>
    </row>
    <row r="6493" spans="8:8" s="32" customFormat="1" ht="12.75" customHeight="1">
      <c r="H6493" s="36"/>
    </row>
    <row r="6494" spans="8:8" s="32" customFormat="1" ht="12.75" customHeight="1">
      <c r="H6494" s="36"/>
    </row>
    <row r="6495" spans="8:8" s="32" customFormat="1" ht="12.75" customHeight="1">
      <c r="H6495" s="36"/>
    </row>
    <row r="6496" spans="8:8" s="32" customFormat="1" ht="12.75" customHeight="1">
      <c r="H6496" s="36"/>
    </row>
    <row r="6497" spans="8:8" s="32" customFormat="1" ht="12.75" customHeight="1">
      <c r="H6497" s="36"/>
    </row>
    <row r="6498" spans="8:8" s="32" customFormat="1" ht="12.75" customHeight="1">
      <c r="H6498" s="36"/>
    </row>
    <row r="6499" spans="8:8" s="32" customFormat="1" ht="12.75" customHeight="1">
      <c r="H6499" s="36"/>
    </row>
    <row r="6500" spans="8:8" s="32" customFormat="1" ht="12.75" customHeight="1">
      <c r="H6500" s="36"/>
    </row>
    <row r="6501" spans="8:8" s="32" customFormat="1" ht="12.75" customHeight="1">
      <c r="H6501" s="36"/>
    </row>
    <row r="6502" spans="8:8" s="32" customFormat="1" ht="12.75" customHeight="1">
      <c r="H6502" s="36"/>
    </row>
    <row r="6503" spans="8:8" s="32" customFormat="1" ht="12.75" customHeight="1">
      <c r="H6503" s="36"/>
    </row>
    <row r="6504" spans="8:8" s="32" customFormat="1" ht="12.75" customHeight="1">
      <c r="H6504" s="36"/>
    </row>
    <row r="6505" spans="8:8" s="32" customFormat="1" ht="12.75" customHeight="1">
      <c r="H6505" s="36"/>
    </row>
    <row r="6506" spans="8:8" s="32" customFormat="1" ht="12.75" customHeight="1">
      <c r="H6506" s="36"/>
    </row>
    <row r="6507" spans="8:8" s="32" customFormat="1" ht="12.75" customHeight="1">
      <c r="H6507" s="36"/>
    </row>
    <row r="6508" spans="8:8" s="32" customFormat="1" ht="12.75" customHeight="1">
      <c r="H6508" s="36"/>
    </row>
    <row r="6509" spans="8:8" s="32" customFormat="1" ht="12.75" customHeight="1">
      <c r="H6509" s="36"/>
    </row>
    <row r="6510" spans="8:8" s="32" customFormat="1" ht="12.75" customHeight="1">
      <c r="H6510" s="36"/>
    </row>
    <row r="6511" spans="8:8" s="32" customFormat="1" ht="12.75" customHeight="1">
      <c r="H6511" s="36"/>
    </row>
    <row r="6512" spans="8:8" s="32" customFormat="1" ht="12.75" customHeight="1">
      <c r="H6512" s="36"/>
    </row>
    <row r="6513" spans="8:8" s="32" customFormat="1" ht="12.75" customHeight="1">
      <c r="H6513" s="36"/>
    </row>
    <row r="6514" spans="8:8" s="32" customFormat="1" ht="12.75" customHeight="1">
      <c r="H6514" s="36"/>
    </row>
    <row r="6515" spans="8:8" s="32" customFormat="1" ht="12.75" customHeight="1">
      <c r="H6515" s="36"/>
    </row>
    <row r="6516" spans="8:8" s="32" customFormat="1" ht="12.75" customHeight="1">
      <c r="H6516" s="36"/>
    </row>
    <row r="6517" spans="8:8" s="32" customFormat="1" ht="12.75" customHeight="1">
      <c r="H6517" s="36"/>
    </row>
    <row r="6518" spans="8:8" s="32" customFormat="1" ht="12.75" customHeight="1">
      <c r="H6518" s="36"/>
    </row>
    <row r="6519" spans="8:8" s="32" customFormat="1" ht="12.75" customHeight="1">
      <c r="H6519" s="36"/>
    </row>
    <row r="6520" spans="8:8" s="32" customFormat="1" ht="12.75" customHeight="1">
      <c r="H6520" s="36"/>
    </row>
    <row r="6521" spans="8:8" s="32" customFormat="1" ht="12.75" customHeight="1">
      <c r="H6521" s="36"/>
    </row>
    <row r="6522" spans="8:8" s="32" customFormat="1" ht="12.75" customHeight="1">
      <c r="H6522" s="36"/>
    </row>
    <row r="6523" spans="8:8" s="32" customFormat="1" ht="12.75" customHeight="1">
      <c r="H6523" s="36"/>
    </row>
    <row r="6524" spans="8:8" s="32" customFormat="1" ht="12.75" customHeight="1">
      <c r="H6524" s="36"/>
    </row>
    <row r="6525" spans="8:8" s="32" customFormat="1" ht="12.75" customHeight="1">
      <c r="H6525" s="36"/>
    </row>
    <row r="6526" spans="8:8" s="32" customFormat="1" ht="12.75" customHeight="1">
      <c r="H6526" s="36"/>
    </row>
    <row r="6527" spans="8:8" s="32" customFormat="1" ht="12.75" customHeight="1">
      <c r="H6527" s="36"/>
    </row>
    <row r="6528" spans="8:8" s="32" customFormat="1" ht="12.75" customHeight="1">
      <c r="H6528" s="36"/>
    </row>
    <row r="6529" spans="8:8" s="32" customFormat="1" ht="12.75" customHeight="1">
      <c r="H6529" s="36"/>
    </row>
    <row r="6530" spans="8:8" s="32" customFormat="1" ht="12.75" customHeight="1">
      <c r="H6530" s="36"/>
    </row>
    <row r="6531" spans="8:8" s="32" customFormat="1" ht="12.75" customHeight="1">
      <c r="H6531" s="36"/>
    </row>
    <row r="6532" spans="8:8" s="32" customFormat="1" ht="12.75" customHeight="1">
      <c r="H6532" s="36"/>
    </row>
    <row r="6533" spans="8:8" s="32" customFormat="1" ht="12.75" customHeight="1">
      <c r="H6533" s="36"/>
    </row>
    <row r="6534" spans="8:8" s="32" customFormat="1" ht="12.75" customHeight="1">
      <c r="H6534" s="36"/>
    </row>
    <row r="6535" spans="8:8" s="32" customFormat="1" ht="12.75" customHeight="1">
      <c r="H6535" s="36"/>
    </row>
    <row r="6536" spans="8:8" s="32" customFormat="1" ht="12.75" customHeight="1">
      <c r="H6536" s="36"/>
    </row>
    <row r="6537" spans="8:8" s="32" customFormat="1" ht="12.75" customHeight="1">
      <c r="H6537" s="36"/>
    </row>
    <row r="6538" spans="8:8" s="32" customFormat="1" ht="12.75" customHeight="1">
      <c r="H6538" s="36"/>
    </row>
    <row r="6539" spans="8:8" s="32" customFormat="1" ht="12.75" customHeight="1">
      <c r="H6539" s="36"/>
    </row>
    <row r="6540" spans="8:8" s="32" customFormat="1" ht="12.75" customHeight="1">
      <c r="H6540" s="36"/>
    </row>
    <row r="6541" spans="8:8" s="32" customFormat="1" ht="12.75" customHeight="1">
      <c r="H6541" s="36"/>
    </row>
    <row r="6542" spans="8:8" s="32" customFormat="1" ht="12.75" customHeight="1">
      <c r="H6542" s="36"/>
    </row>
    <row r="6543" spans="8:8" s="32" customFormat="1" ht="12.75" customHeight="1">
      <c r="H6543" s="36"/>
    </row>
    <row r="6544" spans="8:8" s="32" customFormat="1" ht="12.75" customHeight="1">
      <c r="H6544" s="36"/>
    </row>
    <row r="6545" spans="8:8" s="32" customFormat="1" ht="12.75" customHeight="1">
      <c r="H6545" s="36"/>
    </row>
    <row r="6546" spans="8:8" s="32" customFormat="1" ht="12.75" customHeight="1">
      <c r="H6546" s="36"/>
    </row>
    <row r="6547" spans="8:8" s="32" customFormat="1" ht="12.75" customHeight="1">
      <c r="H6547" s="36"/>
    </row>
    <row r="6548" spans="8:8" s="32" customFormat="1" ht="12.75" customHeight="1">
      <c r="H6548" s="36"/>
    </row>
    <row r="6549" spans="8:8" s="32" customFormat="1" ht="12.75" customHeight="1">
      <c r="H6549" s="36"/>
    </row>
    <row r="6550" spans="8:8" s="32" customFormat="1" ht="12.75" customHeight="1">
      <c r="H6550" s="36"/>
    </row>
    <row r="6551" spans="8:8" s="32" customFormat="1" ht="12.75" customHeight="1">
      <c r="H6551" s="36"/>
    </row>
    <row r="6552" spans="8:8" s="32" customFormat="1" ht="12.75" customHeight="1">
      <c r="H6552" s="36"/>
    </row>
    <row r="6553" spans="8:8" s="32" customFormat="1" ht="12.75" customHeight="1">
      <c r="H6553" s="36"/>
    </row>
    <row r="6554" spans="8:8" s="32" customFormat="1" ht="12.75" customHeight="1">
      <c r="H6554" s="36"/>
    </row>
    <row r="6555" spans="8:8" s="32" customFormat="1" ht="12.75" customHeight="1">
      <c r="H6555" s="36"/>
    </row>
    <row r="6556" spans="8:8" s="32" customFormat="1" ht="12.75" customHeight="1">
      <c r="H6556" s="36"/>
    </row>
    <row r="6557" spans="8:8" s="32" customFormat="1" ht="12.75" customHeight="1">
      <c r="H6557" s="36"/>
    </row>
    <row r="6558" spans="8:8" s="32" customFormat="1" ht="12.75" customHeight="1">
      <c r="H6558" s="36"/>
    </row>
    <row r="6559" spans="8:8" s="32" customFormat="1" ht="12.75" customHeight="1">
      <c r="H6559" s="36"/>
    </row>
    <row r="6560" spans="8:8" s="32" customFormat="1" ht="12.75" customHeight="1">
      <c r="H6560" s="36"/>
    </row>
    <row r="6561" spans="8:8" s="32" customFormat="1" ht="12.75" customHeight="1">
      <c r="H6561" s="36"/>
    </row>
    <row r="6562" spans="8:8" s="32" customFormat="1" ht="12.75" customHeight="1">
      <c r="H6562" s="36"/>
    </row>
    <row r="6563" spans="8:8" s="32" customFormat="1" ht="12.75" customHeight="1">
      <c r="H6563" s="36"/>
    </row>
    <row r="6564" spans="8:8" s="32" customFormat="1" ht="12.75" customHeight="1">
      <c r="H6564" s="36"/>
    </row>
    <row r="6565" spans="8:8" s="32" customFormat="1" ht="12.75" customHeight="1">
      <c r="H6565" s="36"/>
    </row>
    <row r="6566" spans="8:8" s="32" customFormat="1" ht="12.75" customHeight="1">
      <c r="H6566" s="36"/>
    </row>
    <row r="6567" spans="8:8" s="32" customFormat="1" ht="12.75" customHeight="1">
      <c r="H6567" s="36"/>
    </row>
    <row r="6568" spans="8:8" s="32" customFormat="1" ht="12.75" customHeight="1">
      <c r="H6568" s="36"/>
    </row>
    <row r="6569" spans="8:8" s="32" customFormat="1" ht="12.75" customHeight="1">
      <c r="H6569" s="36"/>
    </row>
    <row r="6570" spans="8:8" s="32" customFormat="1" ht="12.75" customHeight="1">
      <c r="H6570" s="36"/>
    </row>
    <row r="6571" spans="8:8" s="32" customFormat="1" ht="12.75" customHeight="1">
      <c r="H6571" s="36"/>
    </row>
    <row r="6572" spans="8:8" s="32" customFormat="1" ht="12.75" customHeight="1">
      <c r="H6572" s="36"/>
    </row>
    <row r="6573" spans="8:8" s="32" customFormat="1" ht="12.75" customHeight="1">
      <c r="H6573" s="36"/>
    </row>
    <row r="6574" spans="8:8" s="32" customFormat="1" ht="12.75" customHeight="1">
      <c r="H6574" s="36"/>
    </row>
    <row r="6575" spans="8:8" s="32" customFormat="1" ht="12.75" customHeight="1">
      <c r="H6575" s="36"/>
    </row>
    <row r="6576" spans="8:8" s="32" customFormat="1" ht="12.75" customHeight="1">
      <c r="H6576" s="36"/>
    </row>
    <row r="6577" spans="8:8" s="32" customFormat="1" ht="12.75" customHeight="1">
      <c r="H6577" s="36"/>
    </row>
    <row r="6578" spans="8:8" s="32" customFormat="1" ht="12.75" customHeight="1">
      <c r="H6578" s="36"/>
    </row>
    <row r="6579" spans="8:8" s="32" customFormat="1" ht="12.75" customHeight="1">
      <c r="H6579" s="36"/>
    </row>
    <row r="6580" spans="8:8" s="32" customFormat="1" ht="12.75" customHeight="1">
      <c r="H6580" s="36"/>
    </row>
    <row r="6581" spans="8:8" s="32" customFormat="1" ht="12.75" customHeight="1">
      <c r="H6581" s="36"/>
    </row>
    <row r="6582" spans="8:8" s="32" customFormat="1" ht="12.75" customHeight="1">
      <c r="H6582" s="36"/>
    </row>
    <row r="6583" spans="8:8" s="32" customFormat="1" ht="12.75" customHeight="1">
      <c r="H6583" s="36"/>
    </row>
    <row r="6584" spans="8:8" s="32" customFormat="1" ht="12.75" customHeight="1">
      <c r="H6584" s="36"/>
    </row>
    <row r="6585" spans="8:8" s="32" customFormat="1" ht="12.75" customHeight="1">
      <c r="H6585" s="36"/>
    </row>
    <row r="6586" spans="8:8" s="32" customFormat="1" ht="12.75" customHeight="1">
      <c r="H6586" s="36"/>
    </row>
    <row r="6587" spans="8:8" s="32" customFormat="1" ht="12.75" customHeight="1">
      <c r="H6587" s="36"/>
    </row>
    <row r="6588" spans="8:8" s="32" customFormat="1" ht="12.75" customHeight="1">
      <c r="H6588" s="36"/>
    </row>
    <row r="6589" spans="8:8" s="32" customFormat="1" ht="12.75" customHeight="1">
      <c r="H6589" s="36"/>
    </row>
    <row r="6590" spans="8:8" s="32" customFormat="1" ht="12.75" customHeight="1">
      <c r="H6590" s="36"/>
    </row>
    <row r="6591" spans="8:8" s="32" customFormat="1" ht="12.75" customHeight="1">
      <c r="H6591" s="36"/>
    </row>
    <row r="6592" spans="8:8" s="32" customFormat="1" ht="12.75" customHeight="1">
      <c r="H6592" s="36"/>
    </row>
    <row r="6593" spans="8:8" s="32" customFormat="1" ht="12.75" customHeight="1">
      <c r="H6593" s="36"/>
    </row>
    <row r="6594" spans="8:8" s="32" customFormat="1" ht="12.75" customHeight="1">
      <c r="H6594" s="36"/>
    </row>
    <row r="6595" spans="8:8" s="32" customFormat="1" ht="12.75" customHeight="1">
      <c r="H6595" s="36"/>
    </row>
    <row r="6596" spans="8:8" s="32" customFormat="1" ht="12.75" customHeight="1">
      <c r="H6596" s="36"/>
    </row>
    <row r="6597" spans="8:8" s="32" customFormat="1" ht="12.75" customHeight="1">
      <c r="H6597" s="36"/>
    </row>
    <row r="6598" spans="8:8" s="32" customFormat="1" ht="12.75" customHeight="1">
      <c r="H6598" s="36"/>
    </row>
    <row r="6599" spans="8:8" s="32" customFormat="1" ht="12.75" customHeight="1">
      <c r="H6599" s="36"/>
    </row>
    <row r="6600" spans="8:8" s="32" customFormat="1" ht="12.75" customHeight="1">
      <c r="H6600" s="36"/>
    </row>
    <row r="6601" spans="8:8" s="32" customFormat="1" ht="12.75" customHeight="1">
      <c r="H6601" s="36"/>
    </row>
    <row r="6602" spans="8:8" s="32" customFormat="1" ht="12.75" customHeight="1">
      <c r="H6602" s="36"/>
    </row>
    <row r="6603" spans="8:8" s="32" customFormat="1" ht="12.75" customHeight="1">
      <c r="H6603" s="36"/>
    </row>
    <row r="6604" spans="8:8" s="32" customFormat="1" ht="12.75" customHeight="1">
      <c r="H6604" s="36"/>
    </row>
    <row r="6605" spans="8:8" s="32" customFormat="1" ht="12.75" customHeight="1">
      <c r="H6605" s="36"/>
    </row>
    <row r="6606" spans="8:8" s="32" customFormat="1" ht="12.75" customHeight="1">
      <c r="H6606" s="36"/>
    </row>
    <row r="6607" spans="8:8" s="32" customFormat="1" ht="12.75" customHeight="1">
      <c r="H6607" s="36"/>
    </row>
    <row r="6608" spans="8:8" s="32" customFormat="1" ht="12.75" customHeight="1">
      <c r="H6608" s="36"/>
    </row>
    <row r="6609" spans="8:8" s="32" customFormat="1" ht="12.75" customHeight="1">
      <c r="H6609" s="36"/>
    </row>
    <row r="6610" spans="8:8" s="32" customFormat="1" ht="12.75" customHeight="1">
      <c r="H6610" s="36"/>
    </row>
    <row r="6611" spans="8:8" s="32" customFormat="1" ht="12.75" customHeight="1">
      <c r="H6611" s="36"/>
    </row>
    <row r="6612" spans="8:8" s="32" customFormat="1" ht="12.75" customHeight="1">
      <c r="H6612" s="36"/>
    </row>
    <row r="6613" spans="8:8" s="32" customFormat="1" ht="12.75" customHeight="1">
      <c r="H6613" s="36"/>
    </row>
    <row r="6614" spans="8:8" s="32" customFormat="1" ht="12.75" customHeight="1">
      <c r="H6614" s="36"/>
    </row>
    <row r="6615" spans="8:8" s="32" customFormat="1" ht="12.75" customHeight="1">
      <c r="H6615" s="36"/>
    </row>
    <row r="6616" spans="8:8" s="32" customFormat="1" ht="12.75" customHeight="1">
      <c r="H6616" s="36"/>
    </row>
    <row r="6617" spans="8:8" s="32" customFormat="1" ht="12.75" customHeight="1">
      <c r="H6617" s="36"/>
    </row>
    <row r="6618" spans="8:8" s="32" customFormat="1" ht="12.75" customHeight="1">
      <c r="H6618" s="36"/>
    </row>
    <row r="6619" spans="8:8" s="32" customFormat="1" ht="12.75" customHeight="1">
      <c r="H6619" s="36"/>
    </row>
    <row r="6620" spans="8:8" s="32" customFormat="1" ht="12.75" customHeight="1">
      <c r="H6620" s="36"/>
    </row>
    <row r="6621" spans="8:8" s="32" customFormat="1" ht="12.75" customHeight="1">
      <c r="H6621" s="36"/>
    </row>
    <row r="6622" spans="8:8" s="32" customFormat="1" ht="12.75" customHeight="1">
      <c r="H6622" s="36"/>
    </row>
    <row r="6623" spans="8:8" s="32" customFormat="1" ht="12.75" customHeight="1">
      <c r="H6623" s="36"/>
    </row>
    <row r="6624" spans="8:8" s="32" customFormat="1" ht="12.75" customHeight="1">
      <c r="H6624" s="36"/>
    </row>
    <row r="6625" spans="8:8" s="32" customFormat="1" ht="12.75" customHeight="1">
      <c r="H6625" s="36"/>
    </row>
    <row r="6626" spans="8:8" s="32" customFormat="1" ht="12.75" customHeight="1">
      <c r="H6626" s="36"/>
    </row>
    <row r="6627" spans="8:8" s="32" customFormat="1" ht="12.75" customHeight="1">
      <c r="H6627" s="36"/>
    </row>
    <row r="6628" spans="8:8" s="32" customFormat="1" ht="12.75" customHeight="1">
      <c r="H6628" s="36"/>
    </row>
    <row r="6629" spans="8:8" s="32" customFormat="1" ht="12.75" customHeight="1">
      <c r="H6629" s="36"/>
    </row>
    <row r="6630" spans="8:8" s="32" customFormat="1" ht="12.75" customHeight="1">
      <c r="H6630" s="36"/>
    </row>
    <row r="6631" spans="8:8" s="32" customFormat="1" ht="12.75" customHeight="1">
      <c r="H6631" s="36"/>
    </row>
    <row r="6632" spans="8:8" s="32" customFormat="1" ht="12.75" customHeight="1">
      <c r="H6632" s="36"/>
    </row>
    <row r="6633" spans="8:8" s="32" customFormat="1" ht="12.75" customHeight="1">
      <c r="H6633" s="36"/>
    </row>
    <row r="6634" spans="8:8" s="32" customFormat="1" ht="12.75" customHeight="1">
      <c r="H6634" s="36"/>
    </row>
    <row r="6635" spans="8:8" s="32" customFormat="1" ht="12.75" customHeight="1">
      <c r="H6635" s="36"/>
    </row>
    <row r="6636" spans="8:8" s="32" customFormat="1" ht="12.75" customHeight="1">
      <c r="H6636" s="36"/>
    </row>
    <row r="6637" spans="8:8" s="32" customFormat="1" ht="12.75" customHeight="1">
      <c r="H6637" s="36"/>
    </row>
    <row r="6638" spans="8:8" s="32" customFormat="1" ht="12.75" customHeight="1">
      <c r="H6638" s="36"/>
    </row>
    <row r="6639" spans="8:8" s="32" customFormat="1" ht="12.75" customHeight="1">
      <c r="H6639" s="36"/>
    </row>
    <row r="6640" spans="8:8" s="32" customFormat="1" ht="12.75" customHeight="1">
      <c r="H6640" s="36"/>
    </row>
    <row r="6641" spans="8:8" s="32" customFormat="1" ht="12.75" customHeight="1">
      <c r="H6641" s="36"/>
    </row>
    <row r="6642" spans="8:8" s="32" customFormat="1" ht="12.75" customHeight="1">
      <c r="H6642" s="36"/>
    </row>
    <row r="6643" spans="8:8" s="32" customFormat="1" ht="12.75" customHeight="1">
      <c r="H6643" s="36"/>
    </row>
    <row r="6644" spans="8:8" s="32" customFormat="1" ht="12.75" customHeight="1">
      <c r="H6644" s="36"/>
    </row>
    <row r="6645" spans="8:8" s="32" customFormat="1" ht="12.75" customHeight="1">
      <c r="H6645" s="36"/>
    </row>
    <row r="6646" spans="8:8" s="32" customFormat="1" ht="12.75" customHeight="1">
      <c r="H6646" s="36"/>
    </row>
    <row r="6647" spans="8:8" s="32" customFormat="1" ht="12.75" customHeight="1">
      <c r="H6647" s="36"/>
    </row>
    <row r="6648" spans="8:8" s="32" customFormat="1" ht="12.75" customHeight="1">
      <c r="H6648" s="36"/>
    </row>
    <row r="6649" spans="8:8" s="32" customFormat="1" ht="12.75" customHeight="1">
      <c r="H6649" s="36"/>
    </row>
    <row r="6650" spans="8:8" s="32" customFormat="1" ht="12.75" customHeight="1">
      <c r="H6650" s="36"/>
    </row>
    <row r="6651" spans="8:8" s="32" customFormat="1" ht="12.75" customHeight="1">
      <c r="H6651" s="36"/>
    </row>
    <row r="6652" spans="8:8" s="32" customFormat="1" ht="12.75" customHeight="1">
      <c r="H6652" s="36"/>
    </row>
    <row r="6653" spans="8:8" s="32" customFormat="1" ht="12.75" customHeight="1">
      <c r="H6653" s="36"/>
    </row>
    <row r="6654" spans="8:8" s="32" customFormat="1" ht="12.75" customHeight="1">
      <c r="H6654" s="36"/>
    </row>
    <row r="6655" spans="8:8" s="32" customFormat="1" ht="12.75" customHeight="1">
      <c r="H6655" s="36"/>
    </row>
    <row r="6656" spans="8:8" s="32" customFormat="1" ht="12.75" customHeight="1">
      <c r="H6656" s="36"/>
    </row>
    <row r="6657" spans="8:8" s="32" customFormat="1" ht="12.75" customHeight="1">
      <c r="H6657" s="36"/>
    </row>
    <row r="6658" spans="8:8" s="32" customFormat="1" ht="12.75" customHeight="1">
      <c r="H6658" s="36"/>
    </row>
    <row r="6659" spans="8:8" s="32" customFormat="1" ht="12.75" customHeight="1">
      <c r="H6659" s="36"/>
    </row>
    <row r="6660" spans="8:8" s="32" customFormat="1" ht="12.75" customHeight="1">
      <c r="H6660" s="36"/>
    </row>
    <row r="6661" spans="8:8" s="32" customFormat="1" ht="12.75" customHeight="1">
      <c r="H6661" s="36"/>
    </row>
    <row r="6662" spans="8:8" s="32" customFormat="1" ht="12.75" customHeight="1">
      <c r="H6662" s="36"/>
    </row>
    <row r="6663" spans="8:8" s="32" customFormat="1" ht="12.75" customHeight="1">
      <c r="H6663" s="36"/>
    </row>
    <row r="6664" spans="8:8" s="32" customFormat="1" ht="12.75" customHeight="1">
      <c r="H6664" s="36"/>
    </row>
    <row r="6665" spans="8:8" s="32" customFormat="1" ht="12.75" customHeight="1">
      <c r="H6665" s="36"/>
    </row>
    <row r="6666" spans="8:8" s="32" customFormat="1" ht="12.75" customHeight="1">
      <c r="H6666" s="36"/>
    </row>
    <row r="6667" spans="8:8" s="32" customFormat="1" ht="12.75" customHeight="1">
      <c r="H6667" s="36"/>
    </row>
    <row r="6668" spans="8:8" s="32" customFormat="1" ht="12.75" customHeight="1">
      <c r="H6668" s="36"/>
    </row>
    <row r="6669" spans="8:8" s="32" customFormat="1" ht="12.75" customHeight="1">
      <c r="H6669" s="36"/>
    </row>
    <row r="6670" spans="8:8" s="32" customFormat="1" ht="12.75" customHeight="1">
      <c r="H6670" s="36"/>
    </row>
    <row r="6671" spans="8:8" s="32" customFormat="1" ht="12.75" customHeight="1">
      <c r="H6671" s="36"/>
    </row>
    <row r="6672" spans="8:8" s="32" customFormat="1" ht="12.75" customHeight="1">
      <c r="H6672" s="36"/>
    </row>
    <row r="6673" spans="8:8" s="32" customFormat="1" ht="12.75" customHeight="1">
      <c r="H6673" s="36"/>
    </row>
    <row r="6674" spans="8:8" s="32" customFormat="1" ht="12.75" customHeight="1">
      <c r="H6674" s="36"/>
    </row>
    <row r="6675" spans="8:8" s="32" customFormat="1" ht="12.75" customHeight="1">
      <c r="H6675" s="36"/>
    </row>
    <row r="6676" spans="8:8" s="32" customFormat="1" ht="12.75" customHeight="1">
      <c r="H6676" s="36"/>
    </row>
    <row r="6677" spans="8:8" s="32" customFormat="1" ht="12.75" customHeight="1">
      <c r="H6677" s="36"/>
    </row>
    <row r="6678" spans="8:8" s="32" customFormat="1" ht="12.75" customHeight="1">
      <c r="H6678" s="36"/>
    </row>
    <row r="6679" spans="8:8" s="32" customFormat="1" ht="12.75" customHeight="1">
      <c r="H6679" s="36"/>
    </row>
    <row r="6680" spans="8:8" s="32" customFormat="1" ht="12.75" customHeight="1">
      <c r="H6680" s="36"/>
    </row>
    <row r="6681" spans="8:8" s="32" customFormat="1" ht="12.75" customHeight="1">
      <c r="H6681" s="36"/>
    </row>
    <row r="6682" spans="8:8" s="32" customFormat="1" ht="12.75" customHeight="1">
      <c r="H6682" s="36"/>
    </row>
    <row r="6683" spans="8:8" s="32" customFormat="1" ht="12.75" customHeight="1">
      <c r="H6683" s="36"/>
    </row>
    <row r="6684" spans="8:8" s="32" customFormat="1" ht="12.75" customHeight="1">
      <c r="H6684" s="36"/>
    </row>
    <row r="6685" spans="8:8" s="32" customFormat="1" ht="12.75" customHeight="1">
      <c r="H6685" s="36"/>
    </row>
    <row r="6686" spans="8:8" s="32" customFormat="1" ht="12.75" customHeight="1">
      <c r="H6686" s="36"/>
    </row>
    <row r="6687" spans="8:8" s="32" customFormat="1" ht="12.75" customHeight="1">
      <c r="H6687" s="36"/>
    </row>
    <row r="6688" spans="8:8" s="32" customFormat="1" ht="12.75" customHeight="1">
      <c r="H6688" s="36"/>
    </row>
    <row r="6689" spans="8:8" s="32" customFormat="1" ht="12.75" customHeight="1">
      <c r="H6689" s="36"/>
    </row>
    <row r="6690" spans="8:8" s="32" customFormat="1" ht="12.75" customHeight="1">
      <c r="H6690" s="36"/>
    </row>
    <row r="6691" spans="8:8" s="32" customFormat="1" ht="12.75" customHeight="1">
      <c r="H6691" s="36"/>
    </row>
    <row r="6692" spans="8:8" s="32" customFormat="1" ht="12.75" customHeight="1">
      <c r="H6692" s="36"/>
    </row>
    <row r="6693" spans="8:8" s="32" customFormat="1" ht="12.75" customHeight="1">
      <c r="H6693" s="36"/>
    </row>
    <row r="6694" spans="8:8" s="32" customFormat="1" ht="12.75" customHeight="1">
      <c r="H6694" s="36"/>
    </row>
    <row r="6695" spans="8:8" s="32" customFormat="1" ht="12.75" customHeight="1">
      <c r="H6695" s="36"/>
    </row>
    <row r="6696" spans="8:8" s="32" customFormat="1" ht="12.75" customHeight="1">
      <c r="H6696" s="36"/>
    </row>
    <row r="6697" spans="8:8" s="32" customFormat="1" ht="12.75" customHeight="1">
      <c r="H6697" s="36"/>
    </row>
    <row r="6698" spans="8:8" s="32" customFormat="1" ht="12.75" customHeight="1">
      <c r="H6698" s="36"/>
    </row>
    <row r="6699" spans="8:8" s="32" customFormat="1" ht="12.75" customHeight="1">
      <c r="H6699" s="36"/>
    </row>
    <row r="6700" spans="8:8" s="32" customFormat="1" ht="12.75" customHeight="1">
      <c r="H6700" s="36"/>
    </row>
    <row r="6701" spans="8:8" s="32" customFormat="1" ht="12.75" customHeight="1">
      <c r="H6701" s="36"/>
    </row>
    <row r="6702" spans="8:8" s="32" customFormat="1" ht="12.75" customHeight="1">
      <c r="H6702" s="36"/>
    </row>
    <row r="6703" spans="8:8" s="32" customFormat="1" ht="12.75" customHeight="1">
      <c r="H6703" s="36"/>
    </row>
    <row r="6704" spans="8:8" s="32" customFormat="1" ht="12.75" customHeight="1">
      <c r="H6704" s="36"/>
    </row>
    <row r="6705" spans="8:8" s="32" customFormat="1" ht="12.75" customHeight="1">
      <c r="H6705" s="36"/>
    </row>
    <row r="6706" spans="8:8" s="32" customFormat="1" ht="12.75" customHeight="1">
      <c r="H6706" s="36"/>
    </row>
    <row r="6707" spans="8:8" s="32" customFormat="1" ht="12.75" customHeight="1">
      <c r="H6707" s="36"/>
    </row>
    <row r="6708" spans="8:8" s="32" customFormat="1" ht="12.75" customHeight="1">
      <c r="H6708" s="36"/>
    </row>
    <row r="6709" spans="8:8" s="32" customFormat="1" ht="12.75" customHeight="1">
      <c r="H6709" s="36"/>
    </row>
    <row r="6710" spans="8:8" s="32" customFormat="1" ht="12.75" customHeight="1">
      <c r="H6710" s="36"/>
    </row>
    <row r="6711" spans="8:8" s="32" customFormat="1" ht="12.75" customHeight="1">
      <c r="H6711" s="36"/>
    </row>
    <row r="6712" spans="8:8" s="32" customFormat="1" ht="12.75" customHeight="1">
      <c r="H6712" s="36"/>
    </row>
    <row r="6713" spans="8:8" s="32" customFormat="1" ht="12.75" customHeight="1">
      <c r="H6713" s="36"/>
    </row>
    <row r="6714" spans="8:8" s="32" customFormat="1" ht="12.75" customHeight="1">
      <c r="H6714" s="36"/>
    </row>
    <row r="6715" spans="8:8" s="32" customFormat="1" ht="12.75" customHeight="1">
      <c r="H6715" s="36"/>
    </row>
    <row r="6716" spans="8:8" s="32" customFormat="1" ht="12.75" customHeight="1">
      <c r="H6716" s="36"/>
    </row>
    <row r="6717" spans="8:8" s="32" customFormat="1" ht="12.75" customHeight="1">
      <c r="H6717" s="36"/>
    </row>
    <row r="6718" spans="8:8" s="32" customFormat="1" ht="12.75" customHeight="1">
      <c r="H6718" s="36"/>
    </row>
    <row r="6719" spans="8:8" s="32" customFormat="1" ht="12.75" customHeight="1">
      <c r="H6719" s="36"/>
    </row>
    <row r="6720" spans="8:8" s="32" customFormat="1" ht="12.75" customHeight="1">
      <c r="H6720" s="36"/>
    </row>
    <row r="6721" spans="8:8" s="32" customFormat="1" ht="12.75" customHeight="1">
      <c r="H6721" s="36"/>
    </row>
    <row r="6722" spans="8:8" s="32" customFormat="1" ht="12.75" customHeight="1">
      <c r="H6722" s="36"/>
    </row>
    <row r="6723" spans="8:8" s="32" customFormat="1" ht="12.75" customHeight="1">
      <c r="H6723" s="36"/>
    </row>
    <row r="6724" spans="8:8" s="32" customFormat="1" ht="12.75" customHeight="1">
      <c r="H6724" s="36"/>
    </row>
    <row r="6725" spans="8:8" s="32" customFormat="1" ht="12.75" customHeight="1">
      <c r="H6725" s="36"/>
    </row>
    <row r="6726" spans="8:8" s="32" customFormat="1" ht="12.75" customHeight="1">
      <c r="H6726" s="36"/>
    </row>
    <row r="6727" spans="8:8" s="32" customFormat="1" ht="12.75" customHeight="1">
      <c r="H6727" s="36"/>
    </row>
    <row r="6728" spans="8:8" s="32" customFormat="1" ht="12.75" customHeight="1">
      <c r="H6728" s="36"/>
    </row>
    <row r="6729" spans="8:8" s="32" customFormat="1" ht="12.75" customHeight="1">
      <c r="H6729" s="36"/>
    </row>
    <row r="6730" spans="8:8" s="32" customFormat="1" ht="12.75" customHeight="1">
      <c r="H6730" s="36"/>
    </row>
    <row r="6731" spans="8:8" s="32" customFormat="1" ht="12.75" customHeight="1">
      <c r="H6731" s="36"/>
    </row>
    <row r="6732" spans="8:8" s="32" customFormat="1" ht="12.75" customHeight="1">
      <c r="H6732" s="36"/>
    </row>
    <row r="6733" spans="8:8" s="32" customFormat="1" ht="12.75" customHeight="1">
      <c r="H6733" s="36"/>
    </row>
    <row r="6734" spans="8:8" s="32" customFormat="1" ht="12.75" customHeight="1">
      <c r="H6734" s="36"/>
    </row>
    <row r="6735" spans="8:8" s="32" customFormat="1" ht="12.75" customHeight="1">
      <c r="H6735" s="36"/>
    </row>
    <row r="6736" spans="8:8" s="32" customFormat="1" ht="12.75" customHeight="1">
      <c r="H6736" s="36"/>
    </row>
    <row r="6737" spans="8:8" s="32" customFormat="1" ht="12.75" customHeight="1">
      <c r="H6737" s="36"/>
    </row>
    <row r="6738" spans="8:8" s="32" customFormat="1" ht="12.75" customHeight="1">
      <c r="H6738" s="36"/>
    </row>
    <row r="6739" spans="8:8" s="32" customFormat="1" ht="12.75" customHeight="1">
      <c r="H6739" s="36"/>
    </row>
    <row r="6740" spans="8:8" s="32" customFormat="1" ht="12.75" customHeight="1">
      <c r="H6740" s="36"/>
    </row>
    <row r="6741" spans="8:8" s="32" customFormat="1" ht="12.75" customHeight="1">
      <c r="H6741" s="36"/>
    </row>
    <row r="6742" spans="8:8" s="32" customFormat="1" ht="12.75" customHeight="1">
      <c r="H6742" s="36"/>
    </row>
    <row r="6743" spans="8:8" s="32" customFormat="1" ht="12.75" customHeight="1">
      <c r="H6743" s="36"/>
    </row>
    <row r="6744" spans="8:8" s="32" customFormat="1" ht="12.75" customHeight="1">
      <c r="H6744" s="36"/>
    </row>
    <row r="6745" spans="8:8" s="32" customFormat="1" ht="12.75" customHeight="1">
      <c r="H6745" s="36"/>
    </row>
    <row r="6746" spans="8:8" s="32" customFormat="1" ht="12.75" customHeight="1">
      <c r="H6746" s="36"/>
    </row>
    <row r="6747" spans="8:8" s="32" customFormat="1" ht="12.75" customHeight="1">
      <c r="H6747" s="36"/>
    </row>
    <row r="6748" spans="8:8" s="32" customFormat="1" ht="12.75" customHeight="1">
      <c r="H6748" s="36"/>
    </row>
    <row r="6749" spans="8:8" s="32" customFormat="1" ht="12.75" customHeight="1">
      <c r="H6749" s="36"/>
    </row>
    <row r="6750" spans="8:8" s="32" customFormat="1" ht="12.75" customHeight="1">
      <c r="H6750" s="36"/>
    </row>
    <row r="6751" spans="8:8" s="32" customFormat="1" ht="12.75" customHeight="1">
      <c r="H6751" s="36"/>
    </row>
    <row r="6752" spans="8:8" s="32" customFormat="1" ht="12.75" customHeight="1">
      <c r="H6752" s="36"/>
    </row>
    <row r="6753" spans="8:8" s="32" customFormat="1" ht="12.75" customHeight="1">
      <c r="H6753" s="36"/>
    </row>
    <row r="6754" spans="8:8" s="32" customFormat="1" ht="12.75" customHeight="1">
      <c r="H6754" s="36"/>
    </row>
    <row r="6755" spans="8:8" s="32" customFormat="1" ht="12.75" customHeight="1">
      <c r="H6755" s="36"/>
    </row>
    <row r="6756" spans="8:8" s="32" customFormat="1" ht="12.75" customHeight="1">
      <c r="H6756" s="36"/>
    </row>
    <row r="6757" spans="8:8" s="32" customFormat="1" ht="12.75" customHeight="1">
      <c r="H6757" s="36"/>
    </row>
    <row r="6758" spans="8:8" s="32" customFormat="1" ht="12.75" customHeight="1">
      <c r="H6758" s="36"/>
    </row>
    <row r="6759" spans="8:8" s="32" customFormat="1" ht="12.75" customHeight="1">
      <c r="H6759" s="36"/>
    </row>
    <row r="6760" spans="8:8" s="32" customFormat="1" ht="12.75" customHeight="1">
      <c r="H6760" s="36"/>
    </row>
    <row r="6761" spans="8:8" s="32" customFormat="1" ht="12.75" customHeight="1">
      <c r="H6761" s="36"/>
    </row>
    <row r="6762" spans="8:8" s="32" customFormat="1" ht="12.75" customHeight="1">
      <c r="H6762" s="36"/>
    </row>
    <row r="6763" spans="8:8" s="32" customFormat="1" ht="12.75" customHeight="1">
      <c r="H6763" s="36"/>
    </row>
    <row r="6764" spans="8:8" s="32" customFormat="1" ht="12.75" customHeight="1">
      <c r="H6764" s="36"/>
    </row>
    <row r="6765" spans="8:8" s="32" customFormat="1" ht="12.75" customHeight="1">
      <c r="H6765" s="36"/>
    </row>
    <row r="6766" spans="8:8" s="32" customFormat="1" ht="12.75" customHeight="1">
      <c r="H6766" s="36"/>
    </row>
    <row r="6767" spans="8:8" s="32" customFormat="1" ht="12.75" customHeight="1">
      <c r="H6767" s="36"/>
    </row>
    <row r="6768" spans="8:8" s="32" customFormat="1" ht="12.75" customHeight="1">
      <c r="H6768" s="36"/>
    </row>
    <row r="6769" spans="8:8" s="32" customFormat="1" ht="12.75" customHeight="1">
      <c r="H6769" s="36"/>
    </row>
    <row r="6770" spans="8:8" s="32" customFormat="1" ht="12.75" customHeight="1">
      <c r="H6770" s="36"/>
    </row>
    <row r="6771" spans="8:8" s="32" customFormat="1" ht="12.75" customHeight="1">
      <c r="H6771" s="36"/>
    </row>
    <row r="6772" spans="8:8" s="32" customFormat="1" ht="12.75" customHeight="1">
      <c r="H6772" s="36"/>
    </row>
    <row r="6773" spans="8:8" s="32" customFormat="1" ht="12.75" customHeight="1">
      <c r="H6773" s="36"/>
    </row>
    <row r="6774" spans="8:8" s="32" customFormat="1" ht="12.75" customHeight="1">
      <c r="H6774" s="36"/>
    </row>
    <row r="6775" spans="8:8" s="32" customFormat="1" ht="12.75" customHeight="1">
      <c r="H6775" s="36"/>
    </row>
    <row r="6776" spans="8:8" s="32" customFormat="1" ht="12.75" customHeight="1">
      <c r="H6776" s="36"/>
    </row>
    <row r="6777" spans="8:8" s="32" customFormat="1" ht="12.75" customHeight="1">
      <c r="H6777" s="36"/>
    </row>
    <row r="6778" spans="8:8" s="32" customFormat="1" ht="12.75" customHeight="1">
      <c r="H6778" s="36"/>
    </row>
    <row r="6779" spans="8:8" s="32" customFormat="1" ht="12.75" customHeight="1">
      <c r="H6779" s="36"/>
    </row>
    <row r="6780" spans="8:8" s="32" customFormat="1" ht="12.75" customHeight="1">
      <c r="H6780" s="36"/>
    </row>
    <row r="6781" spans="8:8" s="32" customFormat="1" ht="12.75" customHeight="1">
      <c r="H6781" s="36"/>
    </row>
    <row r="6782" spans="8:8" s="32" customFormat="1" ht="12.75" customHeight="1">
      <c r="H6782" s="36"/>
    </row>
    <row r="6783" spans="8:8" s="32" customFormat="1" ht="12.75" customHeight="1">
      <c r="H6783" s="36"/>
    </row>
    <row r="6784" spans="8:8" s="32" customFormat="1" ht="12.75" customHeight="1">
      <c r="H6784" s="36"/>
    </row>
    <row r="6785" spans="8:8" s="32" customFormat="1" ht="12.75" customHeight="1">
      <c r="H6785" s="36"/>
    </row>
    <row r="6786" spans="8:8" s="32" customFormat="1" ht="12.75" customHeight="1">
      <c r="H6786" s="36"/>
    </row>
    <row r="6787" spans="8:8" s="32" customFormat="1" ht="12.75" customHeight="1">
      <c r="H6787" s="36"/>
    </row>
    <row r="6788" spans="8:8" s="32" customFormat="1" ht="12.75" customHeight="1">
      <c r="H6788" s="36"/>
    </row>
    <row r="6789" spans="8:8" s="32" customFormat="1" ht="12.75" customHeight="1">
      <c r="H6789" s="36"/>
    </row>
    <row r="6790" spans="8:8" s="32" customFormat="1" ht="12.75" customHeight="1">
      <c r="H6790" s="36"/>
    </row>
    <row r="6791" spans="8:8" s="32" customFormat="1" ht="12.75" customHeight="1">
      <c r="H6791" s="36"/>
    </row>
    <row r="6792" spans="8:8" s="32" customFormat="1" ht="12.75" customHeight="1">
      <c r="H6792" s="36"/>
    </row>
    <row r="6793" spans="8:8" s="32" customFormat="1" ht="12.75" customHeight="1">
      <c r="H6793" s="36"/>
    </row>
    <row r="6794" spans="8:8" s="32" customFormat="1" ht="12.75" customHeight="1">
      <c r="H6794" s="36"/>
    </row>
    <row r="6795" spans="8:8" s="32" customFormat="1" ht="12.75" customHeight="1">
      <c r="H6795" s="36"/>
    </row>
    <row r="6796" spans="8:8" s="32" customFormat="1" ht="12.75" customHeight="1">
      <c r="H6796" s="36"/>
    </row>
    <row r="6797" spans="8:8" s="32" customFormat="1" ht="12.75" customHeight="1">
      <c r="H6797" s="36"/>
    </row>
    <row r="6798" spans="8:8" s="32" customFormat="1" ht="12.75" customHeight="1">
      <c r="H6798" s="36"/>
    </row>
    <row r="6799" spans="8:8" s="32" customFormat="1" ht="12.75" customHeight="1">
      <c r="H6799" s="36"/>
    </row>
    <row r="6800" spans="8:8" s="32" customFormat="1" ht="12.75" customHeight="1">
      <c r="H6800" s="36"/>
    </row>
    <row r="6801" spans="8:8" s="32" customFormat="1" ht="12.75" customHeight="1">
      <c r="H6801" s="36"/>
    </row>
    <row r="6802" spans="8:8" s="32" customFormat="1" ht="12.75" customHeight="1">
      <c r="H6802" s="36"/>
    </row>
    <row r="6803" spans="8:8" s="32" customFormat="1" ht="12.75" customHeight="1">
      <c r="H6803" s="36"/>
    </row>
    <row r="6804" spans="8:8" s="32" customFormat="1" ht="12.75" customHeight="1">
      <c r="H6804" s="36"/>
    </row>
    <row r="6805" spans="8:8" s="32" customFormat="1" ht="12.75" customHeight="1">
      <c r="H6805" s="36"/>
    </row>
    <row r="6806" spans="8:8" s="32" customFormat="1" ht="12.75" customHeight="1">
      <c r="H6806" s="36"/>
    </row>
    <row r="6807" spans="8:8" s="32" customFormat="1" ht="12.75" customHeight="1">
      <c r="H6807" s="36"/>
    </row>
    <row r="6808" spans="8:8" s="32" customFormat="1" ht="12.75" customHeight="1">
      <c r="H6808" s="36"/>
    </row>
    <row r="6809" spans="8:8" s="32" customFormat="1" ht="12.75" customHeight="1">
      <c r="H6809" s="36"/>
    </row>
    <row r="6810" spans="8:8" s="32" customFormat="1" ht="12.75" customHeight="1">
      <c r="H6810" s="36"/>
    </row>
    <row r="6811" spans="8:8" s="32" customFormat="1" ht="12.75" customHeight="1">
      <c r="H6811" s="36"/>
    </row>
    <row r="6812" spans="8:8" s="32" customFormat="1" ht="12.75" customHeight="1">
      <c r="H6812" s="36"/>
    </row>
    <row r="6813" spans="8:8" s="32" customFormat="1" ht="12.75" customHeight="1">
      <c r="H6813" s="36"/>
    </row>
    <row r="6814" spans="8:8" s="32" customFormat="1" ht="12.75" customHeight="1">
      <c r="H6814" s="36"/>
    </row>
    <row r="6815" spans="8:8" s="32" customFormat="1" ht="12.75" customHeight="1">
      <c r="H6815" s="36"/>
    </row>
    <row r="6816" spans="8:8" s="32" customFormat="1" ht="12.75" customHeight="1">
      <c r="H6816" s="36"/>
    </row>
    <row r="6817" spans="8:8" s="32" customFormat="1" ht="12.75" customHeight="1">
      <c r="H6817" s="36"/>
    </row>
    <row r="6818" spans="8:8" s="32" customFormat="1" ht="12.75" customHeight="1">
      <c r="H6818" s="36"/>
    </row>
    <row r="6819" spans="8:8" s="32" customFormat="1" ht="12.75" customHeight="1">
      <c r="H6819" s="36"/>
    </row>
    <row r="6820" spans="8:8" s="32" customFormat="1" ht="12.75" customHeight="1">
      <c r="H6820" s="36"/>
    </row>
    <row r="6821" spans="8:8" s="32" customFormat="1" ht="12.75" customHeight="1">
      <c r="H6821" s="36"/>
    </row>
    <row r="6822" spans="8:8" s="32" customFormat="1" ht="12.75" customHeight="1">
      <c r="H6822" s="36"/>
    </row>
    <row r="6823" spans="8:8" s="32" customFormat="1" ht="12.75" customHeight="1">
      <c r="H6823" s="36"/>
    </row>
    <row r="6824" spans="8:8" s="32" customFormat="1" ht="12.75" customHeight="1">
      <c r="H6824" s="36"/>
    </row>
    <row r="6825" spans="8:8" s="32" customFormat="1" ht="12.75" customHeight="1">
      <c r="H6825" s="36"/>
    </row>
    <row r="6826" spans="8:8" s="32" customFormat="1" ht="12.75" customHeight="1">
      <c r="H6826" s="36"/>
    </row>
    <row r="6827" spans="8:8" s="32" customFormat="1" ht="12.75" customHeight="1">
      <c r="H6827" s="36"/>
    </row>
    <row r="6828" spans="8:8" s="32" customFormat="1" ht="12.75" customHeight="1">
      <c r="H6828" s="36"/>
    </row>
    <row r="6829" spans="8:8" s="32" customFormat="1" ht="12.75" customHeight="1">
      <c r="H6829" s="36"/>
    </row>
    <row r="6830" spans="8:8" s="32" customFormat="1" ht="12.75" customHeight="1">
      <c r="H6830" s="36"/>
    </row>
    <row r="6831" spans="8:8" s="32" customFormat="1" ht="12.75" customHeight="1">
      <c r="H6831" s="36"/>
    </row>
    <row r="6832" spans="8:8" s="32" customFormat="1" ht="12.75" customHeight="1">
      <c r="H6832" s="36"/>
    </row>
    <row r="6833" spans="8:8" s="32" customFormat="1" ht="12.75" customHeight="1">
      <c r="H6833" s="36"/>
    </row>
    <row r="6834" spans="8:8" s="32" customFormat="1" ht="12.75" customHeight="1">
      <c r="H6834" s="36"/>
    </row>
    <row r="6835" spans="8:8" s="32" customFormat="1" ht="12.75" customHeight="1">
      <c r="H6835" s="36"/>
    </row>
    <row r="6836" spans="8:8" s="32" customFormat="1" ht="12.75" customHeight="1">
      <c r="H6836" s="36"/>
    </row>
    <row r="6837" spans="8:8" s="32" customFormat="1" ht="12.75" customHeight="1">
      <c r="H6837" s="36"/>
    </row>
    <row r="6838" spans="8:8" s="32" customFormat="1" ht="12.75" customHeight="1">
      <c r="H6838" s="36"/>
    </row>
    <row r="6839" spans="8:8" s="32" customFormat="1" ht="12.75" customHeight="1">
      <c r="H6839" s="36"/>
    </row>
    <row r="6840" spans="8:8" s="32" customFormat="1" ht="12.75" customHeight="1">
      <c r="H6840" s="36"/>
    </row>
    <row r="6841" spans="8:8" s="32" customFormat="1" ht="12.75" customHeight="1">
      <c r="H6841" s="36"/>
    </row>
    <row r="6842" spans="8:8" s="32" customFormat="1" ht="12.75" customHeight="1">
      <c r="H6842" s="36"/>
    </row>
    <row r="6843" spans="8:8" s="32" customFormat="1" ht="12.75" customHeight="1">
      <c r="H6843" s="36"/>
    </row>
    <row r="6844" spans="8:8" s="32" customFormat="1" ht="12.75" customHeight="1">
      <c r="H6844" s="36"/>
    </row>
    <row r="6845" spans="8:8" s="32" customFormat="1" ht="12.75" customHeight="1">
      <c r="H6845" s="36"/>
    </row>
    <row r="6846" spans="8:8" s="32" customFormat="1" ht="12.75" customHeight="1">
      <c r="H6846" s="36"/>
    </row>
    <row r="6847" spans="8:8" s="32" customFormat="1" ht="12.75" customHeight="1">
      <c r="H6847" s="36"/>
    </row>
    <row r="6848" spans="8:8" s="32" customFormat="1" ht="12.75" customHeight="1">
      <c r="H6848" s="36"/>
    </row>
    <row r="6849" spans="8:8" s="32" customFormat="1" ht="12.75" customHeight="1">
      <c r="H6849" s="36"/>
    </row>
    <row r="6850" spans="8:8" s="32" customFormat="1" ht="12.75" customHeight="1">
      <c r="H6850" s="36"/>
    </row>
    <row r="6851" spans="8:8" s="32" customFormat="1" ht="12.75" customHeight="1">
      <c r="H6851" s="36"/>
    </row>
    <row r="6852" spans="8:8" s="32" customFormat="1" ht="12.75" customHeight="1">
      <c r="H6852" s="36"/>
    </row>
    <row r="6853" spans="8:8" s="32" customFormat="1" ht="12.75" customHeight="1">
      <c r="H6853" s="36"/>
    </row>
    <row r="6854" spans="8:8" s="32" customFormat="1" ht="12.75" customHeight="1">
      <c r="H6854" s="36"/>
    </row>
    <row r="6855" spans="8:8" s="32" customFormat="1" ht="12.75" customHeight="1">
      <c r="H6855" s="36"/>
    </row>
    <row r="6856" spans="8:8" s="32" customFormat="1" ht="12.75" customHeight="1">
      <c r="H6856" s="36"/>
    </row>
    <row r="6857" spans="8:8" s="32" customFormat="1" ht="12.75" customHeight="1">
      <c r="H6857" s="36"/>
    </row>
    <row r="6858" spans="8:8" s="32" customFormat="1" ht="12.75" customHeight="1">
      <c r="H6858" s="36"/>
    </row>
    <row r="6859" spans="8:8" s="32" customFormat="1" ht="12.75" customHeight="1">
      <c r="H6859" s="36"/>
    </row>
    <row r="6860" spans="8:8" s="32" customFormat="1" ht="12.75" customHeight="1">
      <c r="H6860" s="36"/>
    </row>
    <row r="6861" spans="8:8" s="32" customFormat="1" ht="12.75" customHeight="1">
      <c r="H6861" s="36"/>
    </row>
    <row r="6862" spans="8:8" s="32" customFormat="1" ht="12.75" customHeight="1">
      <c r="H6862" s="36"/>
    </row>
    <row r="6863" spans="8:8" s="32" customFormat="1" ht="12.75" customHeight="1">
      <c r="H6863" s="36"/>
    </row>
    <row r="6864" spans="8:8" s="32" customFormat="1" ht="12.75" customHeight="1">
      <c r="H6864" s="36"/>
    </row>
    <row r="6865" spans="8:8" s="32" customFormat="1" ht="12.75" customHeight="1">
      <c r="H6865" s="36"/>
    </row>
    <row r="6866" spans="8:8" s="32" customFormat="1" ht="12.75" customHeight="1">
      <c r="H6866" s="36"/>
    </row>
    <row r="6867" spans="8:8" s="32" customFormat="1" ht="12.75" customHeight="1">
      <c r="H6867" s="36"/>
    </row>
    <row r="6868" spans="8:8" s="32" customFormat="1" ht="12.75" customHeight="1">
      <c r="H6868" s="36"/>
    </row>
    <row r="6869" spans="8:8" s="32" customFormat="1" ht="12.75" customHeight="1">
      <c r="H6869" s="36"/>
    </row>
    <row r="6870" spans="8:8" s="32" customFormat="1" ht="12.75" customHeight="1">
      <c r="H6870" s="36"/>
    </row>
    <row r="6871" spans="8:8" s="32" customFormat="1" ht="12.75" customHeight="1">
      <c r="H6871" s="36"/>
    </row>
    <row r="6872" spans="8:8" s="32" customFormat="1" ht="12.75" customHeight="1">
      <c r="H6872" s="36"/>
    </row>
    <row r="6873" spans="8:8" s="32" customFormat="1" ht="12.75" customHeight="1">
      <c r="H6873" s="36"/>
    </row>
    <row r="6874" spans="8:8" s="32" customFormat="1" ht="12.75" customHeight="1">
      <c r="H6874" s="36"/>
    </row>
    <row r="6875" spans="8:8" s="32" customFormat="1" ht="12.75" customHeight="1">
      <c r="H6875" s="36"/>
    </row>
    <row r="6876" spans="8:8" s="32" customFormat="1" ht="12.75" customHeight="1">
      <c r="H6876" s="36"/>
    </row>
    <row r="6877" spans="8:8" s="32" customFormat="1" ht="12.75" customHeight="1">
      <c r="H6877" s="36"/>
    </row>
    <row r="6878" spans="8:8" s="32" customFormat="1" ht="12.75" customHeight="1">
      <c r="H6878" s="36"/>
    </row>
    <row r="6879" spans="8:8" s="32" customFormat="1" ht="12.75" customHeight="1">
      <c r="H6879" s="36"/>
    </row>
    <row r="6880" spans="8:8" s="32" customFormat="1" ht="12.75" customHeight="1">
      <c r="H6880" s="36"/>
    </row>
    <row r="6881" spans="8:8" s="32" customFormat="1" ht="12.75" customHeight="1">
      <c r="H6881" s="36"/>
    </row>
    <row r="6882" spans="8:8" s="32" customFormat="1" ht="12.75" customHeight="1">
      <c r="H6882" s="36"/>
    </row>
    <row r="6883" spans="8:8" s="32" customFormat="1" ht="12.75" customHeight="1">
      <c r="H6883" s="36"/>
    </row>
    <row r="6884" spans="8:8" s="32" customFormat="1" ht="12.75" customHeight="1">
      <c r="H6884" s="36"/>
    </row>
    <row r="6885" spans="8:8" s="32" customFormat="1" ht="12.75" customHeight="1">
      <c r="H6885" s="36"/>
    </row>
    <row r="6886" spans="8:8" s="32" customFormat="1" ht="12.75" customHeight="1">
      <c r="H6886" s="36"/>
    </row>
    <row r="6887" spans="8:8" s="32" customFormat="1" ht="12.75" customHeight="1">
      <c r="H6887" s="36"/>
    </row>
    <row r="6888" spans="8:8" s="32" customFormat="1" ht="12.75" customHeight="1">
      <c r="H6888" s="36"/>
    </row>
    <row r="6889" spans="8:8" s="32" customFormat="1" ht="12.75" customHeight="1">
      <c r="H6889" s="36"/>
    </row>
    <row r="6890" spans="8:8" s="32" customFormat="1" ht="12.75" customHeight="1">
      <c r="H6890" s="36"/>
    </row>
    <row r="6891" spans="8:8" s="32" customFormat="1" ht="12.75" customHeight="1">
      <c r="H6891" s="36"/>
    </row>
    <row r="6892" spans="8:8" s="32" customFormat="1" ht="12.75" customHeight="1">
      <c r="H6892" s="36"/>
    </row>
    <row r="6893" spans="8:8" s="32" customFormat="1" ht="12.75" customHeight="1">
      <c r="H6893" s="36"/>
    </row>
    <row r="6894" spans="8:8" s="32" customFormat="1" ht="12.75" customHeight="1">
      <c r="H6894" s="36"/>
    </row>
    <row r="6895" spans="8:8" s="32" customFormat="1" ht="12.75" customHeight="1">
      <c r="H6895" s="36"/>
    </row>
    <row r="6896" spans="8:8" s="32" customFormat="1" ht="12.75" customHeight="1">
      <c r="H6896" s="36"/>
    </row>
    <row r="6897" spans="8:8" s="32" customFormat="1" ht="12.75" customHeight="1">
      <c r="H6897" s="36"/>
    </row>
    <row r="6898" spans="8:8" s="32" customFormat="1" ht="12.75" customHeight="1">
      <c r="H6898" s="36"/>
    </row>
    <row r="6899" spans="8:8" s="32" customFormat="1" ht="12.75" customHeight="1">
      <c r="H6899" s="36"/>
    </row>
    <row r="6900" spans="8:8" s="32" customFormat="1" ht="12.75" customHeight="1">
      <c r="H6900" s="36"/>
    </row>
    <row r="6901" spans="8:8" s="32" customFormat="1" ht="12.75" customHeight="1">
      <c r="H6901" s="36"/>
    </row>
    <row r="6902" spans="8:8" s="32" customFormat="1" ht="12.75" customHeight="1">
      <c r="H6902" s="36"/>
    </row>
    <row r="6903" spans="8:8" s="32" customFormat="1" ht="12.75" customHeight="1">
      <c r="H6903" s="36"/>
    </row>
    <row r="6904" spans="8:8" s="32" customFormat="1" ht="12.75" customHeight="1">
      <c r="H6904" s="36"/>
    </row>
    <row r="6905" spans="8:8" s="32" customFormat="1" ht="12.75" customHeight="1">
      <c r="H6905" s="36"/>
    </row>
    <row r="6906" spans="8:8" s="32" customFormat="1" ht="12.75" customHeight="1">
      <c r="H6906" s="36"/>
    </row>
    <row r="6907" spans="8:8" s="32" customFormat="1" ht="12.75" customHeight="1">
      <c r="H6907" s="36"/>
    </row>
    <row r="6908" spans="8:8" s="32" customFormat="1" ht="12.75" customHeight="1">
      <c r="H6908" s="36"/>
    </row>
    <row r="6909" spans="8:8" s="32" customFormat="1" ht="12.75" customHeight="1">
      <c r="H6909" s="36"/>
    </row>
    <row r="6910" spans="8:8" s="32" customFormat="1" ht="12.75" customHeight="1">
      <c r="H6910" s="36"/>
    </row>
    <row r="6911" spans="8:8" s="32" customFormat="1" ht="12.75" customHeight="1">
      <c r="H6911" s="36"/>
    </row>
    <row r="6912" spans="8:8" s="32" customFormat="1" ht="12.75" customHeight="1">
      <c r="H6912" s="36"/>
    </row>
    <row r="6913" spans="8:8" s="32" customFormat="1" ht="12.75" customHeight="1">
      <c r="H6913" s="36"/>
    </row>
    <row r="6914" spans="8:8" s="32" customFormat="1" ht="12.75" customHeight="1">
      <c r="H6914" s="36"/>
    </row>
    <row r="6915" spans="8:8" s="32" customFormat="1" ht="12.75" customHeight="1">
      <c r="H6915" s="36"/>
    </row>
    <row r="6916" spans="8:8" s="32" customFormat="1" ht="12.75" customHeight="1">
      <c r="H6916" s="36"/>
    </row>
    <row r="6917" spans="8:8" s="32" customFormat="1" ht="12.75" customHeight="1">
      <c r="H6917" s="36"/>
    </row>
    <row r="6918" spans="8:8" s="32" customFormat="1" ht="12.75" customHeight="1">
      <c r="H6918" s="36"/>
    </row>
    <row r="6919" spans="8:8" s="32" customFormat="1" ht="12.75" customHeight="1">
      <c r="H6919" s="36"/>
    </row>
    <row r="6920" spans="8:8" s="32" customFormat="1" ht="12.75" customHeight="1">
      <c r="H6920" s="36"/>
    </row>
    <row r="6921" spans="8:8" s="32" customFormat="1" ht="12.75" customHeight="1">
      <c r="H6921" s="36"/>
    </row>
    <row r="6922" spans="8:8" s="32" customFormat="1" ht="12.75" customHeight="1">
      <c r="H6922" s="36"/>
    </row>
    <row r="6923" spans="8:8" s="32" customFormat="1" ht="12.75" customHeight="1">
      <c r="H6923" s="36"/>
    </row>
    <row r="6924" spans="8:8" s="32" customFormat="1" ht="12.75" customHeight="1">
      <c r="H6924" s="36"/>
    </row>
    <row r="6925" spans="8:8" s="32" customFormat="1" ht="12.75" customHeight="1">
      <c r="H6925" s="36"/>
    </row>
    <row r="6926" spans="8:8" s="32" customFormat="1" ht="12.75" customHeight="1">
      <c r="H6926" s="36"/>
    </row>
    <row r="6927" spans="8:8" s="32" customFormat="1" ht="12.75" customHeight="1">
      <c r="H6927" s="36"/>
    </row>
    <row r="6928" spans="8:8" s="32" customFormat="1" ht="12.75" customHeight="1">
      <c r="H6928" s="36"/>
    </row>
    <row r="6929" spans="8:8" s="32" customFormat="1" ht="12.75" customHeight="1">
      <c r="H6929" s="36"/>
    </row>
    <row r="6930" spans="8:8" s="32" customFormat="1" ht="12.75" customHeight="1">
      <c r="H6930" s="36"/>
    </row>
    <row r="6931" spans="8:8" s="32" customFormat="1" ht="12.75" customHeight="1">
      <c r="H6931" s="36"/>
    </row>
    <row r="6932" spans="8:8" s="32" customFormat="1" ht="12.75" customHeight="1">
      <c r="H6932" s="36"/>
    </row>
    <row r="6933" spans="8:8" s="32" customFormat="1" ht="12.75" customHeight="1">
      <c r="H6933" s="36"/>
    </row>
    <row r="6934" spans="8:8" s="32" customFormat="1" ht="12.75" customHeight="1">
      <c r="H6934" s="36"/>
    </row>
    <row r="6935" spans="8:8" s="32" customFormat="1" ht="12.75" customHeight="1">
      <c r="H6935" s="36"/>
    </row>
    <row r="6936" spans="8:8" s="32" customFormat="1" ht="12.75" customHeight="1">
      <c r="H6936" s="36"/>
    </row>
    <row r="6937" spans="8:8" s="32" customFormat="1" ht="12.75" customHeight="1">
      <c r="H6937" s="36"/>
    </row>
    <row r="6938" spans="8:8" s="32" customFormat="1" ht="12.75" customHeight="1">
      <c r="H6938" s="36"/>
    </row>
    <row r="6939" spans="8:8" s="32" customFormat="1" ht="12.75" customHeight="1">
      <c r="H6939" s="36"/>
    </row>
    <row r="6940" spans="8:8" s="32" customFormat="1" ht="12.75" customHeight="1">
      <c r="H6940" s="36"/>
    </row>
    <row r="6941" spans="8:8" s="32" customFormat="1" ht="12.75" customHeight="1">
      <c r="H6941" s="36"/>
    </row>
    <row r="6942" spans="8:8" s="32" customFormat="1" ht="12.75" customHeight="1">
      <c r="H6942" s="36"/>
    </row>
    <row r="6943" spans="8:8" s="32" customFormat="1" ht="12.75" customHeight="1">
      <c r="H6943" s="36"/>
    </row>
    <row r="6944" spans="8:8" s="32" customFormat="1" ht="12.75" customHeight="1">
      <c r="H6944" s="36"/>
    </row>
    <row r="6945" spans="8:8" s="32" customFormat="1" ht="12.75" customHeight="1">
      <c r="H6945" s="36"/>
    </row>
    <row r="6946" spans="8:8" s="32" customFormat="1" ht="12.75" customHeight="1">
      <c r="H6946" s="36"/>
    </row>
    <row r="6947" spans="8:8" s="32" customFormat="1" ht="12.75" customHeight="1">
      <c r="H6947" s="36"/>
    </row>
    <row r="6948" spans="8:8" s="32" customFormat="1" ht="12.75" customHeight="1">
      <c r="H6948" s="36"/>
    </row>
    <row r="6949" spans="8:8" s="32" customFormat="1" ht="12.75" customHeight="1">
      <c r="H6949" s="36"/>
    </row>
    <row r="6950" spans="8:8" s="32" customFormat="1" ht="12.75" customHeight="1">
      <c r="H6950" s="36"/>
    </row>
    <row r="6951" spans="8:8" s="32" customFormat="1" ht="12.75" customHeight="1">
      <c r="H6951" s="36"/>
    </row>
    <row r="6952" spans="8:8" s="32" customFormat="1" ht="12.75" customHeight="1">
      <c r="H6952" s="36"/>
    </row>
    <row r="6953" spans="8:8" s="32" customFormat="1" ht="12.75" customHeight="1">
      <c r="H6953" s="36"/>
    </row>
    <row r="6954" spans="8:8" s="32" customFormat="1" ht="12.75" customHeight="1">
      <c r="H6954" s="36"/>
    </row>
    <row r="6955" spans="8:8" s="32" customFormat="1" ht="12.75" customHeight="1">
      <c r="H6955" s="36"/>
    </row>
    <row r="6956" spans="8:8" s="32" customFormat="1" ht="12.75" customHeight="1">
      <c r="H6956" s="36"/>
    </row>
    <row r="6957" spans="8:8" s="32" customFormat="1" ht="12.75" customHeight="1">
      <c r="H6957" s="36"/>
    </row>
    <row r="6958" spans="8:8" s="32" customFormat="1" ht="12.75" customHeight="1">
      <c r="H6958" s="36"/>
    </row>
    <row r="6959" spans="8:8" s="32" customFormat="1" ht="12.75" customHeight="1">
      <c r="H6959" s="36"/>
    </row>
    <row r="6960" spans="8:8" s="32" customFormat="1" ht="12.75" customHeight="1">
      <c r="H6960" s="36"/>
    </row>
    <row r="6961" spans="8:8" s="32" customFormat="1" ht="12.75" customHeight="1">
      <c r="H6961" s="36"/>
    </row>
    <row r="6962" spans="8:8" s="32" customFormat="1" ht="12.75" customHeight="1">
      <c r="H6962" s="36"/>
    </row>
    <row r="6963" spans="8:8" s="32" customFormat="1" ht="12.75" customHeight="1">
      <c r="H6963" s="36"/>
    </row>
    <row r="6964" spans="8:8" s="32" customFormat="1" ht="12.75" customHeight="1">
      <c r="H6964" s="36"/>
    </row>
    <row r="6965" spans="8:8" s="32" customFormat="1" ht="12.75" customHeight="1">
      <c r="H6965" s="36"/>
    </row>
    <row r="6966" spans="8:8" s="32" customFormat="1" ht="12.75" customHeight="1">
      <c r="H6966" s="36"/>
    </row>
    <row r="6967" spans="8:8" s="32" customFormat="1" ht="12.75" customHeight="1">
      <c r="H6967" s="36"/>
    </row>
    <row r="6968" spans="8:8" s="32" customFormat="1" ht="12.75" customHeight="1">
      <c r="H6968" s="36"/>
    </row>
    <row r="6969" spans="8:8" s="32" customFormat="1" ht="12.75" customHeight="1">
      <c r="H6969" s="36"/>
    </row>
    <row r="6970" spans="8:8" s="32" customFormat="1" ht="12.75" customHeight="1">
      <c r="H6970" s="36"/>
    </row>
    <row r="6971" spans="8:8" s="32" customFormat="1" ht="12.75" customHeight="1">
      <c r="H6971" s="36"/>
    </row>
    <row r="6972" spans="8:8" s="32" customFormat="1" ht="12.75" customHeight="1">
      <c r="H6972" s="36"/>
    </row>
    <row r="6973" spans="8:8" s="32" customFormat="1" ht="12.75" customHeight="1">
      <c r="H6973" s="36"/>
    </row>
    <row r="6974" spans="8:8" s="32" customFormat="1" ht="12.75" customHeight="1">
      <c r="H6974" s="36"/>
    </row>
    <row r="6975" spans="8:8" s="32" customFormat="1" ht="12.75" customHeight="1">
      <c r="H6975" s="36"/>
    </row>
    <row r="6976" spans="8:8" s="32" customFormat="1" ht="12.75" customHeight="1">
      <c r="H6976" s="36"/>
    </row>
    <row r="6977" spans="8:8" s="32" customFormat="1" ht="12.75" customHeight="1">
      <c r="H6977" s="36"/>
    </row>
    <row r="6978" spans="8:8" s="32" customFormat="1" ht="12.75" customHeight="1">
      <c r="H6978" s="36"/>
    </row>
    <row r="6979" spans="8:8" s="32" customFormat="1" ht="12.75" customHeight="1">
      <c r="H6979" s="36"/>
    </row>
    <row r="6980" spans="8:8" s="32" customFormat="1" ht="12.75" customHeight="1">
      <c r="H6980" s="36"/>
    </row>
    <row r="6981" spans="8:8" s="32" customFormat="1" ht="12.75" customHeight="1">
      <c r="H6981" s="36"/>
    </row>
    <row r="6982" spans="8:8" s="32" customFormat="1" ht="12.75" customHeight="1">
      <c r="H6982" s="36"/>
    </row>
    <row r="6983" spans="8:8" s="32" customFormat="1" ht="12.75" customHeight="1">
      <c r="H6983" s="36"/>
    </row>
    <row r="6984" spans="8:8" s="32" customFormat="1" ht="12.75" customHeight="1">
      <c r="H6984" s="36"/>
    </row>
    <row r="6985" spans="8:8" s="32" customFormat="1" ht="12.75" customHeight="1">
      <c r="H6985" s="36"/>
    </row>
    <row r="6986" spans="8:8" s="32" customFormat="1" ht="12.75" customHeight="1">
      <c r="H6986" s="36"/>
    </row>
    <row r="6987" spans="8:8" s="32" customFormat="1" ht="12.75" customHeight="1">
      <c r="H6987" s="36"/>
    </row>
    <row r="6988" spans="8:8" s="32" customFormat="1" ht="12.75" customHeight="1">
      <c r="H6988" s="36"/>
    </row>
    <row r="6989" spans="8:8" s="32" customFormat="1" ht="12.75" customHeight="1">
      <c r="H6989" s="36"/>
    </row>
    <row r="6990" spans="8:8" s="32" customFormat="1" ht="12.75" customHeight="1">
      <c r="H6990" s="36"/>
    </row>
    <row r="6991" spans="8:8" s="32" customFormat="1" ht="12.75" customHeight="1">
      <c r="H6991" s="36"/>
    </row>
    <row r="6992" spans="8:8" s="32" customFormat="1" ht="12.75" customHeight="1">
      <c r="H6992" s="36"/>
    </row>
    <row r="6993" spans="8:8" s="32" customFormat="1" ht="12.75" customHeight="1">
      <c r="H6993" s="36"/>
    </row>
    <row r="6994" spans="8:8" s="32" customFormat="1" ht="12.75" customHeight="1">
      <c r="H6994" s="36"/>
    </row>
    <row r="6995" spans="8:8" s="32" customFormat="1" ht="12.75" customHeight="1">
      <c r="H6995" s="36"/>
    </row>
    <row r="6996" spans="8:8" s="32" customFormat="1" ht="12.75" customHeight="1">
      <c r="H6996" s="36"/>
    </row>
    <row r="6997" spans="8:8" s="32" customFormat="1" ht="12.75" customHeight="1">
      <c r="H6997" s="36"/>
    </row>
    <row r="6998" spans="8:8" s="32" customFormat="1" ht="12.75" customHeight="1">
      <c r="H6998" s="36"/>
    </row>
    <row r="6999" spans="8:8" s="32" customFormat="1" ht="12.75" customHeight="1">
      <c r="H6999" s="36"/>
    </row>
    <row r="7000" spans="8:8" s="32" customFormat="1" ht="12.75" customHeight="1">
      <c r="H7000" s="36"/>
    </row>
    <row r="7001" spans="8:8" s="32" customFormat="1" ht="12.75" customHeight="1">
      <c r="H7001" s="36"/>
    </row>
    <row r="7002" spans="8:8" s="32" customFormat="1" ht="12.75" customHeight="1">
      <c r="H7002" s="36"/>
    </row>
    <row r="7003" spans="8:8" s="32" customFormat="1" ht="12.75" customHeight="1">
      <c r="H7003" s="36"/>
    </row>
    <row r="7004" spans="8:8" s="32" customFormat="1" ht="12.75" customHeight="1">
      <c r="H7004" s="36"/>
    </row>
    <row r="7005" spans="8:8" s="32" customFormat="1" ht="12.75" customHeight="1">
      <c r="H7005" s="36"/>
    </row>
    <row r="7006" spans="8:8" s="32" customFormat="1" ht="12.75" customHeight="1">
      <c r="H7006" s="36"/>
    </row>
    <row r="7007" spans="8:8" s="32" customFormat="1" ht="12.75" customHeight="1">
      <c r="H7007" s="36"/>
    </row>
    <row r="7008" spans="8:8" s="32" customFormat="1" ht="12.75" customHeight="1">
      <c r="H7008" s="36"/>
    </row>
    <row r="7009" spans="8:8" s="32" customFormat="1" ht="12.75" customHeight="1">
      <c r="H7009" s="36"/>
    </row>
    <row r="7010" spans="8:8" s="32" customFormat="1" ht="12.75" customHeight="1">
      <c r="H7010" s="36"/>
    </row>
    <row r="7011" spans="8:8" s="32" customFormat="1" ht="12.75" customHeight="1">
      <c r="H7011" s="36"/>
    </row>
    <row r="7012" spans="8:8" s="32" customFormat="1" ht="12.75" customHeight="1">
      <c r="H7012" s="36"/>
    </row>
    <row r="7013" spans="8:8" s="32" customFormat="1" ht="12.75" customHeight="1">
      <c r="H7013" s="36"/>
    </row>
    <row r="7014" spans="8:8" s="32" customFormat="1" ht="12.75" customHeight="1">
      <c r="H7014" s="36"/>
    </row>
    <row r="7015" spans="8:8" s="32" customFormat="1" ht="12.75" customHeight="1">
      <c r="H7015" s="36"/>
    </row>
    <row r="7016" spans="8:8" s="32" customFormat="1" ht="12.75" customHeight="1">
      <c r="H7016" s="36"/>
    </row>
    <row r="7017" spans="8:8" s="32" customFormat="1" ht="12.75" customHeight="1">
      <c r="H7017" s="36"/>
    </row>
    <row r="7018" spans="8:8" s="32" customFormat="1" ht="12.75" customHeight="1">
      <c r="H7018" s="36"/>
    </row>
    <row r="7019" spans="8:8" s="32" customFormat="1" ht="12.75" customHeight="1">
      <c r="H7019" s="36"/>
    </row>
    <row r="7020" spans="8:8" s="32" customFormat="1" ht="12.75" customHeight="1">
      <c r="H7020" s="36"/>
    </row>
    <row r="7021" spans="8:8" s="32" customFormat="1" ht="12.75" customHeight="1">
      <c r="H7021" s="36"/>
    </row>
    <row r="7022" spans="8:8" s="32" customFormat="1" ht="12.75" customHeight="1">
      <c r="H7022" s="36"/>
    </row>
    <row r="7023" spans="8:8" s="32" customFormat="1" ht="12.75" customHeight="1">
      <c r="H7023" s="36"/>
    </row>
    <row r="7024" spans="8:8" s="32" customFormat="1" ht="12.75" customHeight="1">
      <c r="H7024" s="36"/>
    </row>
    <row r="7025" spans="8:8" s="32" customFormat="1" ht="12.75" customHeight="1">
      <c r="H7025" s="36"/>
    </row>
    <row r="7026" spans="8:8" s="32" customFormat="1" ht="12.75" customHeight="1">
      <c r="H7026" s="36"/>
    </row>
    <row r="7027" spans="8:8" s="32" customFormat="1" ht="12.75" customHeight="1">
      <c r="H7027" s="36"/>
    </row>
    <row r="7028" spans="8:8" s="32" customFormat="1" ht="12.75" customHeight="1">
      <c r="H7028" s="36"/>
    </row>
    <row r="7029" spans="8:8" s="32" customFormat="1" ht="12.75" customHeight="1">
      <c r="H7029" s="36"/>
    </row>
    <row r="7030" spans="8:8" s="32" customFormat="1" ht="12.75" customHeight="1">
      <c r="H7030" s="36"/>
    </row>
    <row r="7031" spans="8:8" s="32" customFormat="1" ht="12.75" customHeight="1">
      <c r="H7031" s="36"/>
    </row>
    <row r="7032" spans="8:8" s="32" customFormat="1" ht="12.75" customHeight="1">
      <c r="H7032" s="36"/>
    </row>
    <row r="7033" spans="8:8" s="32" customFormat="1" ht="12.75" customHeight="1">
      <c r="H7033" s="36"/>
    </row>
    <row r="7034" spans="8:8" s="32" customFormat="1" ht="12.75" customHeight="1">
      <c r="H7034" s="36"/>
    </row>
    <row r="7035" spans="8:8" s="32" customFormat="1" ht="12.75" customHeight="1">
      <c r="H7035" s="36"/>
    </row>
    <row r="7036" spans="8:8" s="32" customFormat="1" ht="12.75" customHeight="1">
      <c r="H7036" s="36"/>
    </row>
    <row r="7037" spans="8:8" s="32" customFormat="1" ht="12.75" customHeight="1">
      <c r="H7037" s="36"/>
    </row>
    <row r="7038" spans="8:8" s="32" customFormat="1" ht="12.75" customHeight="1">
      <c r="H7038" s="36"/>
    </row>
    <row r="7039" spans="8:8" s="32" customFormat="1" ht="12.75" customHeight="1">
      <c r="H7039" s="36"/>
    </row>
    <row r="7040" spans="8:8" s="32" customFormat="1" ht="12.75" customHeight="1">
      <c r="H7040" s="36"/>
    </row>
    <row r="7041" spans="8:8" s="32" customFormat="1" ht="12.75" customHeight="1">
      <c r="H7041" s="36"/>
    </row>
    <row r="7042" spans="8:8" s="32" customFormat="1" ht="12.75" customHeight="1">
      <c r="H7042" s="36"/>
    </row>
    <row r="7043" spans="8:8" s="32" customFormat="1" ht="12.75" customHeight="1">
      <c r="H7043" s="36"/>
    </row>
    <row r="7044" spans="8:8" s="32" customFormat="1" ht="12.75" customHeight="1">
      <c r="H7044" s="36"/>
    </row>
    <row r="7045" spans="8:8" s="32" customFormat="1" ht="12.75" customHeight="1">
      <c r="H7045" s="36"/>
    </row>
    <row r="7046" spans="8:8" s="32" customFormat="1" ht="12.75" customHeight="1">
      <c r="H7046" s="36"/>
    </row>
    <row r="7047" spans="8:8" s="32" customFormat="1" ht="12.75" customHeight="1">
      <c r="H7047" s="36"/>
    </row>
    <row r="7048" spans="8:8" s="32" customFormat="1" ht="12.75" customHeight="1">
      <c r="H7048" s="36"/>
    </row>
    <row r="7049" spans="8:8" s="32" customFormat="1" ht="12.75" customHeight="1">
      <c r="H7049" s="36"/>
    </row>
    <row r="7050" spans="8:8" s="32" customFormat="1" ht="12.75" customHeight="1">
      <c r="H7050" s="36"/>
    </row>
    <row r="7051" spans="8:8" s="32" customFormat="1" ht="12.75" customHeight="1">
      <c r="H7051" s="36"/>
    </row>
    <row r="7052" spans="8:8" s="32" customFormat="1" ht="12.75" customHeight="1">
      <c r="H7052" s="36"/>
    </row>
    <row r="7053" spans="8:8" s="32" customFormat="1" ht="12.75" customHeight="1">
      <c r="H7053" s="36"/>
    </row>
    <row r="7054" spans="8:8" s="32" customFormat="1" ht="12.75" customHeight="1">
      <c r="H7054" s="36"/>
    </row>
    <row r="7055" spans="8:8" s="32" customFormat="1" ht="12.75" customHeight="1">
      <c r="H7055" s="36"/>
    </row>
    <row r="7056" spans="8:8" s="32" customFormat="1" ht="12.75" customHeight="1">
      <c r="H7056" s="36"/>
    </row>
    <row r="7057" spans="8:8" s="32" customFormat="1" ht="12.75" customHeight="1">
      <c r="H7057" s="36"/>
    </row>
    <row r="7058" spans="8:8" s="32" customFormat="1" ht="12.75" customHeight="1">
      <c r="H7058" s="36"/>
    </row>
    <row r="7059" spans="8:8" s="32" customFormat="1" ht="12.75" customHeight="1">
      <c r="H7059" s="36"/>
    </row>
    <row r="7060" spans="8:8" s="32" customFormat="1" ht="12.75" customHeight="1">
      <c r="H7060" s="36"/>
    </row>
    <row r="7061" spans="8:8" s="32" customFormat="1" ht="12.75" customHeight="1">
      <c r="H7061" s="36"/>
    </row>
    <row r="7062" spans="8:8" s="32" customFormat="1" ht="12.75" customHeight="1">
      <c r="H7062" s="36"/>
    </row>
    <row r="7063" spans="8:8" s="32" customFormat="1" ht="12.75" customHeight="1">
      <c r="H7063" s="36"/>
    </row>
    <row r="7064" spans="8:8" s="32" customFormat="1" ht="12.75" customHeight="1">
      <c r="H7064" s="36"/>
    </row>
    <row r="7065" spans="8:8" s="32" customFormat="1" ht="12.75" customHeight="1">
      <c r="H7065" s="36"/>
    </row>
    <row r="7066" spans="8:8" s="32" customFormat="1" ht="12.75" customHeight="1">
      <c r="H7066" s="36"/>
    </row>
    <row r="7067" spans="8:8" s="32" customFormat="1" ht="12.75" customHeight="1">
      <c r="H7067" s="36"/>
    </row>
    <row r="7068" spans="8:8" s="32" customFormat="1" ht="12.75" customHeight="1">
      <c r="H7068" s="36"/>
    </row>
    <row r="7069" spans="8:8" s="32" customFormat="1" ht="12.75" customHeight="1">
      <c r="H7069" s="36"/>
    </row>
    <row r="7070" spans="8:8" s="32" customFormat="1" ht="12.75" customHeight="1">
      <c r="H7070" s="36"/>
    </row>
    <row r="7071" spans="8:8" s="32" customFormat="1" ht="12.75" customHeight="1">
      <c r="H7071" s="36"/>
    </row>
    <row r="7072" spans="8:8" s="32" customFormat="1" ht="12.75" customHeight="1">
      <c r="H7072" s="36"/>
    </row>
    <row r="7073" spans="8:8" s="32" customFormat="1" ht="12.75" customHeight="1">
      <c r="H7073" s="36"/>
    </row>
    <row r="7074" spans="8:8" s="32" customFormat="1" ht="12.75" customHeight="1">
      <c r="H7074" s="36"/>
    </row>
    <row r="7075" spans="8:8" s="32" customFormat="1" ht="12.75" customHeight="1">
      <c r="H7075" s="36"/>
    </row>
    <row r="7076" spans="8:8" s="32" customFormat="1" ht="12.75" customHeight="1">
      <c r="H7076" s="36"/>
    </row>
    <row r="7077" spans="8:8" s="32" customFormat="1" ht="12.75" customHeight="1">
      <c r="H7077" s="36"/>
    </row>
    <row r="7078" spans="8:8" s="32" customFormat="1" ht="12.75" customHeight="1">
      <c r="H7078" s="36"/>
    </row>
    <row r="7079" spans="8:8" s="32" customFormat="1" ht="12.75" customHeight="1">
      <c r="H7079" s="36"/>
    </row>
    <row r="7080" spans="8:8" s="32" customFormat="1" ht="12.75" customHeight="1">
      <c r="H7080" s="36"/>
    </row>
    <row r="7081" spans="8:8" s="32" customFormat="1" ht="12.75" customHeight="1">
      <c r="H7081" s="36"/>
    </row>
    <row r="7082" spans="8:8" s="32" customFormat="1" ht="12.75" customHeight="1">
      <c r="H7082" s="36"/>
    </row>
    <row r="7083" spans="8:8" s="32" customFormat="1" ht="12.75" customHeight="1">
      <c r="H7083" s="36"/>
    </row>
    <row r="7084" spans="8:8" s="32" customFormat="1" ht="12.75" customHeight="1">
      <c r="H7084" s="36"/>
    </row>
    <row r="7085" spans="8:8" s="32" customFormat="1" ht="12.75" customHeight="1">
      <c r="H7085" s="36"/>
    </row>
    <row r="7086" spans="8:8" s="32" customFormat="1" ht="12.75" customHeight="1">
      <c r="H7086" s="36"/>
    </row>
    <row r="7087" spans="8:8" s="32" customFormat="1" ht="12.75" customHeight="1">
      <c r="H7087" s="36"/>
    </row>
    <row r="7088" spans="8:8" s="32" customFormat="1" ht="12.75" customHeight="1">
      <c r="H7088" s="36"/>
    </row>
    <row r="7089" spans="8:8" s="32" customFormat="1" ht="12.75" customHeight="1">
      <c r="H7089" s="36"/>
    </row>
    <row r="7090" spans="8:8" s="32" customFormat="1" ht="12.75" customHeight="1">
      <c r="H7090" s="36"/>
    </row>
    <row r="7091" spans="8:8" s="32" customFormat="1" ht="12.75" customHeight="1">
      <c r="H7091" s="36"/>
    </row>
    <row r="7092" spans="8:8" s="32" customFormat="1" ht="12.75" customHeight="1">
      <c r="H7092" s="36"/>
    </row>
    <row r="7093" spans="8:8" s="32" customFormat="1" ht="12.75" customHeight="1">
      <c r="H7093" s="36"/>
    </row>
    <row r="7094" spans="8:8" s="32" customFormat="1" ht="12.75" customHeight="1">
      <c r="H7094" s="36"/>
    </row>
    <row r="7095" spans="8:8" s="32" customFormat="1" ht="12.75" customHeight="1">
      <c r="H7095" s="36"/>
    </row>
    <row r="7096" spans="8:8" s="32" customFormat="1" ht="12.75" customHeight="1">
      <c r="H7096" s="36"/>
    </row>
    <row r="7097" spans="8:8" s="32" customFormat="1" ht="12.75" customHeight="1">
      <c r="H7097" s="36"/>
    </row>
    <row r="7098" spans="8:8" s="32" customFormat="1" ht="12.75" customHeight="1">
      <c r="H7098" s="36"/>
    </row>
    <row r="7099" spans="8:8" s="32" customFormat="1" ht="12.75" customHeight="1">
      <c r="H7099" s="36"/>
    </row>
    <row r="7100" spans="8:8" s="32" customFormat="1" ht="12.75" customHeight="1">
      <c r="H7100" s="36"/>
    </row>
    <row r="7101" spans="8:8" s="32" customFormat="1" ht="12.75" customHeight="1">
      <c r="H7101" s="36"/>
    </row>
    <row r="7102" spans="8:8" s="32" customFormat="1" ht="12.75" customHeight="1">
      <c r="H7102" s="36"/>
    </row>
    <row r="7103" spans="8:8" s="32" customFormat="1" ht="12.75" customHeight="1">
      <c r="H7103" s="36"/>
    </row>
    <row r="7104" spans="8:8" s="32" customFormat="1" ht="12.75" customHeight="1">
      <c r="H7104" s="36"/>
    </row>
    <row r="7105" spans="8:8" s="32" customFormat="1" ht="12.75" customHeight="1">
      <c r="H7105" s="36"/>
    </row>
    <row r="7106" spans="8:8" s="32" customFormat="1" ht="12.75" customHeight="1">
      <c r="H7106" s="36"/>
    </row>
    <row r="7107" spans="8:8" s="32" customFormat="1" ht="12.75" customHeight="1">
      <c r="H7107" s="36"/>
    </row>
    <row r="7108" spans="8:8" s="32" customFormat="1" ht="12.75" customHeight="1">
      <c r="H7108" s="36"/>
    </row>
    <row r="7109" spans="8:8" s="32" customFormat="1" ht="12.75" customHeight="1">
      <c r="H7109" s="36"/>
    </row>
    <row r="7110" spans="8:8" s="32" customFormat="1" ht="12.75" customHeight="1">
      <c r="H7110" s="36"/>
    </row>
    <row r="7111" spans="8:8" s="32" customFormat="1" ht="12.75" customHeight="1">
      <c r="H7111" s="36"/>
    </row>
    <row r="7112" spans="8:8" s="32" customFormat="1" ht="12.75" customHeight="1">
      <c r="H7112" s="36"/>
    </row>
    <row r="7113" spans="8:8" s="32" customFormat="1" ht="12.75" customHeight="1">
      <c r="H7113" s="36"/>
    </row>
    <row r="7114" spans="8:8" s="32" customFormat="1" ht="12.75" customHeight="1">
      <c r="H7114" s="36"/>
    </row>
    <row r="7115" spans="8:8" s="32" customFormat="1" ht="12.75" customHeight="1">
      <c r="H7115" s="36"/>
    </row>
    <row r="7116" spans="8:8" s="32" customFormat="1" ht="12.75" customHeight="1">
      <c r="H7116" s="36"/>
    </row>
    <row r="7117" spans="8:8" s="32" customFormat="1" ht="12.75" customHeight="1">
      <c r="H7117" s="36"/>
    </row>
    <row r="7118" spans="8:8" s="32" customFormat="1" ht="12.75" customHeight="1">
      <c r="H7118" s="36"/>
    </row>
    <row r="7119" spans="8:8" s="32" customFormat="1" ht="12.75" customHeight="1">
      <c r="H7119" s="36"/>
    </row>
    <row r="7120" spans="8:8" s="32" customFormat="1" ht="12.75" customHeight="1">
      <c r="H7120" s="36"/>
    </row>
    <row r="7121" spans="8:8" s="32" customFormat="1" ht="12.75" customHeight="1">
      <c r="H7121" s="36"/>
    </row>
    <row r="7122" spans="8:8" s="32" customFormat="1" ht="12.75" customHeight="1">
      <c r="H7122" s="36"/>
    </row>
    <row r="7123" spans="8:8" s="32" customFormat="1" ht="12.75" customHeight="1">
      <c r="H7123" s="36"/>
    </row>
    <row r="7124" spans="8:8" s="32" customFormat="1" ht="12.75" customHeight="1">
      <c r="H7124" s="36"/>
    </row>
    <row r="7125" spans="8:8" s="32" customFormat="1" ht="12.75" customHeight="1">
      <c r="H7125" s="36"/>
    </row>
    <row r="7126" spans="8:8" s="32" customFormat="1" ht="12.75" customHeight="1">
      <c r="H7126" s="36"/>
    </row>
    <row r="7127" spans="8:8" s="32" customFormat="1" ht="12.75" customHeight="1">
      <c r="H7127" s="36"/>
    </row>
    <row r="7128" spans="8:8" s="32" customFormat="1" ht="12.75" customHeight="1">
      <c r="H7128" s="36"/>
    </row>
    <row r="7129" spans="8:8" s="32" customFormat="1" ht="12.75" customHeight="1">
      <c r="H7129" s="36"/>
    </row>
    <row r="7130" spans="8:8" s="32" customFormat="1" ht="12.75" customHeight="1">
      <c r="H7130" s="36"/>
    </row>
    <row r="7131" spans="8:8" s="32" customFormat="1" ht="12.75" customHeight="1">
      <c r="H7131" s="36"/>
    </row>
    <row r="7132" spans="8:8" s="32" customFormat="1" ht="12.75" customHeight="1">
      <c r="H7132" s="36"/>
    </row>
    <row r="7133" spans="8:8" s="32" customFormat="1" ht="12.75" customHeight="1">
      <c r="H7133" s="36"/>
    </row>
    <row r="7134" spans="8:8" s="32" customFormat="1" ht="12.75" customHeight="1">
      <c r="H7134" s="36"/>
    </row>
    <row r="7135" spans="8:8" s="32" customFormat="1" ht="12.75" customHeight="1">
      <c r="H7135" s="36"/>
    </row>
    <row r="7136" spans="8:8" s="32" customFormat="1" ht="12.75" customHeight="1">
      <c r="H7136" s="36"/>
    </row>
    <row r="7137" spans="8:8" s="32" customFormat="1" ht="12.75" customHeight="1">
      <c r="H7137" s="36"/>
    </row>
    <row r="7138" spans="8:8" s="32" customFormat="1" ht="12.75" customHeight="1">
      <c r="H7138" s="36"/>
    </row>
    <row r="7139" spans="8:8" s="32" customFormat="1" ht="12.75" customHeight="1">
      <c r="H7139" s="36"/>
    </row>
    <row r="7140" spans="8:8" s="32" customFormat="1" ht="12.75" customHeight="1">
      <c r="H7140" s="36"/>
    </row>
    <row r="7141" spans="8:8" s="32" customFormat="1" ht="12.75" customHeight="1">
      <c r="H7141" s="36"/>
    </row>
    <row r="7142" spans="8:8" s="32" customFormat="1" ht="12.75" customHeight="1">
      <c r="H7142" s="36"/>
    </row>
    <row r="7143" spans="8:8" s="32" customFormat="1" ht="12.75" customHeight="1">
      <c r="H7143" s="36"/>
    </row>
    <row r="7144" spans="8:8" s="32" customFormat="1" ht="12.75" customHeight="1">
      <c r="H7144" s="36"/>
    </row>
    <row r="7145" spans="8:8" s="32" customFormat="1" ht="12.75" customHeight="1">
      <c r="H7145" s="36"/>
    </row>
    <row r="7146" spans="8:8" s="32" customFormat="1" ht="12.75" customHeight="1">
      <c r="H7146" s="36"/>
    </row>
    <row r="7147" spans="8:8" s="32" customFormat="1" ht="12.75" customHeight="1">
      <c r="H7147" s="36"/>
    </row>
    <row r="7148" spans="8:8" s="32" customFormat="1" ht="12.75" customHeight="1">
      <c r="H7148" s="36"/>
    </row>
    <row r="7149" spans="8:8" s="32" customFormat="1" ht="12.75" customHeight="1">
      <c r="H7149" s="36"/>
    </row>
    <row r="7150" spans="8:8" s="32" customFormat="1" ht="12.75" customHeight="1">
      <c r="H7150" s="36"/>
    </row>
    <row r="7151" spans="8:8" s="32" customFormat="1" ht="12.75" customHeight="1">
      <c r="H7151" s="36"/>
    </row>
    <row r="7152" spans="8:8" s="32" customFormat="1" ht="12.75" customHeight="1">
      <c r="H7152" s="36"/>
    </row>
    <row r="7153" spans="8:8" s="32" customFormat="1" ht="12.75" customHeight="1">
      <c r="H7153" s="36"/>
    </row>
    <row r="7154" spans="8:8" s="32" customFormat="1" ht="12.75" customHeight="1">
      <c r="H7154" s="36"/>
    </row>
    <row r="7155" spans="8:8" s="32" customFormat="1" ht="12.75" customHeight="1">
      <c r="H7155" s="36"/>
    </row>
    <row r="7156" spans="8:8" s="32" customFormat="1" ht="12.75" customHeight="1">
      <c r="H7156" s="36"/>
    </row>
    <row r="7157" spans="8:8" s="32" customFormat="1" ht="12.75" customHeight="1">
      <c r="H7157" s="36"/>
    </row>
    <row r="7158" spans="8:8" s="32" customFormat="1" ht="12.75" customHeight="1">
      <c r="H7158" s="36"/>
    </row>
    <row r="7159" spans="8:8" s="32" customFormat="1" ht="12.75" customHeight="1">
      <c r="H7159" s="36"/>
    </row>
    <row r="7160" spans="8:8" s="32" customFormat="1" ht="12.75" customHeight="1">
      <c r="H7160" s="36"/>
    </row>
    <row r="7161" spans="8:8" s="32" customFormat="1" ht="12.75" customHeight="1">
      <c r="H7161" s="36"/>
    </row>
    <row r="7162" spans="8:8" s="32" customFormat="1" ht="12.75" customHeight="1">
      <c r="H7162" s="36"/>
    </row>
    <row r="7163" spans="8:8" s="32" customFormat="1" ht="12.75" customHeight="1">
      <c r="H7163" s="36"/>
    </row>
    <row r="7164" spans="8:8" s="32" customFormat="1" ht="12.75" customHeight="1">
      <c r="H7164" s="36"/>
    </row>
    <row r="7165" spans="8:8" s="32" customFormat="1" ht="12.75" customHeight="1">
      <c r="H7165" s="36"/>
    </row>
    <row r="7166" spans="8:8" s="32" customFormat="1" ht="12.75" customHeight="1">
      <c r="H7166" s="36"/>
    </row>
    <row r="7167" spans="8:8" s="32" customFormat="1" ht="12.75" customHeight="1">
      <c r="H7167" s="36"/>
    </row>
    <row r="7168" spans="8:8" s="32" customFormat="1" ht="12.75" customHeight="1">
      <c r="H7168" s="36"/>
    </row>
    <row r="7169" spans="8:8" s="32" customFormat="1" ht="12.75" customHeight="1">
      <c r="H7169" s="36"/>
    </row>
    <row r="7170" spans="8:8" s="32" customFormat="1" ht="12.75" customHeight="1">
      <c r="H7170" s="36"/>
    </row>
    <row r="7171" spans="8:8" s="32" customFormat="1" ht="12.75" customHeight="1">
      <c r="H7171" s="36"/>
    </row>
    <row r="7172" spans="8:8" s="32" customFormat="1" ht="12.75" customHeight="1">
      <c r="H7172" s="36"/>
    </row>
    <row r="7173" spans="8:8" s="32" customFormat="1" ht="12.75" customHeight="1">
      <c r="H7173" s="36"/>
    </row>
    <row r="7174" spans="8:8" s="32" customFormat="1" ht="12.75" customHeight="1">
      <c r="H7174" s="36"/>
    </row>
    <row r="7175" spans="8:8" s="32" customFormat="1" ht="12.75" customHeight="1">
      <c r="H7175" s="36"/>
    </row>
    <row r="7176" spans="8:8" s="32" customFormat="1" ht="12.75" customHeight="1">
      <c r="H7176" s="36"/>
    </row>
    <row r="7177" spans="8:8" s="32" customFormat="1" ht="12.75" customHeight="1">
      <c r="H7177" s="36"/>
    </row>
    <row r="7178" spans="8:8" s="32" customFormat="1" ht="12.75" customHeight="1">
      <c r="H7178" s="36"/>
    </row>
    <row r="7179" spans="8:8" s="32" customFormat="1" ht="12.75" customHeight="1">
      <c r="H7179" s="36"/>
    </row>
    <row r="7180" spans="8:8" s="32" customFormat="1" ht="12.75" customHeight="1">
      <c r="H7180" s="36"/>
    </row>
    <row r="7181" spans="8:8" s="32" customFormat="1" ht="12.75" customHeight="1">
      <c r="H7181" s="36"/>
    </row>
    <row r="7182" spans="8:8" s="32" customFormat="1" ht="12.75" customHeight="1">
      <c r="H7182" s="36"/>
    </row>
    <row r="7183" spans="8:8" s="32" customFormat="1" ht="12.75" customHeight="1">
      <c r="H7183" s="36"/>
    </row>
    <row r="7184" spans="8:8" s="32" customFormat="1" ht="12.75" customHeight="1">
      <c r="H7184" s="36"/>
    </row>
    <row r="7185" spans="8:8" s="32" customFormat="1" ht="12.75" customHeight="1">
      <c r="H7185" s="36"/>
    </row>
    <row r="7186" spans="8:8" s="32" customFormat="1" ht="12.75" customHeight="1">
      <c r="H7186" s="36"/>
    </row>
    <row r="7187" spans="8:8" s="32" customFormat="1" ht="12.75" customHeight="1">
      <c r="H7187" s="36"/>
    </row>
    <row r="7188" spans="8:8" s="32" customFormat="1" ht="12.75" customHeight="1">
      <c r="H7188" s="36"/>
    </row>
    <row r="7189" spans="8:8" s="32" customFormat="1" ht="12.75" customHeight="1">
      <c r="H7189" s="36"/>
    </row>
    <row r="7190" spans="8:8" s="32" customFormat="1" ht="12.75" customHeight="1">
      <c r="H7190" s="36"/>
    </row>
    <row r="7191" spans="8:8" s="32" customFormat="1" ht="12.75" customHeight="1">
      <c r="H7191" s="36"/>
    </row>
    <row r="7192" spans="8:8" s="32" customFormat="1" ht="12.75" customHeight="1">
      <c r="H7192" s="36"/>
    </row>
    <row r="7193" spans="8:8" s="32" customFormat="1" ht="12.75" customHeight="1">
      <c r="H7193" s="36"/>
    </row>
    <row r="7194" spans="8:8" s="32" customFormat="1" ht="12.75" customHeight="1">
      <c r="H7194" s="36"/>
    </row>
    <row r="7195" spans="8:8" s="32" customFormat="1" ht="12.75" customHeight="1">
      <c r="H7195" s="36"/>
    </row>
    <row r="7196" spans="8:8" s="32" customFormat="1" ht="12.75" customHeight="1">
      <c r="H7196" s="36"/>
    </row>
    <row r="7197" spans="8:8" s="32" customFormat="1" ht="12.75" customHeight="1">
      <c r="H7197" s="36"/>
    </row>
    <row r="7198" spans="8:8" s="32" customFormat="1" ht="12.75" customHeight="1">
      <c r="H7198" s="36"/>
    </row>
    <row r="7199" spans="8:8" s="32" customFormat="1" ht="12.75" customHeight="1">
      <c r="H7199" s="36"/>
    </row>
    <row r="7200" spans="8:8" s="32" customFormat="1" ht="12.75" customHeight="1">
      <c r="H7200" s="36"/>
    </row>
    <row r="7201" spans="8:8" s="32" customFormat="1" ht="12.75" customHeight="1">
      <c r="H7201" s="36"/>
    </row>
    <row r="7202" spans="8:8" s="32" customFormat="1" ht="12.75" customHeight="1">
      <c r="H7202" s="36"/>
    </row>
    <row r="7203" spans="8:8" s="32" customFormat="1" ht="12.75" customHeight="1">
      <c r="H7203" s="36"/>
    </row>
    <row r="7204" spans="8:8" s="32" customFormat="1" ht="12.75" customHeight="1">
      <c r="H7204" s="36"/>
    </row>
    <row r="7205" spans="8:8" s="32" customFormat="1" ht="12.75" customHeight="1">
      <c r="H7205" s="36"/>
    </row>
    <row r="7206" spans="8:8" s="32" customFormat="1" ht="12.75" customHeight="1">
      <c r="H7206" s="36"/>
    </row>
    <row r="7207" spans="8:8" s="32" customFormat="1" ht="12.75" customHeight="1">
      <c r="H7207" s="36"/>
    </row>
    <row r="7208" spans="8:8" s="32" customFormat="1" ht="12.75" customHeight="1">
      <c r="H7208" s="36"/>
    </row>
    <row r="7209" spans="8:8" s="32" customFormat="1" ht="12.75" customHeight="1">
      <c r="H7209" s="36"/>
    </row>
    <row r="7210" spans="8:8" s="32" customFormat="1" ht="12.75" customHeight="1">
      <c r="H7210" s="36"/>
    </row>
    <row r="7211" spans="8:8" s="32" customFormat="1" ht="12.75" customHeight="1">
      <c r="H7211" s="36"/>
    </row>
    <row r="7212" spans="8:8" s="32" customFormat="1" ht="12.75" customHeight="1">
      <c r="H7212" s="36"/>
    </row>
    <row r="7213" spans="8:8" s="32" customFormat="1" ht="12.75" customHeight="1">
      <c r="H7213" s="36"/>
    </row>
    <row r="7214" spans="8:8" s="32" customFormat="1" ht="12.75" customHeight="1">
      <c r="H7214" s="36"/>
    </row>
    <row r="7215" spans="8:8" s="32" customFormat="1" ht="12.75" customHeight="1">
      <c r="H7215" s="36"/>
    </row>
    <row r="7216" spans="8:8" s="32" customFormat="1" ht="12.75" customHeight="1">
      <c r="H7216" s="36"/>
    </row>
    <row r="7217" spans="8:8" s="32" customFormat="1" ht="12.75" customHeight="1">
      <c r="H7217" s="36"/>
    </row>
    <row r="7218" spans="8:8" s="32" customFormat="1" ht="12.75" customHeight="1">
      <c r="H7218" s="36"/>
    </row>
    <row r="7219" spans="8:8" s="32" customFormat="1" ht="12.75" customHeight="1">
      <c r="H7219" s="36"/>
    </row>
    <row r="7220" spans="8:8" s="32" customFormat="1" ht="12.75" customHeight="1">
      <c r="H7220" s="36"/>
    </row>
    <row r="7221" spans="8:8" s="32" customFormat="1" ht="12.75" customHeight="1">
      <c r="H7221" s="36"/>
    </row>
    <row r="7222" spans="8:8" s="32" customFormat="1" ht="12.75" customHeight="1">
      <c r="H7222" s="36"/>
    </row>
    <row r="7223" spans="8:8" s="32" customFormat="1" ht="12.75" customHeight="1">
      <c r="H7223" s="36"/>
    </row>
    <row r="7224" spans="8:8" s="32" customFormat="1" ht="12.75" customHeight="1">
      <c r="H7224" s="36"/>
    </row>
    <row r="7225" spans="8:8" s="32" customFormat="1" ht="12.75" customHeight="1">
      <c r="H7225" s="36"/>
    </row>
    <row r="7226" spans="8:8" s="32" customFormat="1" ht="12.75" customHeight="1">
      <c r="H7226" s="36"/>
    </row>
    <row r="7227" spans="8:8" s="32" customFormat="1" ht="12.75" customHeight="1">
      <c r="H7227" s="36"/>
    </row>
    <row r="7228" spans="8:8" s="32" customFormat="1" ht="12.75" customHeight="1">
      <c r="H7228" s="36"/>
    </row>
    <row r="7229" spans="8:8" s="32" customFormat="1" ht="12.75" customHeight="1">
      <c r="H7229" s="36"/>
    </row>
    <row r="7230" spans="8:8" s="32" customFormat="1" ht="12.75" customHeight="1">
      <c r="H7230" s="36"/>
    </row>
    <row r="7231" spans="8:8" s="32" customFormat="1" ht="12.75" customHeight="1">
      <c r="H7231" s="36"/>
    </row>
    <row r="7232" spans="8:8" s="32" customFormat="1" ht="12.75" customHeight="1">
      <c r="H7232" s="36"/>
    </row>
    <row r="7233" spans="8:8" s="32" customFormat="1" ht="12.75" customHeight="1">
      <c r="H7233" s="36"/>
    </row>
    <row r="7234" spans="8:8" s="32" customFormat="1" ht="12.75" customHeight="1">
      <c r="H7234" s="36"/>
    </row>
    <row r="7235" spans="8:8" s="32" customFormat="1" ht="12.75" customHeight="1">
      <c r="H7235" s="36"/>
    </row>
    <row r="7236" spans="8:8" s="32" customFormat="1" ht="12.75" customHeight="1">
      <c r="H7236" s="36"/>
    </row>
    <row r="7237" spans="8:8" s="32" customFormat="1" ht="12.75" customHeight="1">
      <c r="H7237" s="36"/>
    </row>
    <row r="7238" spans="8:8" s="32" customFormat="1" ht="12.75" customHeight="1">
      <c r="H7238" s="36"/>
    </row>
    <row r="7239" spans="8:8" s="32" customFormat="1" ht="12.75" customHeight="1">
      <c r="H7239" s="36"/>
    </row>
    <row r="7240" spans="8:8" s="32" customFormat="1" ht="12.75" customHeight="1">
      <c r="H7240" s="36"/>
    </row>
    <row r="7241" spans="8:8" s="32" customFormat="1" ht="12.75" customHeight="1">
      <c r="H7241" s="36"/>
    </row>
    <row r="7242" spans="8:8" s="32" customFormat="1" ht="12.75" customHeight="1">
      <c r="H7242" s="36"/>
    </row>
    <row r="7243" spans="8:8" s="32" customFormat="1" ht="12.75" customHeight="1">
      <c r="H7243" s="36"/>
    </row>
    <row r="7244" spans="8:8" s="32" customFormat="1" ht="12.75" customHeight="1">
      <c r="H7244" s="36"/>
    </row>
    <row r="7245" spans="8:8" s="32" customFormat="1" ht="12.75" customHeight="1">
      <c r="H7245" s="36"/>
    </row>
    <row r="7246" spans="8:8" s="32" customFormat="1" ht="12.75" customHeight="1">
      <c r="H7246" s="36"/>
    </row>
    <row r="7247" spans="8:8" s="32" customFormat="1" ht="12.75" customHeight="1">
      <c r="H7247" s="36"/>
    </row>
    <row r="7248" spans="8:8" s="32" customFormat="1" ht="12.75" customHeight="1">
      <c r="H7248" s="36"/>
    </row>
    <row r="7249" spans="8:8" s="32" customFormat="1" ht="12.75" customHeight="1">
      <c r="H7249" s="36"/>
    </row>
    <row r="7250" spans="8:8" s="32" customFormat="1" ht="12.75" customHeight="1">
      <c r="H7250" s="36"/>
    </row>
    <row r="7251" spans="8:8" s="32" customFormat="1" ht="12.75" customHeight="1">
      <c r="H7251" s="36"/>
    </row>
    <row r="7252" spans="8:8" s="32" customFormat="1" ht="12.75" customHeight="1">
      <c r="H7252" s="36"/>
    </row>
    <row r="7253" spans="8:8" s="32" customFormat="1" ht="12.75" customHeight="1">
      <c r="H7253" s="36"/>
    </row>
    <row r="7254" spans="8:8" s="32" customFormat="1" ht="12.75" customHeight="1">
      <c r="H7254" s="36"/>
    </row>
    <row r="7255" spans="8:8" s="32" customFormat="1" ht="12.75" customHeight="1">
      <c r="H7255" s="36"/>
    </row>
    <row r="7256" spans="8:8" s="32" customFormat="1" ht="12.75" customHeight="1">
      <c r="H7256" s="36"/>
    </row>
    <row r="7257" spans="8:8" s="32" customFormat="1" ht="12.75" customHeight="1">
      <c r="H7257" s="36"/>
    </row>
    <row r="7258" spans="8:8" s="32" customFormat="1" ht="12.75" customHeight="1">
      <c r="H7258" s="36"/>
    </row>
    <row r="7259" spans="8:8" s="32" customFormat="1" ht="12.75" customHeight="1">
      <c r="H7259" s="36"/>
    </row>
    <row r="7260" spans="8:8" s="32" customFormat="1" ht="12.75" customHeight="1">
      <c r="H7260" s="36"/>
    </row>
    <row r="7261" spans="8:8" s="32" customFormat="1" ht="12.75" customHeight="1">
      <c r="H7261" s="36"/>
    </row>
    <row r="7262" spans="8:8" s="32" customFormat="1" ht="12.75" customHeight="1">
      <c r="H7262" s="36"/>
    </row>
    <row r="7263" spans="8:8" s="32" customFormat="1" ht="12.75" customHeight="1">
      <c r="H7263" s="36"/>
    </row>
    <row r="7264" spans="8:8" s="32" customFormat="1" ht="12.75" customHeight="1">
      <c r="H7264" s="36"/>
    </row>
    <row r="7265" spans="8:8" s="32" customFormat="1" ht="12.75" customHeight="1">
      <c r="H7265" s="36"/>
    </row>
    <row r="7266" spans="8:8" s="32" customFormat="1" ht="12.75" customHeight="1">
      <c r="H7266" s="36"/>
    </row>
    <row r="7267" spans="8:8" s="32" customFormat="1" ht="12.75" customHeight="1">
      <c r="H7267" s="36"/>
    </row>
    <row r="7268" spans="8:8" s="32" customFormat="1" ht="12.75" customHeight="1">
      <c r="H7268" s="36"/>
    </row>
    <row r="7269" spans="8:8" s="32" customFormat="1" ht="12.75" customHeight="1">
      <c r="H7269" s="36"/>
    </row>
    <row r="7270" spans="8:8" s="32" customFormat="1" ht="12.75" customHeight="1">
      <c r="H7270" s="36"/>
    </row>
    <row r="7271" spans="8:8" s="32" customFormat="1" ht="12.75" customHeight="1">
      <c r="H7271" s="36"/>
    </row>
    <row r="7272" spans="8:8" s="32" customFormat="1" ht="12.75" customHeight="1">
      <c r="H7272" s="36"/>
    </row>
    <row r="7273" spans="8:8" s="32" customFormat="1" ht="12.75" customHeight="1">
      <c r="H7273" s="36"/>
    </row>
    <row r="7274" spans="8:8" s="32" customFormat="1" ht="12.75" customHeight="1">
      <c r="H7274" s="36"/>
    </row>
    <row r="7275" spans="8:8" s="32" customFormat="1" ht="12.75" customHeight="1">
      <c r="H7275" s="36"/>
    </row>
    <row r="7276" spans="8:8" s="32" customFormat="1" ht="12.75" customHeight="1">
      <c r="H7276" s="36"/>
    </row>
    <row r="7277" spans="8:8" s="32" customFormat="1" ht="12.75" customHeight="1">
      <c r="H7277" s="36"/>
    </row>
    <row r="7278" spans="8:8" s="32" customFormat="1" ht="12.75" customHeight="1">
      <c r="H7278" s="36"/>
    </row>
    <row r="7279" spans="8:8" s="32" customFormat="1" ht="12.75" customHeight="1">
      <c r="H7279" s="36"/>
    </row>
    <row r="7280" spans="8:8" s="32" customFormat="1" ht="12.75" customHeight="1">
      <c r="H7280" s="36"/>
    </row>
    <row r="7281" spans="8:8" s="32" customFormat="1" ht="12.75" customHeight="1">
      <c r="H7281" s="36"/>
    </row>
    <row r="7282" spans="8:8" s="32" customFormat="1" ht="12.75" customHeight="1">
      <c r="H7282" s="36"/>
    </row>
    <row r="7283" spans="8:8" s="32" customFormat="1" ht="12.75" customHeight="1">
      <c r="H7283" s="36"/>
    </row>
    <row r="7284" spans="8:8" s="32" customFormat="1" ht="12.75" customHeight="1">
      <c r="H7284" s="36"/>
    </row>
    <row r="7285" spans="8:8" s="32" customFormat="1" ht="12.75" customHeight="1">
      <c r="H7285" s="36"/>
    </row>
    <row r="7286" spans="8:8" s="32" customFormat="1" ht="12.75" customHeight="1">
      <c r="H7286" s="36"/>
    </row>
    <row r="7287" spans="8:8" s="32" customFormat="1" ht="12.75" customHeight="1">
      <c r="H7287" s="36"/>
    </row>
    <row r="7288" spans="8:8" s="32" customFormat="1" ht="12.75" customHeight="1">
      <c r="H7288" s="36"/>
    </row>
    <row r="7289" spans="8:8" s="32" customFormat="1" ht="12.75" customHeight="1">
      <c r="H7289" s="36"/>
    </row>
    <row r="7290" spans="8:8" s="32" customFormat="1" ht="12.75" customHeight="1">
      <c r="H7290" s="36"/>
    </row>
    <row r="7291" spans="8:8" s="32" customFormat="1" ht="12.75" customHeight="1">
      <c r="H7291" s="36"/>
    </row>
    <row r="7292" spans="8:8" s="32" customFormat="1" ht="12.75" customHeight="1">
      <c r="H7292" s="36"/>
    </row>
    <row r="7293" spans="8:8" s="32" customFormat="1" ht="12.75" customHeight="1">
      <c r="H7293" s="36"/>
    </row>
    <row r="7294" spans="8:8" s="32" customFormat="1" ht="12.75" customHeight="1">
      <c r="H7294" s="36"/>
    </row>
    <row r="7295" spans="8:8" s="32" customFormat="1" ht="12.75" customHeight="1">
      <c r="H7295" s="36"/>
    </row>
    <row r="7296" spans="8:8" s="32" customFormat="1" ht="12.75" customHeight="1">
      <c r="H7296" s="36"/>
    </row>
    <row r="7297" spans="8:8" s="32" customFormat="1" ht="12.75" customHeight="1">
      <c r="H7297" s="36"/>
    </row>
    <row r="7298" spans="8:8" s="32" customFormat="1" ht="12.75" customHeight="1">
      <c r="H7298" s="36"/>
    </row>
    <row r="7299" spans="8:8" s="32" customFormat="1" ht="12.75" customHeight="1">
      <c r="H7299" s="36"/>
    </row>
    <row r="7300" spans="8:8" s="32" customFormat="1" ht="12.75" customHeight="1">
      <c r="H7300" s="36"/>
    </row>
    <row r="7301" spans="8:8" s="32" customFormat="1" ht="12.75" customHeight="1">
      <c r="H7301" s="36"/>
    </row>
    <row r="7302" spans="8:8" s="32" customFormat="1" ht="12.75" customHeight="1">
      <c r="H7302" s="36"/>
    </row>
    <row r="7303" spans="8:8" s="32" customFormat="1" ht="12.75" customHeight="1">
      <c r="H7303" s="36"/>
    </row>
    <row r="7304" spans="8:8" s="32" customFormat="1" ht="12.75" customHeight="1">
      <c r="H7304" s="36"/>
    </row>
    <row r="7305" spans="8:8" s="32" customFormat="1" ht="12.75" customHeight="1">
      <c r="H7305" s="36"/>
    </row>
    <row r="7306" spans="8:8" s="32" customFormat="1" ht="12.75" customHeight="1">
      <c r="H7306" s="36"/>
    </row>
    <row r="7307" spans="8:8" s="32" customFormat="1" ht="12.75" customHeight="1">
      <c r="H7307" s="36"/>
    </row>
    <row r="7308" spans="8:8" s="32" customFormat="1" ht="12.75" customHeight="1">
      <c r="H7308" s="36"/>
    </row>
    <row r="7309" spans="8:8" s="32" customFormat="1" ht="12.75" customHeight="1">
      <c r="H7309" s="36"/>
    </row>
    <row r="7310" spans="8:8" s="32" customFormat="1" ht="12.75" customHeight="1">
      <c r="H7310" s="36"/>
    </row>
    <row r="7311" spans="8:8" s="32" customFormat="1" ht="12.75" customHeight="1">
      <c r="H7311" s="36"/>
    </row>
    <row r="7312" spans="8:8" s="32" customFormat="1" ht="12.75" customHeight="1">
      <c r="H7312" s="36"/>
    </row>
    <row r="7313" spans="8:8" s="32" customFormat="1" ht="12.75" customHeight="1">
      <c r="H7313" s="36"/>
    </row>
    <row r="7314" spans="8:8" s="32" customFormat="1" ht="12.75" customHeight="1">
      <c r="H7314" s="36"/>
    </row>
    <row r="7315" spans="8:8" s="32" customFormat="1" ht="12.75" customHeight="1">
      <c r="H7315" s="36"/>
    </row>
    <row r="7316" spans="8:8" s="32" customFormat="1" ht="12.75" customHeight="1">
      <c r="H7316" s="36"/>
    </row>
    <row r="7317" spans="8:8" s="32" customFormat="1" ht="12.75" customHeight="1">
      <c r="H7317" s="36"/>
    </row>
    <row r="7318" spans="8:8" s="32" customFormat="1" ht="12.75" customHeight="1">
      <c r="H7318" s="36"/>
    </row>
    <row r="7319" spans="8:8" s="32" customFormat="1" ht="12.75" customHeight="1">
      <c r="H7319" s="36"/>
    </row>
    <row r="7320" spans="8:8" s="32" customFormat="1" ht="12.75" customHeight="1">
      <c r="H7320" s="36"/>
    </row>
    <row r="7321" spans="8:8" s="32" customFormat="1" ht="12.75" customHeight="1">
      <c r="H7321" s="36"/>
    </row>
    <row r="7322" spans="8:8" s="32" customFormat="1" ht="12.75" customHeight="1">
      <c r="H7322" s="36"/>
    </row>
    <row r="7323" spans="8:8" s="32" customFormat="1" ht="12.75" customHeight="1">
      <c r="H7323" s="36"/>
    </row>
    <row r="7324" spans="8:8" s="32" customFormat="1" ht="12.75" customHeight="1">
      <c r="H7324" s="36"/>
    </row>
    <row r="7325" spans="8:8" s="32" customFormat="1" ht="12.75" customHeight="1">
      <c r="H7325" s="36"/>
    </row>
    <row r="7326" spans="8:8" s="32" customFormat="1" ht="12.75" customHeight="1">
      <c r="H7326" s="36"/>
    </row>
    <row r="7327" spans="8:8" s="32" customFormat="1" ht="12.75" customHeight="1">
      <c r="H7327" s="36"/>
    </row>
    <row r="7328" spans="8:8" s="32" customFormat="1" ht="12.75" customHeight="1">
      <c r="H7328" s="36"/>
    </row>
    <row r="7329" spans="8:8" s="32" customFormat="1" ht="12.75" customHeight="1">
      <c r="H7329" s="36"/>
    </row>
    <row r="7330" spans="8:8" s="32" customFormat="1" ht="12.75" customHeight="1">
      <c r="H7330" s="36"/>
    </row>
    <row r="7331" spans="8:8" s="32" customFormat="1" ht="12.75" customHeight="1">
      <c r="H7331" s="36"/>
    </row>
    <row r="7332" spans="8:8" s="32" customFormat="1" ht="12.75" customHeight="1">
      <c r="H7332" s="36"/>
    </row>
    <row r="7333" spans="8:8" s="32" customFormat="1" ht="12.75" customHeight="1">
      <c r="H7333" s="36"/>
    </row>
    <row r="7334" spans="8:8" s="32" customFormat="1" ht="12.75" customHeight="1">
      <c r="H7334" s="36"/>
    </row>
    <row r="7335" spans="8:8" s="32" customFormat="1" ht="12.75" customHeight="1">
      <c r="H7335" s="36"/>
    </row>
    <row r="7336" spans="8:8" s="32" customFormat="1" ht="12.75" customHeight="1">
      <c r="H7336" s="36"/>
    </row>
    <row r="7337" spans="8:8" s="32" customFormat="1" ht="12.75" customHeight="1">
      <c r="H7337" s="36"/>
    </row>
    <row r="7338" spans="8:8" s="32" customFormat="1" ht="12.75" customHeight="1">
      <c r="H7338" s="36"/>
    </row>
    <row r="7339" spans="8:8" s="32" customFormat="1" ht="12.75" customHeight="1">
      <c r="H7339" s="36"/>
    </row>
    <row r="7340" spans="8:8" s="32" customFormat="1" ht="12.75" customHeight="1">
      <c r="H7340" s="36"/>
    </row>
    <row r="7341" spans="8:8" s="32" customFormat="1" ht="12.75" customHeight="1">
      <c r="H7341" s="36"/>
    </row>
    <row r="7342" spans="8:8" s="32" customFormat="1" ht="12.75" customHeight="1">
      <c r="H7342" s="36"/>
    </row>
    <row r="7343" spans="8:8" s="32" customFormat="1" ht="12.75" customHeight="1">
      <c r="H7343" s="36"/>
    </row>
    <row r="7344" spans="8:8" s="32" customFormat="1" ht="12.75" customHeight="1">
      <c r="H7344" s="36"/>
    </row>
    <row r="7345" spans="8:8" s="32" customFormat="1" ht="12.75" customHeight="1">
      <c r="H7345" s="36"/>
    </row>
    <row r="7346" spans="8:8" s="32" customFormat="1" ht="12.75" customHeight="1">
      <c r="H7346" s="36"/>
    </row>
    <row r="7347" spans="8:8" s="32" customFormat="1" ht="12.75" customHeight="1">
      <c r="H7347" s="36"/>
    </row>
    <row r="7348" spans="8:8" s="32" customFormat="1" ht="12.75" customHeight="1">
      <c r="H7348" s="36"/>
    </row>
    <row r="7349" spans="8:8" s="32" customFormat="1" ht="12.75" customHeight="1">
      <c r="H7349" s="36"/>
    </row>
    <row r="7350" spans="8:8" s="32" customFormat="1" ht="12.75" customHeight="1">
      <c r="H7350" s="36"/>
    </row>
    <row r="7351" spans="8:8" s="32" customFormat="1" ht="12.75" customHeight="1">
      <c r="H7351" s="36"/>
    </row>
    <row r="7352" spans="8:8" s="32" customFormat="1" ht="12.75" customHeight="1">
      <c r="H7352" s="36"/>
    </row>
    <row r="7353" spans="8:8" s="32" customFormat="1" ht="12.75" customHeight="1">
      <c r="H7353" s="36"/>
    </row>
    <row r="7354" spans="8:8" s="32" customFormat="1" ht="12.75" customHeight="1">
      <c r="H7354" s="36"/>
    </row>
    <row r="7355" spans="8:8" s="32" customFormat="1" ht="12.75" customHeight="1">
      <c r="H7355" s="36"/>
    </row>
    <row r="7356" spans="8:8" s="32" customFormat="1" ht="12.75" customHeight="1">
      <c r="H7356" s="36"/>
    </row>
    <row r="7357" spans="8:8" s="32" customFormat="1" ht="12.75" customHeight="1">
      <c r="H7357" s="36"/>
    </row>
    <row r="7358" spans="8:8" s="32" customFormat="1" ht="12.75" customHeight="1">
      <c r="H7358" s="36"/>
    </row>
    <row r="7359" spans="8:8" s="32" customFormat="1" ht="12.75" customHeight="1">
      <c r="H7359" s="36"/>
    </row>
    <row r="7360" spans="8:8" s="32" customFormat="1" ht="12.75" customHeight="1">
      <c r="H7360" s="36"/>
    </row>
    <row r="7361" spans="8:8" s="32" customFormat="1" ht="12.75" customHeight="1">
      <c r="H7361" s="36"/>
    </row>
    <row r="7362" spans="8:8" s="32" customFormat="1" ht="12.75" customHeight="1">
      <c r="H7362" s="36"/>
    </row>
    <row r="7363" spans="8:8" s="32" customFormat="1" ht="12.75" customHeight="1">
      <c r="H7363" s="36"/>
    </row>
    <row r="7364" spans="8:8" s="32" customFormat="1" ht="12.75" customHeight="1">
      <c r="H7364" s="36"/>
    </row>
    <row r="7365" spans="8:8" s="32" customFormat="1" ht="12.75" customHeight="1">
      <c r="H7365" s="36"/>
    </row>
    <row r="7366" spans="8:8" s="32" customFormat="1" ht="12.75" customHeight="1">
      <c r="H7366" s="36"/>
    </row>
    <row r="7367" spans="8:8" s="32" customFormat="1" ht="12.75" customHeight="1">
      <c r="H7367" s="36"/>
    </row>
    <row r="7368" spans="8:8" s="32" customFormat="1" ht="12.75" customHeight="1">
      <c r="H7368" s="36"/>
    </row>
    <row r="7369" spans="8:8" s="32" customFormat="1" ht="12.75" customHeight="1">
      <c r="H7369" s="36"/>
    </row>
    <row r="7370" spans="8:8" s="32" customFormat="1" ht="12.75" customHeight="1">
      <c r="H7370" s="36"/>
    </row>
    <row r="7371" spans="8:8" s="32" customFormat="1" ht="12.75" customHeight="1">
      <c r="H7371" s="36"/>
    </row>
    <row r="7372" spans="8:8" s="32" customFormat="1" ht="12.75" customHeight="1">
      <c r="H7372" s="36"/>
    </row>
    <row r="7373" spans="8:8" s="32" customFormat="1" ht="12.75" customHeight="1">
      <c r="H7373" s="36"/>
    </row>
    <row r="7374" spans="8:8" s="32" customFormat="1" ht="12.75" customHeight="1">
      <c r="H7374" s="36"/>
    </row>
    <row r="7375" spans="8:8" s="32" customFormat="1" ht="12.75" customHeight="1">
      <c r="H7375" s="36"/>
    </row>
    <row r="7376" spans="8:8" s="32" customFormat="1" ht="12.75" customHeight="1">
      <c r="H7376" s="36"/>
    </row>
    <row r="7377" spans="8:8" s="32" customFormat="1" ht="12.75" customHeight="1">
      <c r="H7377" s="36"/>
    </row>
    <row r="7378" spans="8:8" s="32" customFormat="1" ht="12.75" customHeight="1">
      <c r="H7378" s="36"/>
    </row>
    <row r="7379" spans="8:8" s="32" customFormat="1" ht="12.75" customHeight="1">
      <c r="H7379" s="36"/>
    </row>
    <row r="7380" spans="8:8" s="32" customFormat="1" ht="12.75" customHeight="1">
      <c r="H7380" s="36"/>
    </row>
    <row r="7381" spans="8:8" s="32" customFormat="1" ht="12.75" customHeight="1">
      <c r="H7381" s="36"/>
    </row>
    <row r="7382" spans="8:8" s="32" customFormat="1" ht="12.75" customHeight="1">
      <c r="H7382" s="36"/>
    </row>
    <row r="7383" spans="8:8" s="32" customFormat="1" ht="12.75" customHeight="1">
      <c r="H7383" s="36"/>
    </row>
    <row r="7384" spans="8:8" s="32" customFormat="1" ht="12.75" customHeight="1">
      <c r="H7384" s="36"/>
    </row>
    <row r="7385" spans="8:8" s="32" customFormat="1" ht="12.75" customHeight="1">
      <c r="H7385" s="36"/>
    </row>
    <row r="7386" spans="8:8" s="32" customFormat="1" ht="12.75" customHeight="1">
      <c r="H7386" s="36"/>
    </row>
    <row r="7387" spans="8:8" s="32" customFormat="1" ht="12.75" customHeight="1">
      <c r="H7387" s="36"/>
    </row>
    <row r="7388" spans="8:8" s="32" customFormat="1" ht="12.75" customHeight="1">
      <c r="H7388" s="36"/>
    </row>
    <row r="7389" spans="8:8" s="32" customFormat="1" ht="12.75" customHeight="1">
      <c r="H7389" s="36"/>
    </row>
    <row r="7390" spans="8:8" s="32" customFormat="1" ht="12.75" customHeight="1">
      <c r="H7390" s="36"/>
    </row>
    <row r="7391" spans="8:8" s="32" customFormat="1" ht="12.75" customHeight="1">
      <c r="H7391" s="36"/>
    </row>
    <row r="7392" spans="8:8" s="32" customFormat="1" ht="12.75" customHeight="1">
      <c r="H7392" s="36"/>
    </row>
    <row r="7393" spans="8:8" s="32" customFormat="1" ht="12.75" customHeight="1">
      <c r="H7393" s="36"/>
    </row>
    <row r="7394" spans="8:8" s="32" customFormat="1" ht="12.75" customHeight="1">
      <c r="H7394" s="36"/>
    </row>
    <row r="7395" spans="8:8" s="32" customFormat="1" ht="12.75" customHeight="1">
      <c r="H7395" s="36"/>
    </row>
    <row r="7396" spans="8:8" s="32" customFormat="1" ht="12.75" customHeight="1">
      <c r="H7396" s="36"/>
    </row>
    <row r="7397" spans="8:8" s="32" customFormat="1" ht="12.75" customHeight="1">
      <c r="H7397" s="36"/>
    </row>
    <row r="7398" spans="8:8" s="32" customFormat="1" ht="12.75" customHeight="1">
      <c r="H7398" s="36"/>
    </row>
    <row r="7399" spans="8:8" s="32" customFormat="1" ht="12.75" customHeight="1">
      <c r="H7399" s="36"/>
    </row>
    <row r="7400" spans="8:8" s="32" customFormat="1" ht="12.75" customHeight="1">
      <c r="H7400" s="36"/>
    </row>
    <row r="7401" spans="8:8" s="32" customFormat="1" ht="12.75" customHeight="1">
      <c r="H7401" s="36"/>
    </row>
    <row r="7402" spans="8:8" s="32" customFormat="1" ht="12.75" customHeight="1">
      <c r="H7402" s="36"/>
    </row>
    <row r="7403" spans="8:8" s="32" customFormat="1" ht="12.75" customHeight="1">
      <c r="H7403" s="36"/>
    </row>
    <row r="7404" spans="8:8" s="32" customFormat="1" ht="12.75" customHeight="1">
      <c r="H7404" s="36"/>
    </row>
    <row r="7405" spans="8:8" s="32" customFormat="1" ht="12.75" customHeight="1">
      <c r="H7405" s="36"/>
    </row>
    <row r="7406" spans="8:8" s="32" customFormat="1" ht="12.75" customHeight="1">
      <c r="H7406" s="36"/>
    </row>
    <row r="7407" spans="8:8" s="32" customFormat="1" ht="12.75" customHeight="1">
      <c r="H7407" s="36"/>
    </row>
    <row r="7408" spans="8:8" s="32" customFormat="1" ht="12.75" customHeight="1">
      <c r="H7408" s="36"/>
    </row>
    <row r="7409" spans="8:8" s="32" customFormat="1" ht="12.75" customHeight="1">
      <c r="H7409" s="36"/>
    </row>
    <row r="7410" spans="8:8" s="32" customFormat="1" ht="12.75" customHeight="1">
      <c r="H7410" s="36"/>
    </row>
    <row r="7411" spans="8:8" s="32" customFormat="1" ht="12.75" customHeight="1">
      <c r="H7411" s="36"/>
    </row>
    <row r="7412" spans="8:8" s="32" customFormat="1" ht="12.75" customHeight="1">
      <c r="H7412" s="36"/>
    </row>
    <row r="7413" spans="8:8" s="32" customFormat="1" ht="12.75" customHeight="1">
      <c r="H7413" s="36"/>
    </row>
    <row r="7414" spans="8:8" s="32" customFormat="1" ht="12.75" customHeight="1">
      <c r="H7414" s="36"/>
    </row>
    <row r="7415" spans="8:8" s="32" customFormat="1" ht="12.75" customHeight="1">
      <c r="H7415" s="36"/>
    </row>
    <row r="7416" spans="8:8" s="32" customFormat="1" ht="12.75" customHeight="1">
      <c r="H7416" s="36"/>
    </row>
    <row r="7417" spans="8:8" s="32" customFormat="1" ht="12.75" customHeight="1">
      <c r="H7417" s="36"/>
    </row>
    <row r="7418" spans="8:8" s="32" customFormat="1" ht="12.75" customHeight="1">
      <c r="H7418" s="36"/>
    </row>
    <row r="7419" spans="8:8" s="32" customFormat="1" ht="12.75" customHeight="1">
      <c r="H7419" s="36"/>
    </row>
    <row r="7420" spans="8:8" s="32" customFormat="1" ht="12.75" customHeight="1">
      <c r="H7420" s="36"/>
    </row>
    <row r="7421" spans="8:8" s="32" customFormat="1" ht="12.75" customHeight="1">
      <c r="H7421" s="36"/>
    </row>
    <row r="7422" spans="8:8" s="32" customFormat="1" ht="12.75" customHeight="1">
      <c r="H7422" s="36"/>
    </row>
    <row r="7423" spans="8:8" s="32" customFormat="1" ht="12.75" customHeight="1">
      <c r="H7423" s="36"/>
    </row>
    <row r="7424" spans="8:8" s="32" customFormat="1" ht="12.75" customHeight="1">
      <c r="H7424" s="36"/>
    </row>
    <row r="7425" spans="8:8" s="32" customFormat="1" ht="12.75" customHeight="1">
      <c r="H7425" s="36"/>
    </row>
    <row r="7426" spans="8:8" s="32" customFormat="1" ht="12.75" customHeight="1">
      <c r="H7426" s="36"/>
    </row>
    <row r="7427" spans="8:8" s="32" customFormat="1" ht="12.75" customHeight="1">
      <c r="H7427" s="36"/>
    </row>
    <row r="7428" spans="8:8" s="32" customFormat="1" ht="12.75" customHeight="1">
      <c r="H7428" s="36"/>
    </row>
    <row r="7429" spans="8:8" s="32" customFormat="1" ht="12.75" customHeight="1">
      <c r="H7429" s="36"/>
    </row>
    <row r="7430" spans="8:8" s="32" customFormat="1" ht="12.75" customHeight="1">
      <c r="H7430" s="36"/>
    </row>
    <row r="7431" spans="8:8" s="32" customFormat="1" ht="12.75" customHeight="1">
      <c r="H7431" s="36"/>
    </row>
    <row r="7432" spans="8:8" s="32" customFormat="1" ht="12.75" customHeight="1">
      <c r="H7432" s="36"/>
    </row>
    <row r="7433" spans="8:8" s="32" customFormat="1" ht="12.75" customHeight="1">
      <c r="H7433" s="36"/>
    </row>
    <row r="7434" spans="8:8" s="32" customFormat="1" ht="12.75" customHeight="1">
      <c r="H7434" s="36"/>
    </row>
    <row r="7435" spans="8:8" s="32" customFormat="1" ht="12.75" customHeight="1">
      <c r="H7435" s="36"/>
    </row>
    <row r="7436" spans="8:8" s="32" customFormat="1" ht="12.75" customHeight="1">
      <c r="H7436" s="36"/>
    </row>
    <row r="7437" spans="8:8" s="32" customFormat="1" ht="12.75" customHeight="1">
      <c r="H7437" s="36"/>
    </row>
    <row r="7438" spans="8:8" s="32" customFormat="1" ht="12.75" customHeight="1">
      <c r="H7438" s="36"/>
    </row>
    <row r="7439" spans="8:8" s="32" customFormat="1" ht="12.75" customHeight="1">
      <c r="H7439" s="36"/>
    </row>
    <row r="7440" spans="8:8" s="32" customFormat="1" ht="12.75" customHeight="1">
      <c r="H7440" s="36"/>
    </row>
    <row r="7441" spans="8:8" s="32" customFormat="1" ht="12.75" customHeight="1">
      <c r="H7441" s="36"/>
    </row>
    <row r="7442" spans="8:8" s="32" customFormat="1" ht="12.75" customHeight="1">
      <c r="H7442" s="36"/>
    </row>
    <row r="7443" spans="8:8" s="32" customFormat="1" ht="12.75" customHeight="1">
      <c r="H7443" s="36"/>
    </row>
    <row r="7444" spans="8:8" s="32" customFormat="1" ht="12.75" customHeight="1">
      <c r="H7444" s="36"/>
    </row>
    <row r="7445" spans="8:8" s="32" customFormat="1" ht="12.75" customHeight="1">
      <c r="H7445" s="36"/>
    </row>
    <row r="7446" spans="8:8" s="32" customFormat="1" ht="12.75" customHeight="1">
      <c r="H7446" s="36"/>
    </row>
    <row r="7447" spans="8:8" s="32" customFormat="1" ht="12.75" customHeight="1">
      <c r="H7447" s="36"/>
    </row>
    <row r="7448" spans="8:8" s="32" customFormat="1" ht="12.75" customHeight="1">
      <c r="H7448" s="36"/>
    </row>
    <row r="7449" spans="8:8" s="32" customFormat="1" ht="12.75" customHeight="1">
      <c r="H7449" s="36"/>
    </row>
    <row r="7450" spans="8:8" s="32" customFormat="1" ht="12.75" customHeight="1">
      <c r="H7450" s="36"/>
    </row>
    <row r="7451" spans="8:8" s="32" customFormat="1" ht="12.75" customHeight="1">
      <c r="H7451" s="36"/>
    </row>
    <row r="7452" spans="8:8" s="32" customFormat="1" ht="12.75" customHeight="1">
      <c r="H7452" s="36"/>
    </row>
    <row r="7453" spans="8:8" s="32" customFormat="1" ht="12.75" customHeight="1">
      <c r="H7453" s="36"/>
    </row>
    <row r="7454" spans="8:8" s="32" customFormat="1" ht="12.75" customHeight="1">
      <c r="H7454" s="36"/>
    </row>
    <row r="7455" spans="8:8" s="32" customFormat="1" ht="12.75" customHeight="1">
      <c r="H7455" s="36"/>
    </row>
    <row r="7456" spans="8:8" s="32" customFormat="1" ht="12.75" customHeight="1">
      <c r="H7456" s="36"/>
    </row>
    <row r="7457" spans="8:8" s="32" customFormat="1" ht="12.75" customHeight="1">
      <c r="H7457" s="36"/>
    </row>
    <row r="7458" spans="8:8" s="32" customFormat="1" ht="12.75" customHeight="1">
      <c r="H7458" s="36"/>
    </row>
    <row r="7459" spans="8:8" s="32" customFormat="1" ht="12.75" customHeight="1">
      <c r="H7459" s="36"/>
    </row>
    <row r="7460" spans="8:8" s="32" customFormat="1" ht="12.75" customHeight="1">
      <c r="H7460" s="36"/>
    </row>
    <row r="7461" spans="8:8" s="32" customFormat="1" ht="12.75" customHeight="1">
      <c r="H7461" s="36"/>
    </row>
    <row r="7462" spans="8:8" s="32" customFormat="1" ht="12.75" customHeight="1">
      <c r="H7462" s="36"/>
    </row>
    <row r="7463" spans="8:8" s="32" customFormat="1" ht="12.75" customHeight="1">
      <c r="H7463" s="36"/>
    </row>
    <row r="7464" spans="8:8" s="32" customFormat="1" ht="12.75" customHeight="1">
      <c r="H7464" s="36"/>
    </row>
    <row r="7465" spans="8:8" s="32" customFormat="1" ht="12.75" customHeight="1">
      <c r="H7465" s="36"/>
    </row>
    <row r="7466" spans="8:8" s="32" customFormat="1" ht="12.75" customHeight="1">
      <c r="H7466" s="36"/>
    </row>
    <row r="7467" spans="8:8" s="32" customFormat="1" ht="12.75" customHeight="1">
      <c r="H7467" s="36"/>
    </row>
    <row r="7468" spans="8:8" s="32" customFormat="1" ht="12.75" customHeight="1">
      <c r="H7468" s="36"/>
    </row>
    <row r="7469" spans="8:8" s="32" customFormat="1" ht="12.75" customHeight="1">
      <c r="H7469" s="36"/>
    </row>
    <row r="7470" spans="8:8" s="32" customFormat="1" ht="12.75" customHeight="1">
      <c r="H7470" s="36"/>
    </row>
    <row r="7471" spans="8:8" s="32" customFormat="1" ht="12.75" customHeight="1">
      <c r="H7471" s="36"/>
    </row>
    <row r="7472" spans="8:8" s="32" customFormat="1" ht="12.75" customHeight="1">
      <c r="H7472" s="36"/>
    </row>
    <row r="7473" spans="8:8" s="32" customFormat="1" ht="12.75" customHeight="1">
      <c r="H7473" s="36"/>
    </row>
    <row r="7474" spans="8:8" s="32" customFormat="1" ht="12.75" customHeight="1">
      <c r="H7474" s="36"/>
    </row>
    <row r="7475" spans="8:8" s="32" customFormat="1" ht="12.75" customHeight="1">
      <c r="H7475" s="36"/>
    </row>
    <row r="7476" spans="8:8" s="32" customFormat="1" ht="12.75" customHeight="1">
      <c r="H7476" s="36"/>
    </row>
    <row r="7477" spans="8:8" s="32" customFormat="1" ht="12.75" customHeight="1">
      <c r="H7477" s="36"/>
    </row>
    <row r="7478" spans="8:8" s="32" customFormat="1" ht="12.75" customHeight="1">
      <c r="H7478" s="36"/>
    </row>
    <row r="7479" spans="8:8" s="32" customFormat="1" ht="12.75" customHeight="1">
      <c r="H7479" s="36"/>
    </row>
    <row r="7480" spans="8:8" s="32" customFormat="1" ht="12.75" customHeight="1">
      <c r="H7480" s="36"/>
    </row>
    <row r="7481" spans="8:8" s="32" customFormat="1" ht="12.75" customHeight="1">
      <c r="H7481" s="36"/>
    </row>
    <row r="7482" spans="8:8" s="32" customFormat="1" ht="12.75" customHeight="1">
      <c r="H7482" s="36"/>
    </row>
    <row r="7483" spans="8:8" s="32" customFormat="1" ht="12.75" customHeight="1">
      <c r="H7483" s="36"/>
    </row>
    <row r="7484" spans="8:8" s="32" customFormat="1" ht="12.75" customHeight="1">
      <c r="H7484" s="36"/>
    </row>
    <row r="7485" spans="8:8" s="32" customFormat="1" ht="12.75" customHeight="1">
      <c r="H7485" s="36"/>
    </row>
    <row r="7486" spans="8:8" s="32" customFormat="1" ht="12.75" customHeight="1">
      <c r="H7486" s="36"/>
    </row>
    <row r="7487" spans="8:8" s="32" customFormat="1" ht="12.75" customHeight="1">
      <c r="H7487" s="36"/>
    </row>
    <row r="7488" spans="8:8" s="32" customFormat="1" ht="12.75" customHeight="1">
      <c r="H7488" s="36"/>
    </row>
    <row r="7489" spans="8:8" s="32" customFormat="1" ht="12.75" customHeight="1">
      <c r="H7489" s="36"/>
    </row>
    <row r="7490" spans="8:8" s="32" customFormat="1" ht="12.75" customHeight="1">
      <c r="H7490" s="36"/>
    </row>
    <row r="7491" spans="8:8" s="32" customFormat="1" ht="12.75" customHeight="1">
      <c r="H7491" s="36"/>
    </row>
    <row r="7492" spans="8:8" s="32" customFormat="1" ht="12.75" customHeight="1">
      <c r="H7492" s="36"/>
    </row>
    <row r="7493" spans="8:8" s="32" customFormat="1" ht="12.75" customHeight="1">
      <c r="H7493" s="36"/>
    </row>
    <row r="7494" spans="8:8" s="32" customFormat="1" ht="12.75" customHeight="1">
      <c r="H7494" s="36"/>
    </row>
    <row r="7495" spans="8:8" s="32" customFormat="1" ht="12.75" customHeight="1">
      <c r="H7495" s="36"/>
    </row>
    <row r="7496" spans="8:8" s="32" customFormat="1" ht="12.75" customHeight="1">
      <c r="H7496" s="36"/>
    </row>
    <row r="7497" spans="8:8" s="32" customFormat="1" ht="12.75" customHeight="1">
      <c r="H7497" s="36"/>
    </row>
    <row r="7498" spans="8:8" s="32" customFormat="1" ht="12.75" customHeight="1">
      <c r="H7498" s="36"/>
    </row>
    <row r="7499" spans="8:8" s="32" customFormat="1" ht="12.75" customHeight="1">
      <c r="H7499" s="36"/>
    </row>
    <row r="7500" spans="8:8" s="32" customFormat="1" ht="12.75" customHeight="1">
      <c r="H7500" s="36"/>
    </row>
    <row r="7501" spans="8:8" s="32" customFormat="1" ht="12.75" customHeight="1">
      <c r="H7501" s="36"/>
    </row>
    <row r="7502" spans="8:8" s="32" customFormat="1" ht="12.75" customHeight="1">
      <c r="H7502" s="36"/>
    </row>
    <row r="7503" spans="8:8" s="32" customFormat="1" ht="12.75" customHeight="1">
      <c r="H7503" s="36"/>
    </row>
    <row r="7504" spans="8:8" s="32" customFormat="1" ht="12.75" customHeight="1">
      <c r="H7504" s="36"/>
    </row>
    <row r="7505" spans="8:8" s="32" customFormat="1" ht="12.75" customHeight="1">
      <c r="H7505" s="36"/>
    </row>
    <row r="7506" spans="8:8" s="32" customFormat="1" ht="12.75" customHeight="1">
      <c r="H7506" s="36"/>
    </row>
    <row r="7507" spans="8:8" s="32" customFormat="1" ht="12.75" customHeight="1">
      <c r="H7507" s="36"/>
    </row>
    <row r="7508" spans="8:8" s="32" customFormat="1" ht="12.75" customHeight="1">
      <c r="H7508" s="36"/>
    </row>
    <row r="7509" spans="8:8" s="32" customFormat="1" ht="12.75" customHeight="1">
      <c r="H7509" s="36"/>
    </row>
    <row r="7510" spans="8:8" s="32" customFormat="1" ht="12.75" customHeight="1">
      <c r="H7510" s="36"/>
    </row>
    <row r="7511" spans="8:8" s="32" customFormat="1" ht="12.75" customHeight="1">
      <c r="H7511" s="36"/>
    </row>
    <row r="7512" spans="8:8" s="32" customFormat="1" ht="12.75" customHeight="1">
      <c r="H7512" s="36"/>
    </row>
    <row r="7513" spans="8:8" s="32" customFormat="1" ht="12.75" customHeight="1">
      <c r="H7513" s="36"/>
    </row>
    <row r="7514" spans="8:8" s="32" customFormat="1" ht="12.75" customHeight="1">
      <c r="H7514" s="36"/>
    </row>
    <row r="7515" spans="8:8" s="32" customFormat="1" ht="12.75" customHeight="1">
      <c r="H7515" s="36"/>
    </row>
    <row r="7516" spans="8:8" s="32" customFormat="1" ht="12.75" customHeight="1">
      <c r="H7516" s="36"/>
    </row>
    <row r="7517" spans="8:8" s="32" customFormat="1" ht="12.75" customHeight="1">
      <c r="H7517" s="36"/>
    </row>
    <row r="7518" spans="8:8" s="32" customFormat="1" ht="12.75" customHeight="1">
      <c r="H7518" s="36"/>
    </row>
    <row r="7519" spans="8:8" s="32" customFormat="1" ht="12.75" customHeight="1">
      <c r="H7519" s="36"/>
    </row>
    <row r="7520" spans="8:8" s="32" customFormat="1" ht="12.75" customHeight="1">
      <c r="H7520" s="36"/>
    </row>
    <row r="7521" spans="8:8" s="32" customFormat="1" ht="12.75" customHeight="1">
      <c r="H7521" s="36"/>
    </row>
    <row r="7522" spans="8:8" s="32" customFormat="1" ht="12.75" customHeight="1">
      <c r="H7522" s="36"/>
    </row>
    <row r="7523" spans="8:8" s="32" customFormat="1" ht="12.75" customHeight="1">
      <c r="H7523" s="36"/>
    </row>
    <row r="7524" spans="8:8" s="32" customFormat="1" ht="12.75" customHeight="1">
      <c r="H7524" s="36"/>
    </row>
    <row r="7525" spans="8:8" s="32" customFormat="1" ht="12.75" customHeight="1">
      <c r="H7525" s="36"/>
    </row>
    <row r="7526" spans="8:8" s="32" customFormat="1" ht="12.75" customHeight="1">
      <c r="H7526" s="36"/>
    </row>
    <row r="7527" spans="8:8" s="32" customFormat="1" ht="12.75" customHeight="1">
      <c r="H7527" s="36"/>
    </row>
    <row r="7528" spans="8:8" s="32" customFormat="1" ht="12.75" customHeight="1">
      <c r="H7528" s="36"/>
    </row>
    <row r="7529" spans="8:8" s="32" customFormat="1" ht="12.75" customHeight="1">
      <c r="H7529" s="36"/>
    </row>
    <row r="7530" spans="8:8" s="32" customFormat="1" ht="12.75" customHeight="1">
      <c r="H7530" s="36"/>
    </row>
    <row r="7531" spans="8:8" s="32" customFormat="1" ht="12.75" customHeight="1">
      <c r="H7531" s="36"/>
    </row>
    <row r="7532" spans="8:8" s="32" customFormat="1" ht="12.75" customHeight="1">
      <c r="H7532" s="36"/>
    </row>
    <row r="7533" spans="8:8" s="32" customFormat="1" ht="12.75" customHeight="1">
      <c r="H7533" s="36"/>
    </row>
    <row r="7534" spans="8:8" s="32" customFormat="1" ht="12.75" customHeight="1">
      <c r="H7534" s="36"/>
    </row>
    <row r="7535" spans="8:8" s="32" customFormat="1" ht="12.75" customHeight="1">
      <c r="H7535" s="36"/>
    </row>
    <row r="7536" spans="8:8" s="32" customFormat="1" ht="12.75" customHeight="1">
      <c r="H7536" s="36"/>
    </row>
    <row r="7537" spans="8:8" s="32" customFormat="1" ht="12.75" customHeight="1">
      <c r="H7537" s="36"/>
    </row>
    <row r="7538" spans="8:8" s="32" customFormat="1" ht="12.75" customHeight="1">
      <c r="H7538" s="36"/>
    </row>
    <row r="7539" spans="8:8" s="32" customFormat="1" ht="12.75" customHeight="1">
      <c r="H7539" s="36"/>
    </row>
    <row r="7540" spans="8:8" s="32" customFormat="1" ht="12.75" customHeight="1">
      <c r="H7540" s="36"/>
    </row>
    <row r="7541" spans="8:8" s="32" customFormat="1" ht="12.75" customHeight="1">
      <c r="H7541" s="36"/>
    </row>
    <row r="7542" spans="8:8" s="32" customFormat="1" ht="12.75" customHeight="1">
      <c r="H7542" s="36"/>
    </row>
    <row r="7543" spans="8:8" s="32" customFormat="1" ht="12.75" customHeight="1">
      <c r="H7543" s="36"/>
    </row>
    <row r="7544" spans="8:8" s="32" customFormat="1" ht="12.75" customHeight="1">
      <c r="H7544" s="36"/>
    </row>
    <row r="7545" spans="8:8" s="32" customFormat="1" ht="12.75" customHeight="1">
      <c r="H7545" s="36"/>
    </row>
    <row r="7546" spans="8:8" s="32" customFormat="1" ht="12.75" customHeight="1">
      <c r="H7546" s="36"/>
    </row>
    <row r="7547" spans="8:8" s="32" customFormat="1" ht="12.75" customHeight="1">
      <c r="H7547" s="36"/>
    </row>
    <row r="7548" spans="8:8" s="32" customFormat="1" ht="12.75" customHeight="1">
      <c r="H7548" s="36"/>
    </row>
    <row r="7549" spans="8:8" s="32" customFormat="1" ht="12.75" customHeight="1">
      <c r="H7549" s="36"/>
    </row>
    <row r="7550" spans="8:8" s="32" customFormat="1" ht="12.75" customHeight="1">
      <c r="H7550" s="36"/>
    </row>
    <row r="7551" spans="8:8" s="32" customFormat="1" ht="12.75" customHeight="1">
      <c r="H7551" s="36"/>
    </row>
    <row r="7552" spans="8:8" s="32" customFormat="1" ht="12.75" customHeight="1">
      <c r="H7552" s="36"/>
    </row>
    <row r="7553" spans="8:8" s="32" customFormat="1" ht="12.75" customHeight="1">
      <c r="H7553" s="36"/>
    </row>
    <row r="7554" spans="8:8" s="32" customFormat="1" ht="12.75" customHeight="1">
      <c r="H7554" s="36"/>
    </row>
    <row r="7555" spans="8:8" s="32" customFormat="1" ht="12.75" customHeight="1">
      <c r="H7555" s="36"/>
    </row>
    <row r="7556" spans="8:8" s="32" customFormat="1" ht="12.75" customHeight="1">
      <c r="H7556" s="36"/>
    </row>
    <row r="7557" spans="8:8" s="32" customFormat="1" ht="12.75" customHeight="1">
      <c r="H7557" s="36"/>
    </row>
    <row r="7558" spans="8:8" s="32" customFormat="1" ht="12.75" customHeight="1">
      <c r="H7558" s="36"/>
    </row>
    <row r="7559" spans="8:8" s="32" customFormat="1" ht="12.75" customHeight="1">
      <c r="H7559" s="36"/>
    </row>
    <row r="7560" spans="8:8" s="32" customFormat="1" ht="12.75" customHeight="1">
      <c r="H7560" s="36"/>
    </row>
    <row r="7561" spans="8:8" s="32" customFormat="1" ht="12.75" customHeight="1">
      <c r="H7561" s="36"/>
    </row>
    <row r="7562" spans="8:8" s="32" customFormat="1" ht="12.75" customHeight="1">
      <c r="H7562" s="36"/>
    </row>
    <row r="7563" spans="8:8" s="32" customFormat="1" ht="12.75" customHeight="1">
      <c r="H7563" s="36"/>
    </row>
    <row r="7564" spans="8:8" s="32" customFormat="1" ht="12.75" customHeight="1">
      <c r="H7564" s="36"/>
    </row>
    <row r="7565" spans="8:8" s="32" customFormat="1" ht="12.75" customHeight="1">
      <c r="H7565" s="36"/>
    </row>
    <row r="7566" spans="8:8" s="32" customFormat="1" ht="12.75" customHeight="1">
      <c r="H7566" s="36"/>
    </row>
    <row r="7567" spans="8:8" s="32" customFormat="1" ht="12.75" customHeight="1">
      <c r="H7567" s="36"/>
    </row>
    <row r="7568" spans="8:8" s="32" customFormat="1" ht="12.75" customHeight="1">
      <c r="H7568" s="36"/>
    </row>
    <row r="7569" spans="8:8" s="32" customFormat="1" ht="12.75" customHeight="1">
      <c r="H7569" s="36"/>
    </row>
    <row r="7570" spans="8:8" s="32" customFormat="1" ht="12.75" customHeight="1">
      <c r="H7570" s="36"/>
    </row>
    <row r="7571" spans="8:8" s="32" customFormat="1" ht="12.75" customHeight="1">
      <c r="H7571" s="36"/>
    </row>
    <row r="7572" spans="8:8" s="32" customFormat="1" ht="12.75" customHeight="1">
      <c r="H7572" s="36"/>
    </row>
    <row r="7573" spans="8:8" s="32" customFormat="1" ht="12.75" customHeight="1">
      <c r="H7573" s="36"/>
    </row>
    <row r="7574" spans="8:8" s="32" customFormat="1" ht="12.75" customHeight="1">
      <c r="H7574" s="36"/>
    </row>
    <row r="7575" spans="8:8" s="32" customFormat="1" ht="12.75" customHeight="1">
      <c r="H7575" s="36"/>
    </row>
    <row r="7576" spans="8:8" s="32" customFormat="1" ht="12.75" customHeight="1">
      <c r="H7576" s="36"/>
    </row>
    <row r="7577" spans="8:8" s="32" customFormat="1" ht="12.75" customHeight="1">
      <c r="H7577" s="36"/>
    </row>
    <row r="7578" spans="8:8" s="32" customFormat="1" ht="12.75" customHeight="1">
      <c r="H7578" s="36"/>
    </row>
    <row r="7579" spans="8:8" s="32" customFormat="1" ht="12.75" customHeight="1">
      <c r="H7579" s="36"/>
    </row>
    <row r="7580" spans="8:8" s="32" customFormat="1" ht="12.75" customHeight="1">
      <c r="H7580" s="36"/>
    </row>
    <row r="7581" spans="8:8" s="32" customFormat="1" ht="12.75" customHeight="1">
      <c r="H7581" s="36"/>
    </row>
    <row r="7582" spans="8:8" s="32" customFormat="1" ht="12.75" customHeight="1">
      <c r="H7582" s="36"/>
    </row>
    <row r="7583" spans="8:8" s="32" customFormat="1" ht="12.75" customHeight="1">
      <c r="H7583" s="36"/>
    </row>
    <row r="7584" spans="8:8" s="32" customFormat="1" ht="12.75" customHeight="1">
      <c r="H7584" s="36"/>
    </row>
    <row r="7585" spans="8:8" s="32" customFormat="1" ht="12.75" customHeight="1">
      <c r="H7585" s="36"/>
    </row>
    <row r="7586" spans="8:8" s="32" customFormat="1" ht="12.75" customHeight="1">
      <c r="H7586" s="36"/>
    </row>
    <row r="7587" spans="8:8" s="32" customFormat="1" ht="12.75" customHeight="1">
      <c r="H7587" s="36"/>
    </row>
    <row r="7588" spans="8:8" s="32" customFormat="1" ht="12.75" customHeight="1">
      <c r="H7588" s="36"/>
    </row>
    <row r="7589" spans="8:8" s="32" customFormat="1" ht="12.75" customHeight="1">
      <c r="H7589" s="36"/>
    </row>
    <row r="7590" spans="8:8" s="32" customFormat="1" ht="12.75" customHeight="1">
      <c r="H7590" s="36"/>
    </row>
    <row r="7591" spans="8:8" s="32" customFormat="1" ht="12.75" customHeight="1">
      <c r="H7591" s="36"/>
    </row>
    <row r="7592" spans="8:8" s="32" customFormat="1" ht="12.75" customHeight="1">
      <c r="H7592" s="36"/>
    </row>
    <row r="7593" spans="8:8" s="32" customFormat="1" ht="12.75" customHeight="1">
      <c r="H7593" s="36"/>
    </row>
    <row r="7594" spans="8:8" s="32" customFormat="1" ht="12.75" customHeight="1">
      <c r="H7594" s="36"/>
    </row>
    <row r="7595" spans="8:8" s="32" customFormat="1" ht="12.75" customHeight="1">
      <c r="H7595" s="36"/>
    </row>
    <row r="7596" spans="8:8" s="32" customFormat="1" ht="12.75" customHeight="1">
      <c r="H7596" s="36"/>
    </row>
    <row r="7597" spans="8:8" s="32" customFormat="1" ht="12.75" customHeight="1">
      <c r="H7597" s="36"/>
    </row>
    <row r="7598" spans="8:8" s="32" customFormat="1" ht="12.75" customHeight="1">
      <c r="H7598" s="36"/>
    </row>
    <row r="7599" spans="8:8" s="32" customFormat="1" ht="12.75" customHeight="1">
      <c r="H7599" s="36"/>
    </row>
    <row r="7600" spans="8:8" s="32" customFormat="1" ht="12.75" customHeight="1">
      <c r="H7600" s="36"/>
    </row>
    <row r="7601" spans="8:8" s="32" customFormat="1" ht="12.75" customHeight="1">
      <c r="H7601" s="36"/>
    </row>
    <row r="7602" spans="8:8" s="32" customFormat="1" ht="12.75" customHeight="1">
      <c r="H7602" s="36"/>
    </row>
    <row r="7603" spans="8:8" s="32" customFormat="1" ht="12.75" customHeight="1">
      <c r="H7603" s="36"/>
    </row>
    <row r="7604" spans="8:8" s="32" customFormat="1" ht="12.75" customHeight="1">
      <c r="H7604" s="36"/>
    </row>
    <row r="7605" spans="8:8" s="32" customFormat="1" ht="12.75" customHeight="1">
      <c r="H7605" s="36"/>
    </row>
    <row r="7606" spans="8:8" s="32" customFormat="1" ht="12.75" customHeight="1">
      <c r="H7606" s="36"/>
    </row>
    <row r="7607" spans="8:8" s="32" customFormat="1" ht="12.75" customHeight="1">
      <c r="H7607" s="36"/>
    </row>
    <row r="7608" spans="8:8" s="32" customFormat="1" ht="12.75" customHeight="1">
      <c r="H7608" s="36"/>
    </row>
    <row r="7609" spans="8:8" s="32" customFormat="1" ht="12.75" customHeight="1">
      <c r="H7609" s="36"/>
    </row>
    <row r="7610" spans="8:8" s="32" customFormat="1" ht="12.75" customHeight="1">
      <c r="H7610" s="36"/>
    </row>
    <row r="7611" spans="8:8" s="32" customFormat="1" ht="12.75" customHeight="1">
      <c r="H7611" s="36"/>
    </row>
    <row r="7612" spans="8:8" s="32" customFormat="1" ht="12.75" customHeight="1">
      <c r="H7612" s="36"/>
    </row>
    <row r="7613" spans="8:8" s="32" customFormat="1" ht="12.75" customHeight="1">
      <c r="H7613" s="36"/>
    </row>
    <row r="7614" spans="8:8" s="32" customFormat="1" ht="12.75" customHeight="1">
      <c r="H7614" s="36"/>
    </row>
    <row r="7615" spans="8:8" s="32" customFormat="1" ht="12.75" customHeight="1">
      <c r="H7615" s="36"/>
    </row>
    <row r="7616" spans="8:8" s="32" customFormat="1" ht="12.75" customHeight="1">
      <c r="H7616" s="36"/>
    </row>
    <row r="7617" spans="8:8" s="32" customFormat="1" ht="12.75" customHeight="1">
      <c r="H7617" s="36"/>
    </row>
    <row r="7618" spans="8:8" s="32" customFormat="1" ht="12.75" customHeight="1">
      <c r="H7618" s="36"/>
    </row>
    <row r="7619" spans="8:8" s="32" customFormat="1" ht="12.75" customHeight="1">
      <c r="H7619" s="36"/>
    </row>
    <row r="7620" spans="8:8" s="32" customFormat="1" ht="12.75" customHeight="1">
      <c r="H7620" s="36"/>
    </row>
    <row r="7621" spans="8:8" s="32" customFormat="1" ht="12.75" customHeight="1">
      <c r="H7621" s="36"/>
    </row>
    <row r="7622" spans="8:8" s="32" customFormat="1" ht="12.75" customHeight="1">
      <c r="H7622" s="36"/>
    </row>
    <row r="7623" spans="8:8" s="32" customFormat="1" ht="12.75" customHeight="1">
      <c r="H7623" s="36"/>
    </row>
    <row r="7624" spans="8:8" s="32" customFormat="1" ht="12.75" customHeight="1">
      <c r="H7624" s="36"/>
    </row>
    <row r="7625" spans="8:8" s="32" customFormat="1" ht="12.75" customHeight="1">
      <c r="H7625" s="36"/>
    </row>
    <row r="7626" spans="8:8" s="32" customFormat="1" ht="12.75" customHeight="1">
      <c r="H7626" s="36"/>
    </row>
    <row r="7627" spans="8:8" s="32" customFormat="1" ht="12.75" customHeight="1">
      <c r="H7627" s="36"/>
    </row>
    <row r="7628" spans="8:8" s="32" customFormat="1" ht="12.75" customHeight="1">
      <c r="H7628" s="36"/>
    </row>
    <row r="7629" spans="8:8" s="32" customFormat="1" ht="12.75" customHeight="1">
      <c r="H7629" s="36"/>
    </row>
    <row r="7630" spans="8:8" s="32" customFormat="1" ht="12.75" customHeight="1">
      <c r="H7630" s="36"/>
    </row>
    <row r="7631" spans="8:8" s="32" customFormat="1" ht="12.75" customHeight="1">
      <c r="H7631" s="36"/>
    </row>
    <row r="7632" spans="8:8" s="32" customFormat="1" ht="12.75" customHeight="1">
      <c r="H7632" s="36"/>
    </row>
    <row r="7633" spans="8:8" s="32" customFormat="1" ht="12.75" customHeight="1">
      <c r="H7633" s="36"/>
    </row>
    <row r="7634" spans="8:8" s="32" customFormat="1" ht="12.75" customHeight="1">
      <c r="H7634" s="36"/>
    </row>
    <row r="7635" spans="8:8" s="32" customFormat="1" ht="12.75" customHeight="1">
      <c r="H7635" s="36"/>
    </row>
    <row r="7636" spans="8:8" s="32" customFormat="1" ht="12.75" customHeight="1">
      <c r="H7636" s="36"/>
    </row>
    <row r="7637" spans="8:8" s="32" customFormat="1" ht="12.75" customHeight="1">
      <c r="H7637" s="36"/>
    </row>
    <row r="7638" spans="8:8" s="32" customFormat="1" ht="12.75" customHeight="1">
      <c r="H7638" s="36"/>
    </row>
    <row r="7639" spans="8:8" s="32" customFormat="1" ht="12.75" customHeight="1">
      <c r="H7639" s="36"/>
    </row>
    <row r="7640" spans="8:8" s="32" customFormat="1" ht="12.75" customHeight="1">
      <c r="H7640" s="36"/>
    </row>
    <row r="7641" spans="8:8" s="32" customFormat="1" ht="12.75" customHeight="1">
      <c r="H7641" s="36"/>
    </row>
    <row r="7642" spans="8:8" s="32" customFormat="1" ht="12.75" customHeight="1">
      <c r="H7642" s="36"/>
    </row>
    <row r="7643" spans="8:8" s="32" customFormat="1" ht="12.75" customHeight="1">
      <c r="H7643" s="36"/>
    </row>
    <row r="7644" spans="8:8" s="32" customFormat="1" ht="12.75" customHeight="1">
      <c r="H7644" s="36"/>
    </row>
    <row r="7645" spans="8:8" s="32" customFormat="1" ht="12.75" customHeight="1">
      <c r="H7645" s="36"/>
    </row>
    <row r="7646" spans="8:8" s="32" customFormat="1" ht="12.75" customHeight="1">
      <c r="H7646" s="36"/>
    </row>
    <row r="7647" spans="8:8" s="32" customFormat="1" ht="12.75" customHeight="1">
      <c r="H7647" s="36"/>
    </row>
    <row r="7648" spans="8:8" s="32" customFormat="1" ht="12.75" customHeight="1">
      <c r="H7648" s="36"/>
    </row>
    <row r="7649" spans="8:8" s="32" customFormat="1" ht="12.75" customHeight="1">
      <c r="H7649" s="36"/>
    </row>
    <row r="7650" spans="8:8" s="32" customFormat="1" ht="12.75" customHeight="1">
      <c r="H7650" s="36"/>
    </row>
    <row r="7651" spans="8:8" s="32" customFormat="1" ht="12.75" customHeight="1">
      <c r="H7651" s="36"/>
    </row>
    <row r="7652" spans="8:8" s="32" customFormat="1" ht="12.75" customHeight="1">
      <c r="H7652" s="36"/>
    </row>
    <row r="7653" spans="8:8" s="32" customFormat="1" ht="12.75" customHeight="1">
      <c r="H7653" s="36"/>
    </row>
    <row r="7654" spans="8:8" s="32" customFormat="1" ht="12.75" customHeight="1">
      <c r="H7654" s="36"/>
    </row>
    <row r="7655" spans="8:8" s="32" customFormat="1" ht="12.75" customHeight="1">
      <c r="H7655" s="36"/>
    </row>
    <row r="7656" spans="8:8" s="32" customFormat="1" ht="12.75" customHeight="1">
      <c r="H7656" s="36"/>
    </row>
    <row r="7657" spans="8:8" s="32" customFormat="1" ht="12.75" customHeight="1">
      <c r="H7657" s="36"/>
    </row>
    <row r="7658" spans="8:8" s="32" customFormat="1" ht="12.75" customHeight="1">
      <c r="H7658" s="36"/>
    </row>
    <row r="7659" spans="8:8" s="32" customFormat="1" ht="12.75" customHeight="1">
      <c r="H7659" s="36"/>
    </row>
    <row r="7660" spans="8:8" s="32" customFormat="1" ht="12.75" customHeight="1">
      <c r="H7660" s="36"/>
    </row>
    <row r="7661" spans="8:8" s="32" customFormat="1" ht="12.75" customHeight="1">
      <c r="H7661" s="36"/>
    </row>
    <row r="7662" spans="8:8" s="32" customFormat="1" ht="12.75" customHeight="1">
      <c r="H7662" s="36"/>
    </row>
    <row r="7663" spans="8:8" s="32" customFormat="1" ht="12.75" customHeight="1">
      <c r="H7663" s="36"/>
    </row>
    <row r="7664" spans="8:8" s="32" customFormat="1" ht="12.75" customHeight="1">
      <c r="H7664" s="36"/>
    </row>
    <row r="7665" spans="8:8" s="32" customFormat="1" ht="12.75" customHeight="1">
      <c r="H7665" s="36"/>
    </row>
    <row r="7666" spans="8:8" s="32" customFormat="1" ht="12.75" customHeight="1">
      <c r="H7666" s="36"/>
    </row>
    <row r="7667" spans="8:8" s="32" customFormat="1" ht="12.75" customHeight="1">
      <c r="H7667" s="36"/>
    </row>
    <row r="7668" spans="8:8" s="32" customFormat="1" ht="12.75" customHeight="1">
      <c r="H7668" s="36"/>
    </row>
    <row r="7669" spans="8:8" s="32" customFormat="1" ht="12.75" customHeight="1">
      <c r="H7669" s="36"/>
    </row>
    <row r="7670" spans="8:8" s="32" customFormat="1" ht="12.75" customHeight="1">
      <c r="H7670" s="36"/>
    </row>
    <row r="7671" spans="8:8" s="32" customFormat="1" ht="12.75" customHeight="1">
      <c r="H7671" s="36"/>
    </row>
    <row r="7672" spans="8:8" s="32" customFormat="1" ht="12.75" customHeight="1">
      <c r="H7672" s="36"/>
    </row>
    <row r="7673" spans="8:8" s="32" customFormat="1" ht="12.75" customHeight="1">
      <c r="H7673" s="36"/>
    </row>
    <row r="7674" spans="8:8" s="32" customFormat="1" ht="12.75" customHeight="1">
      <c r="H7674" s="36"/>
    </row>
    <row r="7675" spans="8:8" s="32" customFormat="1" ht="12.75" customHeight="1">
      <c r="H7675" s="36"/>
    </row>
    <row r="7676" spans="8:8" s="32" customFormat="1" ht="12.75" customHeight="1">
      <c r="H7676" s="36"/>
    </row>
    <row r="7677" spans="8:8" s="32" customFormat="1" ht="12.75" customHeight="1">
      <c r="H7677" s="36"/>
    </row>
    <row r="7678" spans="8:8" s="32" customFormat="1" ht="12.75" customHeight="1">
      <c r="H7678" s="36"/>
    </row>
    <row r="7679" spans="8:8" s="32" customFormat="1" ht="12.75" customHeight="1">
      <c r="H7679" s="36"/>
    </row>
    <row r="7680" spans="8:8" s="32" customFormat="1" ht="12.75" customHeight="1">
      <c r="H7680" s="36"/>
    </row>
    <row r="7681" spans="8:8" s="32" customFormat="1" ht="12.75" customHeight="1">
      <c r="H7681" s="36"/>
    </row>
    <row r="7682" spans="8:8" s="32" customFormat="1" ht="12.75" customHeight="1">
      <c r="H7682" s="36"/>
    </row>
    <row r="7683" spans="8:8" s="32" customFormat="1" ht="12.75" customHeight="1">
      <c r="H7683" s="36"/>
    </row>
    <row r="7684" spans="8:8" s="32" customFormat="1" ht="12.75" customHeight="1">
      <c r="H7684" s="36"/>
    </row>
    <row r="7685" spans="8:8" s="32" customFormat="1" ht="12.75" customHeight="1">
      <c r="H7685" s="36"/>
    </row>
    <row r="7686" spans="8:8" s="32" customFormat="1" ht="12.75" customHeight="1">
      <c r="H7686" s="36"/>
    </row>
    <row r="7687" spans="8:8" s="32" customFormat="1" ht="12.75" customHeight="1">
      <c r="H7687" s="36"/>
    </row>
    <row r="7688" spans="8:8" s="32" customFormat="1" ht="12.75" customHeight="1">
      <c r="H7688" s="36"/>
    </row>
    <row r="7689" spans="8:8" s="32" customFormat="1" ht="12.75" customHeight="1">
      <c r="H7689" s="36"/>
    </row>
    <row r="7690" spans="8:8" s="32" customFormat="1" ht="12.75" customHeight="1">
      <c r="H7690" s="36"/>
    </row>
    <row r="7691" spans="8:8" s="32" customFormat="1" ht="12.75" customHeight="1">
      <c r="H7691" s="36"/>
    </row>
    <row r="7692" spans="8:8" s="32" customFormat="1" ht="12.75" customHeight="1">
      <c r="H7692" s="36"/>
    </row>
    <row r="7693" spans="8:8" s="32" customFormat="1" ht="12.75" customHeight="1">
      <c r="H7693" s="36"/>
    </row>
    <row r="7694" spans="8:8" s="32" customFormat="1" ht="12.75" customHeight="1">
      <c r="H7694" s="36"/>
    </row>
    <row r="7695" spans="8:8" s="32" customFormat="1" ht="12.75" customHeight="1">
      <c r="H7695" s="36"/>
    </row>
    <row r="7696" spans="8:8" s="32" customFormat="1" ht="12.75" customHeight="1">
      <c r="H7696" s="36"/>
    </row>
    <row r="7697" spans="8:8" s="32" customFormat="1" ht="12.75" customHeight="1">
      <c r="H7697" s="36"/>
    </row>
    <row r="7698" spans="8:8" s="32" customFormat="1" ht="12.75" customHeight="1">
      <c r="H7698" s="36"/>
    </row>
    <row r="7699" spans="8:8" s="32" customFormat="1" ht="12.75" customHeight="1">
      <c r="H7699" s="36"/>
    </row>
    <row r="7700" spans="8:8" s="32" customFormat="1" ht="12.75" customHeight="1">
      <c r="H7700" s="36"/>
    </row>
    <row r="7701" spans="8:8" s="32" customFormat="1" ht="12.75" customHeight="1">
      <c r="H7701" s="36"/>
    </row>
    <row r="7702" spans="8:8" s="32" customFormat="1" ht="12.75" customHeight="1">
      <c r="H7702" s="36"/>
    </row>
    <row r="7703" spans="8:8" s="32" customFormat="1" ht="12.75" customHeight="1">
      <c r="H7703" s="36"/>
    </row>
    <row r="7704" spans="8:8" s="32" customFormat="1" ht="12.75" customHeight="1">
      <c r="H7704" s="36"/>
    </row>
    <row r="7705" spans="8:8" s="32" customFormat="1" ht="12.75" customHeight="1">
      <c r="H7705" s="36"/>
    </row>
    <row r="7706" spans="8:8" s="32" customFormat="1" ht="12.75" customHeight="1">
      <c r="H7706" s="36"/>
    </row>
    <row r="7707" spans="8:8" s="32" customFormat="1" ht="12.75" customHeight="1">
      <c r="H7707" s="36"/>
    </row>
    <row r="7708" spans="8:8" s="32" customFormat="1" ht="12.75" customHeight="1">
      <c r="H7708" s="36"/>
    </row>
    <row r="7709" spans="8:8" s="32" customFormat="1" ht="12.75" customHeight="1">
      <c r="H7709" s="36"/>
    </row>
    <row r="7710" spans="8:8" s="32" customFormat="1" ht="12.75" customHeight="1">
      <c r="H7710" s="36"/>
    </row>
    <row r="7711" spans="8:8" s="32" customFormat="1" ht="12.75" customHeight="1">
      <c r="H7711" s="36"/>
    </row>
    <row r="7712" spans="8:8" s="32" customFormat="1" ht="12.75" customHeight="1">
      <c r="H7712" s="36"/>
    </row>
    <row r="7713" spans="8:8" s="32" customFormat="1" ht="12.75" customHeight="1">
      <c r="H7713" s="36"/>
    </row>
    <row r="7714" spans="8:8" s="32" customFormat="1" ht="12.75" customHeight="1">
      <c r="H7714" s="36"/>
    </row>
    <row r="7715" spans="8:8" s="32" customFormat="1" ht="12.75" customHeight="1">
      <c r="H7715" s="36"/>
    </row>
    <row r="7716" spans="8:8" s="32" customFormat="1" ht="12.75" customHeight="1">
      <c r="H7716" s="36"/>
    </row>
    <row r="7717" spans="8:8" s="32" customFormat="1" ht="12.75" customHeight="1">
      <c r="H7717" s="36"/>
    </row>
    <row r="7718" spans="8:8" s="32" customFormat="1" ht="12.75" customHeight="1">
      <c r="H7718" s="36"/>
    </row>
    <row r="7719" spans="8:8" s="32" customFormat="1" ht="12.75" customHeight="1">
      <c r="H7719" s="36"/>
    </row>
    <row r="7720" spans="8:8" s="32" customFormat="1" ht="12.75" customHeight="1">
      <c r="H7720" s="36"/>
    </row>
    <row r="7721" spans="8:8" s="32" customFormat="1" ht="12.75" customHeight="1">
      <c r="H7721" s="36"/>
    </row>
    <row r="7722" spans="8:8" s="32" customFormat="1" ht="12.75" customHeight="1">
      <c r="H7722" s="36"/>
    </row>
    <row r="7723" spans="8:8" s="32" customFormat="1" ht="12.75" customHeight="1">
      <c r="H7723" s="36"/>
    </row>
    <row r="7724" spans="8:8" s="32" customFormat="1" ht="12.75" customHeight="1">
      <c r="H7724" s="36"/>
    </row>
    <row r="7725" spans="8:8" s="32" customFormat="1" ht="12.75" customHeight="1">
      <c r="H7725" s="36"/>
    </row>
    <row r="7726" spans="8:8" s="32" customFormat="1" ht="12.75" customHeight="1">
      <c r="H7726" s="36"/>
    </row>
    <row r="7727" spans="8:8" s="32" customFormat="1" ht="12.75" customHeight="1">
      <c r="H7727" s="36"/>
    </row>
    <row r="7728" spans="8:8" s="32" customFormat="1" ht="12.75" customHeight="1">
      <c r="H7728" s="36"/>
    </row>
    <row r="7729" spans="8:8" s="32" customFormat="1" ht="12.75" customHeight="1">
      <c r="H7729" s="36"/>
    </row>
    <row r="7730" spans="8:8" s="32" customFormat="1" ht="12.75" customHeight="1">
      <c r="H7730" s="36"/>
    </row>
    <row r="7731" spans="8:8" s="32" customFormat="1" ht="12.75" customHeight="1">
      <c r="H7731" s="36"/>
    </row>
    <row r="7732" spans="8:8" s="32" customFormat="1" ht="12.75" customHeight="1">
      <c r="H7732" s="36"/>
    </row>
    <row r="7733" spans="8:8" s="32" customFormat="1" ht="12.75" customHeight="1">
      <c r="H7733" s="36"/>
    </row>
    <row r="7734" spans="8:8" s="32" customFormat="1" ht="12.75" customHeight="1">
      <c r="H7734" s="36"/>
    </row>
    <row r="7735" spans="8:8" s="32" customFormat="1" ht="12.75" customHeight="1">
      <c r="H7735" s="36"/>
    </row>
    <row r="7736" spans="8:8" s="32" customFormat="1" ht="12.75" customHeight="1">
      <c r="H7736" s="36"/>
    </row>
    <row r="7737" spans="8:8" s="32" customFormat="1" ht="12.75" customHeight="1">
      <c r="H7737" s="36"/>
    </row>
    <row r="7738" spans="8:8" s="32" customFormat="1" ht="12.75" customHeight="1">
      <c r="H7738" s="36"/>
    </row>
    <row r="7739" spans="8:8" s="32" customFormat="1" ht="12.75" customHeight="1">
      <c r="H7739" s="36"/>
    </row>
    <row r="7740" spans="8:8" s="32" customFormat="1" ht="12.75" customHeight="1">
      <c r="H7740" s="36"/>
    </row>
    <row r="7741" spans="8:8" s="32" customFormat="1" ht="12.75" customHeight="1">
      <c r="H7741" s="36"/>
    </row>
    <row r="7742" spans="8:8" s="32" customFormat="1" ht="12.75" customHeight="1">
      <c r="H7742" s="36"/>
    </row>
    <row r="7743" spans="8:8" s="32" customFormat="1" ht="12.75" customHeight="1">
      <c r="H7743" s="36"/>
    </row>
    <row r="7744" spans="8:8" s="32" customFormat="1" ht="12.75" customHeight="1">
      <c r="H7744" s="36"/>
    </row>
    <row r="7745" spans="8:8" s="32" customFormat="1" ht="12.75" customHeight="1">
      <c r="H7745" s="36"/>
    </row>
    <row r="7746" spans="8:8" s="32" customFormat="1" ht="12.75" customHeight="1">
      <c r="H7746" s="36"/>
    </row>
    <row r="7747" spans="8:8" s="32" customFormat="1" ht="12.75" customHeight="1">
      <c r="H7747" s="36"/>
    </row>
    <row r="7748" spans="8:8" s="32" customFormat="1" ht="12.75" customHeight="1">
      <c r="H7748" s="36"/>
    </row>
    <row r="7749" spans="8:8" s="32" customFormat="1" ht="12.75" customHeight="1">
      <c r="H7749" s="36"/>
    </row>
    <row r="7750" spans="8:8" s="32" customFormat="1" ht="12.75" customHeight="1">
      <c r="H7750" s="36"/>
    </row>
    <row r="7751" spans="8:8" s="32" customFormat="1" ht="12.75" customHeight="1">
      <c r="H7751" s="36"/>
    </row>
    <row r="7752" spans="8:8" s="32" customFormat="1" ht="12.75" customHeight="1">
      <c r="H7752" s="36"/>
    </row>
    <row r="7753" spans="8:8" s="32" customFormat="1" ht="12.75" customHeight="1">
      <c r="H7753" s="36"/>
    </row>
    <row r="7754" spans="8:8" s="32" customFormat="1" ht="12.75" customHeight="1">
      <c r="H7754" s="36"/>
    </row>
    <row r="7755" spans="8:8" s="32" customFormat="1" ht="12.75" customHeight="1">
      <c r="H7755" s="36"/>
    </row>
    <row r="7756" spans="8:8" s="32" customFormat="1" ht="12.75" customHeight="1">
      <c r="H7756" s="36"/>
    </row>
    <row r="7757" spans="8:8" s="32" customFormat="1" ht="12.75" customHeight="1">
      <c r="H7757" s="36"/>
    </row>
    <row r="7758" spans="8:8" s="32" customFormat="1" ht="12.75" customHeight="1">
      <c r="H7758" s="36"/>
    </row>
    <row r="7759" spans="8:8" s="32" customFormat="1" ht="12.75" customHeight="1">
      <c r="H7759" s="36"/>
    </row>
    <row r="7760" spans="8:8" s="32" customFormat="1" ht="12.75" customHeight="1">
      <c r="H7760" s="36"/>
    </row>
    <row r="7761" spans="8:8" s="32" customFormat="1" ht="12.75" customHeight="1">
      <c r="H7761" s="36"/>
    </row>
    <row r="7762" spans="8:8" s="32" customFormat="1" ht="12.75" customHeight="1">
      <c r="H7762" s="36"/>
    </row>
    <row r="7763" spans="8:8" s="32" customFormat="1" ht="12.75" customHeight="1">
      <c r="H7763" s="36"/>
    </row>
    <row r="7764" spans="8:8" s="32" customFormat="1" ht="12.75" customHeight="1">
      <c r="H7764" s="36"/>
    </row>
    <row r="7765" spans="8:8" s="32" customFormat="1" ht="12.75" customHeight="1">
      <c r="H7765" s="36"/>
    </row>
    <row r="7766" spans="8:8" s="32" customFormat="1" ht="12.75" customHeight="1">
      <c r="H7766" s="36"/>
    </row>
    <row r="7767" spans="8:8" s="32" customFormat="1" ht="12.75" customHeight="1">
      <c r="H7767" s="36"/>
    </row>
    <row r="7768" spans="8:8" s="32" customFormat="1" ht="12.75" customHeight="1">
      <c r="H7768" s="36"/>
    </row>
    <row r="7769" spans="8:8" s="32" customFormat="1" ht="12.75" customHeight="1">
      <c r="H7769" s="36"/>
    </row>
    <row r="7770" spans="8:8" s="32" customFormat="1" ht="12.75" customHeight="1">
      <c r="H7770" s="36"/>
    </row>
    <row r="7771" spans="8:8" s="32" customFormat="1" ht="12.75" customHeight="1">
      <c r="H7771" s="36"/>
    </row>
    <row r="7772" spans="8:8" s="32" customFormat="1" ht="12.75" customHeight="1">
      <c r="H7772" s="36"/>
    </row>
    <row r="7773" spans="8:8" s="32" customFormat="1" ht="12.75" customHeight="1">
      <c r="H7773" s="36"/>
    </row>
    <row r="7774" spans="8:8" s="32" customFormat="1" ht="12.75" customHeight="1">
      <c r="H7774" s="36"/>
    </row>
    <row r="7775" spans="8:8" s="32" customFormat="1" ht="12.75" customHeight="1">
      <c r="H7775" s="36"/>
    </row>
    <row r="7776" spans="8:8" s="32" customFormat="1" ht="12.75" customHeight="1">
      <c r="H7776" s="36"/>
    </row>
    <row r="7777" spans="8:8" s="32" customFormat="1" ht="12.75" customHeight="1">
      <c r="H7777" s="36"/>
    </row>
    <row r="7778" spans="8:8" s="32" customFormat="1" ht="12.75" customHeight="1">
      <c r="H7778" s="36"/>
    </row>
    <row r="7779" spans="8:8" s="32" customFormat="1" ht="12.75" customHeight="1">
      <c r="H7779" s="36"/>
    </row>
    <row r="7780" spans="8:8" s="32" customFormat="1" ht="12.75" customHeight="1">
      <c r="H7780" s="36"/>
    </row>
    <row r="7781" spans="8:8" s="32" customFormat="1" ht="12.75" customHeight="1">
      <c r="H7781" s="36"/>
    </row>
    <row r="7782" spans="8:8" s="32" customFormat="1" ht="12.75" customHeight="1">
      <c r="H7782" s="36"/>
    </row>
    <row r="7783" spans="8:8" s="32" customFormat="1" ht="12.75" customHeight="1">
      <c r="H7783" s="36"/>
    </row>
    <row r="7784" spans="8:8" s="32" customFormat="1" ht="12.75" customHeight="1">
      <c r="H7784" s="36"/>
    </row>
    <row r="7785" spans="8:8" s="32" customFormat="1" ht="12.75" customHeight="1">
      <c r="H7785" s="36"/>
    </row>
    <row r="7786" spans="8:8" s="32" customFormat="1" ht="12.75" customHeight="1">
      <c r="H7786" s="36"/>
    </row>
    <row r="7787" spans="8:8" s="32" customFormat="1" ht="12.75" customHeight="1">
      <c r="H7787" s="36"/>
    </row>
    <row r="7788" spans="8:8" s="32" customFormat="1" ht="12.75" customHeight="1">
      <c r="H7788" s="36"/>
    </row>
    <row r="7789" spans="8:8" s="32" customFormat="1" ht="12.75" customHeight="1">
      <c r="H7789" s="36"/>
    </row>
    <row r="7790" spans="8:8" s="32" customFormat="1" ht="12.75" customHeight="1">
      <c r="H7790" s="36"/>
    </row>
    <row r="7791" spans="8:8" s="32" customFormat="1" ht="12.75" customHeight="1">
      <c r="H7791" s="36"/>
    </row>
    <row r="7792" spans="8:8" s="32" customFormat="1" ht="12.75" customHeight="1">
      <c r="H7792" s="36"/>
    </row>
    <row r="7793" spans="8:8" s="32" customFormat="1" ht="12.75" customHeight="1">
      <c r="H7793" s="36"/>
    </row>
    <row r="7794" spans="8:8" s="32" customFormat="1" ht="12.75" customHeight="1">
      <c r="H7794" s="36"/>
    </row>
    <row r="7795" spans="8:8" s="32" customFormat="1" ht="12.75" customHeight="1">
      <c r="H7795" s="36"/>
    </row>
    <row r="7796" spans="8:8" s="32" customFormat="1" ht="12.75" customHeight="1">
      <c r="H7796" s="36"/>
    </row>
    <row r="7797" spans="8:8" s="32" customFormat="1" ht="12.75" customHeight="1">
      <c r="H7797" s="36"/>
    </row>
    <row r="7798" spans="8:8" s="32" customFormat="1" ht="12.75" customHeight="1">
      <c r="H7798" s="36"/>
    </row>
    <row r="7799" spans="8:8" s="32" customFormat="1" ht="12.75" customHeight="1">
      <c r="H7799" s="36"/>
    </row>
    <row r="7800" spans="8:8" s="32" customFormat="1" ht="12.75" customHeight="1">
      <c r="H7800" s="36"/>
    </row>
    <row r="7801" spans="8:8" s="32" customFormat="1" ht="12.75" customHeight="1">
      <c r="H7801" s="36"/>
    </row>
    <row r="7802" spans="8:8" s="32" customFormat="1" ht="12.75" customHeight="1">
      <c r="H7802" s="36"/>
    </row>
    <row r="7803" spans="8:8" s="32" customFormat="1" ht="12.75" customHeight="1">
      <c r="H7803" s="36"/>
    </row>
    <row r="7804" spans="8:8" s="32" customFormat="1" ht="12.75" customHeight="1">
      <c r="H7804" s="36"/>
    </row>
    <row r="7805" spans="8:8" s="32" customFormat="1" ht="12.75" customHeight="1">
      <c r="H7805" s="36"/>
    </row>
    <row r="7806" spans="8:8" s="32" customFormat="1" ht="12.75" customHeight="1">
      <c r="H7806" s="36"/>
    </row>
    <row r="7807" spans="8:8" s="32" customFormat="1" ht="12.75" customHeight="1">
      <c r="H7807" s="36"/>
    </row>
    <row r="7808" spans="8:8" s="32" customFormat="1" ht="12.75" customHeight="1">
      <c r="H7808" s="36"/>
    </row>
    <row r="7809" spans="8:8" s="32" customFormat="1" ht="12.75" customHeight="1">
      <c r="H7809" s="36"/>
    </row>
    <row r="7810" spans="8:8" s="32" customFormat="1" ht="12.75" customHeight="1">
      <c r="H7810" s="36"/>
    </row>
    <row r="7811" spans="8:8" s="32" customFormat="1" ht="12.75" customHeight="1">
      <c r="H7811" s="36"/>
    </row>
    <row r="7812" spans="8:8" s="32" customFormat="1" ht="12.75" customHeight="1">
      <c r="H7812" s="36"/>
    </row>
    <row r="7813" spans="8:8" s="32" customFormat="1" ht="12.75" customHeight="1">
      <c r="H7813" s="36"/>
    </row>
    <row r="7814" spans="8:8" s="32" customFormat="1" ht="12.75" customHeight="1">
      <c r="H7814" s="36"/>
    </row>
    <row r="7815" spans="8:8" s="32" customFormat="1" ht="12.75" customHeight="1">
      <c r="H7815" s="36"/>
    </row>
    <row r="7816" spans="8:8" s="32" customFormat="1" ht="12.75" customHeight="1">
      <c r="H7816" s="36"/>
    </row>
    <row r="7817" spans="8:8" s="32" customFormat="1" ht="12.75" customHeight="1">
      <c r="H7817" s="36"/>
    </row>
    <row r="7818" spans="8:8" s="32" customFormat="1" ht="12.75" customHeight="1">
      <c r="H7818" s="36"/>
    </row>
    <row r="7819" spans="8:8" s="32" customFormat="1" ht="12.75" customHeight="1">
      <c r="H7819" s="36"/>
    </row>
    <row r="7820" spans="8:8" s="32" customFormat="1" ht="12.75" customHeight="1">
      <c r="H7820" s="36"/>
    </row>
    <row r="7821" spans="8:8" s="32" customFormat="1" ht="12.75" customHeight="1">
      <c r="H7821" s="36"/>
    </row>
    <row r="7822" spans="8:8" s="32" customFormat="1" ht="12.75" customHeight="1">
      <c r="H7822" s="36"/>
    </row>
    <row r="7823" spans="8:8" s="32" customFormat="1" ht="12.75" customHeight="1">
      <c r="H7823" s="36"/>
    </row>
    <row r="7824" spans="8:8" s="32" customFormat="1" ht="12.75" customHeight="1">
      <c r="H7824" s="36"/>
    </row>
    <row r="7825" spans="8:8" s="32" customFormat="1" ht="12.75" customHeight="1">
      <c r="H7825" s="36"/>
    </row>
    <row r="7826" spans="8:8" s="32" customFormat="1" ht="12.75" customHeight="1">
      <c r="H7826" s="36"/>
    </row>
    <row r="7827" spans="8:8" s="32" customFormat="1" ht="12.75" customHeight="1">
      <c r="H7827" s="36"/>
    </row>
    <row r="7828" spans="8:8" s="32" customFormat="1" ht="12.75" customHeight="1">
      <c r="H7828" s="36"/>
    </row>
    <row r="7829" spans="8:8" s="32" customFormat="1" ht="12.75" customHeight="1">
      <c r="H7829" s="36"/>
    </row>
    <row r="7830" spans="8:8" s="32" customFormat="1" ht="12.75" customHeight="1">
      <c r="H7830" s="36"/>
    </row>
    <row r="7831" spans="8:8" s="32" customFormat="1" ht="12.75" customHeight="1">
      <c r="H7831" s="36"/>
    </row>
    <row r="7832" spans="8:8" s="32" customFormat="1" ht="12.75" customHeight="1">
      <c r="H7832" s="36"/>
    </row>
    <row r="7833" spans="8:8" s="32" customFormat="1" ht="12.75" customHeight="1">
      <c r="H7833" s="36"/>
    </row>
    <row r="7834" spans="8:8" s="32" customFormat="1" ht="12.75" customHeight="1">
      <c r="H7834" s="36"/>
    </row>
    <row r="7835" spans="8:8" s="32" customFormat="1" ht="12.75" customHeight="1">
      <c r="H7835" s="36"/>
    </row>
    <row r="7836" spans="8:8" s="32" customFormat="1" ht="12.75" customHeight="1">
      <c r="H7836" s="36"/>
    </row>
    <row r="7837" spans="8:8" s="32" customFormat="1" ht="12.75" customHeight="1">
      <c r="H7837" s="36"/>
    </row>
    <row r="7838" spans="8:8" s="32" customFormat="1" ht="12.75" customHeight="1">
      <c r="H7838" s="36"/>
    </row>
    <row r="7839" spans="8:8" s="32" customFormat="1" ht="12.75" customHeight="1">
      <c r="H7839" s="36"/>
    </row>
    <row r="7840" spans="8:8" s="32" customFormat="1" ht="12.75" customHeight="1">
      <c r="H7840" s="36"/>
    </row>
    <row r="7841" spans="8:8" s="32" customFormat="1" ht="12.75" customHeight="1">
      <c r="H7841" s="36"/>
    </row>
    <row r="7842" spans="8:8" s="32" customFormat="1" ht="12.75" customHeight="1">
      <c r="H7842" s="36"/>
    </row>
    <row r="7843" spans="8:8" s="32" customFormat="1" ht="12.75" customHeight="1">
      <c r="H7843" s="36"/>
    </row>
    <row r="7844" spans="8:8" s="32" customFormat="1" ht="12.75" customHeight="1">
      <c r="H7844" s="36"/>
    </row>
    <row r="7845" spans="8:8" s="32" customFormat="1" ht="12.75" customHeight="1">
      <c r="H7845" s="36"/>
    </row>
    <row r="7846" spans="8:8" s="32" customFormat="1" ht="12.75" customHeight="1">
      <c r="H7846" s="36"/>
    </row>
    <row r="7847" spans="8:8" s="32" customFormat="1" ht="12.75" customHeight="1">
      <c r="H7847" s="36"/>
    </row>
    <row r="7848" spans="8:8" s="32" customFormat="1" ht="12.75" customHeight="1">
      <c r="H7848" s="36"/>
    </row>
    <row r="7849" spans="8:8" s="32" customFormat="1" ht="12.75" customHeight="1">
      <c r="H7849" s="36"/>
    </row>
    <row r="7850" spans="8:8" s="32" customFormat="1" ht="12.75" customHeight="1">
      <c r="H7850" s="36"/>
    </row>
    <row r="7851" spans="8:8" s="32" customFormat="1" ht="12.75" customHeight="1">
      <c r="H7851" s="36"/>
    </row>
    <row r="7852" spans="8:8" s="32" customFormat="1" ht="12.75" customHeight="1">
      <c r="H7852" s="36"/>
    </row>
    <row r="7853" spans="8:8" s="32" customFormat="1" ht="12.75" customHeight="1">
      <c r="H7853" s="36"/>
    </row>
    <row r="7854" spans="8:8" s="32" customFormat="1" ht="12.75" customHeight="1">
      <c r="H7854" s="36"/>
    </row>
    <row r="7855" spans="8:8" s="32" customFormat="1" ht="12.75" customHeight="1">
      <c r="H7855" s="36"/>
    </row>
    <row r="7856" spans="8:8" s="32" customFormat="1" ht="12.75" customHeight="1">
      <c r="H7856" s="36"/>
    </row>
    <row r="7857" spans="8:8" s="32" customFormat="1" ht="12.75" customHeight="1">
      <c r="H7857" s="36"/>
    </row>
    <row r="7858" spans="8:8" s="32" customFormat="1" ht="12.75" customHeight="1">
      <c r="H7858" s="36"/>
    </row>
    <row r="7859" spans="8:8" s="32" customFormat="1" ht="12.75" customHeight="1">
      <c r="H7859" s="36"/>
    </row>
    <row r="7860" spans="8:8" s="32" customFormat="1" ht="12.75" customHeight="1">
      <c r="H7860" s="36"/>
    </row>
    <row r="7861" spans="8:8" s="32" customFormat="1" ht="12.75" customHeight="1">
      <c r="H7861" s="36"/>
    </row>
    <row r="7862" spans="8:8" s="32" customFormat="1" ht="12.75" customHeight="1">
      <c r="H7862" s="36"/>
    </row>
    <row r="7863" spans="8:8" s="32" customFormat="1" ht="12.75" customHeight="1">
      <c r="H7863" s="36"/>
    </row>
    <row r="7864" spans="8:8" s="32" customFormat="1" ht="12.75" customHeight="1">
      <c r="H7864" s="36"/>
    </row>
    <row r="7865" spans="8:8" s="32" customFormat="1" ht="12.75" customHeight="1">
      <c r="H7865" s="36"/>
    </row>
    <row r="7866" spans="8:8" s="32" customFormat="1" ht="12.75" customHeight="1">
      <c r="H7866" s="36"/>
    </row>
    <row r="7867" spans="8:8" s="32" customFormat="1" ht="12.75" customHeight="1">
      <c r="H7867" s="36"/>
    </row>
    <row r="7868" spans="8:8" s="32" customFormat="1" ht="12.75" customHeight="1">
      <c r="H7868" s="36"/>
    </row>
    <row r="7869" spans="8:8" s="32" customFormat="1" ht="12.75" customHeight="1">
      <c r="H7869" s="36"/>
    </row>
    <row r="7870" spans="8:8" s="32" customFormat="1" ht="12.75" customHeight="1">
      <c r="H7870" s="36"/>
    </row>
    <row r="7871" spans="8:8" s="32" customFormat="1" ht="12.75" customHeight="1">
      <c r="H7871" s="36"/>
    </row>
    <row r="7872" spans="8:8" s="32" customFormat="1" ht="12.75" customHeight="1">
      <c r="H7872" s="36"/>
    </row>
    <row r="7873" spans="8:8" s="32" customFormat="1" ht="12.75" customHeight="1">
      <c r="H7873" s="36"/>
    </row>
    <row r="7874" spans="8:8" s="32" customFormat="1" ht="12.75" customHeight="1">
      <c r="H7874" s="36"/>
    </row>
    <row r="7875" spans="8:8" s="32" customFormat="1" ht="12.75" customHeight="1">
      <c r="H7875" s="36"/>
    </row>
    <row r="7876" spans="8:8" s="32" customFormat="1" ht="12.75" customHeight="1">
      <c r="H7876" s="36"/>
    </row>
    <row r="7877" spans="8:8" s="32" customFormat="1" ht="12.75" customHeight="1">
      <c r="H7877" s="36"/>
    </row>
    <row r="7878" spans="8:8" s="32" customFormat="1" ht="12.75" customHeight="1">
      <c r="H7878" s="36"/>
    </row>
    <row r="7879" spans="8:8" s="32" customFormat="1" ht="12.75" customHeight="1">
      <c r="H7879" s="36"/>
    </row>
    <row r="7880" spans="8:8" s="32" customFormat="1" ht="12.75" customHeight="1">
      <c r="H7880" s="36"/>
    </row>
    <row r="7881" spans="8:8" s="32" customFormat="1" ht="12.75" customHeight="1">
      <c r="H7881" s="36"/>
    </row>
    <row r="7882" spans="8:8" s="32" customFormat="1" ht="12.75" customHeight="1">
      <c r="H7882" s="36"/>
    </row>
    <row r="7883" spans="8:8" s="32" customFormat="1" ht="12.75" customHeight="1">
      <c r="H7883" s="36"/>
    </row>
    <row r="7884" spans="8:8" s="32" customFormat="1" ht="12.75" customHeight="1">
      <c r="H7884" s="36"/>
    </row>
    <row r="7885" spans="8:8" s="32" customFormat="1" ht="12.75" customHeight="1">
      <c r="H7885" s="36"/>
    </row>
    <row r="7886" spans="8:8" s="32" customFormat="1" ht="12.75" customHeight="1">
      <c r="H7886" s="36"/>
    </row>
    <row r="7887" spans="8:8" s="32" customFormat="1" ht="12.75" customHeight="1">
      <c r="H7887" s="36"/>
    </row>
    <row r="7888" spans="8:8" s="32" customFormat="1" ht="12.75" customHeight="1">
      <c r="H7888" s="36"/>
    </row>
    <row r="7889" spans="8:8" s="32" customFormat="1" ht="12.75" customHeight="1">
      <c r="H7889" s="36"/>
    </row>
    <row r="7890" spans="8:8" s="32" customFormat="1" ht="12.75" customHeight="1">
      <c r="H7890" s="36"/>
    </row>
    <row r="7891" spans="8:8" s="32" customFormat="1" ht="12.75" customHeight="1">
      <c r="H7891" s="36"/>
    </row>
    <row r="7892" spans="8:8" s="32" customFormat="1" ht="12.75" customHeight="1">
      <c r="H7892" s="36"/>
    </row>
    <row r="7893" spans="8:8" s="32" customFormat="1" ht="12.75" customHeight="1">
      <c r="H7893" s="36"/>
    </row>
    <row r="7894" spans="8:8" s="32" customFormat="1" ht="12.75" customHeight="1">
      <c r="H7894" s="36"/>
    </row>
    <row r="7895" spans="8:8" s="32" customFormat="1" ht="12.75" customHeight="1">
      <c r="H7895" s="36"/>
    </row>
    <row r="7896" spans="8:8" s="32" customFormat="1" ht="12.75" customHeight="1">
      <c r="H7896" s="36"/>
    </row>
    <row r="7897" spans="8:8" s="32" customFormat="1" ht="12.75" customHeight="1">
      <c r="H7897" s="36"/>
    </row>
    <row r="7898" spans="8:8" s="32" customFormat="1" ht="12.75" customHeight="1">
      <c r="H7898" s="36"/>
    </row>
    <row r="7899" spans="8:8" s="32" customFormat="1" ht="12.75" customHeight="1">
      <c r="H7899" s="36"/>
    </row>
    <row r="7900" spans="8:8" s="32" customFormat="1" ht="12.75" customHeight="1">
      <c r="H7900" s="36"/>
    </row>
    <row r="7901" spans="8:8" s="32" customFormat="1" ht="12.75" customHeight="1">
      <c r="H7901" s="36"/>
    </row>
    <row r="7902" spans="8:8" s="32" customFormat="1" ht="12.75" customHeight="1">
      <c r="H7902" s="36"/>
    </row>
    <row r="7903" spans="8:8" s="32" customFormat="1" ht="12.75" customHeight="1">
      <c r="H7903" s="36"/>
    </row>
    <row r="7904" spans="8:8" s="32" customFormat="1" ht="12.75" customHeight="1">
      <c r="H7904" s="36"/>
    </row>
    <row r="7905" spans="8:8" s="32" customFormat="1" ht="12.75" customHeight="1">
      <c r="H7905" s="36"/>
    </row>
    <row r="7906" spans="8:8" s="32" customFormat="1" ht="12.75" customHeight="1">
      <c r="H7906" s="36"/>
    </row>
    <row r="7907" spans="8:8" s="32" customFormat="1" ht="12.75" customHeight="1">
      <c r="H7907" s="36"/>
    </row>
    <row r="7908" spans="8:8" s="32" customFormat="1" ht="12.75" customHeight="1">
      <c r="H7908" s="36"/>
    </row>
    <row r="7909" spans="8:8" s="32" customFormat="1" ht="12.75" customHeight="1">
      <c r="H7909" s="36"/>
    </row>
    <row r="7910" spans="8:8" s="32" customFormat="1" ht="12.75" customHeight="1">
      <c r="H7910" s="36"/>
    </row>
    <row r="7911" spans="8:8" s="32" customFormat="1" ht="12.75" customHeight="1">
      <c r="H7911" s="36"/>
    </row>
    <row r="7912" spans="8:8" s="32" customFormat="1" ht="12.75" customHeight="1">
      <c r="H7912" s="36"/>
    </row>
    <row r="7913" spans="8:8" s="32" customFormat="1" ht="12.75" customHeight="1">
      <c r="H7913" s="36"/>
    </row>
    <row r="7914" spans="8:8" s="32" customFormat="1" ht="12.75" customHeight="1">
      <c r="H7914" s="36"/>
    </row>
    <row r="7915" spans="8:8" s="32" customFormat="1" ht="12.75" customHeight="1">
      <c r="H7915" s="36"/>
    </row>
    <row r="7916" spans="8:8" s="32" customFormat="1" ht="12.75" customHeight="1">
      <c r="H7916" s="36"/>
    </row>
    <row r="7917" spans="8:8" s="32" customFormat="1" ht="12.75" customHeight="1">
      <c r="H7917" s="36"/>
    </row>
    <row r="7918" spans="8:8" s="32" customFormat="1" ht="12.75" customHeight="1">
      <c r="H7918" s="36"/>
    </row>
    <row r="7919" spans="8:8" s="32" customFormat="1" ht="12.75" customHeight="1">
      <c r="H7919" s="36"/>
    </row>
    <row r="7920" spans="8:8" s="32" customFormat="1" ht="12.75" customHeight="1">
      <c r="H7920" s="36"/>
    </row>
    <row r="7921" spans="8:8" s="32" customFormat="1" ht="12.75" customHeight="1">
      <c r="H7921" s="36"/>
    </row>
    <row r="7922" spans="8:8" s="32" customFormat="1" ht="12.75" customHeight="1">
      <c r="H7922" s="36"/>
    </row>
    <row r="7923" spans="8:8" s="32" customFormat="1" ht="12.75" customHeight="1">
      <c r="H7923" s="36"/>
    </row>
    <row r="7924" spans="8:8" s="32" customFormat="1" ht="12.75" customHeight="1">
      <c r="H7924" s="36"/>
    </row>
    <row r="7925" spans="8:8" s="32" customFormat="1" ht="12.75" customHeight="1">
      <c r="H7925" s="36"/>
    </row>
    <row r="7926" spans="8:8" s="32" customFormat="1" ht="12.75" customHeight="1">
      <c r="H7926" s="36"/>
    </row>
    <row r="7927" spans="8:8" s="32" customFormat="1" ht="12.75" customHeight="1">
      <c r="H7927" s="36"/>
    </row>
    <row r="7928" spans="8:8" s="32" customFormat="1" ht="12.75" customHeight="1">
      <c r="H7928" s="36"/>
    </row>
    <row r="7929" spans="8:8" s="32" customFormat="1" ht="12.75" customHeight="1">
      <c r="H7929" s="36"/>
    </row>
    <row r="7930" spans="8:8" s="32" customFormat="1" ht="12.75" customHeight="1">
      <c r="H7930" s="36"/>
    </row>
    <row r="7931" spans="8:8" s="32" customFormat="1" ht="12.75" customHeight="1">
      <c r="H7931" s="36"/>
    </row>
    <row r="7932" spans="8:8" s="32" customFormat="1" ht="12.75" customHeight="1">
      <c r="H7932" s="36"/>
    </row>
    <row r="7933" spans="8:8" s="32" customFormat="1" ht="12.75" customHeight="1">
      <c r="H7933" s="36"/>
    </row>
    <row r="7934" spans="8:8" s="32" customFormat="1" ht="12.75" customHeight="1">
      <c r="H7934" s="36"/>
    </row>
    <row r="7935" spans="8:8" s="32" customFormat="1" ht="12.75" customHeight="1">
      <c r="H7935" s="36"/>
    </row>
    <row r="7936" spans="8:8" s="32" customFormat="1" ht="12.75" customHeight="1">
      <c r="H7936" s="36"/>
    </row>
    <row r="7937" spans="8:8" s="32" customFormat="1" ht="12.75" customHeight="1">
      <c r="H7937" s="36"/>
    </row>
    <row r="7938" spans="8:8" s="32" customFormat="1" ht="12.75" customHeight="1">
      <c r="H7938" s="36"/>
    </row>
    <row r="7939" spans="8:8" s="32" customFormat="1" ht="12.75" customHeight="1">
      <c r="H7939" s="36"/>
    </row>
    <row r="7940" spans="8:8" s="32" customFormat="1" ht="12.75" customHeight="1">
      <c r="H7940" s="36"/>
    </row>
    <row r="7941" spans="8:8" s="32" customFormat="1" ht="12.75" customHeight="1">
      <c r="H7941" s="36"/>
    </row>
    <row r="7942" spans="8:8" s="32" customFormat="1" ht="12.75" customHeight="1">
      <c r="H7942" s="36"/>
    </row>
    <row r="7943" spans="8:8" s="32" customFormat="1" ht="12.75" customHeight="1">
      <c r="H7943" s="36"/>
    </row>
    <row r="7944" spans="8:8" s="32" customFormat="1" ht="12.75" customHeight="1">
      <c r="H7944" s="36"/>
    </row>
    <row r="7945" spans="8:8" s="32" customFormat="1" ht="12.75" customHeight="1">
      <c r="H7945" s="36"/>
    </row>
    <row r="7946" spans="8:8" s="32" customFormat="1" ht="12.75" customHeight="1">
      <c r="H7946" s="36"/>
    </row>
    <row r="7947" spans="8:8" s="32" customFormat="1" ht="12.75" customHeight="1">
      <c r="H7947" s="36"/>
    </row>
    <row r="7948" spans="8:8" s="32" customFormat="1" ht="12.75" customHeight="1">
      <c r="H7948" s="36"/>
    </row>
    <row r="7949" spans="8:8" s="32" customFormat="1" ht="12.75" customHeight="1">
      <c r="H7949" s="36"/>
    </row>
    <row r="7950" spans="8:8" s="32" customFormat="1" ht="12.75" customHeight="1">
      <c r="H7950" s="36"/>
    </row>
    <row r="7951" spans="8:8" s="32" customFormat="1" ht="12.75" customHeight="1">
      <c r="H7951" s="36"/>
    </row>
    <row r="7952" spans="8:8" s="32" customFormat="1" ht="12.75" customHeight="1">
      <c r="H7952" s="36"/>
    </row>
    <row r="7953" spans="8:8" s="32" customFormat="1" ht="12.75" customHeight="1">
      <c r="H7953" s="36"/>
    </row>
    <row r="7954" spans="8:8" s="32" customFormat="1" ht="12.75" customHeight="1">
      <c r="H7954" s="36"/>
    </row>
    <row r="7955" spans="8:8" s="32" customFormat="1" ht="12.75" customHeight="1">
      <c r="H7955" s="36"/>
    </row>
    <row r="7956" spans="8:8" s="32" customFormat="1" ht="12.75" customHeight="1">
      <c r="H7956" s="36"/>
    </row>
    <row r="7957" spans="8:8" s="32" customFormat="1" ht="12.75" customHeight="1">
      <c r="H7957" s="36"/>
    </row>
    <row r="7958" spans="8:8" s="32" customFormat="1" ht="12.75" customHeight="1">
      <c r="H7958" s="36"/>
    </row>
    <row r="7959" spans="8:8" s="32" customFormat="1" ht="12.75" customHeight="1">
      <c r="H7959" s="36"/>
    </row>
    <row r="7960" spans="8:8" s="32" customFormat="1" ht="12.75" customHeight="1">
      <c r="H7960" s="36"/>
    </row>
    <row r="7961" spans="8:8" s="32" customFormat="1" ht="12.75" customHeight="1">
      <c r="H7961" s="36"/>
    </row>
    <row r="7962" spans="8:8" s="32" customFormat="1" ht="12.75" customHeight="1">
      <c r="H7962" s="36"/>
    </row>
    <row r="7963" spans="8:8" s="32" customFormat="1" ht="12.75" customHeight="1">
      <c r="H7963" s="36"/>
    </row>
    <row r="7964" spans="8:8" s="32" customFormat="1" ht="12.75" customHeight="1">
      <c r="H7964" s="36"/>
    </row>
    <row r="7965" spans="8:8" s="32" customFormat="1" ht="12.75" customHeight="1">
      <c r="H7965" s="36"/>
    </row>
    <row r="7966" spans="8:8" s="32" customFormat="1" ht="12.75" customHeight="1">
      <c r="H7966" s="36"/>
    </row>
    <row r="7967" spans="8:8" s="32" customFormat="1" ht="12.75" customHeight="1">
      <c r="H7967" s="36"/>
    </row>
    <row r="7968" spans="8:8" s="32" customFormat="1" ht="12.75" customHeight="1">
      <c r="H7968" s="36"/>
    </row>
    <row r="7969" spans="8:8" s="32" customFormat="1" ht="12.75" customHeight="1">
      <c r="H7969" s="36"/>
    </row>
    <row r="7970" spans="8:8" s="32" customFormat="1" ht="12.75" customHeight="1">
      <c r="H7970" s="36"/>
    </row>
    <row r="7971" spans="8:8" s="32" customFormat="1" ht="12.75" customHeight="1">
      <c r="H7971" s="36"/>
    </row>
    <row r="7972" spans="8:8" s="32" customFormat="1" ht="12.75" customHeight="1">
      <c r="H7972" s="36"/>
    </row>
    <row r="7973" spans="8:8" s="32" customFormat="1" ht="12.75" customHeight="1">
      <c r="H7973" s="36"/>
    </row>
    <row r="7974" spans="8:8" s="32" customFormat="1" ht="12.75" customHeight="1">
      <c r="H7974" s="36"/>
    </row>
    <row r="7975" spans="8:8" s="32" customFormat="1" ht="12.75" customHeight="1">
      <c r="H7975" s="36"/>
    </row>
    <row r="7976" spans="8:8" s="32" customFormat="1" ht="12.75" customHeight="1">
      <c r="H7976" s="36"/>
    </row>
    <row r="7977" spans="8:8" s="32" customFormat="1" ht="12.75" customHeight="1">
      <c r="H7977" s="36"/>
    </row>
    <row r="7978" spans="8:8" s="32" customFormat="1" ht="12.75" customHeight="1">
      <c r="H7978" s="36"/>
    </row>
    <row r="7979" spans="8:8" s="32" customFormat="1" ht="12.75" customHeight="1">
      <c r="H7979" s="36"/>
    </row>
    <row r="7980" spans="8:8" s="32" customFormat="1" ht="12.75" customHeight="1">
      <c r="H7980" s="36"/>
    </row>
    <row r="7981" spans="8:8" s="32" customFormat="1" ht="12.75" customHeight="1">
      <c r="H7981" s="36"/>
    </row>
    <row r="7982" spans="8:8" s="32" customFormat="1" ht="12.75" customHeight="1">
      <c r="H7982" s="36"/>
    </row>
    <row r="7983" spans="8:8" s="32" customFormat="1" ht="12.75" customHeight="1">
      <c r="H7983" s="36"/>
    </row>
    <row r="7984" spans="8:8" s="32" customFormat="1" ht="12.75" customHeight="1">
      <c r="H7984" s="36"/>
    </row>
    <row r="7985" spans="8:8" s="32" customFormat="1" ht="12.75" customHeight="1">
      <c r="H7985" s="36"/>
    </row>
    <row r="7986" spans="8:8" s="32" customFormat="1" ht="12.75" customHeight="1">
      <c r="H7986" s="36"/>
    </row>
    <row r="7987" spans="8:8" s="32" customFormat="1" ht="12.75" customHeight="1">
      <c r="H7987" s="36"/>
    </row>
    <row r="7988" spans="8:8" s="32" customFormat="1" ht="12.75" customHeight="1">
      <c r="H7988" s="36"/>
    </row>
    <row r="7989" spans="8:8" s="32" customFormat="1" ht="12.75" customHeight="1">
      <c r="H7989" s="36"/>
    </row>
    <row r="7990" spans="8:8" s="32" customFormat="1" ht="12.75" customHeight="1">
      <c r="H7990" s="36"/>
    </row>
    <row r="7991" spans="8:8" s="32" customFormat="1" ht="12.75" customHeight="1">
      <c r="H7991" s="36"/>
    </row>
    <row r="7992" spans="8:8" s="32" customFormat="1" ht="12.75" customHeight="1">
      <c r="H7992" s="36"/>
    </row>
    <row r="7993" spans="8:8" s="32" customFormat="1" ht="12.75" customHeight="1">
      <c r="H7993" s="36"/>
    </row>
    <row r="7994" spans="8:8" s="32" customFormat="1" ht="12.75" customHeight="1">
      <c r="H7994" s="36"/>
    </row>
    <row r="7995" spans="8:8" s="32" customFormat="1" ht="12.75" customHeight="1">
      <c r="H7995" s="36"/>
    </row>
    <row r="7996" spans="8:8" s="32" customFormat="1" ht="12.75" customHeight="1">
      <c r="H7996" s="36"/>
    </row>
    <row r="7997" spans="8:8" s="32" customFormat="1" ht="12.75" customHeight="1">
      <c r="H7997" s="36"/>
    </row>
    <row r="7998" spans="8:8" s="32" customFormat="1" ht="12.75" customHeight="1">
      <c r="H7998" s="36"/>
    </row>
    <row r="7999" spans="8:8" s="32" customFormat="1" ht="12.75" customHeight="1">
      <c r="H7999" s="36"/>
    </row>
    <row r="8000" spans="8:8" s="32" customFormat="1" ht="12.75" customHeight="1">
      <c r="H8000" s="36"/>
    </row>
    <row r="8001" spans="8:8" s="32" customFormat="1" ht="12.75" customHeight="1">
      <c r="H8001" s="36"/>
    </row>
    <row r="8002" spans="8:8" s="32" customFormat="1" ht="12.75" customHeight="1">
      <c r="H8002" s="36"/>
    </row>
    <row r="8003" spans="8:8" s="32" customFormat="1" ht="12.75" customHeight="1">
      <c r="H8003" s="36"/>
    </row>
    <row r="8004" spans="8:8" s="32" customFormat="1" ht="12.75" customHeight="1">
      <c r="H8004" s="36"/>
    </row>
    <row r="8005" spans="8:8" s="32" customFormat="1" ht="12.75" customHeight="1">
      <c r="H8005" s="36"/>
    </row>
    <row r="8006" spans="8:8" s="32" customFormat="1" ht="12.75" customHeight="1">
      <c r="H8006" s="36"/>
    </row>
    <row r="8007" spans="8:8" s="32" customFormat="1" ht="12.75" customHeight="1">
      <c r="H8007" s="36"/>
    </row>
    <row r="8008" spans="8:8" s="32" customFormat="1" ht="12.75" customHeight="1">
      <c r="H8008" s="36"/>
    </row>
    <row r="8009" spans="8:8" s="32" customFormat="1" ht="12.75" customHeight="1">
      <c r="H8009" s="36"/>
    </row>
    <row r="8010" spans="8:8" s="32" customFormat="1" ht="12.75" customHeight="1">
      <c r="H8010" s="36"/>
    </row>
    <row r="8011" spans="8:8" s="32" customFormat="1" ht="12.75" customHeight="1">
      <c r="H8011" s="36"/>
    </row>
    <row r="8012" spans="8:8" s="32" customFormat="1" ht="12.75" customHeight="1">
      <c r="H8012" s="36"/>
    </row>
    <row r="8013" spans="8:8" s="32" customFormat="1" ht="12.75" customHeight="1">
      <c r="H8013" s="36"/>
    </row>
    <row r="8014" spans="8:8" s="32" customFormat="1" ht="12.75" customHeight="1">
      <c r="H8014" s="36"/>
    </row>
    <row r="8015" spans="8:8" s="32" customFormat="1" ht="12.75" customHeight="1">
      <c r="H8015" s="36"/>
    </row>
    <row r="8016" spans="8:8" s="32" customFormat="1" ht="12.75" customHeight="1">
      <c r="H8016" s="36"/>
    </row>
    <row r="8017" spans="8:8" s="32" customFormat="1" ht="12.75" customHeight="1">
      <c r="H8017" s="36"/>
    </row>
    <row r="8018" spans="8:8" s="32" customFormat="1" ht="12.75" customHeight="1">
      <c r="H8018" s="36"/>
    </row>
    <row r="8019" spans="8:8" s="32" customFormat="1" ht="12.75" customHeight="1">
      <c r="H8019" s="36"/>
    </row>
    <row r="8020" spans="8:8" s="32" customFormat="1" ht="12.75" customHeight="1">
      <c r="H8020" s="36"/>
    </row>
    <row r="8021" spans="8:8" s="32" customFormat="1" ht="12.75" customHeight="1">
      <c r="H8021" s="36"/>
    </row>
    <row r="8022" spans="8:8" s="32" customFormat="1" ht="12.75" customHeight="1">
      <c r="H8022" s="36"/>
    </row>
    <row r="8023" spans="8:8" s="32" customFormat="1" ht="12.75" customHeight="1">
      <c r="H8023" s="36"/>
    </row>
    <row r="8024" spans="8:8" s="32" customFormat="1" ht="12.75" customHeight="1">
      <c r="H8024" s="36"/>
    </row>
    <row r="8025" spans="8:8" s="32" customFormat="1" ht="12.75" customHeight="1">
      <c r="H8025" s="36"/>
    </row>
    <row r="8026" spans="8:8" s="32" customFormat="1" ht="12.75" customHeight="1">
      <c r="H8026" s="36"/>
    </row>
    <row r="8027" spans="8:8" s="32" customFormat="1" ht="12.75" customHeight="1">
      <c r="H8027" s="36"/>
    </row>
    <row r="8028" spans="8:8" s="32" customFormat="1" ht="12.75" customHeight="1">
      <c r="H8028" s="36"/>
    </row>
    <row r="8029" spans="8:8" s="32" customFormat="1" ht="12.75" customHeight="1">
      <c r="H8029" s="36"/>
    </row>
    <row r="8030" spans="8:8" s="32" customFormat="1" ht="12.75" customHeight="1">
      <c r="H8030" s="36"/>
    </row>
    <row r="8031" spans="8:8" s="32" customFormat="1" ht="12.75" customHeight="1">
      <c r="H8031" s="36"/>
    </row>
    <row r="8032" spans="8:8" s="32" customFormat="1" ht="12.75" customHeight="1">
      <c r="H8032" s="36"/>
    </row>
    <row r="8033" spans="8:8" s="32" customFormat="1" ht="12.75" customHeight="1">
      <c r="H8033" s="36"/>
    </row>
    <row r="8034" spans="8:8" s="32" customFormat="1" ht="12.75" customHeight="1">
      <c r="H8034" s="36"/>
    </row>
    <row r="8035" spans="8:8" s="32" customFormat="1" ht="12.75" customHeight="1">
      <c r="H8035" s="36"/>
    </row>
    <row r="8036" spans="8:8" s="32" customFormat="1" ht="12.75" customHeight="1">
      <c r="H8036" s="36"/>
    </row>
    <row r="8037" spans="8:8" s="32" customFormat="1" ht="12.75" customHeight="1">
      <c r="H8037" s="36"/>
    </row>
    <row r="8038" spans="8:8" s="32" customFormat="1" ht="12.75" customHeight="1">
      <c r="H8038" s="36"/>
    </row>
    <row r="8039" spans="8:8" s="32" customFormat="1" ht="12.75" customHeight="1">
      <c r="H8039" s="36"/>
    </row>
    <row r="8040" spans="8:8" s="32" customFormat="1" ht="12.75" customHeight="1">
      <c r="H8040" s="36"/>
    </row>
    <row r="8041" spans="8:8" s="32" customFormat="1" ht="12.75" customHeight="1">
      <c r="H8041" s="36"/>
    </row>
    <row r="8042" spans="8:8" s="32" customFormat="1" ht="12.75" customHeight="1">
      <c r="H8042" s="36"/>
    </row>
    <row r="8043" spans="8:8" s="32" customFormat="1" ht="12.75" customHeight="1">
      <c r="H8043" s="36"/>
    </row>
    <row r="8044" spans="8:8" s="32" customFormat="1" ht="12.75" customHeight="1">
      <c r="H8044" s="36"/>
    </row>
    <row r="8045" spans="8:8" s="32" customFormat="1" ht="12.75" customHeight="1">
      <c r="H8045" s="36"/>
    </row>
    <row r="8046" spans="8:8" s="32" customFormat="1" ht="12.75" customHeight="1">
      <c r="H8046" s="36"/>
    </row>
    <row r="8047" spans="8:8" s="32" customFormat="1" ht="12.75" customHeight="1">
      <c r="H8047" s="36"/>
    </row>
    <row r="8048" spans="8:8" s="32" customFormat="1" ht="12.75" customHeight="1">
      <c r="H8048" s="36"/>
    </row>
    <row r="8049" spans="8:8" s="32" customFormat="1" ht="12.75" customHeight="1">
      <c r="H8049" s="36"/>
    </row>
    <row r="8050" spans="8:8" s="32" customFormat="1" ht="12.75" customHeight="1">
      <c r="H8050" s="36"/>
    </row>
    <row r="8051" spans="8:8" s="32" customFormat="1" ht="12.75" customHeight="1">
      <c r="H8051" s="36"/>
    </row>
    <row r="8052" spans="8:8" s="32" customFormat="1" ht="12.75" customHeight="1">
      <c r="H8052" s="36"/>
    </row>
    <row r="8053" spans="8:8" s="32" customFormat="1" ht="12.75" customHeight="1">
      <c r="H8053" s="36"/>
    </row>
    <row r="8054" spans="8:8" s="32" customFormat="1" ht="12.75" customHeight="1">
      <c r="H8054" s="36"/>
    </row>
    <row r="8055" spans="8:8" s="32" customFormat="1" ht="12.75" customHeight="1">
      <c r="H8055" s="36"/>
    </row>
    <row r="8056" spans="8:8" s="32" customFormat="1" ht="12.75" customHeight="1">
      <c r="H8056" s="36"/>
    </row>
    <row r="8057" spans="8:8" s="32" customFormat="1" ht="12.75" customHeight="1">
      <c r="H8057" s="36"/>
    </row>
    <row r="8058" spans="8:8" s="32" customFormat="1" ht="12.75" customHeight="1">
      <c r="H8058" s="36"/>
    </row>
    <row r="8059" spans="8:8" s="32" customFormat="1" ht="12.75" customHeight="1">
      <c r="H8059" s="36"/>
    </row>
    <row r="8060" spans="8:8" s="32" customFormat="1" ht="12.75" customHeight="1">
      <c r="H8060" s="36"/>
    </row>
    <row r="8061" spans="8:8" s="32" customFormat="1" ht="12.75" customHeight="1">
      <c r="H8061" s="36"/>
    </row>
    <row r="8062" spans="8:8" s="32" customFormat="1" ht="12.75" customHeight="1">
      <c r="H8062" s="36"/>
    </row>
    <row r="8063" spans="8:8" s="32" customFormat="1" ht="12.75" customHeight="1">
      <c r="H8063" s="36"/>
    </row>
    <row r="8064" spans="8:8" s="32" customFormat="1" ht="12.75" customHeight="1">
      <c r="H8064" s="36"/>
    </row>
    <row r="8065" spans="8:8" s="32" customFormat="1" ht="12.75" customHeight="1">
      <c r="H8065" s="36"/>
    </row>
    <row r="8066" spans="8:8" s="32" customFormat="1" ht="12.75" customHeight="1">
      <c r="H8066" s="36"/>
    </row>
    <row r="8067" spans="8:8" s="32" customFormat="1" ht="12.75" customHeight="1">
      <c r="H8067" s="36"/>
    </row>
    <row r="8068" spans="8:8" s="32" customFormat="1" ht="12.75" customHeight="1">
      <c r="H8068" s="36"/>
    </row>
    <row r="8069" spans="8:8" s="32" customFormat="1" ht="12.75" customHeight="1">
      <c r="H8069" s="36"/>
    </row>
    <row r="8070" spans="8:8" s="32" customFormat="1" ht="12.75" customHeight="1">
      <c r="H8070" s="36"/>
    </row>
    <row r="8071" spans="8:8" s="32" customFormat="1" ht="12.75" customHeight="1">
      <c r="H8071" s="36"/>
    </row>
    <row r="8072" spans="8:8" s="32" customFormat="1" ht="12.75" customHeight="1">
      <c r="H8072" s="36"/>
    </row>
    <row r="8073" spans="8:8" s="32" customFormat="1" ht="12.75" customHeight="1">
      <c r="H8073" s="36"/>
    </row>
    <row r="8074" spans="8:8" s="32" customFormat="1" ht="12.75" customHeight="1">
      <c r="H8074" s="36"/>
    </row>
    <row r="8075" spans="8:8" s="32" customFormat="1" ht="12.75" customHeight="1">
      <c r="H8075" s="36"/>
    </row>
    <row r="8076" spans="8:8" s="32" customFormat="1" ht="12.75" customHeight="1">
      <c r="H8076" s="36"/>
    </row>
    <row r="8077" spans="8:8" s="32" customFormat="1" ht="12.75" customHeight="1">
      <c r="H8077" s="36"/>
    </row>
    <row r="8078" spans="8:8" s="32" customFormat="1" ht="12.75" customHeight="1">
      <c r="H8078" s="36"/>
    </row>
    <row r="8079" spans="8:8" s="32" customFormat="1" ht="12.75" customHeight="1">
      <c r="H8079" s="36"/>
    </row>
    <row r="8080" spans="8:8" s="32" customFormat="1" ht="12.75" customHeight="1">
      <c r="H8080" s="36"/>
    </row>
    <row r="8081" spans="8:8" s="32" customFormat="1" ht="12.75" customHeight="1">
      <c r="H8081" s="36"/>
    </row>
    <row r="8082" spans="8:8" s="32" customFormat="1" ht="12.75" customHeight="1">
      <c r="H8082" s="36"/>
    </row>
    <row r="8083" spans="8:8" s="32" customFormat="1" ht="12.75" customHeight="1">
      <c r="H8083" s="36"/>
    </row>
    <row r="8084" spans="8:8" s="32" customFormat="1" ht="12.75" customHeight="1">
      <c r="H8084" s="36"/>
    </row>
    <row r="8085" spans="8:8" s="32" customFormat="1" ht="12.75" customHeight="1">
      <c r="H8085" s="36"/>
    </row>
    <row r="8086" spans="8:8" s="32" customFormat="1" ht="12.75" customHeight="1">
      <c r="H8086" s="36"/>
    </row>
    <row r="8087" spans="8:8" s="32" customFormat="1" ht="12.75" customHeight="1">
      <c r="H8087" s="36"/>
    </row>
    <row r="8088" spans="8:8" s="32" customFormat="1" ht="12.75" customHeight="1">
      <c r="H8088" s="36"/>
    </row>
    <row r="8089" spans="8:8" s="32" customFormat="1" ht="12.75" customHeight="1">
      <c r="H8089" s="36"/>
    </row>
    <row r="8090" spans="8:8" s="32" customFormat="1" ht="12.75" customHeight="1">
      <c r="H8090" s="36"/>
    </row>
    <row r="8091" spans="8:8" s="32" customFormat="1" ht="12.75" customHeight="1">
      <c r="H8091" s="36"/>
    </row>
    <row r="8092" spans="8:8" s="32" customFormat="1" ht="12.75" customHeight="1">
      <c r="H8092" s="36"/>
    </row>
    <row r="8093" spans="8:8" s="32" customFormat="1" ht="12.75" customHeight="1">
      <c r="H8093" s="36"/>
    </row>
    <row r="8094" spans="8:8" s="32" customFormat="1" ht="12.75" customHeight="1">
      <c r="H8094" s="36"/>
    </row>
    <row r="8095" spans="8:8" s="32" customFormat="1" ht="12.75" customHeight="1">
      <c r="H8095" s="36"/>
    </row>
    <row r="8096" spans="8:8" s="32" customFormat="1" ht="12.75" customHeight="1">
      <c r="H8096" s="36"/>
    </row>
    <row r="8097" spans="8:8" s="32" customFormat="1" ht="12.75" customHeight="1">
      <c r="H8097" s="36"/>
    </row>
    <row r="8098" spans="8:8" s="32" customFormat="1" ht="12.75" customHeight="1">
      <c r="H8098" s="36"/>
    </row>
    <row r="8099" spans="8:8" s="32" customFormat="1" ht="12.75" customHeight="1">
      <c r="H8099" s="36"/>
    </row>
    <row r="8100" spans="8:8" s="32" customFormat="1" ht="12.75" customHeight="1">
      <c r="H8100" s="36"/>
    </row>
    <row r="8101" spans="8:8" s="32" customFormat="1" ht="12.75" customHeight="1">
      <c r="H8101" s="36"/>
    </row>
    <row r="8102" spans="8:8" s="32" customFormat="1" ht="12.75" customHeight="1">
      <c r="H8102" s="36"/>
    </row>
    <row r="8103" spans="8:8" s="32" customFormat="1" ht="12.75" customHeight="1">
      <c r="H8103" s="36"/>
    </row>
    <row r="8104" spans="8:8" s="32" customFormat="1" ht="12.75" customHeight="1">
      <c r="H8104" s="36"/>
    </row>
    <row r="8105" spans="8:8" s="32" customFormat="1" ht="12.75" customHeight="1">
      <c r="H8105" s="36"/>
    </row>
    <row r="8106" spans="8:8" s="32" customFormat="1" ht="12.75" customHeight="1">
      <c r="H8106" s="36"/>
    </row>
    <row r="8107" spans="8:8" s="32" customFormat="1" ht="12.75" customHeight="1">
      <c r="H8107" s="36"/>
    </row>
    <row r="8108" spans="8:8" s="32" customFormat="1" ht="12.75" customHeight="1">
      <c r="H8108" s="36"/>
    </row>
    <row r="8109" spans="8:8" s="32" customFormat="1" ht="12.75" customHeight="1">
      <c r="H8109" s="36"/>
    </row>
    <row r="8110" spans="8:8" s="32" customFormat="1" ht="12.75" customHeight="1">
      <c r="H8110" s="36"/>
    </row>
    <row r="8111" spans="8:8" s="32" customFormat="1" ht="12.75" customHeight="1">
      <c r="H8111" s="36"/>
    </row>
    <row r="8112" spans="8:8" s="32" customFormat="1" ht="12.75" customHeight="1">
      <c r="H8112" s="36"/>
    </row>
    <row r="8113" spans="8:8" s="32" customFormat="1" ht="12.75" customHeight="1">
      <c r="H8113" s="36"/>
    </row>
    <row r="8114" spans="8:8" s="32" customFormat="1" ht="12.75" customHeight="1">
      <c r="H8114" s="36"/>
    </row>
    <row r="8115" spans="8:8" s="32" customFormat="1" ht="12.75" customHeight="1">
      <c r="H8115" s="36"/>
    </row>
    <row r="8116" spans="8:8" s="32" customFormat="1" ht="12.75" customHeight="1">
      <c r="H8116" s="36"/>
    </row>
    <row r="8117" spans="8:8" s="32" customFormat="1" ht="12.75" customHeight="1">
      <c r="H8117" s="36"/>
    </row>
    <row r="8118" spans="8:8" s="32" customFormat="1" ht="12.75" customHeight="1">
      <c r="H8118" s="36"/>
    </row>
    <row r="8119" spans="8:8" s="32" customFormat="1" ht="12.75" customHeight="1">
      <c r="H8119" s="36"/>
    </row>
    <row r="8120" spans="8:8" s="32" customFormat="1" ht="12.75" customHeight="1">
      <c r="H8120" s="36"/>
    </row>
    <row r="8121" spans="8:8" s="32" customFormat="1" ht="12.75" customHeight="1">
      <c r="H8121" s="36"/>
    </row>
    <row r="8122" spans="8:8" s="32" customFormat="1" ht="12.75" customHeight="1">
      <c r="H8122" s="36"/>
    </row>
    <row r="8123" spans="8:8" s="32" customFormat="1" ht="12.75" customHeight="1">
      <c r="H8123" s="36"/>
    </row>
    <row r="8124" spans="8:8" s="32" customFormat="1" ht="12.75" customHeight="1">
      <c r="H8124" s="36"/>
    </row>
    <row r="8125" spans="8:8" s="32" customFormat="1" ht="12.75" customHeight="1">
      <c r="H8125" s="36"/>
    </row>
    <row r="8126" spans="8:8" s="32" customFormat="1" ht="12.75" customHeight="1">
      <c r="H8126" s="36"/>
    </row>
    <row r="8127" spans="8:8" s="32" customFormat="1" ht="12.75" customHeight="1">
      <c r="H8127" s="36"/>
    </row>
    <row r="8128" spans="8:8" s="32" customFormat="1" ht="12.75" customHeight="1">
      <c r="H8128" s="36"/>
    </row>
    <row r="8129" spans="8:8" s="32" customFormat="1" ht="12.75" customHeight="1">
      <c r="H8129" s="36"/>
    </row>
    <row r="8130" spans="8:8" s="32" customFormat="1" ht="12.75" customHeight="1">
      <c r="H8130" s="36"/>
    </row>
    <row r="8131" spans="8:8" s="32" customFormat="1" ht="12.75" customHeight="1">
      <c r="H8131" s="36"/>
    </row>
    <row r="8132" spans="8:8" s="32" customFormat="1" ht="12.75" customHeight="1">
      <c r="H8132" s="36"/>
    </row>
    <row r="8133" spans="8:8" s="32" customFormat="1" ht="12.75" customHeight="1">
      <c r="H8133" s="36"/>
    </row>
    <row r="8134" spans="8:8" s="32" customFormat="1" ht="12.75" customHeight="1">
      <c r="H8134" s="36"/>
    </row>
    <row r="8135" spans="8:8" s="32" customFormat="1" ht="12.75" customHeight="1">
      <c r="H8135" s="36"/>
    </row>
    <row r="8136" spans="8:8" s="32" customFormat="1" ht="12.75" customHeight="1">
      <c r="H8136" s="36"/>
    </row>
    <row r="8137" spans="8:8" s="32" customFormat="1" ht="12.75" customHeight="1">
      <c r="H8137" s="36"/>
    </row>
    <row r="8138" spans="8:8" s="32" customFormat="1" ht="12.75" customHeight="1">
      <c r="H8138" s="36"/>
    </row>
    <row r="8139" spans="8:8" s="32" customFormat="1" ht="12.75" customHeight="1">
      <c r="H8139" s="36"/>
    </row>
    <row r="8140" spans="8:8" s="32" customFormat="1" ht="12.75" customHeight="1">
      <c r="H8140" s="36"/>
    </row>
    <row r="8141" spans="8:8" s="32" customFormat="1" ht="12.75" customHeight="1">
      <c r="H8141" s="36"/>
    </row>
    <row r="8142" spans="8:8" s="32" customFormat="1" ht="12.75" customHeight="1">
      <c r="H8142" s="36"/>
    </row>
    <row r="8143" spans="8:8" s="32" customFormat="1" ht="12.75" customHeight="1">
      <c r="H8143" s="36"/>
    </row>
    <row r="8144" spans="8:8" s="32" customFormat="1" ht="12.75" customHeight="1">
      <c r="H8144" s="36"/>
    </row>
    <row r="8145" spans="8:8" s="32" customFormat="1" ht="12.75" customHeight="1">
      <c r="H8145" s="36"/>
    </row>
    <row r="8146" spans="8:8" s="32" customFormat="1" ht="12.75" customHeight="1">
      <c r="H8146" s="36"/>
    </row>
    <row r="8147" spans="8:8" s="32" customFormat="1" ht="12.75" customHeight="1">
      <c r="H8147" s="36"/>
    </row>
    <row r="8148" spans="8:8" s="32" customFormat="1" ht="12.75" customHeight="1">
      <c r="H8148" s="36"/>
    </row>
    <row r="8149" spans="8:8" s="32" customFormat="1" ht="12.75" customHeight="1">
      <c r="H8149" s="36"/>
    </row>
    <row r="8150" spans="8:8" s="32" customFormat="1" ht="12.75" customHeight="1">
      <c r="H8150" s="36"/>
    </row>
    <row r="8151" spans="8:8" s="32" customFormat="1" ht="12.75" customHeight="1">
      <c r="H8151" s="36"/>
    </row>
    <row r="8152" spans="8:8" s="32" customFormat="1" ht="12.75" customHeight="1">
      <c r="H8152" s="36"/>
    </row>
    <row r="8153" spans="8:8" s="32" customFormat="1" ht="12.75" customHeight="1">
      <c r="H8153" s="36"/>
    </row>
    <row r="8154" spans="8:8" s="32" customFormat="1" ht="12.75" customHeight="1">
      <c r="H8154" s="36"/>
    </row>
    <row r="8155" spans="8:8" s="32" customFormat="1" ht="12.75" customHeight="1">
      <c r="H8155" s="36"/>
    </row>
    <row r="8156" spans="8:8" s="32" customFormat="1" ht="12.75" customHeight="1">
      <c r="H8156" s="36"/>
    </row>
    <row r="8157" spans="8:8" s="32" customFormat="1" ht="12.75" customHeight="1">
      <c r="H8157" s="36"/>
    </row>
    <row r="8158" spans="8:8" s="32" customFormat="1" ht="12.75" customHeight="1">
      <c r="H8158" s="36"/>
    </row>
    <row r="8159" spans="8:8" s="32" customFormat="1" ht="12.75" customHeight="1">
      <c r="H8159" s="36"/>
    </row>
    <row r="8160" spans="8:8" s="32" customFormat="1" ht="12.75" customHeight="1">
      <c r="H8160" s="36"/>
    </row>
    <row r="8161" spans="8:8" s="32" customFormat="1" ht="12.75" customHeight="1">
      <c r="H8161" s="36"/>
    </row>
    <row r="8162" spans="8:8" s="32" customFormat="1" ht="12.75" customHeight="1">
      <c r="H8162" s="36"/>
    </row>
    <row r="8163" spans="8:8" s="32" customFormat="1" ht="12.75" customHeight="1">
      <c r="H8163" s="36"/>
    </row>
    <row r="8164" spans="8:8" s="32" customFormat="1" ht="12.75" customHeight="1">
      <c r="H8164" s="36"/>
    </row>
    <row r="8165" spans="8:8" s="32" customFormat="1" ht="12.75" customHeight="1">
      <c r="H8165" s="36"/>
    </row>
    <row r="8166" spans="8:8" s="32" customFormat="1" ht="12.75" customHeight="1">
      <c r="H8166" s="36"/>
    </row>
    <row r="8167" spans="8:8" s="32" customFormat="1" ht="12.75" customHeight="1">
      <c r="H8167" s="36"/>
    </row>
    <row r="8168" spans="8:8" s="32" customFormat="1" ht="12.75" customHeight="1">
      <c r="H8168" s="36"/>
    </row>
    <row r="8169" spans="8:8" s="32" customFormat="1" ht="12.75" customHeight="1">
      <c r="H8169" s="36"/>
    </row>
    <row r="8170" spans="8:8" s="32" customFormat="1" ht="12.75" customHeight="1">
      <c r="H8170" s="36"/>
    </row>
    <row r="8171" spans="8:8" s="32" customFormat="1" ht="12.75" customHeight="1">
      <c r="H8171" s="36"/>
    </row>
    <row r="8172" spans="8:8" s="32" customFormat="1" ht="12.75" customHeight="1">
      <c r="H8172" s="36"/>
    </row>
    <row r="8173" spans="8:8" s="32" customFormat="1" ht="12.75" customHeight="1">
      <c r="H8173" s="36"/>
    </row>
    <row r="8174" spans="8:8" s="32" customFormat="1" ht="12.75" customHeight="1">
      <c r="H8174" s="36"/>
    </row>
    <row r="8175" spans="8:8" s="32" customFormat="1" ht="12.75" customHeight="1">
      <c r="H8175" s="36"/>
    </row>
    <row r="8176" spans="8:8" s="32" customFormat="1" ht="12.75" customHeight="1">
      <c r="H8176" s="36"/>
    </row>
    <row r="8177" spans="8:8" s="32" customFormat="1" ht="12.75" customHeight="1">
      <c r="H8177" s="36"/>
    </row>
    <row r="8178" spans="8:8" s="32" customFormat="1" ht="12.75" customHeight="1">
      <c r="H8178" s="36"/>
    </row>
    <row r="8179" spans="8:8" s="32" customFormat="1" ht="12.75" customHeight="1">
      <c r="H8179" s="36"/>
    </row>
    <row r="8180" spans="8:8" s="32" customFormat="1" ht="12.75" customHeight="1">
      <c r="H8180" s="36"/>
    </row>
    <row r="8181" spans="8:8" s="32" customFormat="1" ht="12.75" customHeight="1">
      <c r="H8181" s="36"/>
    </row>
    <row r="8182" spans="8:8" s="32" customFormat="1" ht="12.75" customHeight="1">
      <c r="H8182" s="36"/>
    </row>
    <row r="8183" spans="8:8" s="32" customFormat="1" ht="12.75" customHeight="1">
      <c r="H8183" s="36"/>
    </row>
    <row r="8184" spans="8:8" s="32" customFormat="1" ht="12.75" customHeight="1">
      <c r="H8184" s="36"/>
    </row>
    <row r="8185" spans="8:8" s="32" customFormat="1" ht="12.75" customHeight="1">
      <c r="H8185" s="36"/>
    </row>
    <row r="8186" spans="8:8" s="32" customFormat="1" ht="12.75" customHeight="1">
      <c r="H8186" s="36"/>
    </row>
    <row r="8187" spans="8:8" s="32" customFormat="1" ht="12.75" customHeight="1">
      <c r="H8187" s="36"/>
    </row>
    <row r="8188" spans="8:8" s="32" customFormat="1" ht="12.75" customHeight="1">
      <c r="H8188" s="36"/>
    </row>
    <row r="8189" spans="8:8" s="32" customFormat="1" ht="12.75" customHeight="1">
      <c r="H8189" s="36"/>
    </row>
    <row r="8190" spans="8:8" s="32" customFormat="1" ht="12.75" customHeight="1">
      <c r="H8190" s="36"/>
    </row>
    <row r="8191" spans="8:8" s="32" customFormat="1" ht="12.75" customHeight="1">
      <c r="H8191" s="36"/>
    </row>
    <row r="8192" spans="8:8" s="32" customFormat="1" ht="12.75" customHeight="1">
      <c r="H8192" s="36"/>
    </row>
    <row r="8193" spans="8:8" s="32" customFormat="1" ht="12.75" customHeight="1">
      <c r="H8193" s="36"/>
    </row>
    <row r="8194" spans="8:8" s="32" customFormat="1" ht="12.75" customHeight="1">
      <c r="H8194" s="36"/>
    </row>
    <row r="8195" spans="8:8" s="32" customFormat="1" ht="12.75" customHeight="1">
      <c r="H8195" s="36"/>
    </row>
    <row r="8196" spans="8:8" s="32" customFormat="1" ht="12.75" customHeight="1">
      <c r="H8196" s="36"/>
    </row>
    <row r="8197" spans="8:8" s="32" customFormat="1" ht="12.75" customHeight="1">
      <c r="H8197" s="36"/>
    </row>
    <row r="8198" spans="8:8" s="32" customFormat="1" ht="12.75" customHeight="1">
      <c r="H8198" s="36"/>
    </row>
    <row r="8199" spans="8:8" s="32" customFormat="1" ht="12.75" customHeight="1">
      <c r="H8199" s="36"/>
    </row>
    <row r="8200" spans="8:8" s="32" customFormat="1" ht="12.75" customHeight="1">
      <c r="H8200" s="36"/>
    </row>
    <row r="8201" spans="8:8" s="32" customFormat="1" ht="12.75" customHeight="1">
      <c r="H8201" s="36"/>
    </row>
    <row r="8202" spans="8:8" s="32" customFormat="1" ht="12.75" customHeight="1">
      <c r="H8202" s="36"/>
    </row>
    <row r="8203" spans="8:8" s="32" customFormat="1" ht="12.75" customHeight="1">
      <c r="H8203" s="36"/>
    </row>
    <row r="8204" spans="8:8" s="32" customFormat="1" ht="12.75" customHeight="1">
      <c r="H8204" s="36"/>
    </row>
    <row r="8205" spans="8:8" s="32" customFormat="1" ht="12.75" customHeight="1">
      <c r="H8205" s="36"/>
    </row>
    <row r="8206" spans="8:8" s="32" customFormat="1" ht="12.75" customHeight="1">
      <c r="H8206" s="36"/>
    </row>
    <row r="8207" spans="8:8" s="32" customFormat="1" ht="12.75" customHeight="1">
      <c r="H8207" s="36"/>
    </row>
    <row r="8208" spans="8:8" s="32" customFormat="1" ht="12.75" customHeight="1">
      <c r="H8208" s="36"/>
    </row>
    <row r="8209" spans="8:8" s="32" customFormat="1" ht="12.75" customHeight="1">
      <c r="H8209" s="36"/>
    </row>
    <row r="8210" spans="8:8" s="32" customFormat="1" ht="12.75" customHeight="1">
      <c r="H8210" s="36"/>
    </row>
    <row r="8211" spans="8:8" s="32" customFormat="1" ht="12.75" customHeight="1">
      <c r="H8211" s="36"/>
    </row>
    <row r="8212" spans="8:8" s="32" customFormat="1" ht="12.75" customHeight="1">
      <c r="H8212" s="36"/>
    </row>
    <row r="8213" spans="8:8" s="32" customFormat="1" ht="12.75" customHeight="1">
      <c r="H8213" s="36"/>
    </row>
    <row r="8214" spans="8:8" s="32" customFormat="1" ht="12.75" customHeight="1">
      <c r="H8214" s="36"/>
    </row>
    <row r="8215" spans="8:8" s="32" customFormat="1" ht="12.75" customHeight="1">
      <c r="H8215" s="36"/>
    </row>
    <row r="8216" spans="8:8" s="32" customFormat="1" ht="12.75" customHeight="1">
      <c r="H8216" s="36"/>
    </row>
    <row r="8217" spans="8:8" s="32" customFormat="1" ht="12.75" customHeight="1">
      <c r="H8217" s="36"/>
    </row>
    <row r="8218" spans="8:8" s="32" customFormat="1" ht="12.75" customHeight="1">
      <c r="H8218" s="36"/>
    </row>
    <row r="8219" spans="8:8" s="32" customFormat="1" ht="12.75" customHeight="1">
      <c r="H8219" s="36"/>
    </row>
    <row r="8220" spans="8:8" s="32" customFormat="1" ht="12.75" customHeight="1">
      <c r="H8220" s="36"/>
    </row>
    <row r="8221" spans="8:8" s="32" customFormat="1" ht="12.75" customHeight="1">
      <c r="H8221" s="36"/>
    </row>
    <row r="8222" spans="8:8" s="32" customFormat="1" ht="12.75" customHeight="1">
      <c r="H8222" s="36"/>
    </row>
    <row r="8223" spans="8:8" s="32" customFormat="1" ht="12.75" customHeight="1">
      <c r="H8223" s="36"/>
    </row>
    <row r="8224" spans="8:8" s="32" customFormat="1" ht="12.75" customHeight="1">
      <c r="H8224" s="36"/>
    </row>
    <row r="8225" spans="8:8" s="32" customFormat="1" ht="12.75" customHeight="1">
      <c r="H8225" s="36"/>
    </row>
    <row r="8226" spans="8:8" s="32" customFormat="1" ht="12.75" customHeight="1">
      <c r="H8226" s="36"/>
    </row>
    <row r="8227" spans="8:8" s="32" customFormat="1" ht="12.75" customHeight="1">
      <c r="H8227" s="36"/>
    </row>
    <row r="8228" spans="8:8" s="32" customFormat="1" ht="12.75" customHeight="1">
      <c r="H8228" s="36"/>
    </row>
    <row r="8229" spans="8:8" s="32" customFormat="1" ht="12.75" customHeight="1">
      <c r="H8229" s="36"/>
    </row>
    <row r="8230" spans="8:8" s="32" customFormat="1" ht="12.75" customHeight="1">
      <c r="H8230" s="36"/>
    </row>
    <row r="8231" spans="8:8" s="32" customFormat="1" ht="12.75" customHeight="1">
      <c r="H8231" s="36"/>
    </row>
    <row r="8232" spans="8:8" s="32" customFormat="1" ht="12.75" customHeight="1">
      <c r="H8232" s="36"/>
    </row>
    <row r="8233" spans="8:8" s="32" customFormat="1" ht="12.75" customHeight="1">
      <c r="H8233" s="36"/>
    </row>
    <row r="8234" spans="8:8" s="32" customFormat="1" ht="12.75" customHeight="1">
      <c r="H8234" s="36"/>
    </row>
    <row r="8235" spans="8:8" s="32" customFormat="1" ht="12.75" customHeight="1">
      <c r="H8235" s="36"/>
    </row>
    <row r="8236" spans="8:8" s="32" customFormat="1" ht="12.75" customHeight="1">
      <c r="H8236" s="36"/>
    </row>
    <row r="8237" spans="8:8" s="32" customFormat="1" ht="12.75" customHeight="1">
      <c r="H8237" s="36"/>
    </row>
    <row r="8238" spans="8:8" s="32" customFormat="1" ht="12.75" customHeight="1">
      <c r="H8238" s="36"/>
    </row>
    <row r="8239" spans="8:8" s="32" customFormat="1" ht="12.75" customHeight="1">
      <c r="H8239" s="36"/>
    </row>
    <row r="8240" spans="8:8" s="32" customFormat="1" ht="12.75" customHeight="1">
      <c r="H8240" s="36"/>
    </row>
    <row r="8241" spans="8:8" s="32" customFormat="1" ht="12.75" customHeight="1">
      <c r="H8241" s="36"/>
    </row>
    <row r="8242" spans="8:8" s="32" customFormat="1" ht="12.75" customHeight="1">
      <c r="H8242" s="36"/>
    </row>
    <row r="8243" spans="8:8" s="32" customFormat="1" ht="12.75" customHeight="1">
      <c r="H8243" s="36"/>
    </row>
    <row r="8244" spans="8:8" s="32" customFormat="1" ht="12.75" customHeight="1">
      <c r="H8244" s="36"/>
    </row>
    <row r="8245" spans="8:8" s="32" customFormat="1" ht="12.75" customHeight="1">
      <c r="H8245" s="36"/>
    </row>
    <row r="8246" spans="8:8" s="32" customFormat="1" ht="12.75" customHeight="1">
      <c r="H8246" s="36"/>
    </row>
    <row r="8247" spans="8:8" s="32" customFormat="1" ht="12.75" customHeight="1">
      <c r="H8247" s="36"/>
    </row>
    <row r="8248" spans="8:8" s="32" customFormat="1" ht="12.75" customHeight="1">
      <c r="H8248" s="36"/>
    </row>
    <row r="8249" spans="8:8" s="32" customFormat="1" ht="12.75" customHeight="1">
      <c r="H8249" s="36"/>
    </row>
    <row r="8250" spans="8:8" s="32" customFormat="1" ht="12.75" customHeight="1">
      <c r="H8250" s="36"/>
    </row>
    <row r="8251" spans="8:8" s="32" customFormat="1" ht="12.75" customHeight="1">
      <c r="H8251" s="36"/>
    </row>
    <row r="8252" spans="8:8" s="32" customFormat="1" ht="12.75" customHeight="1">
      <c r="H8252" s="36"/>
    </row>
    <row r="8253" spans="8:8" s="32" customFormat="1" ht="12.75" customHeight="1">
      <c r="H8253" s="36"/>
    </row>
    <row r="8254" spans="8:8" s="32" customFormat="1" ht="12.75" customHeight="1">
      <c r="H8254" s="36"/>
    </row>
    <row r="8255" spans="8:8" s="32" customFormat="1" ht="12.75" customHeight="1">
      <c r="H8255" s="36"/>
    </row>
    <row r="8256" spans="8:8" s="32" customFormat="1" ht="12.75" customHeight="1">
      <c r="H8256" s="36"/>
    </row>
    <row r="8257" spans="8:8" s="32" customFormat="1" ht="12.75" customHeight="1">
      <c r="H8257" s="36"/>
    </row>
    <row r="8258" spans="8:8" s="32" customFormat="1" ht="12.75" customHeight="1">
      <c r="H8258" s="36"/>
    </row>
    <row r="8259" spans="8:8" s="32" customFormat="1" ht="12.75" customHeight="1">
      <c r="H8259" s="36"/>
    </row>
    <row r="8260" spans="8:8" s="32" customFormat="1" ht="12.75" customHeight="1">
      <c r="H8260" s="36"/>
    </row>
    <row r="8261" spans="8:8" s="32" customFormat="1" ht="12.75" customHeight="1">
      <c r="H8261" s="36"/>
    </row>
    <row r="8262" spans="8:8" s="32" customFormat="1" ht="12.75" customHeight="1">
      <c r="H8262" s="36"/>
    </row>
    <row r="8263" spans="8:8" s="32" customFormat="1" ht="12.75" customHeight="1">
      <c r="H8263" s="36"/>
    </row>
    <row r="8264" spans="8:8" s="32" customFormat="1" ht="12.75" customHeight="1">
      <c r="H8264" s="36"/>
    </row>
    <row r="8265" spans="8:8" s="32" customFormat="1" ht="12.75" customHeight="1">
      <c r="H8265" s="36"/>
    </row>
    <row r="8266" spans="8:8" s="32" customFormat="1" ht="12.75" customHeight="1">
      <c r="H8266" s="36"/>
    </row>
    <row r="8267" spans="8:8" s="32" customFormat="1" ht="12.75" customHeight="1">
      <c r="H8267" s="36"/>
    </row>
    <row r="8268" spans="8:8" s="32" customFormat="1" ht="12.75" customHeight="1">
      <c r="H8268" s="36"/>
    </row>
    <row r="8269" spans="8:8" s="32" customFormat="1" ht="12.75" customHeight="1">
      <c r="H8269" s="36"/>
    </row>
    <row r="8270" spans="8:8" s="32" customFormat="1" ht="12.75" customHeight="1">
      <c r="H8270" s="36"/>
    </row>
    <row r="8271" spans="8:8" s="32" customFormat="1" ht="12.75" customHeight="1">
      <c r="H8271" s="36"/>
    </row>
    <row r="8272" spans="8:8" s="32" customFormat="1" ht="12.75" customHeight="1">
      <c r="H8272" s="36"/>
    </row>
    <row r="8273" spans="8:8" s="32" customFormat="1" ht="12.75" customHeight="1">
      <c r="H8273" s="36"/>
    </row>
    <row r="8274" spans="8:8" s="32" customFormat="1" ht="12.75" customHeight="1">
      <c r="H8274" s="36"/>
    </row>
    <row r="8275" spans="8:8" s="32" customFormat="1" ht="12.75" customHeight="1">
      <c r="H8275" s="36"/>
    </row>
    <row r="8276" spans="8:8" s="32" customFormat="1" ht="12.75" customHeight="1">
      <c r="H8276" s="36"/>
    </row>
    <row r="8277" spans="8:8" s="32" customFormat="1" ht="12.75" customHeight="1">
      <c r="H8277" s="36"/>
    </row>
    <row r="8278" spans="8:8" s="32" customFormat="1" ht="12.75" customHeight="1">
      <c r="H8278" s="36"/>
    </row>
    <row r="8279" spans="8:8" s="32" customFormat="1" ht="12.75" customHeight="1">
      <c r="H8279" s="36"/>
    </row>
    <row r="8280" spans="8:8" s="32" customFormat="1" ht="12.75" customHeight="1">
      <c r="H8280" s="36"/>
    </row>
    <row r="8281" spans="8:8" s="32" customFormat="1" ht="12.75" customHeight="1">
      <c r="H8281" s="36"/>
    </row>
    <row r="8282" spans="8:8" s="32" customFormat="1" ht="12.75" customHeight="1">
      <c r="H8282" s="36"/>
    </row>
    <row r="8283" spans="8:8" s="32" customFormat="1" ht="12.75" customHeight="1">
      <c r="H8283" s="36"/>
    </row>
    <row r="8284" spans="8:8" s="32" customFormat="1" ht="12.75" customHeight="1">
      <c r="H8284" s="36"/>
    </row>
    <row r="8285" spans="8:8" s="32" customFormat="1" ht="12.75" customHeight="1">
      <c r="H8285" s="36"/>
    </row>
    <row r="8286" spans="8:8" s="32" customFormat="1" ht="12.75" customHeight="1">
      <c r="H8286" s="36"/>
    </row>
    <row r="8287" spans="8:8" s="32" customFormat="1" ht="12.75" customHeight="1">
      <c r="H8287" s="36"/>
    </row>
    <row r="8288" spans="8:8" s="32" customFormat="1" ht="12.75" customHeight="1">
      <c r="H8288" s="36"/>
    </row>
    <row r="8289" spans="8:8" s="32" customFormat="1" ht="12.75" customHeight="1">
      <c r="H8289" s="36"/>
    </row>
    <row r="8290" spans="8:8" s="32" customFormat="1" ht="12.75" customHeight="1">
      <c r="H8290" s="36"/>
    </row>
    <row r="8291" spans="8:8" s="32" customFormat="1" ht="12.75" customHeight="1">
      <c r="H8291" s="36"/>
    </row>
    <row r="8292" spans="8:8" s="32" customFormat="1" ht="12.75" customHeight="1">
      <c r="H8292" s="36"/>
    </row>
    <row r="8293" spans="8:8" s="32" customFormat="1" ht="12.75" customHeight="1">
      <c r="H8293" s="36"/>
    </row>
    <row r="8294" spans="8:8" s="32" customFormat="1" ht="12.75" customHeight="1">
      <c r="H8294" s="36"/>
    </row>
    <row r="8295" spans="8:8" s="32" customFormat="1" ht="12.75" customHeight="1">
      <c r="H8295" s="36"/>
    </row>
    <row r="8296" spans="8:8" s="32" customFormat="1" ht="12.75" customHeight="1">
      <c r="H8296" s="36"/>
    </row>
    <row r="8297" spans="8:8" s="32" customFormat="1" ht="12.75" customHeight="1">
      <c r="H8297" s="36"/>
    </row>
    <row r="8298" spans="8:8" s="32" customFormat="1" ht="12.75" customHeight="1">
      <c r="H8298" s="36"/>
    </row>
    <row r="8299" spans="8:8" s="32" customFormat="1" ht="12.75" customHeight="1">
      <c r="H8299" s="36"/>
    </row>
    <row r="8300" spans="8:8" s="32" customFormat="1" ht="12.75" customHeight="1">
      <c r="H8300" s="36"/>
    </row>
    <row r="8301" spans="8:8" s="32" customFormat="1" ht="12.75" customHeight="1">
      <c r="H8301" s="36"/>
    </row>
    <row r="8302" spans="8:8" s="32" customFormat="1" ht="12.75" customHeight="1">
      <c r="H8302" s="36"/>
    </row>
    <row r="8303" spans="8:8" s="32" customFormat="1" ht="12.75" customHeight="1">
      <c r="H8303" s="36"/>
    </row>
    <row r="8304" spans="8:8" s="32" customFormat="1" ht="12.75" customHeight="1">
      <c r="H8304" s="36"/>
    </row>
    <row r="8305" spans="8:8" s="32" customFormat="1" ht="12.75" customHeight="1">
      <c r="H8305" s="36"/>
    </row>
    <row r="8306" spans="8:8" s="32" customFormat="1" ht="12.75" customHeight="1">
      <c r="H8306" s="36"/>
    </row>
    <row r="8307" spans="8:8" s="32" customFormat="1" ht="12.75" customHeight="1">
      <c r="H8307" s="36"/>
    </row>
    <row r="8308" spans="8:8" s="32" customFormat="1" ht="12.75" customHeight="1">
      <c r="H8308" s="36"/>
    </row>
    <row r="8309" spans="8:8" s="32" customFormat="1" ht="12.75" customHeight="1">
      <c r="H8309" s="36"/>
    </row>
    <row r="8310" spans="8:8" s="32" customFormat="1" ht="12.75" customHeight="1">
      <c r="H8310" s="36"/>
    </row>
    <row r="8311" spans="8:8" s="32" customFormat="1" ht="12.75" customHeight="1">
      <c r="H8311" s="36"/>
    </row>
    <row r="8312" spans="8:8" s="32" customFormat="1" ht="12.75" customHeight="1">
      <c r="H8312" s="36"/>
    </row>
    <row r="8313" spans="8:8" s="32" customFormat="1" ht="12.75" customHeight="1">
      <c r="H8313" s="36"/>
    </row>
    <row r="8314" spans="8:8" s="32" customFormat="1" ht="12.75" customHeight="1">
      <c r="H8314" s="36"/>
    </row>
    <row r="8315" spans="8:8" s="32" customFormat="1" ht="12.75" customHeight="1">
      <c r="H8315" s="36"/>
    </row>
    <row r="8316" spans="8:8" s="32" customFormat="1" ht="12.75" customHeight="1">
      <c r="H8316" s="36"/>
    </row>
    <row r="8317" spans="8:8" s="32" customFormat="1" ht="12.75" customHeight="1">
      <c r="H8317" s="36"/>
    </row>
    <row r="8318" spans="8:8" s="32" customFormat="1" ht="12.75" customHeight="1">
      <c r="H8318" s="36"/>
    </row>
    <row r="8319" spans="8:8" s="32" customFormat="1" ht="12.75" customHeight="1">
      <c r="H8319" s="36"/>
    </row>
    <row r="8320" spans="8:8" s="32" customFormat="1" ht="12.75" customHeight="1">
      <c r="H8320" s="36"/>
    </row>
    <row r="8321" spans="8:8" s="32" customFormat="1" ht="12.75" customHeight="1">
      <c r="H8321" s="36"/>
    </row>
    <row r="8322" spans="8:8" s="32" customFormat="1" ht="12.75" customHeight="1">
      <c r="H8322" s="36"/>
    </row>
    <row r="8323" spans="8:8" s="32" customFormat="1" ht="12.75" customHeight="1">
      <c r="H8323" s="36"/>
    </row>
    <row r="8324" spans="8:8" s="32" customFormat="1" ht="12.75" customHeight="1">
      <c r="H8324" s="36"/>
    </row>
    <row r="8325" spans="8:8" s="32" customFormat="1" ht="12.75" customHeight="1">
      <c r="H8325" s="36"/>
    </row>
    <row r="8326" spans="8:8" s="32" customFormat="1" ht="12.75" customHeight="1">
      <c r="H8326" s="36"/>
    </row>
    <row r="8327" spans="8:8" s="32" customFormat="1" ht="12.75" customHeight="1">
      <c r="H8327" s="36"/>
    </row>
    <row r="8328" spans="8:8" s="32" customFormat="1" ht="12.75" customHeight="1">
      <c r="H8328" s="36"/>
    </row>
    <row r="8329" spans="8:8" s="32" customFormat="1" ht="12.75" customHeight="1">
      <c r="H8329" s="36"/>
    </row>
    <row r="8330" spans="8:8" s="32" customFormat="1" ht="12.75" customHeight="1">
      <c r="H8330" s="36"/>
    </row>
    <row r="8331" spans="8:8" s="32" customFormat="1" ht="12.75" customHeight="1">
      <c r="H8331" s="36"/>
    </row>
    <row r="8332" spans="8:8" s="32" customFormat="1" ht="12.75" customHeight="1">
      <c r="H8332" s="36"/>
    </row>
    <row r="8333" spans="8:8" s="32" customFormat="1" ht="12.75" customHeight="1">
      <c r="H8333" s="36"/>
    </row>
    <row r="8334" spans="8:8" s="32" customFormat="1" ht="12.75" customHeight="1">
      <c r="H8334" s="36"/>
    </row>
    <row r="8335" spans="8:8" s="32" customFormat="1" ht="12.75" customHeight="1">
      <c r="H8335" s="36"/>
    </row>
    <row r="8336" spans="8:8" s="32" customFormat="1" ht="12.75" customHeight="1">
      <c r="H8336" s="36"/>
    </row>
    <row r="8337" spans="8:8" s="32" customFormat="1" ht="12.75" customHeight="1">
      <c r="H8337" s="36"/>
    </row>
    <row r="8338" spans="8:8" s="32" customFormat="1" ht="12.75" customHeight="1">
      <c r="H8338" s="36"/>
    </row>
    <row r="8339" spans="8:8" s="32" customFormat="1" ht="12.75" customHeight="1">
      <c r="H8339" s="36"/>
    </row>
    <row r="8340" spans="8:8" s="32" customFormat="1" ht="12.75" customHeight="1">
      <c r="H8340" s="36"/>
    </row>
    <row r="8341" spans="8:8" s="32" customFormat="1" ht="12.75" customHeight="1">
      <c r="H8341" s="36"/>
    </row>
    <row r="8342" spans="8:8" s="32" customFormat="1" ht="12.75" customHeight="1">
      <c r="H8342" s="36"/>
    </row>
    <row r="8343" spans="8:8" s="32" customFormat="1" ht="12.75" customHeight="1">
      <c r="H8343" s="36"/>
    </row>
    <row r="8344" spans="8:8" s="32" customFormat="1" ht="12.75" customHeight="1">
      <c r="H8344" s="36"/>
    </row>
    <row r="8345" spans="8:8" s="32" customFormat="1" ht="12.75" customHeight="1">
      <c r="H8345" s="36"/>
    </row>
    <row r="8346" spans="8:8" s="32" customFormat="1" ht="12.75" customHeight="1">
      <c r="H8346" s="36"/>
    </row>
    <row r="8347" spans="8:8" s="32" customFormat="1" ht="12.75" customHeight="1">
      <c r="H8347" s="36"/>
    </row>
    <row r="8348" spans="8:8" s="32" customFormat="1" ht="12.75" customHeight="1">
      <c r="H8348" s="36"/>
    </row>
    <row r="8349" spans="8:8" s="32" customFormat="1" ht="12.75" customHeight="1">
      <c r="H8349" s="36"/>
    </row>
    <row r="8350" spans="8:8" s="32" customFormat="1" ht="12.75" customHeight="1">
      <c r="H8350" s="36"/>
    </row>
    <row r="8351" spans="8:8" s="32" customFormat="1" ht="12.75" customHeight="1">
      <c r="H8351" s="36"/>
    </row>
    <row r="8352" spans="8:8" s="32" customFormat="1" ht="12.75" customHeight="1">
      <c r="H8352" s="36"/>
    </row>
    <row r="8353" spans="8:8" s="32" customFormat="1" ht="12.75" customHeight="1">
      <c r="H8353" s="36"/>
    </row>
    <row r="8354" spans="8:8" s="32" customFormat="1" ht="12.75" customHeight="1">
      <c r="H8354" s="36"/>
    </row>
    <row r="8355" spans="8:8" s="32" customFormat="1" ht="12.75" customHeight="1">
      <c r="H8355" s="36"/>
    </row>
    <row r="8356" spans="8:8" s="32" customFormat="1" ht="12.75" customHeight="1">
      <c r="H8356" s="36"/>
    </row>
    <row r="8357" spans="8:8" s="32" customFormat="1" ht="12.75" customHeight="1">
      <c r="H8357" s="36"/>
    </row>
    <row r="8358" spans="8:8" s="32" customFormat="1" ht="12.75" customHeight="1">
      <c r="H8358" s="36"/>
    </row>
    <row r="8359" spans="8:8" s="32" customFormat="1" ht="12.75" customHeight="1">
      <c r="H8359" s="36"/>
    </row>
    <row r="8360" spans="8:8" s="32" customFormat="1" ht="12.75" customHeight="1">
      <c r="H8360" s="36"/>
    </row>
    <row r="8361" spans="8:8" s="32" customFormat="1" ht="12.75" customHeight="1">
      <c r="H8361" s="36"/>
    </row>
    <row r="8362" spans="8:8" s="32" customFormat="1" ht="12.75" customHeight="1">
      <c r="H8362" s="36"/>
    </row>
    <row r="8363" spans="8:8" s="32" customFormat="1" ht="12.75" customHeight="1">
      <c r="H8363" s="36"/>
    </row>
    <row r="8364" spans="8:8" s="32" customFormat="1" ht="12.75" customHeight="1">
      <c r="H8364" s="36"/>
    </row>
    <row r="8365" spans="8:8" s="32" customFormat="1" ht="12.75" customHeight="1">
      <c r="H8365" s="36"/>
    </row>
    <row r="8366" spans="8:8" s="32" customFormat="1" ht="12.75" customHeight="1">
      <c r="H8366" s="36"/>
    </row>
    <row r="8367" spans="8:8" s="32" customFormat="1" ht="12.75" customHeight="1">
      <c r="H8367" s="36"/>
    </row>
    <row r="8368" spans="8:8" s="32" customFormat="1" ht="12.75" customHeight="1">
      <c r="H8368" s="36"/>
    </row>
    <row r="8369" spans="8:8" s="32" customFormat="1" ht="12.75" customHeight="1">
      <c r="H8369" s="36"/>
    </row>
    <row r="8370" spans="8:8" s="32" customFormat="1" ht="12.75" customHeight="1">
      <c r="H8370" s="36"/>
    </row>
    <row r="8371" spans="8:8" s="32" customFormat="1" ht="12.75" customHeight="1">
      <c r="H8371" s="36"/>
    </row>
    <row r="8372" spans="8:8" s="32" customFormat="1" ht="12.75" customHeight="1">
      <c r="H8372" s="36"/>
    </row>
    <row r="8373" spans="8:8" s="32" customFormat="1" ht="12.75" customHeight="1">
      <c r="H8373" s="36"/>
    </row>
    <row r="8374" spans="8:8" s="32" customFormat="1" ht="12.75" customHeight="1">
      <c r="H8374" s="36"/>
    </row>
    <row r="8375" spans="8:8" s="32" customFormat="1" ht="12.75" customHeight="1">
      <c r="H8375" s="36"/>
    </row>
    <row r="8376" spans="8:8" s="32" customFormat="1" ht="12.75" customHeight="1">
      <c r="H8376" s="36"/>
    </row>
    <row r="8377" spans="8:8" s="32" customFormat="1" ht="12.75" customHeight="1">
      <c r="H8377" s="36"/>
    </row>
    <row r="8378" spans="8:8" s="32" customFormat="1" ht="12.75" customHeight="1">
      <c r="H8378" s="36"/>
    </row>
    <row r="8379" spans="8:8" s="32" customFormat="1" ht="12.75" customHeight="1">
      <c r="H8379" s="36"/>
    </row>
    <row r="8380" spans="8:8" s="32" customFormat="1" ht="12.75" customHeight="1">
      <c r="H8380" s="36"/>
    </row>
    <row r="8381" spans="8:8" s="32" customFormat="1" ht="12.75" customHeight="1">
      <c r="H8381" s="36"/>
    </row>
    <row r="8382" spans="8:8" s="32" customFormat="1" ht="12.75" customHeight="1">
      <c r="H8382" s="36"/>
    </row>
    <row r="8383" spans="8:8" s="32" customFormat="1" ht="12.75" customHeight="1">
      <c r="H8383" s="36"/>
    </row>
    <row r="8384" spans="8:8" s="32" customFormat="1" ht="12.75" customHeight="1">
      <c r="H8384" s="36"/>
    </row>
    <row r="8385" spans="8:8" s="32" customFormat="1" ht="12.75" customHeight="1">
      <c r="H8385" s="36"/>
    </row>
    <row r="8386" spans="8:8" s="32" customFormat="1" ht="12.75" customHeight="1">
      <c r="H8386" s="36"/>
    </row>
    <row r="8387" spans="8:8" s="32" customFormat="1" ht="12.75" customHeight="1">
      <c r="H8387" s="36"/>
    </row>
    <row r="8388" spans="8:8" s="32" customFormat="1" ht="12.75" customHeight="1">
      <c r="H8388" s="36"/>
    </row>
    <row r="8389" spans="8:8" s="32" customFormat="1" ht="12.75" customHeight="1">
      <c r="H8389" s="36"/>
    </row>
    <row r="8390" spans="8:8" s="32" customFormat="1" ht="12.75" customHeight="1">
      <c r="H8390" s="36"/>
    </row>
    <row r="8391" spans="8:8" s="32" customFormat="1" ht="12.75" customHeight="1">
      <c r="H8391" s="36"/>
    </row>
    <row r="8392" spans="8:8" s="32" customFormat="1" ht="12.75" customHeight="1">
      <c r="H8392" s="36"/>
    </row>
    <row r="8393" spans="8:8" s="32" customFormat="1" ht="12.75" customHeight="1">
      <c r="H8393" s="36"/>
    </row>
    <row r="8394" spans="8:8" s="32" customFormat="1" ht="12.75" customHeight="1">
      <c r="H8394" s="36"/>
    </row>
    <row r="8395" spans="8:8" s="32" customFormat="1" ht="12.75" customHeight="1">
      <c r="H8395" s="36"/>
    </row>
    <row r="8396" spans="8:8" s="32" customFormat="1" ht="12.75" customHeight="1">
      <c r="H8396" s="36"/>
    </row>
    <row r="8397" spans="8:8" s="32" customFormat="1" ht="12.75" customHeight="1">
      <c r="H8397" s="36"/>
    </row>
    <row r="8398" spans="8:8" s="32" customFormat="1" ht="12.75" customHeight="1">
      <c r="H8398" s="36"/>
    </row>
    <row r="8399" spans="8:8" s="32" customFormat="1" ht="12.75" customHeight="1">
      <c r="H8399" s="36"/>
    </row>
    <row r="8400" spans="8:8" s="32" customFormat="1" ht="12.75" customHeight="1">
      <c r="H8400" s="36"/>
    </row>
    <row r="8401" spans="8:8" s="32" customFormat="1" ht="12.75" customHeight="1">
      <c r="H8401" s="36"/>
    </row>
    <row r="8402" spans="8:8" s="32" customFormat="1" ht="12.75" customHeight="1">
      <c r="H8402" s="36"/>
    </row>
    <row r="8403" spans="8:8" s="32" customFormat="1" ht="12.75" customHeight="1">
      <c r="H8403" s="36"/>
    </row>
    <row r="8404" spans="8:8" s="32" customFormat="1" ht="12.75" customHeight="1">
      <c r="H8404" s="36"/>
    </row>
    <row r="8405" spans="8:8" s="32" customFormat="1" ht="12.75" customHeight="1">
      <c r="H8405" s="36"/>
    </row>
    <row r="8406" spans="8:8" s="32" customFormat="1" ht="12.75" customHeight="1">
      <c r="H8406" s="36"/>
    </row>
    <row r="8407" spans="8:8" s="32" customFormat="1" ht="12.75" customHeight="1">
      <c r="H8407" s="36"/>
    </row>
    <row r="8408" spans="8:8" s="32" customFormat="1" ht="12.75" customHeight="1">
      <c r="H8408" s="36"/>
    </row>
    <row r="8409" spans="8:8" s="32" customFormat="1" ht="12.75" customHeight="1">
      <c r="H8409" s="36"/>
    </row>
    <row r="8410" spans="8:8" s="32" customFormat="1" ht="12.75" customHeight="1">
      <c r="H8410" s="36"/>
    </row>
    <row r="8411" spans="8:8" s="32" customFormat="1" ht="12.75" customHeight="1">
      <c r="H8411" s="36"/>
    </row>
    <row r="8412" spans="8:8" s="32" customFormat="1" ht="12.75" customHeight="1">
      <c r="H8412" s="36"/>
    </row>
    <row r="8413" spans="8:8" s="32" customFormat="1" ht="12.75" customHeight="1">
      <c r="H8413" s="36"/>
    </row>
    <row r="8414" spans="8:8" s="32" customFormat="1" ht="12.75" customHeight="1">
      <c r="H8414" s="36"/>
    </row>
    <row r="8415" spans="8:8" s="32" customFormat="1" ht="12.75" customHeight="1">
      <c r="H8415" s="36"/>
    </row>
    <row r="8416" spans="8:8" s="32" customFormat="1" ht="12.75" customHeight="1">
      <c r="H8416" s="36"/>
    </row>
    <row r="8417" spans="8:8" s="32" customFormat="1" ht="12.75" customHeight="1">
      <c r="H8417" s="36"/>
    </row>
    <row r="8418" spans="8:8" s="32" customFormat="1" ht="12.75" customHeight="1">
      <c r="H8418" s="36"/>
    </row>
    <row r="8419" spans="8:8" s="32" customFormat="1" ht="12.75" customHeight="1">
      <c r="H8419" s="36"/>
    </row>
    <row r="8420" spans="8:8" s="32" customFormat="1" ht="12.75" customHeight="1">
      <c r="H8420" s="36"/>
    </row>
    <row r="8421" spans="8:8" s="32" customFormat="1" ht="12.75" customHeight="1">
      <c r="H8421" s="36"/>
    </row>
    <row r="8422" spans="8:8" s="32" customFormat="1" ht="12.75" customHeight="1">
      <c r="H8422" s="36"/>
    </row>
    <row r="8423" spans="8:8" s="32" customFormat="1" ht="12.75" customHeight="1">
      <c r="H8423" s="36"/>
    </row>
    <row r="8424" spans="8:8" s="32" customFormat="1" ht="12.75" customHeight="1">
      <c r="H8424" s="36"/>
    </row>
    <row r="8425" spans="8:8" s="32" customFormat="1" ht="12.75" customHeight="1">
      <c r="H8425" s="36"/>
    </row>
    <row r="8426" spans="8:8" s="32" customFormat="1" ht="12.75" customHeight="1">
      <c r="H8426" s="36"/>
    </row>
    <row r="8427" spans="8:8" s="32" customFormat="1" ht="12.75" customHeight="1">
      <c r="H8427" s="36"/>
    </row>
    <row r="8428" spans="8:8" s="32" customFormat="1" ht="12.75" customHeight="1">
      <c r="H8428" s="36"/>
    </row>
    <row r="8429" spans="8:8" s="32" customFormat="1" ht="12.75" customHeight="1">
      <c r="H8429" s="36"/>
    </row>
    <row r="8430" spans="8:8" s="32" customFormat="1" ht="12.75" customHeight="1">
      <c r="H8430" s="36"/>
    </row>
    <row r="8431" spans="8:8" s="32" customFormat="1" ht="12.75" customHeight="1">
      <c r="H8431" s="36"/>
    </row>
    <row r="8432" spans="8:8" s="32" customFormat="1" ht="12.75" customHeight="1">
      <c r="H8432" s="36"/>
    </row>
    <row r="8433" spans="8:8" s="32" customFormat="1" ht="12.75" customHeight="1">
      <c r="H8433" s="36"/>
    </row>
    <row r="8434" spans="8:8" s="32" customFormat="1" ht="12.75" customHeight="1">
      <c r="H8434" s="36"/>
    </row>
    <row r="8435" spans="8:8" s="32" customFormat="1" ht="12.75" customHeight="1">
      <c r="H8435" s="36"/>
    </row>
    <row r="8436" spans="8:8" s="32" customFormat="1" ht="12.75" customHeight="1">
      <c r="H8436" s="36"/>
    </row>
    <row r="8437" spans="8:8" s="32" customFormat="1" ht="12.75" customHeight="1">
      <c r="H8437" s="36"/>
    </row>
    <row r="8438" spans="8:8" s="32" customFormat="1" ht="12.75" customHeight="1">
      <c r="H8438" s="36"/>
    </row>
    <row r="8439" spans="8:8" s="32" customFormat="1" ht="12.75" customHeight="1">
      <c r="H8439" s="36"/>
    </row>
    <row r="8440" spans="8:8" s="32" customFormat="1" ht="12.75" customHeight="1">
      <c r="H8440" s="36"/>
    </row>
    <row r="8441" spans="8:8" s="32" customFormat="1" ht="12.75" customHeight="1">
      <c r="H8441" s="36"/>
    </row>
    <row r="8442" spans="8:8" s="32" customFormat="1" ht="12.75" customHeight="1">
      <c r="H8442" s="36"/>
    </row>
    <row r="8443" spans="8:8" s="32" customFormat="1" ht="12.75" customHeight="1">
      <c r="H8443" s="36"/>
    </row>
    <row r="8444" spans="8:8" s="32" customFormat="1" ht="12.75" customHeight="1">
      <c r="H8444" s="36"/>
    </row>
    <row r="8445" spans="8:8" s="32" customFormat="1" ht="12.75" customHeight="1">
      <c r="H8445" s="36"/>
    </row>
    <row r="8446" spans="8:8" s="32" customFormat="1" ht="12.75" customHeight="1">
      <c r="H8446" s="36"/>
    </row>
    <row r="8447" spans="8:8" s="32" customFormat="1" ht="12.75" customHeight="1">
      <c r="H8447" s="36"/>
    </row>
    <row r="8448" spans="8:8" s="32" customFormat="1" ht="12.75" customHeight="1">
      <c r="H8448" s="36"/>
    </row>
    <row r="8449" spans="8:8" s="32" customFormat="1" ht="12.75" customHeight="1">
      <c r="H8449" s="36"/>
    </row>
    <row r="8450" spans="8:8" s="32" customFormat="1" ht="12.75" customHeight="1">
      <c r="H8450" s="36"/>
    </row>
    <row r="8451" spans="8:8" s="32" customFormat="1" ht="12.75" customHeight="1">
      <c r="H8451" s="36"/>
    </row>
    <row r="8452" spans="8:8" s="32" customFormat="1" ht="12.75" customHeight="1">
      <c r="H8452" s="36"/>
    </row>
    <row r="8453" spans="8:8" s="32" customFormat="1" ht="12.75" customHeight="1">
      <c r="H8453" s="36"/>
    </row>
    <row r="8454" spans="8:8" s="32" customFormat="1" ht="12.75" customHeight="1">
      <c r="H8454" s="36"/>
    </row>
    <row r="8455" spans="8:8" s="32" customFormat="1" ht="12.75" customHeight="1">
      <c r="H8455" s="36"/>
    </row>
    <row r="8456" spans="8:8" s="32" customFormat="1" ht="12.75" customHeight="1">
      <c r="H8456" s="36"/>
    </row>
    <row r="8457" spans="8:8" s="32" customFormat="1" ht="12.75" customHeight="1">
      <c r="H8457" s="36"/>
    </row>
    <row r="8458" spans="8:8" s="32" customFormat="1" ht="12.75" customHeight="1">
      <c r="H8458" s="36"/>
    </row>
    <row r="8459" spans="8:8" s="32" customFormat="1" ht="12.75" customHeight="1">
      <c r="H8459" s="36"/>
    </row>
    <row r="8460" spans="8:8" s="32" customFormat="1" ht="12.75" customHeight="1">
      <c r="H8460" s="36"/>
    </row>
    <row r="8461" spans="8:8" s="32" customFormat="1" ht="12.75" customHeight="1">
      <c r="H8461" s="36"/>
    </row>
    <row r="8462" spans="8:8" s="32" customFormat="1" ht="12.75" customHeight="1">
      <c r="H8462" s="36"/>
    </row>
    <row r="8463" spans="8:8" s="32" customFormat="1" ht="12.75" customHeight="1">
      <c r="H8463" s="36"/>
    </row>
    <row r="8464" spans="8:8" s="32" customFormat="1" ht="12.75" customHeight="1">
      <c r="H8464" s="36"/>
    </row>
    <row r="8465" spans="8:8" s="32" customFormat="1" ht="12.75" customHeight="1">
      <c r="H8465" s="36"/>
    </row>
    <row r="8466" spans="8:8" s="32" customFormat="1" ht="12.75" customHeight="1">
      <c r="H8466" s="36"/>
    </row>
    <row r="8467" spans="8:8" s="32" customFormat="1" ht="12.75" customHeight="1">
      <c r="H8467" s="36"/>
    </row>
    <row r="8468" spans="8:8" s="32" customFormat="1" ht="12.75" customHeight="1">
      <c r="H8468" s="36"/>
    </row>
    <row r="8469" spans="8:8" s="32" customFormat="1" ht="12.75" customHeight="1">
      <c r="H8469" s="36"/>
    </row>
    <row r="8470" spans="8:8" s="32" customFormat="1" ht="12.75" customHeight="1">
      <c r="H8470" s="36"/>
    </row>
    <row r="8471" spans="8:8" s="32" customFormat="1" ht="12.75" customHeight="1">
      <c r="H8471" s="36"/>
    </row>
    <row r="8472" spans="8:8" s="32" customFormat="1" ht="12.75" customHeight="1">
      <c r="H8472" s="36"/>
    </row>
    <row r="8473" spans="8:8" s="32" customFormat="1" ht="12.75" customHeight="1">
      <c r="H8473" s="36"/>
    </row>
    <row r="8474" spans="8:8" s="32" customFormat="1" ht="12.75" customHeight="1">
      <c r="H8474" s="36"/>
    </row>
    <row r="8475" spans="8:8" s="32" customFormat="1" ht="12.75" customHeight="1">
      <c r="H8475" s="36"/>
    </row>
    <row r="8476" spans="8:8" s="32" customFormat="1" ht="12.75" customHeight="1">
      <c r="H8476" s="36"/>
    </row>
    <row r="8477" spans="8:8" s="32" customFormat="1" ht="12.75" customHeight="1">
      <c r="H8477" s="36"/>
    </row>
    <row r="8478" spans="8:8" s="32" customFormat="1" ht="12.75" customHeight="1">
      <c r="H8478" s="36"/>
    </row>
    <row r="8479" spans="8:8" s="32" customFormat="1" ht="12.75" customHeight="1">
      <c r="H8479" s="36"/>
    </row>
    <row r="8480" spans="8:8" s="32" customFormat="1" ht="12.75" customHeight="1">
      <c r="H8480" s="36"/>
    </row>
    <row r="8481" spans="8:8" s="32" customFormat="1" ht="12.75" customHeight="1">
      <c r="H8481" s="36"/>
    </row>
    <row r="8482" spans="8:8" s="32" customFormat="1" ht="12.75" customHeight="1">
      <c r="H8482" s="36"/>
    </row>
    <row r="8483" spans="8:8" s="32" customFormat="1" ht="12.75" customHeight="1">
      <c r="H8483" s="36"/>
    </row>
    <row r="8484" spans="8:8" s="32" customFormat="1" ht="12.75" customHeight="1">
      <c r="H8484" s="36"/>
    </row>
    <row r="8485" spans="8:8" s="32" customFormat="1" ht="12.75" customHeight="1">
      <c r="H8485" s="36"/>
    </row>
    <row r="8486" spans="8:8" s="32" customFormat="1" ht="12.75" customHeight="1">
      <c r="H8486" s="36"/>
    </row>
    <row r="8487" spans="8:8" s="32" customFormat="1" ht="12.75" customHeight="1">
      <c r="H8487" s="36"/>
    </row>
    <row r="8488" spans="8:8" s="32" customFormat="1" ht="12.75" customHeight="1">
      <c r="H8488" s="36"/>
    </row>
    <row r="8489" spans="8:8" s="32" customFormat="1" ht="12.75" customHeight="1">
      <c r="H8489" s="36"/>
    </row>
    <row r="8490" spans="8:8" s="32" customFormat="1" ht="12.75" customHeight="1">
      <c r="H8490" s="36"/>
    </row>
    <row r="8491" spans="8:8" s="32" customFormat="1" ht="12.75" customHeight="1">
      <c r="H8491" s="36"/>
    </row>
    <row r="8492" spans="8:8" s="32" customFormat="1" ht="12.75" customHeight="1">
      <c r="H8492" s="36"/>
    </row>
    <row r="8493" spans="8:8" s="32" customFormat="1" ht="12.75" customHeight="1">
      <c r="H8493" s="36"/>
    </row>
    <row r="8494" spans="8:8" s="32" customFormat="1" ht="12.75" customHeight="1">
      <c r="H8494" s="36"/>
    </row>
    <row r="8495" spans="8:8" s="32" customFormat="1" ht="12.75" customHeight="1">
      <c r="H8495" s="36"/>
    </row>
    <row r="8496" spans="8:8" s="32" customFormat="1" ht="12.75" customHeight="1">
      <c r="H8496" s="36"/>
    </row>
    <row r="8497" spans="8:8" s="32" customFormat="1" ht="12.75" customHeight="1">
      <c r="H8497" s="36"/>
    </row>
    <row r="8498" spans="8:8" s="32" customFormat="1" ht="12.75" customHeight="1">
      <c r="H8498" s="36"/>
    </row>
    <row r="8499" spans="8:8" s="32" customFormat="1" ht="12.75" customHeight="1">
      <c r="H8499" s="36"/>
    </row>
    <row r="8500" spans="8:8" s="32" customFormat="1" ht="12.75" customHeight="1">
      <c r="H8500" s="36"/>
    </row>
    <row r="8501" spans="8:8" s="32" customFormat="1" ht="12.75" customHeight="1">
      <c r="H8501" s="36"/>
    </row>
    <row r="8502" spans="8:8" s="32" customFormat="1" ht="12.75" customHeight="1">
      <c r="H8502" s="36"/>
    </row>
    <row r="8503" spans="8:8" s="32" customFormat="1" ht="12.75" customHeight="1">
      <c r="H8503" s="36"/>
    </row>
    <row r="8504" spans="8:8" s="32" customFormat="1" ht="12.75" customHeight="1">
      <c r="H8504" s="36"/>
    </row>
    <row r="8505" spans="8:8" s="32" customFormat="1" ht="12.75" customHeight="1">
      <c r="H8505" s="36"/>
    </row>
    <row r="8506" spans="8:8" s="32" customFormat="1" ht="12.75" customHeight="1">
      <c r="H8506" s="36"/>
    </row>
    <row r="8507" spans="8:8" s="32" customFormat="1" ht="12.75" customHeight="1">
      <c r="H8507" s="36"/>
    </row>
    <row r="8508" spans="8:8" s="32" customFormat="1" ht="12.75" customHeight="1">
      <c r="H8508" s="36"/>
    </row>
    <row r="8509" spans="8:8" s="32" customFormat="1" ht="12.75" customHeight="1">
      <c r="H8509" s="36"/>
    </row>
    <row r="8510" spans="8:8" s="32" customFormat="1" ht="12.75" customHeight="1">
      <c r="H8510" s="36"/>
    </row>
    <row r="8511" spans="8:8" s="32" customFormat="1" ht="12.75" customHeight="1">
      <c r="H8511" s="36"/>
    </row>
    <row r="8512" spans="8:8" s="32" customFormat="1" ht="12.75" customHeight="1">
      <c r="H8512" s="36"/>
    </row>
    <row r="8513" spans="8:8" s="32" customFormat="1" ht="12.75" customHeight="1">
      <c r="H8513" s="36"/>
    </row>
    <row r="8514" spans="8:8" s="32" customFormat="1" ht="12.75" customHeight="1">
      <c r="H8514" s="36"/>
    </row>
    <row r="8515" spans="8:8" s="32" customFormat="1" ht="12.75" customHeight="1">
      <c r="H8515" s="36"/>
    </row>
    <row r="8516" spans="8:8" s="32" customFormat="1" ht="12.75" customHeight="1">
      <c r="H8516" s="36"/>
    </row>
    <row r="8517" spans="8:8" s="32" customFormat="1" ht="12.75" customHeight="1">
      <c r="H8517" s="36"/>
    </row>
    <row r="8518" spans="8:8" s="32" customFormat="1" ht="12.75" customHeight="1">
      <c r="H8518" s="36"/>
    </row>
    <row r="8519" spans="8:8" s="32" customFormat="1" ht="12.75" customHeight="1">
      <c r="H8519" s="36"/>
    </row>
    <row r="8520" spans="8:8" s="32" customFormat="1" ht="12.75" customHeight="1">
      <c r="H8520" s="36"/>
    </row>
    <row r="8521" spans="8:8" s="32" customFormat="1" ht="12.75" customHeight="1">
      <c r="H8521" s="36"/>
    </row>
    <row r="8522" spans="8:8" s="32" customFormat="1" ht="12.75" customHeight="1">
      <c r="H8522" s="36"/>
    </row>
    <row r="8523" spans="8:8" s="32" customFormat="1" ht="12.75" customHeight="1">
      <c r="H8523" s="36"/>
    </row>
    <row r="8524" spans="8:8" s="32" customFormat="1" ht="12.75" customHeight="1">
      <c r="H8524" s="36"/>
    </row>
    <row r="8525" spans="8:8" s="32" customFormat="1" ht="12.75" customHeight="1">
      <c r="H8525" s="36"/>
    </row>
    <row r="8526" spans="8:8" s="32" customFormat="1" ht="12.75" customHeight="1">
      <c r="H8526" s="36"/>
    </row>
    <row r="8527" spans="8:8" s="32" customFormat="1" ht="12.75" customHeight="1">
      <c r="H8527" s="36"/>
    </row>
    <row r="8528" spans="8:8" s="32" customFormat="1" ht="12.75" customHeight="1">
      <c r="H8528" s="36"/>
    </row>
    <row r="8529" spans="8:8" s="32" customFormat="1" ht="12.75" customHeight="1">
      <c r="H8529" s="36"/>
    </row>
    <row r="8530" spans="8:8" s="32" customFormat="1" ht="12.75" customHeight="1">
      <c r="H8530" s="36"/>
    </row>
    <row r="8531" spans="8:8" s="32" customFormat="1" ht="12.75" customHeight="1">
      <c r="H8531" s="36"/>
    </row>
    <row r="8532" spans="8:8" s="32" customFormat="1" ht="12.75" customHeight="1">
      <c r="H8532" s="36"/>
    </row>
    <row r="8533" spans="8:8" s="32" customFormat="1" ht="12.75" customHeight="1">
      <c r="H8533" s="36"/>
    </row>
    <row r="8534" spans="8:8" s="32" customFormat="1" ht="12.75" customHeight="1">
      <c r="H8534" s="36"/>
    </row>
    <row r="8535" spans="8:8" s="32" customFormat="1" ht="12.75" customHeight="1">
      <c r="H8535" s="36"/>
    </row>
    <row r="8536" spans="8:8" s="32" customFormat="1" ht="12.75" customHeight="1">
      <c r="H8536" s="36"/>
    </row>
    <row r="8537" spans="8:8" s="32" customFormat="1" ht="12.75" customHeight="1">
      <c r="H8537" s="36"/>
    </row>
    <row r="8538" spans="8:8" s="32" customFormat="1" ht="12.75" customHeight="1">
      <c r="H8538" s="36"/>
    </row>
    <row r="8539" spans="8:8" s="32" customFormat="1" ht="12.75" customHeight="1">
      <c r="H8539" s="36"/>
    </row>
    <row r="8540" spans="8:8" s="32" customFormat="1" ht="12.75" customHeight="1">
      <c r="H8540" s="36"/>
    </row>
    <row r="8541" spans="8:8" s="32" customFormat="1" ht="12.75" customHeight="1">
      <c r="H8541" s="36"/>
    </row>
    <row r="8542" spans="8:8" s="32" customFormat="1" ht="12.75" customHeight="1">
      <c r="H8542" s="36"/>
    </row>
    <row r="8543" spans="8:8" s="32" customFormat="1" ht="12.75" customHeight="1">
      <c r="H8543" s="36"/>
    </row>
    <row r="8544" spans="8:8" s="32" customFormat="1" ht="12.75" customHeight="1">
      <c r="H8544" s="36"/>
    </row>
    <row r="8545" spans="8:8" s="32" customFormat="1" ht="12.75" customHeight="1">
      <c r="H8545" s="36"/>
    </row>
    <row r="8546" spans="8:8" s="32" customFormat="1" ht="12.75" customHeight="1">
      <c r="H8546" s="36"/>
    </row>
    <row r="8547" spans="8:8" s="32" customFormat="1" ht="12.75" customHeight="1">
      <c r="H8547" s="36"/>
    </row>
    <row r="8548" spans="8:8" s="32" customFormat="1" ht="12.75" customHeight="1">
      <c r="H8548" s="36"/>
    </row>
    <row r="8549" spans="8:8" s="32" customFormat="1" ht="12.75" customHeight="1">
      <c r="H8549" s="36"/>
    </row>
    <row r="8550" spans="8:8" s="32" customFormat="1" ht="12.75" customHeight="1">
      <c r="H8550" s="36"/>
    </row>
    <row r="8551" spans="8:8" s="32" customFormat="1" ht="12.75" customHeight="1">
      <c r="H8551" s="36"/>
    </row>
    <row r="8552" spans="8:8" s="32" customFormat="1" ht="12.75" customHeight="1">
      <c r="H8552" s="36"/>
    </row>
    <row r="8553" spans="8:8" s="32" customFormat="1" ht="12.75" customHeight="1">
      <c r="H8553" s="36"/>
    </row>
    <row r="8554" spans="8:8" s="32" customFormat="1" ht="12.75" customHeight="1">
      <c r="H8554" s="36"/>
    </row>
    <row r="8555" spans="8:8" s="32" customFormat="1" ht="12.75" customHeight="1">
      <c r="H8555" s="36"/>
    </row>
    <row r="8556" spans="8:8" s="32" customFormat="1" ht="12.75" customHeight="1">
      <c r="H8556" s="36"/>
    </row>
    <row r="8557" spans="8:8" s="32" customFormat="1" ht="12.75" customHeight="1">
      <c r="H8557" s="36"/>
    </row>
    <row r="8558" spans="8:8" s="32" customFormat="1" ht="12.75" customHeight="1">
      <c r="H8558" s="36"/>
    </row>
    <row r="8559" spans="8:8" s="32" customFormat="1" ht="12.75" customHeight="1">
      <c r="H8559" s="36"/>
    </row>
    <row r="8560" spans="8:8" s="32" customFormat="1" ht="12.75" customHeight="1">
      <c r="H8560" s="36"/>
    </row>
    <row r="8561" spans="8:8" s="32" customFormat="1" ht="12.75" customHeight="1">
      <c r="H8561" s="36"/>
    </row>
    <row r="8562" spans="8:8" s="32" customFormat="1" ht="12.75" customHeight="1">
      <c r="H8562" s="36"/>
    </row>
    <row r="8563" spans="8:8" s="32" customFormat="1" ht="12.75" customHeight="1">
      <c r="H8563" s="36"/>
    </row>
    <row r="8564" spans="8:8" s="32" customFormat="1" ht="12.75" customHeight="1">
      <c r="H8564" s="36"/>
    </row>
    <row r="8565" spans="8:8" s="32" customFormat="1" ht="12.75" customHeight="1">
      <c r="H8565" s="36"/>
    </row>
    <row r="8566" spans="8:8" s="32" customFormat="1" ht="12.75" customHeight="1">
      <c r="H8566" s="36"/>
    </row>
    <row r="8567" spans="8:8" s="32" customFormat="1" ht="12.75" customHeight="1">
      <c r="H8567" s="36"/>
    </row>
    <row r="8568" spans="8:8" s="32" customFormat="1" ht="12.75" customHeight="1">
      <c r="H8568" s="36"/>
    </row>
    <row r="8569" spans="8:8" s="32" customFormat="1" ht="12.75" customHeight="1">
      <c r="H8569" s="36"/>
    </row>
    <row r="8570" spans="8:8" s="32" customFormat="1" ht="12.75" customHeight="1">
      <c r="H8570" s="36"/>
    </row>
    <row r="8571" spans="8:8" s="32" customFormat="1" ht="12.75" customHeight="1">
      <c r="H8571" s="36"/>
    </row>
    <row r="8572" spans="8:8" s="32" customFormat="1" ht="12.75" customHeight="1">
      <c r="H8572" s="36"/>
    </row>
    <row r="8573" spans="8:8" s="32" customFormat="1" ht="12.75" customHeight="1">
      <c r="H8573" s="36"/>
    </row>
    <row r="8574" spans="8:8" s="32" customFormat="1" ht="12.75" customHeight="1">
      <c r="H8574" s="36"/>
    </row>
    <row r="8575" spans="8:8" s="32" customFormat="1" ht="12.75" customHeight="1">
      <c r="H8575" s="36"/>
    </row>
    <row r="8576" spans="8:8" s="32" customFormat="1" ht="12.75" customHeight="1">
      <c r="H8576" s="36"/>
    </row>
    <row r="8577" spans="8:8" s="32" customFormat="1" ht="12.75" customHeight="1">
      <c r="H8577" s="36"/>
    </row>
    <row r="8578" spans="8:8" s="32" customFormat="1" ht="12.75" customHeight="1">
      <c r="H8578" s="36"/>
    </row>
    <row r="8579" spans="8:8" s="32" customFormat="1" ht="12.75" customHeight="1">
      <c r="H8579" s="36"/>
    </row>
    <row r="8580" spans="8:8" s="32" customFormat="1" ht="12.75" customHeight="1">
      <c r="H8580" s="36"/>
    </row>
    <row r="8581" spans="8:8" s="32" customFormat="1" ht="12.75" customHeight="1">
      <c r="H8581" s="36"/>
    </row>
    <row r="8582" spans="8:8" s="32" customFormat="1" ht="12.75" customHeight="1">
      <c r="H8582" s="36"/>
    </row>
    <row r="8583" spans="8:8" s="32" customFormat="1" ht="12.75" customHeight="1">
      <c r="H8583" s="36"/>
    </row>
    <row r="8584" spans="8:8" s="32" customFormat="1" ht="12.75" customHeight="1">
      <c r="H8584" s="36"/>
    </row>
    <row r="8585" spans="8:8" s="32" customFormat="1" ht="12.75" customHeight="1">
      <c r="H8585" s="36"/>
    </row>
    <row r="8586" spans="8:8" s="32" customFormat="1" ht="12.75" customHeight="1">
      <c r="H8586" s="36"/>
    </row>
    <row r="8587" spans="8:8" s="32" customFormat="1" ht="12.75" customHeight="1">
      <c r="H8587" s="36"/>
    </row>
    <row r="8588" spans="8:8" s="32" customFormat="1" ht="12.75" customHeight="1">
      <c r="H8588" s="36"/>
    </row>
    <row r="8589" spans="8:8" s="32" customFormat="1" ht="12.75" customHeight="1">
      <c r="H8589" s="36"/>
    </row>
    <row r="8590" spans="8:8" s="32" customFormat="1" ht="12.75" customHeight="1">
      <c r="H8590" s="36"/>
    </row>
    <row r="8591" spans="8:8" s="32" customFormat="1" ht="12.75" customHeight="1">
      <c r="H8591" s="36"/>
    </row>
    <row r="8592" spans="8:8" s="32" customFormat="1" ht="12.75" customHeight="1">
      <c r="H8592" s="36"/>
    </row>
    <row r="8593" spans="8:8" s="32" customFormat="1" ht="12.75" customHeight="1">
      <c r="H8593" s="36"/>
    </row>
    <row r="8594" spans="8:8" s="32" customFormat="1" ht="12.75" customHeight="1">
      <c r="H8594" s="36"/>
    </row>
    <row r="8595" spans="8:8" s="32" customFormat="1" ht="12.75" customHeight="1">
      <c r="H8595" s="36"/>
    </row>
    <row r="8596" spans="8:8" s="32" customFormat="1" ht="12.75" customHeight="1">
      <c r="H8596" s="36"/>
    </row>
    <row r="8597" spans="8:8" s="32" customFormat="1" ht="12.75" customHeight="1">
      <c r="H8597" s="36"/>
    </row>
    <row r="8598" spans="8:8" s="32" customFormat="1" ht="12.75" customHeight="1">
      <c r="H8598" s="36"/>
    </row>
    <row r="8599" spans="8:8" s="32" customFormat="1" ht="12.75" customHeight="1">
      <c r="H8599" s="36"/>
    </row>
    <row r="8600" spans="8:8" s="32" customFormat="1" ht="12.75" customHeight="1">
      <c r="H8600" s="36"/>
    </row>
    <row r="8601" spans="8:8" s="32" customFormat="1" ht="12.75" customHeight="1">
      <c r="H8601" s="36"/>
    </row>
    <row r="8602" spans="8:8" s="32" customFormat="1" ht="12.75" customHeight="1">
      <c r="H8602" s="36"/>
    </row>
    <row r="8603" spans="8:8" s="32" customFormat="1" ht="12.75" customHeight="1">
      <c r="H8603" s="36"/>
    </row>
    <row r="8604" spans="8:8" s="32" customFormat="1" ht="12.75" customHeight="1">
      <c r="H8604" s="36"/>
    </row>
    <row r="8605" spans="8:8" s="32" customFormat="1" ht="12.75" customHeight="1">
      <c r="H8605" s="36"/>
    </row>
    <row r="8606" spans="8:8" s="32" customFormat="1" ht="12.75" customHeight="1">
      <c r="H8606" s="36"/>
    </row>
    <row r="8607" spans="8:8" s="32" customFormat="1" ht="12.75" customHeight="1">
      <c r="H8607" s="36"/>
    </row>
    <row r="8608" spans="8:8" s="32" customFormat="1" ht="12.75" customHeight="1">
      <c r="H8608" s="36"/>
    </row>
    <row r="8609" spans="8:8" s="32" customFormat="1" ht="12.75" customHeight="1">
      <c r="H8609" s="36"/>
    </row>
    <row r="8610" spans="8:8" s="32" customFormat="1" ht="12.75" customHeight="1">
      <c r="H8610" s="36"/>
    </row>
    <row r="8611" spans="8:8" s="32" customFormat="1" ht="12.75" customHeight="1">
      <c r="H8611" s="36"/>
    </row>
    <row r="8612" spans="8:8" s="32" customFormat="1" ht="12.75" customHeight="1">
      <c r="H8612" s="36"/>
    </row>
    <row r="8613" spans="8:8" s="32" customFormat="1" ht="12.75" customHeight="1">
      <c r="H8613" s="36"/>
    </row>
    <row r="8614" spans="8:8" s="32" customFormat="1" ht="12.75" customHeight="1">
      <c r="H8614" s="36"/>
    </row>
    <row r="8615" spans="8:8" s="32" customFormat="1" ht="12.75" customHeight="1">
      <c r="H8615" s="36"/>
    </row>
    <row r="8616" spans="8:8" s="32" customFormat="1" ht="12.75" customHeight="1">
      <c r="H8616" s="36"/>
    </row>
    <row r="8617" spans="8:8" s="32" customFormat="1" ht="12.75" customHeight="1">
      <c r="H8617" s="36"/>
    </row>
    <row r="8618" spans="8:8" s="32" customFormat="1" ht="12.75" customHeight="1">
      <c r="H8618" s="36"/>
    </row>
    <row r="8619" spans="8:8" s="32" customFormat="1" ht="12.75" customHeight="1">
      <c r="H8619" s="36"/>
    </row>
    <row r="8620" spans="8:8" s="32" customFormat="1" ht="12.75" customHeight="1">
      <c r="H8620" s="36"/>
    </row>
    <row r="8621" spans="8:8" s="32" customFormat="1" ht="12.75" customHeight="1">
      <c r="H8621" s="36"/>
    </row>
    <row r="8622" spans="8:8" s="32" customFormat="1" ht="12.75" customHeight="1">
      <c r="H8622" s="36"/>
    </row>
    <row r="8623" spans="8:8" s="32" customFormat="1" ht="12.75" customHeight="1">
      <c r="H8623" s="36"/>
    </row>
    <row r="8624" spans="8:8" s="32" customFormat="1" ht="12.75" customHeight="1">
      <c r="H8624" s="36"/>
    </row>
    <row r="8625" spans="8:8" s="32" customFormat="1" ht="12.75" customHeight="1">
      <c r="H8625" s="36"/>
    </row>
    <row r="8626" spans="8:8" s="32" customFormat="1" ht="12.75" customHeight="1">
      <c r="H8626" s="36"/>
    </row>
    <row r="8627" spans="8:8" s="32" customFormat="1" ht="12.75" customHeight="1">
      <c r="H8627" s="36"/>
    </row>
    <row r="8628" spans="8:8" s="32" customFormat="1" ht="12.75" customHeight="1">
      <c r="H8628" s="36"/>
    </row>
    <row r="8629" spans="8:8" s="32" customFormat="1" ht="12.75" customHeight="1">
      <c r="H8629" s="36"/>
    </row>
    <row r="8630" spans="8:8" s="32" customFormat="1" ht="12.75" customHeight="1">
      <c r="H8630" s="36"/>
    </row>
    <row r="8631" spans="8:8" s="32" customFormat="1" ht="12.75" customHeight="1">
      <c r="H8631" s="36"/>
    </row>
    <row r="8632" spans="8:8" s="32" customFormat="1" ht="12.75" customHeight="1">
      <c r="H8632" s="36"/>
    </row>
    <row r="8633" spans="8:8" s="32" customFormat="1" ht="12.75" customHeight="1">
      <c r="H8633" s="36"/>
    </row>
    <row r="8634" spans="8:8" s="32" customFormat="1" ht="12.75" customHeight="1">
      <c r="H8634" s="36"/>
    </row>
    <row r="8635" spans="8:8" s="32" customFormat="1" ht="12.75" customHeight="1">
      <c r="H8635" s="36"/>
    </row>
    <row r="8636" spans="8:8" s="32" customFormat="1" ht="12.75" customHeight="1">
      <c r="H8636" s="36"/>
    </row>
    <row r="8637" spans="8:8" s="32" customFormat="1" ht="12.75" customHeight="1">
      <c r="H8637" s="36"/>
    </row>
    <row r="8638" spans="8:8" s="32" customFormat="1" ht="12.75" customHeight="1">
      <c r="H8638" s="36"/>
    </row>
    <row r="8639" spans="8:8" s="32" customFormat="1" ht="12.75" customHeight="1">
      <c r="H8639" s="36"/>
    </row>
    <row r="8640" spans="8:8" s="32" customFormat="1" ht="12.75" customHeight="1">
      <c r="H8640" s="36"/>
    </row>
    <row r="8641" spans="8:8" s="32" customFormat="1" ht="12.75" customHeight="1">
      <c r="H8641" s="36"/>
    </row>
    <row r="8642" spans="8:8" s="32" customFormat="1" ht="12.75" customHeight="1">
      <c r="H8642" s="36"/>
    </row>
    <row r="8643" spans="8:8" s="32" customFormat="1" ht="12.75" customHeight="1">
      <c r="H8643" s="36"/>
    </row>
    <row r="8644" spans="8:8" s="32" customFormat="1" ht="12.75" customHeight="1">
      <c r="H8644" s="36"/>
    </row>
    <row r="8645" spans="8:8" s="32" customFormat="1" ht="12.75" customHeight="1">
      <c r="H8645" s="36"/>
    </row>
    <row r="8646" spans="8:8" s="32" customFormat="1" ht="12.75" customHeight="1">
      <c r="H8646" s="36"/>
    </row>
    <row r="8647" spans="8:8" s="32" customFormat="1" ht="12.75" customHeight="1">
      <c r="H8647" s="36"/>
    </row>
    <row r="8648" spans="8:8" s="32" customFormat="1" ht="12.75" customHeight="1">
      <c r="H8648" s="36"/>
    </row>
    <row r="8649" spans="8:8" s="32" customFormat="1" ht="12.75" customHeight="1">
      <c r="H8649" s="36"/>
    </row>
    <row r="8650" spans="8:8" s="32" customFormat="1" ht="12.75" customHeight="1">
      <c r="H8650" s="36"/>
    </row>
    <row r="8651" spans="8:8" s="32" customFormat="1" ht="12.75" customHeight="1">
      <c r="H8651" s="36"/>
    </row>
    <row r="8652" spans="8:8" s="32" customFormat="1" ht="12.75" customHeight="1">
      <c r="H8652" s="36"/>
    </row>
    <row r="8653" spans="8:8" s="32" customFormat="1" ht="12.75" customHeight="1">
      <c r="H8653" s="36"/>
    </row>
    <row r="8654" spans="8:8" s="32" customFormat="1" ht="12.75" customHeight="1">
      <c r="H8654" s="36"/>
    </row>
    <row r="8655" spans="8:8" s="32" customFormat="1" ht="12.75" customHeight="1">
      <c r="H8655" s="36"/>
    </row>
    <row r="8656" spans="8:8" s="32" customFormat="1" ht="12.75" customHeight="1">
      <c r="H8656" s="36"/>
    </row>
    <row r="8657" spans="8:8" s="32" customFormat="1" ht="12.75" customHeight="1">
      <c r="H8657" s="36"/>
    </row>
    <row r="8658" spans="8:8" s="32" customFormat="1" ht="12.75" customHeight="1">
      <c r="H8658" s="36"/>
    </row>
    <row r="8659" spans="8:8" s="32" customFormat="1" ht="12.75" customHeight="1">
      <c r="H8659" s="36"/>
    </row>
    <row r="8660" spans="8:8" s="32" customFormat="1" ht="12.75" customHeight="1">
      <c r="H8660" s="36"/>
    </row>
    <row r="8661" spans="8:8" s="32" customFormat="1" ht="12.75" customHeight="1">
      <c r="H8661" s="36"/>
    </row>
    <row r="8662" spans="8:8" s="32" customFormat="1" ht="12.75" customHeight="1">
      <c r="H8662" s="36"/>
    </row>
    <row r="8663" spans="8:8" s="32" customFormat="1" ht="12.75" customHeight="1">
      <c r="H8663" s="36"/>
    </row>
    <row r="8664" spans="8:8" s="32" customFormat="1" ht="12.75" customHeight="1">
      <c r="H8664" s="36"/>
    </row>
    <row r="8665" spans="8:8" s="32" customFormat="1" ht="12.75" customHeight="1">
      <c r="H8665" s="36"/>
    </row>
    <row r="8666" spans="8:8" s="32" customFormat="1" ht="12.75" customHeight="1">
      <c r="H8666" s="36"/>
    </row>
    <row r="8667" spans="8:8" s="32" customFormat="1" ht="12.75" customHeight="1">
      <c r="H8667" s="36"/>
    </row>
    <row r="8668" spans="8:8" s="32" customFormat="1" ht="12.75" customHeight="1">
      <c r="H8668" s="36"/>
    </row>
    <row r="8669" spans="8:8" s="32" customFormat="1" ht="12.75" customHeight="1">
      <c r="H8669" s="36"/>
    </row>
    <row r="8670" spans="8:8" s="32" customFormat="1" ht="12.75" customHeight="1">
      <c r="H8670" s="36"/>
    </row>
    <row r="8671" spans="8:8" s="32" customFormat="1" ht="12.75" customHeight="1">
      <c r="H8671" s="36"/>
    </row>
    <row r="8672" spans="8:8" s="32" customFormat="1" ht="12.75" customHeight="1">
      <c r="H8672" s="36"/>
    </row>
    <row r="8673" spans="8:8" s="32" customFormat="1" ht="12.75" customHeight="1">
      <c r="H8673" s="36"/>
    </row>
    <row r="8674" spans="8:8" s="32" customFormat="1" ht="12.75" customHeight="1">
      <c r="H8674" s="36"/>
    </row>
    <row r="8675" spans="8:8" s="32" customFormat="1" ht="12.75" customHeight="1">
      <c r="H8675" s="36"/>
    </row>
    <row r="8676" spans="8:8" s="32" customFormat="1" ht="12.75" customHeight="1">
      <c r="H8676" s="36"/>
    </row>
    <row r="8677" spans="8:8" s="32" customFormat="1" ht="12.75" customHeight="1">
      <c r="H8677" s="36"/>
    </row>
    <row r="8678" spans="8:8" s="32" customFormat="1" ht="12.75" customHeight="1">
      <c r="H8678" s="36"/>
    </row>
    <row r="8679" spans="8:8" s="32" customFormat="1" ht="12.75" customHeight="1">
      <c r="H8679" s="36"/>
    </row>
    <row r="8680" spans="8:8" s="32" customFormat="1" ht="12.75" customHeight="1">
      <c r="H8680" s="36"/>
    </row>
    <row r="8681" spans="8:8" s="32" customFormat="1" ht="12.75" customHeight="1">
      <c r="H8681" s="36"/>
    </row>
    <row r="8682" spans="8:8" s="32" customFormat="1" ht="12.75" customHeight="1">
      <c r="H8682" s="36"/>
    </row>
    <row r="8683" spans="8:8" s="32" customFormat="1" ht="12.75" customHeight="1">
      <c r="H8683" s="36"/>
    </row>
    <row r="8684" spans="8:8" s="32" customFormat="1" ht="12.75" customHeight="1">
      <c r="H8684" s="36"/>
    </row>
    <row r="8685" spans="8:8" s="32" customFormat="1" ht="12.75" customHeight="1">
      <c r="H8685" s="36"/>
    </row>
    <row r="8686" spans="8:8" s="32" customFormat="1" ht="12.75" customHeight="1">
      <c r="H8686" s="36"/>
    </row>
    <row r="8687" spans="8:8" s="32" customFormat="1" ht="12.75" customHeight="1">
      <c r="H8687" s="36"/>
    </row>
    <row r="8688" spans="8:8" s="32" customFormat="1" ht="12.75" customHeight="1">
      <c r="H8688" s="36"/>
    </row>
    <row r="8689" spans="8:8" s="32" customFormat="1" ht="12.75" customHeight="1">
      <c r="H8689" s="36"/>
    </row>
    <row r="8690" spans="8:8" s="32" customFormat="1" ht="12.75" customHeight="1">
      <c r="H8690" s="36"/>
    </row>
    <row r="8691" spans="8:8" s="32" customFormat="1" ht="12.75" customHeight="1">
      <c r="H8691" s="36"/>
    </row>
    <row r="8692" spans="8:8" s="32" customFormat="1" ht="12.75" customHeight="1">
      <c r="H8692" s="36"/>
    </row>
    <row r="8693" spans="8:8" s="32" customFormat="1" ht="12.75" customHeight="1">
      <c r="H8693" s="36"/>
    </row>
    <row r="8694" spans="8:8" s="32" customFormat="1" ht="12.75" customHeight="1">
      <c r="H8694" s="36"/>
    </row>
    <row r="8695" spans="8:8" s="32" customFormat="1" ht="12.75" customHeight="1">
      <c r="H8695" s="36"/>
    </row>
    <row r="8696" spans="8:8" s="32" customFormat="1" ht="12.75" customHeight="1">
      <c r="H8696" s="36"/>
    </row>
    <row r="8697" spans="8:8" s="32" customFormat="1" ht="12.75" customHeight="1">
      <c r="H8697" s="36"/>
    </row>
    <row r="8698" spans="8:8" s="32" customFormat="1" ht="12.75" customHeight="1">
      <c r="H8698" s="36"/>
    </row>
    <row r="8699" spans="8:8" s="32" customFormat="1" ht="12.75" customHeight="1">
      <c r="H8699" s="36"/>
    </row>
    <row r="8700" spans="8:8" s="32" customFormat="1" ht="12.75" customHeight="1">
      <c r="H8700" s="36"/>
    </row>
    <row r="8701" spans="8:8" s="32" customFormat="1" ht="12.75" customHeight="1">
      <c r="H8701" s="36"/>
    </row>
    <row r="8702" spans="8:8" s="32" customFormat="1" ht="12.75" customHeight="1">
      <c r="H8702" s="36"/>
    </row>
    <row r="8703" spans="8:8" s="32" customFormat="1" ht="12.75" customHeight="1">
      <c r="H8703" s="36"/>
    </row>
    <row r="8704" spans="8:8" s="32" customFormat="1" ht="12.75" customHeight="1">
      <c r="H8704" s="36"/>
    </row>
    <row r="8705" spans="8:8" s="32" customFormat="1" ht="12.75" customHeight="1">
      <c r="H8705" s="36"/>
    </row>
    <row r="8706" spans="8:8" s="32" customFormat="1" ht="12.75" customHeight="1">
      <c r="H8706" s="36"/>
    </row>
    <row r="8707" spans="8:8" s="32" customFormat="1" ht="12.75" customHeight="1">
      <c r="H8707" s="36"/>
    </row>
    <row r="8708" spans="8:8" s="32" customFormat="1" ht="12.75" customHeight="1">
      <c r="H8708" s="36"/>
    </row>
    <row r="8709" spans="8:8" s="32" customFormat="1" ht="12.75" customHeight="1">
      <c r="H8709" s="36"/>
    </row>
    <row r="8710" spans="8:8" s="32" customFormat="1" ht="12.75" customHeight="1">
      <c r="H8710" s="36"/>
    </row>
    <row r="8711" spans="8:8" s="32" customFormat="1" ht="12.75" customHeight="1">
      <c r="H8711" s="36"/>
    </row>
    <row r="8712" spans="8:8" s="32" customFormat="1" ht="12.75" customHeight="1">
      <c r="H8712" s="36"/>
    </row>
    <row r="8713" spans="8:8" s="32" customFormat="1" ht="12.75" customHeight="1">
      <c r="H8713" s="36"/>
    </row>
    <row r="8714" spans="8:8" s="32" customFormat="1" ht="12.75" customHeight="1">
      <c r="H8714" s="36"/>
    </row>
    <row r="8715" spans="8:8" s="32" customFormat="1" ht="12.75" customHeight="1">
      <c r="H8715" s="36"/>
    </row>
    <row r="8716" spans="8:8" s="32" customFormat="1" ht="12.75" customHeight="1">
      <c r="H8716" s="36"/>
    </row>
    <row r="8717" spans="8:8" s="32" customFormat="1" ht="12.75" customHeight="1">
      <c r="H8717" s="36"/>
    </row>
    <row r="8718" spans="8:8" s="32" customFormat="1" ht="12.75" customHeight="1">
      <c r="H8718" s="36"/>
    </row>
    <row r="8719" spans="8:8" s="32" customFormat="1" ht="12.75" customHeight="1">
      <c r="H8719" s="36"/>
    </row>
    <row r="8720" spans="8:8" s="32" customFormat="1" ht="12.75" customHeight="1">
      <c r="H8720" s="36"/>
    </row>
    <row r="8721" spans="8:8" s="32" customFormat="1" ht="12.75" customHeight="1">
      <c r="H8721" s="36"/>
    </row>
    <row r="8722" spans="8:8" s="32" customFormat="1" ht="12.75" customHeight="1">
      <c r="H8722" s="36"/>
    </row>
    <row r="8723" spans="8:8" s="32" customFormat="1" ht="12.75" customHeight="1">
      <c r="H8723" s="36"/>
    </row>
    <row r="8724" spans="8:8" s="32" customFormat="1" ht="12.75" customHeight="1">
      <c r="H8724" s="36"/>
    </row>
    <row r="8725" spans="8:8" s="32" customFormat="1" ht="12.75" customHeight="1">
      <c r="H8725" s="36"/>
    </row>
    <row r="8726" spans="8:8" s="32" customFormat="1" ht="12.75" customHeight="1">
      <c r="H8726" s="36"/>
    </row>
    <row r="8727" spans="8:8" s="32" customFormat="1" ht="12.75" customHeight="1">
      <c r="H8727" s="36"/>
    </row>
    <row r="8728" spans="8:8" s="32" customFormat="1" ht="12.75" customHeight="1">
      <c r="H8728" s="36"/>
    </row>
    <row r="8729" spans="8:8" s="32" customFormat="1" ht="12.75" customHeight="1">
      <c r="H8729" s="36"/>
    </row>
    <row r="8730" spans="8:8" s="32" customFormat="1" ht="12.75" customHeight="1">
      <c r="H8730" s="36"/>
    </row>
    <row r="8731" spans="8:8" s="32" customFormat="1" ht="12.75" customHeight="1">
      <c r="H8731" s="36"/>
    </row>
    <row r="8732" spans="8:8" s="32" customFormat="1" ht="12.75" customHeight="1">
      <c r="H8732" s="36"/>
    </row>
    <row r="8733" spans="8:8" s="32" customFormat="1" ht="12.75" customHeight="1">
      <c r="H8733" s="36"/>
    </row>
    <row r="8734" spans="8:8" s="32" customFormat="1" ht="12.75" customHeight="1">
      <c r="H8734" s="36"/>
    </row>
    <row r="8735" spans="8:8" s="32" customFormat="1" ht="12.75" customHeight="1">
      <c r="H8735" s="36"/>
    </row>
    <row r="8736" spans="8:8" s="32" customFormat="1" ht="12.75" customHeight="1">
      <c r="H8736" s="36"/>
    </row>
    <row r="8737" spans="8:8" s="32" customFormat="1" ht="12.75" customHeight="1">
      <c r="H8737" s="36"/>
    </row>
    <row r="8738" spans="8:8" s="32" customFormat="1" ht="12.75" customHeight="1">
      <c r="H8738" s="36"/>
    </row>
    <row r="8739" spans="8:8" s="32" customFormat="1" ht="12.75" customHeight="1">
      <c r="H8739" s="36"/>
    </row>
    <row r="8740" spans="8:8" s="32" customFormat="1" ht="12.75" customHeight="1">
      <c r="H8740" s="36"/>
    </row>
    <row r="8741" spans="8:8" s="32" customFormat="1" ht="12.75" customHeight="1">
      <c r="H8741" s="36"/>
    </row>
    <row r="8742" spans="8:8" s="32" customFormat="1" ht="12.75" customHeight="1">
      <c r="H8742" s="36"/>
    </row>
    <row r="8743" spans="8:8" s="32" customFormat="1" ht="12.75" customHeight="1">
      <c r="H8743" s="36"/>
    </row>
    <row r="8744" spans="8:8" s="32" customFormat="1" ht="12.75" customHeight="1">
      <c r="H8744" s="36"/>
    </row>
    <row r="8745" spans="8:8" s="32" customFormat="1" ht="12.75" customHeight="1">
      <c r="H8745" s="36"/>
    </row>
    <row r="8746" spans="8:8" s="32" customFormat="1" ht="12.75" customHeight="1">
      <c r="H8746" s="36"/>
    </row>
    <row r="8747" spans="8:8" s="32" customFormat="1" ht="12.75" customHeight="1">
      <c r="H8747" s="36"/>
    </row>
    <row r="8748" spans="8:8" s="32" customFormat="1" ht="12.75" customHeight="1">
      <c r="H8748" s="36"/>
    </row>
    <row r="8749" spans="8:8" s="32" customFormat="1" ht="12.75" customHeight="1">
      <c r="H8749" s="36"/>
    </row>
    <row r="8750" spans="8:8" s="32" customFormat="1" ht="12.75" customHeight="1">
      <c r="H8750" s="36"/>
    </row>
    <row r="8751" spans="8:8" s="32" customFormat="1" ht="12.75" customHeight="1">
      <c r="H8751" s="36"/>
    </row>
    <row r="8752" spans="8:8" s="32" customFormat="1" ht="12.75" customHeight="1">
      <c r="H8752" s="36"/>
    </row>
    <row r="8753" spans="8:8" s="32" customFormat="1" ht="12.75" customHeight="1">
      <c r="H8753" s="36"/>
    </row>
    <row r="8754" spans="8:8" s="32" customFormat="1" ht="12.75" customHeight="1">
      <c r="H8754" s="36"/>
    </row>
    <row r="8755" spans="8:8" s="32" customFormat="1" ht="12.75" customHeight="1">
      <c r="H8755" s="36"/>
    </row>
    <row r="8756" spans="8:8" s="32" customFormat="1" ht="12.75" customHeight="1">
      <c r="H8756" s="36"/>
    </row>
    <row r="8757" spans="8:8" s="32" customFormat="1" ht="12.75" customHeight="1">
      <c r="H8757" s="36"/>
    </row>
    <row r="8758" spans="8:8" s="32" customFormat="1" ht="12.75" customHeight="1">
      <c r="H8758" s="36"/>
    </row>
    <row r="8759" spans="8:8" s="32" customFormat="1" ht="12.75" customHeight="1">
      <c r="H8759" s="36"/>
    </row>
    <row r="8760" spans="8:8" s="32" customFormat="1" ht="12.75" customHeight="1">
      <c r="H8760" s="36"/>
    </row>
    <row r="8761" spans="8:8" s="32" customFormat="1" ht="12.75" customHeight="1">
      <c r="H8761" s="36"/>
    </row>
    <row r="8762" spans="8:8" s="32" customFormat="1" ht="12.75" customHeight="1">
      <c r="H8762" s="36"/>
    </row>
    <row r="8763" spans="8:8" s="32" customFormat="1" ht="12.75" customHeight="1">
      <c r="H8763" s="36"/>
    </row>
    <row r="8764" spans="8:8" s="32" customFormat="1" ht="12.75" customHeight="1">
      <c r="H8764" s="36"/>
    </row>
    <row r="8765" spans="8:8" s="32" customFormat="1" ht="12.75" customHeight="1">
      <c r="H8765" s="36"/>
    </row>
    <row r="8766" spans="8:8" s="32" customFormat="1" ht="12.75" customHeight="1">
      <c r="H8766" s="36"/>
    </row>
    <row r="8767" spans="8:8" s="32" customFormat="1" ht="12.75" customHeight="1">
      <c r="H8767" s="36"/>
    </row>
    <row r="8768" spans="8:8" s="32" customFormat="1" ht="12.75" customHeight="1">
      <c r="H8768" s="36"/>
    </row>
    <row r="8769" spans="8:8" s="32" customFormat="1" ht="12.75" customHeight="1">
      <c r="H8769" s="36"/>
    </row>
    <row r="8770" spans="8:8" s="32" customFormat="1" ht="12.75" customHeight="1">
      <c r="H8770" s="36"/>
    </row>
    <row r="8771" spans="8:8" s="32" customFormat="1" ht="12.75" customHeight="1">
      <c r="H8771" s="36"/>
    </row>
    <row r="8772" spans="8:8" s="32" customFormat="1" ht="12.75" customHeight="1">
      <c r="H8772" s="36"/>
    </row>
    <row r="8773" spans="8:8" s="32" customFormat="1" ht="12.75" customHeight="1">
      <c r="H8773" s="36"/>
    </row>
    <row r="8774" spans="8:8" s="32" customFormat="1" ht="12.75" customHeight="1">
      <c r="H8774" s="36"/>
    </row>
    <row r="8775" spans="8:8" s="32" customFormat="1" ht="12.75" customHeight="1">
      <c r="H8775" s="36"/>
    </row>
    <row r="8776" spans="8:8" s="32" customFormat="1" ht="12.75" customHeight="1">
      <c r="H8776" s="36"/>
    </row>
    <row r="8777" spans="8:8" s="32" customFormat="1" ht="12.75" customHeight="1">
      <c r="H8777" s="36"/>
    </row>
    <row r="8778" spans="8:8" s="32" customFormat="1" ht="12.75" customHeight="1">
      <c r="H8778" s="36"/>
    </row>
    <row r="8779" spans="8:8" s="32" customFormat="1" ht="12.75" customHeight="1">
      <c r="H8779" s="36"/>
    </row>
    <row r="8780" spans="8:8" s="32" customFormat="1" ht="12.75" customHeight="1">
      <c r="H8780" s="36"/>
    </row>
    <row r="8781" spans="8:8" s="32" customFormat="1" ht="12.75" customHeight="1">
      <c r="H8781" s="36"/>
    </row>
    <row r="8782" spans="8:8" s="32" customFormat="1" ht="12.75" customHeight="1">
      <c r="H8782" s="36"/>
    </row>
    <row r="8783" spans="8:8" s="32" customFormat="1" ht="12.75" customHeight="1">
      <c r="H8783" s="36"/>
    </row>
    <row r="8784" spans="8:8" s="32" customFormat="1" ht="12.75" customHeight="1">
      <c r="H8784" s="36"/>
    </row>
    <row r="8785" spans="8:8" s="32" customFormat="1" ht="12.75" customHeight="1">
      <c r="H8785" s="36"/>
    </row>
    <row r="8786" spans="8:8" s="32" customFormat="1" ht="12.75" customHeight="1">
      <c r="H8786" s="36"/>
    </row>
    <row r="8787" spans="8:8" s="32" customFormat="1" ht="12.75" customHeight="1">
      <c r="H8787" s="36"/>
    </row>
    <row r="8788" spans="8:8" s="32" customFormat="1" ht="12.75" customHeight="1">
      <c r="H8788" s="36"/>
    </row>
    <row r="8789" spans="8:8" s="32" customFormat="1" ht="12.75" customHeight="1">
      <c r="H8789" s="36"/>
    </row>
    <row r="8790" spans="8:8" s="32" customFormat="1" ht="12.75" customHeight="1">
      <c r="H8790" s="36"/>
    </row>
    <row r="8791" spans="8:8" s="32" customFormat="1" ht="12.75" customHeight="1">
      <c r="H8791" s="36"/>
    </row>
    <row r="8792" spans="8:8" s="32" customFormat="1" ht="12.75" customHeight="1">
      <c r="H8792" s="36"/>
    </row>
    <row r="8793" spans="8:8" s="32" customFormat="1" ht="12.75" customHeight="1">
      <c r="H8793" s="36"/>
    </row>
    <row r="8794" spans="8:8" s="32" customFormat="1" ht="12.75" customHeight="1">
      <c r="H8794" s="36"/>
    </row>
    <row r="8795" spans="8:8" s="32" customFormat="1" ht="12.75" customHeight="1">
      <c r="H8795" s="36"/>
    </row>
    <row r="8796" spans="8:8" s="32" customFormat="1" ht="12.75" customHeight="1">
      <c r="H8796" s="36"/>
    </row>
    <row r="8797" spans="8:8" s="32" customFormat="1" ht="12.75" customHeight="1">
      <c r="H8797" s="36"/>
    </row>
    <row r="8798" spans="8:8" s="32" customFormat="1" ht="12.75" customHeight="1">
      <c r="H8798" s="36"/>
    </row>
    <row r="8799" spans="8:8" s="32" customFormat="1" ht="12.75" customHeight="1">
      <c r="H8799" s="36"/>
    </row>
    <row r="8800" spans="8:8" s="32" customFormat="1" ht="12.75" customHeight="1">
      <c r="H8800" s="36"/>
    </row>
    <row r="8801" spans="8:8" s="32" customFormat="1" ht="12.75" customHeight="1">
      <c r="H8801" s="36"/>
    </row>
    <row r="8802" spans="8:8" s="32" customFormat="1" ht="12.75" customHeight="1">
      <c r="H8802" s="36"/>
    </row>
    <row r="8803" spans="8:8" s="32" customFormat="1" ht="12.75" customHeight="1">
      <c r="H8803" s="36"/>
    </row>
    <row r="8804" spans="8:8" s="32" customFormat="1" ht="12.75" customHeight="1">
      <c r="H8804" s="36"/>
    </row>
    <row r="8805" spans="8:8" s="32" customFormat="1" ht="12.75" customHeight="1">
      <c r="H8805" s="36"/>
    </row>
    <row r="8806" spans="8:8" s="32" customFormat="1" ht="12.75" customHeight="1">
      <c r="H8806" s="36"/>
    </row>
    <row r="8807" spans="8:8" s="32" customFormat="1" ht="12.75" customHeight="1">
      <c r="H8807" s="36"/>
    </row>
    <row r="8808" spans="8:8" s="32" customFormat="1" ht="12.75" customHeight="1">
      <c r="H8808" s="36"/>
    </row>
    <row r="8809" spans="8:8" s="32" customFormat="1" ht="12.75" customHeight="1">
      <c r="H8809" s="36"/>
    </row>
    <row r="8810" spans="8:8" s="32" customFormat="1" ht="12.75" customHeight="1">
      <c r="H8810" s="36"/>
    </row>
    <row r="8811" spans="8:8" s="32" customFormat="1" ht="12.75" customHeight="1">
      <c r="H8811" s="36"/>
    </row>
    <row r="8812" spans="8:8" s="32" customFormat="1" ht="12.75" customHeight="1">
      <c r="H8812" s="36"/>
    </row>
    <row r="8813" spans="8:8" s="32" customFormat="1" ht="12.75" customHeight="1">
      <c r="H8813" s="36"/>
    </row>
    <row r="8814" spans="8:8" s="32" customFormat="1" ht="12.75" customHeight="1">
      <c r="H8814" s="36"/>
    </row>
    <row r="8815" spans="8:8" s="32" customFormat="1" ht="12.75" customHeight="1">
      <c r="H8815" s="36"/>
    </row>
    <row r="8816" spans="8:8" s="32" customFormat="1" ht="12.75" customHeight="1">
      <c r="H8816" s="36"/>
    </row>
    <row r="8817" spans="8:8" s="32" customFormat="1" ht="12.75" customHeight="1">
      <c r="H8817" s="36"/>
    </row>
    <row r="8818" spans="8:8" s="32" customFormat="1" ht="12.75" customHeight="1">
      <c r="H8818" s="36"/>
    </row>
    <row r="8819" spans="8:8" s="32" customFormat="1" ht="12.75" customHeight="1">
      <c r="H8819" s="36"/>
    </row>
    <row r="8820" spans="8:8" s="32" customFormat="1" ht="12.75" customHeight="1">
      <c r="H8820" s="36"/>
    </row>
    <row r="8821" spans="8:8" s="32" customFormat="1" ht="12.75" customHeight="1">
      <c r="H8821" s="36"/>
    </row>
    <row r="8822" spans="8:8" s="32" customFormat="1" ht="12.75" customHeight="1">
      <c r="H8822" s="36"/>
    </row>
    <row r="8823" spans="8:8" s="32" customFormat="1" ht="12.75" customHeight="1">
      <c r="H8823" s="36"/>
    </row>
    <row r="8824" spans="8:8" s="32" customFormat="1" ht="12.75" customHeight="1">
      <c r="H8824" s="36"/>
    </row>
    <row r="8825" spans="8:8" s="32" customFormat="1" ht="12.75" customHeight="1">
      <c r="H8825" s="36"/>
    </row>
    <row r="8826" spans="8:8" s="32" customFormat="1" ht="12.75" customHeight="1">
      <c r="H8826" s="36"/>
    </row>
    <row r="8827" spans="8:8" s="32" customFormat="1" ht="12.75" customHeight="1">
      <c r="H8827" s="36"/>
    </row>
    <row r="8828" spans="8:8" s="32" customFormat="1" ht="12.75" customHeight="1">
      <c r="H8828" s="36"/>
    </row>
    <row r="8829" spans="8:8" s="32" customFormat="1" ht="12.75" customHeight="1">
      <c r="H8829" s="36"/>
    </row>
    <row r="8830" spans="8:8" s="32" customFormat="1" ht="12.75" customHeight="1">
      <c r="H8830" s="36"/>
    </row>
    <row r="8831" spans="8:8" s="32" customFormat="1" ht="12.75" customHeight="1">
      <c r="H8831" s="36"/>
    </row>
    <row r="8832" spans="8:8" s="32" customFormat="1" ht="12.75" customHeight="1">
      <c r="H8832" s="36"/>
    </row>
    <row r="8833" spans="8:8" s="32" customFormat="1" ht="12.75" customHeight="1">
      <c r="H8833" s="36"/>
    </row>
    <row r="8834" spans="8:8" s="32" customFormat="1" ht="12.75" customHeight="1">
      <c r="H8834" s="36"/>
    </row>
    <row r="8835" spans="8:8" s="32" customFormat="1" ht="12.75" customHeight="1">
      <c r="H8835" s="36"/>
    </row>
    <row r="8836" spans="8:8" s="32" customFormat="1" ht="12.75" customHeight="1">
      <c r="H8836" s="36"/>
    </row>
    <row r="8837" spans="8:8" s="32" customFormat="1" ht="12.75" customHeight="1">
      <c r="H8837" s="36"/>
    </row>
    <row r="8838" spans="8:8" s="32" customFormat="1" ht="12.75" customHeight="1">
      <c r="H8838" s="36"/>
    </row>
    <row r="8839" spans="8:8" s="32" customFormat="1" ht="12.75" customHeight="1">
      <c r="H8839" s="36"/>
    </row>
    <row r="8840" spans="8:8" s="32" customFormat="1" ht="12.75" customHeight="1">
      <c r="H8840" s="36"/>
    </row>
    <row r="8841" spans="8:8" s="32" customFormat="1" ht="12.75" customHeight="1">
      <c r="H8841" s="36"/>
    </row>
    <row r="8842" spans="8:8" s="32" customFormat="1" ht="12.75" customHeight="1">
      <c r="H8842" s="36"/>
    </row>
    <row r="8843" spans="8:8" s="32" customFormat="1" ht="12.75" customHeight="1">
      <c r="H8843" s="36"/>
    </row>
    <row r="8844" spans="8:8" s="32" customFormat="1" ht="12.75" customHeight="1">
      <c r="H8844" s="36"/>
    </row>
    <row r="8845" spans="8:8" s="32" customFormat="1" ht="12.75" customHeight="1">
      <c r="H8845" s="36"/>
    </row>
    <row r="8846" spans="8:8" s="32" customFormat="1" ht="12.75" customHeight="1">
      <c r="H8846" s="36"/>
    </row>
    <row r="8847" spans="8:8" s="32" customFormat="1" ht="12.75" customHeight="1">
      <c r="H8847" s="36"/>
    </row>
    <row r="8848" spans="8:8" s="32" customFormat="1" ht="12.75" customHeight="1">
      <c r="H8848" s="36"/>
    </row>
    <row r="8849" spans="8:8" s="32" customFormat="1" ht="12.75" customHeight="1">
      <c r="H8849" s="36"/>
    </row>
    <row r="8850" spans="8:8" s="32" customFormat="1" ht="12.75" customHeight="1">
      <c r="H8850" s="36"/>
    </row>
    <row r="8851" spans="8:8" s="32" customFormat="1" ht="12.75" customHeight="1">
      <c r="H8851" s="36"/>
    </row>
    <row r="8852" spans="8:8" s="32" customFormat="1" ht="12.75" customHeight="1">
      <c r="H8852" s="36"/>
    </row>
    <row r="8853" spans="8:8" s="32" customFormat="1" ht="12.75" customHeight="1">
      <c r="H8853" s="36"/>
    </row>
    <row r="8854" spans="8:8" s="32" customFormat="1" ht="12.75" customHeight="1">
      <c r="H8854" s="36"/>
    </row>
    <row r="8855" spans="8:8" s="32" customFormat="1" ht="12.75" customHeight="1">
      <c r="H8855" s="36"/>
    </row>
    <row r="8856" spans="8:8" s="32" customFormat="1" ht="12.75" customHeight="1">
      <c r="H8856" s="36"/>
    </row>
    <row r="8857" spans="8:8" s="32" customFormat="1" ht="12.75" customHeight="1">
      <c r="H8857" s="36"/>
    </row>
    <row r="8858" spans="8:8" s="32" customFormat="1" ht="12.75" customHeight="1">
      <c r="H8858" s="36"/>
    </row>
    <row r="8859" spans="8:8" s="32" customFormat="1" ht="12.75" customHeight="1">
      <c r="H8859" s="36"/>
    </row>
    <row r="8860" spans="8:8" s="32" customFormat="1" ht="12.75" customHeight="1">
      <c r="H8860" s="36"/>
    </row>
    <row r="8861" spans="8:8" s="32" customFormat="1" ht="12.75" customHeight="1">
      <c r="H8861" s="36"/>
    </row>
    <row r="8862" spans="8:8" s="32" customFormat="1" ht="12.75" customHeight="1">
      <c r="H8862" s="36"/>
    </row>
    <row r="8863" spans="8:8" s="32" customFormat="1" ht="12.75" customHeight="1">
      <c r="H8863" s="36"/>
    </row>
    <row r="8864" spans="8:8" s="32" customFormat="1" ht="12.75" customHeight="1">
      <c r="H8864" s="36"/>
    </row>
    <row r="8865" spans="8:8" s="32" customFormat="1" ht="12.75" customHeight="1">
      <c r="H8865" s="36"/>
    </row>
    <row r="8866" spans="8:8" s="32" customFormat="1" ht="12.75" customHeight="1">
      <c r="H8866" s="36"/>
    </row>
    <row r="8867" spans="8:8" s="32" customFormat="1" ht="12.75" customHeight="1">
      <c r="H8867" s="36"/>
    </row>
    <row r="8868" spans="8:8" s="32" customFormat="1" ht="12.75" customHeight="1">
      <c r="H8868" s="36"/>
    </row>
    <row r="8869" spans="8:8" s="32" customFormat="1" ht="12.75" customHeight="1">
      <c r="H8869" s="36"/>
    </row>
    <row r="8870" spans="8:8" s="32" customFormat="1" ht="12.75" customHeight="1">
      <c r="H8870" s="36"/>
    </row>
    <row r="8871" spans="8:8" s="32" customFormat="1" ht="12.75" customHeight="1">
      <c r="H8871" s="36"/>
    </row>
    <row r="8872" spans="8:8" s="32" customFormat="1" ht="12.75" customHeight="1">
      <c r="H8872" s="36"/>
    </row>
    <row r="8873" spans="8:8" s="32" customFormat="1" ht="12.75" customHeight="1">
      <c r="H8873" s="36"/>
    </row>
    <row r="8874" spans="8:8" s="32" customFormat="1" ht="12.75" customHeight="1">
      <c r="H8874" s="36"/>
    </row>
    <row r="8875" spans="8:8" s="32" customFormat="1" ht="12.75" customHeight="1">
      <c r="H8875" s="36"/>
    </row>
    <row r="8876" spans="8:8" s="32" customFormat="1" ht="12.75" customHeight="1">
      <c r="H8876" s="36"/>
    </row>
    <row r="8877" spans="8:8" s="32" customFormat="1" ht="12.75" customHeight="1">
      <c r="H8877" s="36"/>
    </row>
    <row r="8878" spans="8:8" s="32" customFormat="1" ht="12.75" customHeight="1">
      <c r="H8878" s="36"/>
    </row>
    <row r="8879" spans="8:8" s="32" customFormat="1" ht="12.75" customHeight="1">
      <c r="H8879" s="36"/>
    </row>
    <row r="8880" spans="8:8" s="32" customFormat="1" ht="12.75" customHeight="1">
      <c r="H8880" s="36"/>
    </row>
    <row r="8881" spans="8:8" s="32" customFormat="1" ht="12.75" customHeight="1">
      <c r="H8881" s="36"/>
    </row>
    <row r="8882" spans="8:8" s="32" customFormat="1" ht="12.75" customHeight="1">
      <c r="H8882" s="36"/>
    </row>
    <row r="8883" spans="8:8" s="32" customFormat="1" ht="12.75" customHeight="1">
      <c r="H8883" s="36"/>
    </row>
    <row r="8884" spans="8:8" s="32" customFormat="1" ht="12.75" customHeight="1">
      <c r="H8884" s="36"/>
    </row>
    <row r="8885" spans="8:8" s="32" customFormat="1" ht="12.75" customHeight="1">
      <c r="H8885" s="36"/>
    </row>
    <row r="8886" spans="8:8" s="32" customFormat="1" ht="12.75" customHeight="1">
      <c r="H8886" s="36"/>
    </row>
    <row r="8887" spans="8:8" s="32" customFormat="1" ht="12.75" customHeight="1">
      <c r="H8887" s="36"/>
    </row>
    <row r="8888" spans="8:8" s="32" customFormat="1" ht="12.75" customHeight="1">
      <c r="H8888" s="36"/>
    </row>
    <row r="8889" spans="8:8" s="32" customFormat="1" ht="12.75" customHeight="1">
      <c r="H8889" s="36"/>
    </row>
    <row r="8890" spans="8:8" s="32" customFormat="1" ht="12.75" customHeight="1">
      <c r="H8890" s="36"/>
    </row>
    <row r="8891" spans="8:8" s="32" customFormat="1" ht="12.75" customHeight="1">
      <c r="H8891" s="36"/>
    </row>
    <row r="8892" spans="8:8" s="32" customFormat="1" ht="12.75" customHeight="1">
      <c r="H8892" s="36"/>
    </row>
    <row r="8893" spans="8:8" s="32" customFormat="1" ht="12.75" customHeight="1">
      <c r="H8893" s="36"/>
    </row>
    <row r="8894" spans="8:8" s="32" customFormat="1" ht="12.75" customHeight="1">
      <c r="H8894" s="36"/>
    </row>
    <row r="8895" spans="8:8" s="32" customFormat="1" ht="12.75" customHeight="1">
      <c r="H8895" s="36"/>
    </row>
    <row r="8896" spans="8:8" s="32" customFormat="1" ht="12.75" customHeight="1">
      <c r="H8896" s="36"/>
    </row>
    <row r="8897" spans="8:8" s="32" customFormat="1" ht="12.75" customHeight="1">
      <c r="H8897" s="36"/>
    </row>
    <row r="8898" spans="8:8" s="32" customFormat="1" ht="12.75" customHeight="1">
      <c r="H8898" s="36"/>
    </row>
    <row r="8899" spans="8:8" s="32" customFormat="1" ht="12.75" customHeight="1">
      <c r="H8899" s="36"/>
    </row>
    <row r="8900" spans="8:8" s="32" customFormat="1" ht="12.75" customHeight="1">
      <c r="H8900" s="36"/>
    </row>
    <row r="8901" spans="8:8" s="32" customFormat="1" ht="12.75" customHeight="1">
      <c r="H8901" s="36"/>
    </row>
    <row r="8902" spans="8:8" s="32" customFormat="1" ht="12.75" customHeight="1">
      <c r="H8902" s="36"/>
    </row>
    <row r="8903" spans="8:8" s="32" customFormat="1" ht="12.75" customHeight="1">
      <c r="H8903" s="36"/>
    </row>
    <row r="8904" spans="8:8" s="32" customFormat="1" ht="12.75" customHeight="1">
      <c r="H8904" s="36"/>
    </row>
    <row r="8905" spans="8:8" s="32" customFormat="1" ht="12.75" customHeight="1">
      <c r="H8905" s="36"/>
    </row>
    <row r="8906" spans="8:8" s="32" customFormat="1" ht="12.75" customHeight="1">
      <c r="H8906" s="36"/>
    </row>
    <row r="8907" spans="8:8" s="32" customFormat="1" ht="12.75" customHeight="1">
      <c r="H8907" s="36"/>
    </row>
    <row r="8908" spans="8:8" s="32" customFormat="1" ht="12.75" customHeight="1">
      <c r="H8908" s="36"/>
    </row>
    <row r="8909" spans="8:8" s="32" customFormat="1" ht="12.75" customHeight="1">
      <c r="H8909" s="36"/>
    </row>
    <row r="8910" spans="8:8" s="32" customFormat="1" ht="12.75" customHeight="1">
      <c r="H8910" s="36"/>
    </row>
    <row r="8911" spans="8:8" s="32" customFormat="1" ht="12.75" customHeight="1">
      <c r="H8911" s="36"/>
    </row>
    <row r="8912" spans="8:8" s="32" customFormat="1" ht="12.75" customHeight="1">
      <c r="H8912" s="36"/>
    </row>
    <row r="8913" spans="8:8" s="32" customFormat="1" ht="12.75" customHeight="1">
      <c r="H8913" s="36"/>
    </row>
    <row r="8914" spans="8:8" s="32" customFormat="1" ht="12.75" customHeight="1">
      <c r="H8914" s="36"/>
    </row>
    <row r="8915" spans="8:8" s="32" customFormat="1" ht="12.75" customHeight="1">
      <c r="H8915" s="36"/>
    </row>
    <row r="8916" spans="8:8" s="32" customFormat="1" ht="12.75" customHeight="1">
      <c r="H8916" s="36"/>
    </row>
    <row r="8917" spans="8:8" s="32" customFormat="1" ht="12.75" customHeight="1">
      <c r="H8917" s="36"/>
    </row>
    <row r="8918" spans="8:8" s="32" customFormat="1" ht="12.75" customHeight="1">
      <c r="H8918" s="36"/>
    </row>
    <row r="8919" spans="8:8" s="32" customFormat="1" ht="12.75" customHeight="1">
      <c r="H8919" s="36"/>
    </row>
    <row r="8920" spans="8:8" s="32" customFormat="1" ht="12.75" customHeight="1">
      <c r="H8920" s="36"/>
    </row>
    <row r="8921" spans="8:8" s="32" customFormat="1" ht="12.75" customHeight="1">
      <c r="H8921" s="36"/>
    </row>
    <row r="8922" spans="8:8" s="32" customFormat="1" ht="12.75" customHeight="1">
      <c r="H8922" s="36"/>
    </row>
    <row r="8923" spans="8:8" s="32" customFormat="1" ht="12.75" customHeight="1">
      <c r="H8923" s="36"/>
    </row>
    <row r="8924" spans="8:8" s="32" customFormat="1" ht="12.75" customHeight="1">
      <c r="H8924" s="36"/>
    </row>
    <row r="8925" spans="8:8" s="32" customFormat="1" ht="12.75" customHeight="1">
      <c r="H8925" s="36"/>
    </row>
    <row r="8926" spans="8:8" s="32" customFormat="1" ht="12.75" customHeight="1">
      <c r="H8926" s="36"/>
    </row>
    <row r="8927" spans="8:8" s="32" customFormat="1" ht="12.75" customHeight="1">
      <c r="H8927" s="36"/>
    </row>
    <row r="8928" spans="8:8" s="32" customFormat="1" ht="12.75" customHeight="1">
      <c r="H8928" s="36"/>
    </row>
    <row r="8929" spans="8:8" s="32" customFormat="1" ht="12.75" customHeight="1">
      <c r="H8929" s="36"/>
    </row>
    <row r="8930" spans="8:8" s="32" customFormat="1" ht="12.75" customHeight="1">
      <c r="H8930" s="36"/>
    </row>
    <row r="8931" spans="8:8" s="32" customFormat="1" ht="12.75" customHeight="1">
      <c r="H8931" s="36"/>
    </row>
    <row r="8932" spans="8:8" s="32" customFormat="1" ht="12.75" customHeight="1">
      <c r="H8932" s="36"/>
    </row>
    <row r="8933" spans="8:8" s="32" customFormat="1" ht="12.75" customHeight="1">
      <c r="H8933" s="36"/>
    </row>
    <row r="8934" spans="8:8" s="32" customFormat="1" ht="12.75" customHeight="1">
      <c r="H8934" s="36"/>
    </row>
    <row r="8935" spans="8:8" s="32" customFormat="1" ht="12.75" customHeight="1">
      <c r="H8935" s="36"/>
    </row>
    <row r="8936" spans="8:8" s="32" customFormat="1" ht="12.75" customHeight="1">
      <c r="H8936" s="36"/>
    </row>
    <row r="8937" spans="8:8" s="32" customFormat="1" ht="12.75" customHeight="1">
      <c r="H8937" s="36"/>
    </row>
    <row r="8938" spans="8:8" s="32" customFormat="1" ht="12.75" customHeight="1">
      <c r="H8938" s="36"/>
    </row>
    <row r="8939" spans="8:8" s="32" customFormat="1" ht="12.75" customHeight="1">
      <c r="H8939" s="36"/>
    </row>
    <row r="8940" spans="8:8" s="32" customFormat="1" ht="12.75" customHeight="1">
      <c r="H8940" s="36"/>
    </row>
    <row r="8941" spans="8:8" s="32" customFormat="1" ht="12.75" customHeight="1">
      <c r="H8941" s="36"/>
    </row>
    <row r="8942" spans="8:8" s="32" customFormat="1" ht="12.75" customHeight="1">
      <c r="H8942" s="36"/>
    </row>
    <row r="8943" spans="8:8" s="32" customFormat="1" ht="12.75" customHeight="1">
      <c r="H8943" s="36"/>
    </row>
    <row r="8944" spans="8:8" s="32" customFormat="1" ht="12.75" customHeight="1">
      <c r="H8944" s="36"/>
    </row>
    <row r="8945" spans="8:8" s="32" customFormat="1" ht="12.75" customHeight="1">
      <c r="H8945" s="36"/>
    </row>
    <row r="8946" spans="8:8" s="32" customFormat="1" ht="12.75" customHeight="1">
      <c r="H8946" s="36"/>
    </row>
    <row r="8947" spans="8:8" s="32" customFormat="1" ht="12.75" customHeight="1">
      <c r="H8947" s="36"/>
    </row>
    <row r="8948" spans="8:8" s="32" customFormat="1" ht="12.75" customHeight="1">
      <c r="H8948" s="36"/>
    </row>
    <row r="8949" spans="8:8" s="32" customFormat="1" ht="12.75" customHeight="1">
      <c r="H8949" s="36"/>
    </row>
    <row r="8950" spans="8:8" s="32" customFormat="1" ht="12.75" customHeight="1">
      <c r="H8950" s="36"/>
    </row>
    <row r="8951" spans="8:8" s="32" customFormat="1" ht="12.75" customHeight="1">
      <c r="H8951" s="36"/>
    </row>
    <row r="8952" spans="8:8" s="32" customFormat="1" ht="12.75" customHeight="1">
      <c r="H8952" s="36"/>
    </row>
    <row r="8953" spans="8:8" s="32" customFormat="1" ht="12.75" customHeight="1">
      <c r="H8953" s="36"/>
    </row>
    <row r="8954" spans="8:8" s="32" customFormat="1" ht="12.75" customHeight="1">
      <c r="H8954" s="36"/>
    </row>
    <row r="8955" spans="8:8" s="32" customFormat="1" ht="12.75" customHeight="1">
      <c r="H8955" s="36"/>
    </row>
    <row r="8956" spans="8:8" s="32" customFormat="1" ht="12.75" customHeight="1">
      <c r="H8956" s="36"/>
    </row>
    <row r="8957" spans="8:8" s="32" customFormat="1" ht="12.75" customHeight="1">
      <c r="H8957" s="36"/>
    </row>
    <row r="8958" spans="8:8" s="32" customFormat="1" ht="12.75" customHeight="1">
      <c r="H8958" s="36"/>
    </row>
    <row r="8959" spans="8:8" s="32" customFormat="1" ht="12.75" customHeight="1">
      <c r="H8959" s="36"/>
    </row>
    <row r="8960" spans="8:8" s="32" customFormat="1" ht="12.75" customHeight="1">
      <c r="H8960" s="36"/>
    </row>
    <row r="8961" spans="8:8" s="32" customFormat="1" ht="12.75" customHeight="1">
      <c r="H8961" s="36"/>
    </row>
    <row r="8962" spans="8:8" s="32" customFormat="1" ht="12.75" customHeight="1">
      <c r="H8962" s="36"/>
    </row>
    <row r="8963" spans="8:8" s="32" customFormat="1" ht="12.75" customHeight="1">
      <c r="H8963" s="36"/>
    </row>
    <row r="8964" spans="8:8" s="32" customFormat="1" ht="12.75" customHeight="1">
      <c r="H8964" s="36"/>
    </row>
    <row r="8965" spans="8:8" s="32" customFormat="1" ht="12.75" customHeight="1">
      <c r="H8965" s="36"/>
    </row>
    <row r="8966" spans="8:8" s="32" customFormat="1" ht="12.75" customHeight="1">
      <c r="H8966" s="36"/>
    </row>
    <row r="8967" spans="8:8" s="32" customFormat="1" ht="12.75" customHeight="1">
      <c r="H8967" s="36"/>
    </row>
    <row r="8968" spans="8:8" s="32" customFormat="1" ht="12.75" customHeight="1">
      <c r="H8968" s="36"/>
    </row>
    <row r="8969" spans="8:8" s="32" customFormat="1" ht="12.75" customHeight="1">
      <c r="H8969" s="36"/>
    </row>
    <row r="8970" spans="8:8" s="32" customFormat="1" ht="12.75" customHeight="1">
      <c r="H8970" s="36"/>
    </row>
    <row r="8971" spans="8:8" s="32" customFormat="1" ht="12.75" customHeight="1">
      <c r="H8971" s="36"/>
    </row>
    <row r="8972" spans="8:8" s="32" customFormat="1" ht="12.75" customHeight="1">
      <c r="H8972" s="36"/>
    </row>
    <row r="8973" spans="8:8" s="32" customFormat="1" ht="12.75" customHeight="1">
      <c r="H8973" s="36"/>
    </row>
    <row r="8974" spans="8:8" s="32" customFormat="1" ht="12.75" customHeight="1">
      <c r="H8974" s="36"/>
    </row>
    <row r="8975" spans="8:8" s="32" customFormat="1" ht="12.75" customHeight="1">
      <c r="H8975" s="36"/>
    </row>
    <row r="8976" spans="8:8" s="32" customFormat="1" ht="12.75" customHeight="1">
      <c r="H8976" s="36"/>
    </row>
    <row r="8977" spans="8:8" s="32" customFormat="1" ht="12.75" customHeight="1">
      <c r="H8977" s="36"/>
    </row>
    <row r="8978" spans="8:8" s="32" customFormat="1" ht="12.75" customHeight="1">
      <c r="H8978" s="36"/>
    </row>
    <row r="8979" spans="8:8" s="32" customFormat="1" ht="12.75" customHeight="1">
      <c r="H8979" s="36"/>
    </row>
    <row r="8980" spans="8:8" s="32" customFormat="1" ht="12.75" customHeight="1">
      <c r="H8980" s="36"/>
    </row>
    <row r="8981" spans="8:8" s="32" customFormat="1" ht="12.75" customHeight="1">
      <c r="H8981" s="36"/>
    </row>
    <row r="8982" spans="8:8" s="32" customFormat="1" ht="12.75" customHeight="1">
      <c r="H8982" s="36"/>
    </row>
    <row r="8983" spans="8:8" s="32" customFormat="1" ht="12.75" customHeight="1">
      <c r="H8983" s="36"/>
    </row>
    <row r="8984" spans="8:8" s="32" customFormat="1" ht="12.75" customHeight="1">
      <c r="H8984" s="36"/>
    </row>
    <row r="8985" spans="8:8" s="32" customFormat="1" ht="12.75" customHeight="1">
      <c r="H8985" s="36"/>
    </row>
    <row r="8986" spans="8:8" s="32" customFormat="1" ht="12.75" customHeight="1">
      <c r="H8986" s="36"/>
    </row>
    <row r="8987" spans="8:8" s="32" customFormat="1" ht="12.75" customHeight="1">
      <c r="H8987" s="36"/>
    </row>
    <row r="8988" spans="8:8" s="32" customFormat="1" ht="12.75" customHeight="1">
      <c r="H8988" s="36"/>
    </row>
    <row r="8989" spans="8:8" s="32" customFormat="1" ht="12.75" customHeight="1">
      <c r="H8989" s="36"/>
    </row>
    <row r="8990" spans="8:8" s="32" customFormat="1" ht="12.75" customHeight="1">
      <c r="H8990" s="36"/>
    </row>
    <row r="8991" spans="8:8" s="32" customFormat="1" ht="12.75" customHeight="1">
      <c r="H8991" s="36"/>
    </row>
    <row r="8992" spans="8:8" s="32" customFormat="1" ht="12.75" customHeight="1">
      <c r="H8992" s="36"/>
    </row>
    <row r="8993" spans="8:8" s="32" customFormat="1" ht="12.75" customHeight="1">
      <c r="H8993" s="36"/>
    </row>
    <row r="8994" spans="8:8" s="32" customFormat="1" ht="12.75" customHeight="1">
      <c r="H8994" s="36"/>
    </row>
    <row r="8995" spans="8:8" s="32" customFormat="1" ht="12.75" customHeight="1">
      <c r="H8995" s="36"/>
    </row>
    <row r="8996" spans="8:8" s="32" customFormat="1" ht="12.75" customHeight="1">
      <c r="H8996" s="36"/>
    </row>
    <row r="8997" spans="8:8" s="32" customFormat="1" ht="12.75" customHeight="1">
      <c r="H8997" s="36"/>
    </row>
    <row r="8998" spans="8:8" s="32" customFormat="1" ht="12.75" customHeight="1">
      <c r="H8998" s="36"/>
    </row>
    <row r="8999" spans="8:8" s="32" customFormat="1" ht="12.75" customHeight="1">
      <c r="H8999" s="36"/>
    </row>
    <row r="9000" spans="8:8" s="32" customFormat="1" ht="12.75" customHeight="1">
      <c r="H9000" s="36"/>
    </row>
    <row r="9001" spans="8:8" s="32" customFormat="1" ht="12.75" customHeight="1">
      <c r="H9001" s="36"/>
    </row>
    <row r="9002" spans="8:8" s="32" customFormat="1" ht="12.75" customHeight="1">
      <c r="H9002" s="36"/>
    </row>
    <row r="9003" spans="8:8" s="32" customFormat="1" ht="12.75" customHeight="1">
      <c r="H9003" s="36"/>
    </row>
    <row r="9004" spans="8:8" s="32" customFormat="1" ht="12.75" customHeight="1">
      <c r="H9004" s="36"/>
    </row>
    <row r="9005" spans="8:8" s="32" customFormat="1" ht="12.75" customHeight="1">
      <c r="H9005" s="36"/>
    </row>
    <row r="9006" spans="8:8" s="32" customFormat="1" ht="12.75" customHeight="1">
      <c r="H9006" s="36"/>
    </row>
    <row r="9007" spans="8:8" s="32" customFormat="1" ht="12.75" customHeight="1">
      <c r="H9007" s="36"/>
    </row>
    <row r="9008" spans="8:8" s="32" customFormat="1" ht="12.75" customHeight="1">
      <c r="H9008" s="36"/>
    </row>
    <row r="9009" spans="8:8" s="32" customFormat="1" ht="12.75" customHeight="1">
      <c r="H9009" s="36"/>
    </row>
    <row r="9010" spans="8:8" s="32" customFormat="1" ht="12.75" customHeight="1">
      <c r="H9010" s="36"/>
    </row>
    <row r="9011" spans="8:8" s="32" customFormat="1" ht="12.75" customHeight="1">
      <c r="H9011" s="36"/>
    </row>
    <row r="9012" spans="8:8" s="32" customFormat="1" ht="12.75" customHeight="1">
      <c r="H9012" s="36"/>
    </row>
    <row r="9013" spans="8:8" s="32" customFormat="1" ht="12.75" customHeight="1">
      <c r="H9013" s="36"/>
    </row>
    <row r="9014" spans="8:8" s="32" customFormat="1" ht="12.75" customHeight="1">
      <c r="H9014" s="36"/>
    </row>
    <row r="9015" spans="8:8" s="32" customFormat="1" ht="12.75" customHeight="1">
      <c r="H9015" s="36"/>
    </row>
    <row r="9016" spans="8:8" s="32" customFormat="1" ht="12.75" customHeight="1">
      <c r="H9016" s="36"/>
    </row>
    <row r="9017" spans="8:8" s="32" customFormat="1" ht="12.75" customHeight="1">
      <c r="H9017" s="36"/>
    </row>
    <row r="9018" spans="8:8" s="32" customFormat="1" ht="12.75" customHeight="1">
      <c r="H9018" s="36"/>
    </row>
    <row r="9019" spans="8:8" s="32" customFormat="1" ht="12.75" customHeight="1">
      <c r="H9019" s="36"/>
    </row>
    <row r="9020" spans="8:8" s="32" customFormat="1" ht="12.75" customHeight="1">
      <c r="H9020" s="36"/>
    </row>
    <row r="9021" spans="8:8" s="32" customFormat="1" ht="12.75" customHeight="1">
      <c r="H9021" s="36"/>
    </row>
    <row r="9022" spans="8:8" s="32" customFormat="1" ht="12.75" customHeight="1">
      <c r="H9022" s="36"/>
    </row>
    <row r="9023" spans="8:8" s="32" customFormat="1" ht="12.75" customHeight="1">
      <c r="H9023" s="36"/>
    </row>
    <row r="9024" spans="8:8" s="32" customFormat="1" ht="12.75" customHeight="1">
      <c r="H9024" s="36"/>
    </row>
    <row r="9025" spans="8:8" s="32" customFormat="1" ht="12.75" customHeight="1">
      <c r="H9025" s="36"/>
    </row>
    <row r="9026" spans="8:8" s="32" customFormat="1" ht="12.75" customHeight="1">
      <c r="H9026" s="36"/>
    </row>
    <row r="9027" spans="8:8" s="32" customFormat="1" ht="12.75" customHeight="1">
      <c r="H9027" s="36"/>
    </row>
    <row r="9028" spans="8:8" s="32" customFormat="1" ht="12.75" customHeight="1">
      <c r="H9028" s="36"/>
    </row>
    <row r="9029" spans="8:8" s="32" customFormat="1" ht="12.75" customHeight="1">
      <c r="H9029" s="36"/>
    </row>
    <row r="9030" spans="8:8" s="32" customFormat="1" ht="12.75" customHeight="1">
      <c r="H9030" s="36"/>
    </row>
    <row r="9031" spans="8:8" s="32" customFormat="1" ht="12.75" customHeight="1">
      <c r="H9031" s="36"/>
    </row>
    <row r="9032" spans="8:8" s="32" customFormat="1" ht="12.75" customHeight="1">
      <c r="H9032" s="36"/>
    </row>
    <row r="9033" spans="8:8" s="32" customFormat="1" ht="12.75" customHeight="1">
      <c r="H9033" s="36"/>
    </row>
    <row r="9034" spans="8:8" s="32" customFormat="1" ht="12.75" customHeight="1">
      <c r="H9034" s="36"/>
    </row>
    <row r="9035" spans="8:8" s="32" customFormat="1" ht="12.75" customHeight="1">
      <c r="H9035" s="36"/>
    </row>
    <row r="9036" spans="8:8" s="32" customFormat="1" ht="12.75" customHeight="1">
      <c r="H9036" s="36"/>
    </row>
    <row r="9037" spans="8:8" s="32" customFormat="1" ht="12.75" customHeight="1">
      <c r="H9037" s="36"/>
    </row>
    <row r="9038" spans="8:8" s="32" customFormat="1" ht="12.75" customHeight="1">
      <c r="H9038" s="36"/>
    </row>
    <row r="9039" spans="8:8" s="32" customFormat="1" ht="12.75" customHeight="1">
      <c r="H9039" s="36"/>
    </row>
    <row r="9040" spans="8:8" s="32" customFormat="1" ht="12.75" customHeight="1">
      <c r="H9040" s="36"/>
    </row>
    <row r="9041" spans="8:8" s="32" customFormat="1" ht="12.75" customHeight="1">
      <c r="H9041" s="36"/>
    </row>
    <row r="9042" spans="8:8" s="32" customFormat="1" ht="12.75" customHeight="1">
      <c r="H9042" s="36"/>
    </row>
    <row r="9043" spans="8:8" s="32" customFormat="1" ht="12.75" customHeight="1">
      <c r="H9043" s="36"/>
    </row>
    <row r="9044" spans="8:8" s="32" customFormat="1" ht="12.75" customHeight="1">
      <c r="H9044" s="36"/>
    </row>
    <row r="9045" spans="8:8" s="32" customFormat="1" ht="12.75" customHeight="1">
      <c r="H9045" s="36"/>
    </row>
    <row r="9046" spans="8:8" s="32" customFormat="1" ht="12.75" customHeight="1">
      <c r="H9046" s="36"/>
    </row>
    <row r="9047" spans="8:8" s="32" customFormat="1" ht="12.75" customHeight="1">
      <c r="H9047" s="36"/>
    </row>
    <row r="9048" spans="8:8" s="32" customFormat="1" ht="12.75" customHeight="1">
      <c r="H9048" s="36"/>
    </row>
    <row r="9049" spans="8:8" s="32" customFormat="1" ht="12.75" customHeight="1">
      <c r="H9049" s="36"/>
    </row>
    <row r="9050" spans="8:8" s="32" customFormat="1" ht="12.75" customHeight="1">
      <c r="H9050" s="36"/>
    </row>
    <row r="9051" spans="8:8" s="32" customFormat="1" ht="12.75" customHeight="1">
      <c r="H9051" s="36"/>
    </row>
    <row r="9052" spans="8:8" s="32" customFormat="1" ht="12.75" customHeight="1">
      <c r="H9052" s="36"/>
    </row>
    <row r="9053" spans="8:8" s="32" customFormat="1" ht="12.75" customHeight="1">
      <c r="H9053" s="36"/>
    </row>
    <row r="9054" spans="8:8" s="32" customFormat="1" ht="12.75" customHeight="1">
      <c r="H9054" s="36"/>
    </row>
    <row r="9055" spans="8:8" s="32" customFormat="1" ht="12.75" customHeight="1">
      <c r="H9055" s="36"/>
    </row>
    <row r="9056" spans="8:8" s="32" customFormat="1" ht="12.75" customHeight="1">
      <c r="H9056" s="36"/>
    </row>
    <row r="9057" spans="8:8" s="32" customFormat="1" ht="12.75" customHeight="1">
      <c r="H9057" s="36"/>
    </row>
    <row r="9058" spans="8:8" s="32" customFormat="1" ht="12.75" customHeight="1">
      <c r="H9058" s="36"/>
    </row>
    <row r="9059" spans="8:8" s="32" customFormat="1" ht="12.75" customHeight="1">
      <c r="H9059" s="36"/>
    </row>
    <row r="9060" spans="8:8" s="32" customFormat="1" ht="12.75" customHeight="1">
      <c r="H9060" s="36"/>
    </row>
    <row r="9061" spans="8:8" s="32" customFormat="1" ht="12.75" customHeight="1">
      <c r="H9061" s="36"/>
    </row>
    <row r="9062" spans="8:8" s="32" customFormat="1" ht="12.75" customHeight="1">
      <c r="H9062" s="36"/>
    </row>
    <row r="9063" spans="8:8" s="32" customFormat="1" ht="12.75" customHeight="1">
      <c r="H9063" s="36"/>
    </row>
    <row r="9064" spans="8:8" s="32" customFormat="1" ht="12.75" customHeight="1">
      <c r="H9064" s="36"/>
    </row>
    <row r="9065" spans="8:8" s="32" customFormat="1" ht="12.75" customHeight="1">
      <c r="H9065" s="36"/>
    </row>
    <row r="9066" spans="8:8" s="32" customFormat="1" ht="12.75" customHeight="1">
      <c r="H9066" s="36"/>
    </row>
    <row r="9067" spans="8:8" s="32" customFormat="1" ht="12.75" customHeight="1">
      <c r="H9067" s="36"/>
    </row>
    <row r="9068" spans="8:8" s="32" customFormat="1" ht="12.75" customHeight="1">
      <c r="H9068" s="36"/>
    </row>
    <row r="9069" spans="8:8" s="32" customFormat="1" ht="12.75" customHeight="1">
      <c r="H9069" s="36"/>
    </row>
    <row r="9070" spans="8:8" s="32" customFormat="1" ht="12.75" customHeight="1">
      <c r="H9070" s="36"/>
    </row>
    <row r="9071" spans="8:8" s="32" customFormat="1" ht="12.75" customHeight="1">
      <c r="H9071" s="36"/>
    </row>
    <row r="9072" spans="8:8" s="32" customFormat="1" ht="12.75" customHeight="1">
      <c r="H9072" s="36"/>
    </row>
    <row r="9073" spans="8:8" s="32" customFormat="1" ht="12.75" customHeight="1">
      <c r="H9073" s="36"/>
    </row>
    <row r="9074" spans="8:8" s="32" customFormat="1" ht="12.75" customHeight="1">
      <c r="H9074" s="36"/>
    </row>
    <row r="9075" spans="8:8" s="32" customFormat="1" ht="12.75" customHeight="1">
      <c r="H9075" s="36"/>
    </row>
    <row r="9076" spans="8:8" s="32" customFormat="1" ht="12.75" customHeight="1">
      <c r="H9076" s="36"/>
    </row>
    <row r="9077" spans="8:8" s="32" customFormat="1" ht="12.75" customHeight="1">
      <c r="H9077" s="36"/>
    </row>
    <row r="9078" spans="8:8" s="32" customFormat="1" ht="12.75" customHeight="1">
      <c r="H9078" s="36"/>
    </row>
    <row r="9079" spans="8:8" s="32" customFormat="1" ht="12.75" customHeight="1">
      <c r="H9079" s="36"/>
    </row>
    <row r="9080" spans="8:8" s="32" customFormat="1" ht="12.75" customHeight="1">
      <c r="H9080" s="36"/>
    </row>
    <row r="9081" spans="8:8" s="32" customFormat="1" ht="12.75" customHeight="1">
      <c r="H9081" s="36"/>
    </row>
    <row r="9082" spans="8:8" s="32" customFormat="1" ht="12.75" customHeight="1">
      <c r="H9082" s="36"/>
    </row>
    <row r="9083" spans="8:8" s="32" customFormat="1" ht="12.75" customHeight="1">
      <c r="H9083" s="36"/>
    </row>
    <row r="9084" spans="8:8" s="32" customFormat="1" ht="12.75" customHeight="1">
      <c r="H9084" s="36"/>
    </row>
    <row r="9085" spans="8:8" s="32" customFormat="1" ht="12.75" customHeight="1">
      <c r="H9085" s="36"/>
    </row>
    <row r="9086" spans="8:8" s="32" customFormat="1" ht="12.75" customHeight="1">
      <c r="H9086" s="36"/>
    </row>
    <row r="9087" spans="8:8" s="32" customFormat="1" ht="12.75" customHeight="1">
      <c r="H9087" s="36"/>
    </row>
    <row r="9088" spans="8:8" s="32" customFormat="1" ht="12.75" customHeight="1">
      <c r="H9088" s="36"/>
    </row>
    <row r="9089" spans="8:8" s="32" customFormat="1" ht="12.75" customHeight="1">
      <c r="H9089" s="36"/>
    </row>
    <row r="9090" spans="8:8" s="32" customFormat="1" ht="12.75" customHeight="1">
      <c r="H9090" s="36"/>
    </row>
    <row r="9091" spans="8:8" s="32" customFormat="1" ht="12.75" customHeight="1">
      <c r="H9091" s="36"/>
    </row>
    <row r="9092" spans="8:8" s="32" customFormat="1" ht="12.75" customHeight="1">
      <c r="H9092" s="36"/>
    </row>
    <row r="9093" spans="8:8" s="32" customFormat="1" ht="12.75" customHeight="1">
      <c r="H9093" s="36"/>
    </row>
    <row r="9094" spans="8:8" s="32" customFormat="1" ht="12.75" customHeight="1">
      <c r="H9094" s="36"/>
    </row>
    <row r="9095" spans="8:8" s="32" customFormat="1" ht="12.75" customHeight="1">
      <c r="H9095" s="36"/>
    </row>
    <row r="9096" spans="8:8" s="32" customFormat="1" ht="12.75" customHeight="1">
      <c r="H9096" s="36"/>
    </row>
    <row r="9097" spans="8:8" s="32" customFormat="1" ht="12.75" customHeight="1">
      <c r="H9097" s="36"/>
    </row>
    <row r="9098" spans="8:8" s="32" customFormat="1" ht="12.75" customHeight="1">
      <c r="H9098" s="36"/>
    </row>
    <row r="9099" spans="8:8" s="32" customFormat="1" ht="12.75" customHeight="1">
      <c r="H9099" s="36"/>
    </row>
    <row r="9100" spans="8:8" s="32" customFormat="1" ht="12.75" customHeight="1">
      <c r="H9100" s="36"/>
    </row>
    <row r="9101" spans="8:8" s="32" customFormat="1" ht="12.75" customHeight="1">
      <c r="H9101" s="36"/>
    </row>
    <row r="9102" spans="8:8" s="32" customFormat="1" ht="12.75" customHeight="1">
      <c r="H9102" s="36"/>
    </row>
    <row r="9103" spans="8:8" s="32" customFormat="1" ht="12.75" customHeight="1">
      <c r="H9103" s="36"/>
    </row>
    <row r="9104" spans="8:8" s="32" customFormat="1" ht="12.75" customHeight="1">
      <c r="H9104" s="36"/>
    </row>
    <row r="9105" spans="8:8" s="32" customFormat="1" ht="12.75" customHeight="1">
      <c r="H9105" s="36"/>
    </row>
    <row r="9106" spans="8:8" s="32" customFormat="1" ht="12.75" customHeight="1">
      <c r="H9106" s="36"/>
    </row>
    <row r="9107" spans="8:8" s="32" customFormat="1" ht="12.75" customHeight="1">
      <c r="H9107" s="36"/>
    </row>
    <row r="9108" spans="8:8" s="32" customFormat="1" ht="12.75" customHeight="1">
      <c r="H9108" s="36"/>
    </row>
    <row r="9109" spans="8:8" s="32" customFormat="1" ht="12.75" customHeight="1">
      <c r="H9109" s="36"/>
    </row>
    <row r="9110" spans="8:8" s="32" customFormat="1" ht="12.75" customHeight="1">
      <c r="H9110" s="36"/>
    </row>
    <row r="9111" spans="8:8" s="32" customFormat="1" ht="12.75" customHeight="1">
      <c r="H9111" s="36"/>
    </row>
    <row r="9112" spans="8:8" s="32" customFormat="1" ht="12.75" customHeight="1">
      <c r="H9112" s="36"/>
    </row>
    <row r="9113" spans="8:8" s="32" customFormat="1" ht="12.75" customHeight="1">
      <c r="H9113" s="36"/>
    </row>
    <row r="9114" spans="8:8" s="32" customFormat="1" ht="12.75" customHeight="1">
      <c r="H9114" s="36"/>
    </row>
    <row r="9115" spans="8:8" s="32" customFormat="1" ht="12.75" customHeight="1">
      <c r="H9115" s="36"/>
    </row>
    <row r="9116" spans="8:8" s="32" customFormat="1" ht="12.75" customHeight="1">
      <c r="H9116" s="36"/>
    </row>
    <row r="9117" spans="8:8" s="32" customFormat="1" ht="12.75" customHeight="1">
      <c r="H9117" s="36"/>
    </row>
    <row r="9118" spans="8:8" s="32" customFormat="1" ht="12.75" customHeight="1">
      <c r="H9118" s="36"/>
    </row>
    <row r="9119" spans="8:8" s="32" customFormat="1" ht="12.75" customHeight="1">
      <c r="H9119" s="36"/>
    </row>
    <row r="9120" spans="8:8" s="32" customFormat="1" ht="12.75" customHeight="1">
      <c r="H9120" s="36"/>
    </row>
    <row r="9121" spans="8:8" s="32" customFormat="1" ht="12.75" customHeight="1">
      <c r="H9121" s="36"/>
    </row>
    <row r="9122" spans="8:8" s="32" customFormat="1" ht="12.75" customHeight="1">
      <c r="H9122" s="36"/>
    </row>
    <row r="9123" spans="8:8" s="32" customFormat="1" ht="12.75" customHeight="1">
      <c r="H9123" s="36"/>
    </row>
    <row r="9124" spans="8:8" s="32" customFormat="1" ht="12.75" customHeight="1">
      <c r="H9124" s="36"/>
    </row>
    <row r="9125" spans="8:8" s="32" customFormat="1" ht="12.75" customHeight="1">
      <c r="H9125" s="36"/>
    </row>
    <row r="9126" spans="8:8" s="32" customFormat="1" ht="12.75" customHeight="1">
      <c r="H9126" s="36"/>
    </row>
    <row r="9127" spans="8:8" s="32" customFormat="1" ht="12.75" customHeight="1">
      <c r="H9127" s="36"/>
    </row>
    <row r="9128" spans="8:8" s="32" customFormat="1" ht="12.75" customHeight="1">
      <c r="H9128" s="36"/>
    </row>
    <row r="9129" spans="8:8" s="32" customFormat="1" ht="12.75" customHeight="1">
      <c r="H9129" s="36"/>
    </row>
    <row r="9130" spans="8:8" s="32" customFormat="1" ht="12.75" customHeight="1">
      <c r="H9130" s="36"/>
    </row>
    <row r="9131" spans="8:8" s="32" customFormat="1" ht="12.75" customHeight="1">
      <c r="H9131" s="36"/>
    </row>
    <row r="9132" spans="8:8" s="32" customFormat="1" ht="12.75" customHeight="1">
      <c r="H9132" s="36"/>
    </row>
    <row r="9133" spans="8:8" s="32" customFormat="1" ht="12.75" customHeight="1">
      <c r="H9133" s="36"/>
    </row>
    <row r="9134" spans="8:8" s="32" customFormat="1" ht="12.75" customHeight="1">
      <c r="H9134" s="36"/>
    </row>
    <row r="9135" spans="8:8" s="32" customFormat="1" ht="12.75" customHeight="1">
      <c r="H9135" s="36"/>
    </row>
    <row r="9136" spans="8:8" s="32" customFormat="1" ht="12.75" customHeight="1">
      <c r="H9136" s="36"/>
    </row>
    <row r="9137" spans="8:8" s="32" customFormat="1" ht="12.75" customHeight="1">
      <c r="H9137" s="36"/>
    </row>
    <row r="9138" spans="8:8" s="32" customFormat="1" ht="12.75" customHeight="1">
      <c r="H9138" s="36"/>
    </row>
    <row r="9139" spans="8:8" s="32" customFormat="1" ht="12.75" customHeight="1">
      <c r="H9139" s="36"/>
    </row>
    <row r="9140" spans="8:8" s="32" customFormat="1" ht="12.75" customHeight="1">
      <c r="H9140" s="36"/>
    </row>
    <row r="9141" spans="8:8" s="32" customFormat="1" ht="12.75" customHeight="1">
      <c r="H9141" s="36"/>
    </row>
    <row r="9142" spans="8:8" s="32" customFormat="1" ht="12.75" customHeight="1">
      <c r="H9142" s="36"/>
    </row>
    <row r="9143" spans="8:8" s="32" customFormat="1" ht="12.75" customHeight="1">
      <c r="H9143" s="36"/>
    </row>
    <row r="9144" spans="8:8" s="32" customFormat="1" ht="12.75" customHeight="1">
      <c r="H9144" s="36"/>
    </row>
    <row r="9145" spans="8:8" s="32" customFormat="1" ht="12.75" customHeight="1">
      <c r="H9145" s="36"/>
    </row>
    <row r="9146" spans="8:8" s="32" customFormat="1" ht="12.75" customHeight="1">
      <c r="H9146" s="36"/>
    </row>
    <row r="9147" spans="8:8" s="32" customFormat="1" ht="12.75" customHeight="1">
      <c r="H9147" s="36"/>
    </row>
    <row r="9148" spans="8:8" s="32" customFormat="1" ht="12.75" customHeight="1">
      <c r="H9148" s="36"/>
    </row>
    <row r="9149" spans="8:8" s="32" customFormat="1" ht="12.75" customHeight="1">
      <c r="H9149" s="36"/>
    </row>
    <row r="9150" spans="8:8" s="32" customFormat="1" ht="12.75" customHeight="1">
      <c r="H9150" s="36"/>
    </row>
    <row r="9151" spans="8:8" s="32" customFormat="1" ht="12.75" customHeight="1">
      <c r="H9151" s="36"/>
    </row>
    <row r="9152" spans="8:8" s="32" customFormat="1" ht="12.75" customHeight="1">
      <c r="H9152" s="36"/>
    </row>
    <row r="9153" spans="8:8" s="32" customFormat="1" ht="12.75" customHeight="1">
      <c r="H9153" s="36"/>
    </row>
    <row r="9154" spans="8:8" s="32" customFormat="1" ht="12.75" customHeight="1">
      <c r="H9154" s="36"/>
    </row>
    <row r="9155" spans="8:8" s="32" customFormat="1" ht="12.75" customHeight="1">
      <c r="H9155" s="36"/>
    </row>
    <row r="9156" spans="8:8" s="32" customFormat="1" ht="12.75" customHeight="1">
      <c r="H9156" s="36"/>
    </row>
    <row r="9157" spans="8:8" s="32" customFormat="1" ht="12.75" customHeight="1">
      <c r="H9157" s="36"/>
    </row>
    <row r="9158" spans="8:8" s="32" customFormat="1" ht="12.75" customHeight="1">
      <c r="H9158" s="36"/>
    </row>
    <row r="9159" spans="8:8" s="32" customFormat="1" ht="12.75" customHeight="1">
      <c r="H9159" s="36"/>
    </row>
    <row r="9160" spans="8:8" s="32" customFormat="1" ht="12.75" customHeight="1">
      <c r="H9160" s="36"/>
    </row>
    <row r="9161" spans="8:8" s="32" customFormat="1" ht="12.75" customHeight="1">
      <c r="H9161" s="36"/>
    </row>
    <row r="9162" spans="8:8" s="32" customFormat="1" ht="12.75" customHeight="1">
      <c r="H9162" s="36"/>
    </row>
    <row r="9163" spans="8:8" s="32" customFormat="1" ht="12.75" customHeight="1">
      <c r="H9163" s="36"/>
    </row>
    <row r="9164" spans="8:8" s="32" customFormat="1" ht="12.75" customHeight="1">
      <c r="H9164" s="36"/>
    </row>
    <row r="9165" spans="8:8" s="32" customFormat="1" ht="12.75" customHeight="1">
      <c r="H9165" s="36"/>
    </row>
    <row r="9166" spans="8:8" s="32" customFormat="1" ht="12.75" customHeight="1">
      <c r="H9166" s="36"/>
    </row>
    <row r="9167" spans="8:8" s="32" customFormat="1" ht="12.75" customHeight="1">
      <c r="H9167" s="36"/>
    </row>
    <row r="9168" spans="8:8" s="32" customFormat="1" ht="12.75" customHeight="1">
      <c r="H9168" s="36"/>
    </row>
    <row r="9169" spans="8:8" s="32" customFormat="1" ht="12.75" customHeight="1">
      <c r="H9169" s="36"/>
    </row>
    <row r="9170" spans="8:8" s="32" customFormat="1" ht="12.75" customHeight="1">
      <c r="H9170" s="36"/>
    </row>
    <row r="9171" spans="8:8" s="32" customFormat="1" ht="12.75" customHeight="1">
      <c r="H9171" s="36"/>
    </row>
    <row r="9172" spans="8:8" s="32" customFormat="1" ht="12.75" customHeight="1">
      <c r="H9172" s="36"/>
    </row>
    <row r="9173" spans="8:8" s="32" customFormat="1" ht="12.75" customHeight="1">
      <c r="H9173" s="36"/>
    </row>
    <row r="9174" spans="8:8" s="32" customFormat="1" ht="12.75" customHeight="1">
      <c r="H9174" s="36"/>
    </row>
    <row r="9175" spans="8:8" s="32" customFormat="1" ht="12.75" customHeight="1">
      <c r="H9175" s="36"/>
    </row>
    <row r="9176" spans="8:8" s="32" customFormat="1" ht="12.75" customHeight="1">
      <c r="H9176" s="36"/>
    </row>
    <row r="9177" spans="8:8" s="32" customFormat="1" ht="12.75" customHeight="1">
      <c r="H9177" s="36"/>
    </row>
    <row r="9178" spans="8:8" s="32" customFormat="1" ht="12.75" customHeight="1">
      <c r="H9178" s="36"/>
    </row>
    <row r="9179" spans="8:8" s="32" customFormat="1" ht="12.75" customHeight="1">
      <c r="H9179" s="36"/>
    </row>
    <row r="9180" spans="8:8" s="32" customFormat="1" ht="12.75" customHeight="1">
      <c r="H9180" s="36"/>
    </row>
    <row r="9181" spans="8:8" s="32" customFormat="1" ht="12.75" customHeight="1">
      <c r="H9181" s="36"/>
    </row>
    <row r="9182" spans="8:8" s="32" customFormat="1" ht="12.75" customHeight="1">
      <c r="H9182" s="36"/>
    </row>
    <row r="9183" spans="8:8" s="32" customFormat="1" ht="12.75" customHeight="1">
      <c r="H9183" s="36"/>
    </row>
    <row r="9184" spans="8:8" s="32" customFormat="1" ht="12.75" customHeight="1">
      <c r="H9184" s="36"/>
    </row>
    <row r="9185" spans="8:8" s="32" customFormat="1" ht="12.75" customHeight="1">
      <c r="H9185" s="36"/>
    </row>
    <row r="9186" spans="8:8" s="32" customFormat="1" ht="12.75" customHeight="1">
      <c r="H9186" s="36"/>
    </row>
    <row r="9187" spans="8:8" s="32" customFormat="1" ht="12.75" customHeight="1">
      <c r="H9187" s="36"/>
    </row>
    <row r="9188" spans="8:8" s="32" customFormat="1" ht="12.75" customHeight="1">
      <c r="H9188" s="36"/>
    </row>
    <row r="9189" spans="8:8" s="32" customFormat="1" ht="12.75" customHeight="1">
      <c r="H9189" s="36"/>
    </row>
    <row r="9190" spans="8:8" s="32" customFormat="1" ht="12.75" customHeight="1">
      <c r="H9190" s="36"/>
    </row>
    <row r="9191" spans="8:8" s="32" customFormat="1" ht="12.75" customHeight="1">
      <c r="H9191" s="36"/>
    </row>
    <row r="9192" spans="8:8" s="32" customFormat="1" ht="12.75" customHeight="1">
      <c r="H9192" s="36"/>
    </row>
    <row r="9193" spans="8:8" s="32" customFormat="1" ht="12.75" customHeight="1">
      <c r="H9193" s="36"/>
    </row>
    <row r="9194" spans="8:8" s="32" customFormat="1" ht="12.75" customHeight="1">
      <c r="H9194" s="36"/>
    </row>
    <row r="9195" spans="8:8" s="32" customFormat="1" ht="12.75" customHeight="1">
      <c r="H9195" s="36"/>
    </row>
    <row r="9196" spans="8:8" s="32" customFormat="1" ht="12.75" customHeight="1">
      <c r="H9196" s="36"/>
    </row>
    <row r="9197" spans="8:8" s="32" customFormat="1" ht="12.75" customHeight="1">
      <c r="H9197" s="36"/>
    </row>
    <row r="9198" spans="8:8" s="32" customFormat="1" ht="12.75" customHeight="1">
      <c r="H9198" s="36"/>
    </row>
    <row r="9199" spans="8:8" s="32" customFormat="1" ht="12.75" customHeight="1">
      <c r="H9199" s="36"/>
    </row>
    <row r="9200" spans="8:8" s="32" customFormat="1" ht="12.75" customHeight="1">
      <c r="H9200" s="36"/>
    </row>
    <row r="9201" spans="8:8" s="32" customFormat="1" ht="12.75" customHeight="1">
      <c r="H9201" s="36"/>
    </row>
    <row r="9202" spans="8:8" s="32" customFormat="1" ht="12.75" customHeight="1">
      <c r="H9202" s="36"/>
    </row>
    <row r="9203" spans="8:8" s="32" customFormat="1" ht="12.75" customHeight="1">
      <c r="H9203" s="36"/>
    </row>
    <row r="9204" spans="8:8" s="32" customFormat="1" ht="12.75" customHeight="1">
      <c r="H9204" s="36"/>
    </row>
    <row r="9205" spans="8:8" s="32" customFormat="1" ht="12.75" customHeight="1">
      <c r="H9205" s="36"/>
    </row>
    <row r="9206" spans="8:8" s="32" customFormat="1" ht="12.75" customHeight="1">
      <c r="H9206" s="36"/>
    </row>
    <row r="9207" spans="8:8" s="32" customFormat="1" ht="12.75" customHeight="1">
      <c r="H9207" s="36"/>
    </row>
    <row r="9208" spans="8:8" s="32" customFormat="1" ht="12.75" customHeight="1">
      <c r="H9208" s="36"/>
    </row>
    <row r="9209" spans="8:8" s="32" customFormat="1" ht="12.75" customHeight="1">
      <c r="H9209" s="36"/>
    </row>
    <row r="9210" spans="8:8" s="32" customFormat="1" ht="12.75" customHeight="1">
      <c r="H9210" s="36"/>
    </row>
    <row r="9211" spans="8:8" s="32" customFormat="1" ht="12.75" customHeight="1">
      <c r="H9211" s="36"/>
    </row>
    <row r="9212" spans="8:8" s="32" customFormat="1" ht="12.75" customHeight="1">
      <c r="H9212" s="36"/>
    </row>
    <row r="9213" spans="8:8" s="32" customFormat="1" ht="12.75" customHeight="1">
      <c r="H9213" s="36"/>
    </row>
    <row r="9214" spans="8:8" s="32" customFormat="1" ht="12.75" customHeight="1">
      <c r="H9214" s="36"/>
    </row>
    <row r="9215" spans="8:8" s="32" customFormat="1" ht="12.75" customHeight="1">
      <c r="H9215" s="36"/>
    </row>
    <row r="9216" spans="8:8" s="32" customFormat="1" ht="12.75" customHeight="1">
      <c r="H9216" s="36"/>
    </row>
    <row r="9217" spans="8:8" s="32" customFormat="1" ht="12.75" customHeight="1">
      <c r="H9217" s="36"/>
    </row>
    <row r="9218" spans="8:8" s="32" customFormat="1" ht="12.75" customHeight="1">
      <c r="H9218" s="36"/>
    </row>
    <row r="9219" spans="8:8" s="32" customFormat="1" ht="12.75" customHeight="1">
      <c r="H9219" s="36"/>
    </row>
    <row r="9220" spans="8:8" s="32" customFormat="1" ht="12.75" customHeight="1">
      <c r="H9220" s="36"/>
    </row>
    <row r="9221" spans="8:8" s="32" customFormat="1" ht="12.75" customHeight="1">
      <c r="H9221" s="36"/>
    </row>
    <row r="9222" spans="8:8" s="32" customFormat="1" ht="12.75" customHeight="1">
      <c r="H9222" s="36"/>
    </row>
    <row r="9223" spans="8:8" s="32" customFormat="1" ht="12.75" customHeight="1">
      <c r="H9223" s="36"/>
    </row>
    <row r="9224" spans="8:8" s="32" customFormat="1" ht="12.75" customHeight="1">
      <c r="H9224" s="36"/>
    </row>
    <row r="9225" spans="8:8" s="32" customFormat="1" ht="12.75" customHeight="1">
      <c r="H9225" s="36"/>
    </row>
    <row r="9226" spans="8:8" s="32" customFormat="1" ht="12.75" customHeight="1">
      <c r="H9226" s="36"/>
    </row>
    <row r="9227" spans="8:8" s="32" customFormat="1" ht="12.75" customHeight="1">
      <c r="H9227" s="36"/>
    </row>
    <row r="9228" spans="8:8" s="32" customFormat="1" ht="12.75" customHeight="1">
      <c r="H9228" s="36"/>
    </row>
    <row r="9229" spans="8:8" s="32" customFormat="1" ht="12.75" customHeight="1">
      <c r="H9229" s="36"/>
    </row>
    <row r="9230" spans="8:8" s="32" customFormat="1" ht="12.75" customHeight="1">
      <c r="H9230" s="36"/>
    </row>
    <row r="9231" spans="8:8" s="32" customFormat="1" ht="12.75" customHeight="1">
      <c r="H9231" s="36"/>
    </row>
    <row r="9232" spans="8:8" s="32" customFormat="1" ht="12.75" customHeight="1">
      <c r="H9232" s="36"/>
    </row>
    <row r="9233" spans="8:8" s="32" customFormat="1" ht="12.75" customHeight="1">
      <c r="H9233" s="36"/>
    </row>
    <row r="9234" spans="8:8" s="32" customFormat="1" ht="12.75" customHeight="1">
      <c r="H9234" s="36"/>
    </row>
    <row r="9235" spans="8:8" s="32" customFormat="1" ht="12.75" customHeight="1">
      <c r="H9235" s="36"/>
    </row>
    <row r="9236" spans="8:8" s="32" customFormat="1" ht="12.75" customHeight="1">
      <c r="H9236" s="36"/>
    </row>
    <row r="9237" spans="8:8" s="32" customFormat="1" ht="12.75" customHeight="1">
      <c r="H9237" s="36"/>
    </row>
    <row r="9238" spans="8:8" s="32" customFormat="1" ht="12.75" customHeight="1">
      <c r="H9238" s="36"/>
    </row>
    <row r="9239" spans="8:8" s="32" customFormat="1" ht="12.75" customHeight="1">
      <c r="H9239" s="36"/>
    </row>
    <row r="9240" spans="8:8" s="32" customFormat="1" ht="12.75" customHeight="1">
      <c r="H9240" s="36"/>
    </row>
    <row r="9241" spans="8:8" s="32" customFormat="1" ht="12.75" customHeight="1">
      <c r="H9241" s="36"/>
    </row>
    <row r="9242" spans="8:8" s="32" customFormat="1" ht="12.75" customHeight="1">
      <c r="H9242" s="36"/>
    </row>
    <row r="9243" spans="8:8" s="32" customFormat="1" ht="12.75" customHeight="1">
      <c r="H9243" s="36"/>
    </row>
    <row r="9244" spans="8:8" s="32" customFormat="1" ht="12.75" customHeight="1">
      <c r="H9244" s="36"/>
    </row>
    <row r="9245" spans="8:8" s="32" customFormat="1" ht="12.75" customHeight="1">
      <c r="H9245" s="36"/>
    </row>
    <row r="9246" spans="8:8" s="32" customFormat="1" ht="12.75" customHeight="1">
      <c r="H9246" s="36"/>
    </row>
    <row r="9247" spans="8:8" s="32" customFormat="1" ht="12.75" customHeight="1">
      <c r="H9247" s="36"/>
    </row>
    <row r="9248" spans="8:8" s="32" customFormat="1" ht="12.75" customHeight="1">
      <c r="H9248" s="36"/>
    </row>
    <row r="9249" spans="8:8" s="32" customFormat="1" ht="12.75" customHeight="1">
      <c r="H9249" s="36"/>
    </row>
    <row r="9250" spans="8:8" s="32" customFormat="1" ht="12.75" customHeight="1">
      <c r="H9250" s="36"/>
    </row>
    <row r="9251" spans="8:8" s="32" customFormat="1" ht="12.75" customHeight="1">
      <c r="H9251" s="36"/>
    </row>
    <row r="9252" spans="8:8" s="32" customFormat="1" ht="12.75" customHeight="1">
      <c r="H9252" s="36"/>
    </row>
    <row r="9253" spans="8:8" s="32" customFormat="1" ht="12.75" customHeight="1">
      <c r="H9253" s="36"/>
    </row>
    <row r="9254" spans="8:8" s="32" customFormat="1" ht="12.75" customHeight="1">
      <c r="H9254" s="36"/>
    </row>
    <row r="9255" spans="8:8" s="32" customFormat="1" ht="12.75" customHeight="1">
      <c r="H9255" s="36"/>
    </row>
    <row r="9256" spans="8:8" s="32" customFormat="1" ht="12.75" customHeight="1">
      <c r="H9256" s="36"/>
    </row>
    <row r="9257" spans="8:8" s="32" customFormat="1" ht="12.75" customHeight="1">
      <c r="H9257" s="36"/>
    </row>
    <row r="9258" spans="8:8" s="32" customFormat="1" ht="12.75" customHeight="1">
      <c r="H9258" s="36"/>
    </row>
    <row r="9259" spans="8:8" s="32" customFormat="1" ht="12.75" customHeight="1">
      <c r="H9259" s="36"/>
    </row>
    <row r="9260" spans="8:8" s="32" customFormat="1" ht="12.75" customHeight="1">
      <c r="H9260" s="36"/>
    </row>
    <row r="9261" spans="8:8" s="32" customFormat="1" ht="12.75" customHeight="1">
      <c r="H9261" s="36"/>
    </row>
    <row r="9262" spans="8:8" s="32" customFormat="1" ht="12.75" customHeight="1">
      <c r="H9262" s="36"/>
    </row>
    <row r="9263" spans="8:8" s="32" customFormat="1" ht="12.75" customHeight="1">
      <c r="H9263" s="36"/>
    </row>
    <row r="9264" spans="8:8" s="32" customFormat="1" ht="12.75" customHeight="1">
      <c r="H9264" s="36"/>
    </row>
    <row r="9265" spans="8:8" s="32" customFormat="1" ht="12.75" customHeight="1">
      <c r="H9265" s="36"/>
    </row>
    <row r="9266" spans="8:8" s="32" customFormat="1" ht="12.75" customHeight="1">
      <c r="H9266" s="36"/>
    </row>
    <row r="9267" spans="8:8" s="32" customFormat="1" ht="12.75" customHeight="1">
      <c r="H9267" s="36"/>
    </row>
    <row r="9268" spans="8:8" s="32" customFormat="1" ht="12.75" customHeight="1">
      <c r="H9268" s="36"/>
    </row>
    <row r="9269" spans="8:8" s="32" customFormat="1" ht="12.75" customHeight="1">
      <c r="H9269" s="36"/>
    </row>
    <row r="9270" spans="8:8" s="32" customFormat="1" ht="12.75" customHeight="1">
      <c r="H9270" s="36"/>
    </row>
    <row r="9271" spans="8:8" s="32" customFormat="1" ht="12.75" customHeight="1">
      <c r="H9271" s="36"/>
    </row>
    <row r="9272" spans="8:8" s="32" customFormat="1" ht="12.75" customHeight="1">
      <c r="H9272" s="36"/>
    </row>
    <row r="9273" spans="8:8" s="32" customFormat="1" ht="12.75" customHeight="1">
      <c r="H9273" s="36"/>
    </row>
    <row r="9274" spans="8:8" s="32" customFormat="1" ht="12.75" customHeight="1">
      <c r="H9274" s="36"/>
    </row>
    <row r="9275" spans="8:8" s="32" customFormat="1" ht="12.75" customHeight="1">
      <c r="H9275" s="36"/>
    </row>
    <row r="9276" spans="8:8" s="32" customFormat="1" ht="12.75" customHeight="1">
      <c r="H9276" s="36"/>
    </row>
    <row r="9277" spans="8:8" s="32" customFormat="1" ht="12.75" customHeight="1">
      <c r="H9277" s="36"/>
    </row>
    <row r="9278" spans="8:8" s="32" customFormat="1" ht="12.75" customHeight="1">
      <c r="H9278" s="36"/>
    </row>
    <row r="9279" spans="8:8" s="32" customFormat="1" ht="12.75" customHeight="1">
      <c r="H9279" s="36"/>
    </row>
    <row r="9280" spans="8:8" s="32" customFormat="1" ht="12.75" customHeight="1">
      <c r="H9280" s="36"/>
    </row>
    <row r="9281" spans="8:8" s="32" customFormat="1" ht="12.75" customHeight="1">
      <c r="H9281" s="36"/>
    </row>
    <row r="9282" spans="8:8" s="32" customFormat="1" ht="12.75" customHeight="1">
      <c r="H9282" s="36"/>
    </row>
    <row r="9283" spans="8:8" s="32" customFormat="1" ht="12.75" customHeight="1">
      <c r="H9283" s="36"/>
    </row>
    <row r="9284" spans="8:8" s="32" customFormat="1" ht="12.75" customHeight="1">
      <c r="H9284" s="36"/>
    </row>
    <row r="9285" spans="8:8" s="32" customFormat="1" ht="12.75" customHeight="1">
      <c r="H9285" s="36"/>
    </row>
    <row r="9286" spans="8:8" s="32" customFormat="1" ht="12.75" customHeight="1">
      <c r="H9286" s="36"/>
    </row>
    <row r="9287" spans="8:8" s="32" customFormat="1" ht="12.75" customHeight="1">
      <c r="H9287" s="36"/>
    </row>
    <row r="9288" spans="8:8" s="32" customFormat="1" ht="12.75" customHeight="1">
      <c r="H9288" s="36"/>
    </row>
    <row r="9289" spans="8:8" s="32" customFormat="1" ht="12.75" customHeight="1">
      <c r="H9289" s="36"/>
    </row>
    <row r="9290" spans="8:8" s="32" customFormat="1" ht="12.75" customHeight="1">
      <c r="H9290" s="36"/>
    </row>
    <row r="9291" spans="8:8" s="32" customFormat="1" ht="12.75" customHeight="1">
      <c r="H9291" s="36"/>
    </row>
    <row r="9292" spans="8:8" s="32" customFormat="1" ht="12.75" customHeight="1">
      <c r="H9292" s="36"/>
    </row>
    <row r="9293" spans="8:8" s="32" customFormat="1" ht="12.75" customHeight="1">
      <c r="H9293" s="36"/>
    </row>
    <row r="9294" spans="8:8" s="32" customFormat="1" ht="12.75" customHeight="1">
      <c r="H9294" s="36"/>
    </row>
    <row r="9295" spans="8:8" s="32" customFormat="1" ht="12.75" customHeight="1">
      <c r="H9295" s="36"/>
    </row>
    <row r="9296" spans="8:8" s="32" customFormat="1" ht="12.75" customHeight="1">
      <c r="H9296" s="36"/>
    </row>
    <row r="9297" spans="8:8" s="32" customFormat="1" ht="12.75" customHeight="1">
      <c r="H9297" s="36"/>
    </row>
    <row r="9298" spans="8:8" s="32" customFormat="1" ht="12.75" customHeight="1">
      <c r="H9298" s="36"/>
    </row>
    <row r="9299" spans="8:8" s="32" customFormat="1" ht="12.75" customHeight="1">
      <c r="H9299" s="36"/>
    </row>
    <row r="9300" spans="8:8" s="32" customFormat="1" ht="12.75" customHeight="1">
      <c r="H9300" s="36"/>
    </row>
    <row r="9301" spans="8:8" s="32" customFormat="1" ht="12.75" customHeight="1">
      <c r="H9301" s="36"/>
    </row>
    <row r="9302" spans="8:8" s="32" customFormat="1" ht="12.75" customHeight="1">
      <c r="H9302" s="36"/>
    </row>
    <row r="9303" spans="8:8" s="32" customFormat="1" ht="12.75" customHeight="1">
      <c r="H9303" s="36"/>
    </row>
    <row r="9304" spans="8:8" s="32" customFormat="1" ht="12.75" customHeight="1">
      <c r="H9304" s="36"/>
    </row>
    <row r="9305" spans="8:8" s="32" customFormat="1" ht="12.75" customHeight="1">
      <c r="H9305" s="36"/>
    </row>
    <row r="9306" spans="8:8" s="32" customFormat="1" ht="12.75" customHeight="1">
      <c r="H9306" s="36"/>
    </row>
    <row r="9307" spans="8:8" s="32" customFormat="1" ht="12.75" customHeight="1">
      <c r="H9307" s="36"/>
    </row>
    <row r="9308" spans="8:8" s="32" customFormat="1" ht="12.75" customHeight="1">
      <c r="H9308" s="36"/>
    </row>
    <row r="9309" spans="8:8" s="32" customFormat="1" ht="12.75" customHeight="1">
      <c r="H9309" s="36"/>
    </row>
    <row r="9310" spans="8:8" s="32" customFormat="1" ht="12.75" customHeight="1">
      <c r="H9310" s="36"/>
    </row>
    <row r="9311" spans="8:8" s="32" customFormat="1" ht="12.75" customHeight="1">
      <c r="H9311" s="36"/>
    </row>
    <row r="9312" spans="8:8" s="32" customFormat="1" ht="12.75" customHeight="1">
      <c r="H9312" s="36"/>
    </row>
    <row r="9313" spans="8:8" s="32" customFormat="1" ht="12.75" customHeight="1">
      <c r="H9313" s="36"/>
    </row>
    <row r="9314" spans="8:8" s="32" customFormat="1" ht="12.75" customHeight="1">
      <c r="H9314" s="36"/>
    </row>
    <row r="9315" spans="8:8" s="32" customFormat="1" ht="12.75" customHeight="1">
      <c r="H9315" s="36"/>
    </row>
    <row r="9316" spans="8:8" s="32" customFormat="1" ht="12.75" customHeight="1">
      <c r="H9316" s="36"/>
    </row>
    <row r="9317" spans="8:8" s="32" customFormat="1" ht="12.75" customHeight="1">
      <c r="H9317" s="36"/>
    </row>
    <row r="9318" spans="8:8" s="32" customFormat="1" ht="12.75" customHeight="1">
      <c r="H9318" s="36"/>
    </row>
    <row r="9319" spans="8:8" s="32" customFormat="1" ht="12.75" customHeight="1">
      <c r="H9319" s="36"/>
    </row>
    <row r="9320" spans="8:8" s="32" customFormat="1" ht="12.75" customHeight="1">
      <c r="H9320" s="36"/>
    </row>
    <row r="9321" spans="8:8" s="32" customFormat="1" ht="12.75" customHeight="1">
      <c r="H9321" s="36"/>
    </row>
    <row r="9322" spans="8:8" s="32" customFormat="1" ht="12.75" customHeight="1">
      <c r="H9322" s="36"/>
    </row>
    <row r="9323" spans="8:8" s="32" customFormat="1" ht="12.75" customHeight="1">
      <c r="H9323" s="36"/>
    </row>
    <row r="9324" spans="8:8" s="32" customFormat="1" ht="12.75" customHeight="1">
      <c r="H9324" s="36"/>
    </row>
    <row r="9325" spans="8:8" s="32" customFormat="1" ht="12.75" customHeight="1">
      <c r="H9325" s="36"/>
    </row>
    <row r="9326" spans="8:8" s="32" customFormat="1" ht="12.75" customHeight="1">
      <c r="H9326" s="36"/>
    </row>
    <row r="9327" spans="8:8" s="32" customFormat="1" ht="12.75" customHeight="1">
      <c r="H9327" s="36"/>
    </row>
    <row r="9328" spans="8:8" s="32" customFormat="1" ht="12.75" customHeight="1">
      <c r="H9328" s="36"/>
    </row>
    <row r="9329" spans="8:8" s="32" customFormat="1" ht="12.75" customHeight="1">
      <c r="H9329" s="36"/>
    </row>
    <row r="9330" spans="8:8" s="32" customFormat="1" ht="12.75" customHeight="1">
      <c r="H9330" s="36"/>
    </row>
    <row r="9331" spans="8:8" s="32" customFormat="1" ht="12.75" customHeight="1">
      <c r="H9331" s="36"/>
    </row>
    <row r="9332" spans="8:8" s="32" customFormat="1" ht="12.75" customHeight="1">
      <c r="H9332" s="36"/>
    </row>
    <row r="9333" spans="8:8" s="32" customFormat="1" ht="12.75" customHeight="1">
      <c r="H9333" s="36"/>
    </row>
    <row r="9334" spans="8:8" s="32" customFormat="1" ht="12.75" customHeight="1">
      <c r="H9334" s="36"/>
    </row>
    <row r="9335" spans="8:8" s="32" customFormat="1" ht="12.75" customHeight="1">
      <c r="H9335" s="36"/>
    </row>
    <row r="9336" spans="8:8" s="32" customFormat="1" ht="12.75" customHeight="1">
      <c r="H9336" s="36"/>
    </row>
    <row r="9337" spans="8:8" s="32" customFormat="1" ht="12.75" customHeight="1">
      <c r="H9337" s="36"/>
    </row>
    <row r="9338" spans="8:8" s="32" customFormat="1" ht="12.75" customHeight="1">
      <c r="H9338" s="36"/>
    </row>
    <row r="9339" spans="8:8" s="32" customFormat="1" ht="12.75" customHeight="1">
      <c r="H9339" s="36"/>
    </row>
    <row r="9340" spans="8:8" s="32" customFormat="1" ht="12.75" customHeight="1">
      <c r="H9340" s="36"/>
    </row>
    <row r="9341" spans="8:8" s="32" customFormat="1" ht="12.75" customHeight="1">
      <c r="H9341" s="36"/>
    </row>
    <row r="9342" spans="8:8" s="32" customFormat="1" ht="12.75" customHeight="1">
      <c r="H9342" s="36"/>
    </row>
    <row r="9343" spans="8:8" s="32" customFormat="1" ht="12.75" customHeight="1">
      <c r="H9343" s="36"/>
    </row>
    <row r="9344" spans="8:8" s="32" customFormat="1" ht="12.75" customHeight="1">
      <c r="H9344" s="36"/>
    </row>
    <row r="9345" spans="8:8" s="32" customFormat="1" ht="12.75" customHeight="1">
      <c r="H9345" s="36"/>
    </row>
    <row r="9346" spans="8:8" s="32" customFormat="1" ht="12.75" customHeight="1">
      <c r="H9346" s="36"/>
    </row>
    <row r="9347" spans="8:8" s="32" customFormat="1" ht="12.75" customHeight="1">
      <c r="H9347" s="36"/>
    </row>
    <row r="9348" spans="8:8" s="32" customFormat="1" ht="12.75" customHeight="1">
      <c r="H9348" s="36"/>
    </row>
    <row r="9349" spans="8:8" s="32" customFormat="1" ht="12.75" customHeight="1">
      <c r="H9349" s="36"/>
    </row>
    <row r="9350" spans="8:8" s="32" customFormat="1" ht="12.75" customHeight="1">
      <c r="H9350" s="36"/>
    </row>
    <row r="9351" spans="8:8" s="32" customFormat="1" ht="12.75" customHeight="1">
      <c r="H9351" s="36"/>
    </row>
    <row r="9352" spans="8:8" s="32" customFormat="1" ht="12.75" customHeight="1">
      <c r="H9352" s="36"/>
    </row>
    <row r="9353" spans="8:8" s="32" customFormat="1" ht="12.75" customHeight="1">
      <c r="H9353" s="36"/>
    </row>
    <row r="9354" spans="8:8" s="32" customFormat="1" ht="12.75" customHeight="1">
      <c r="H9354" s="36"/>
    </row>
    <row r="9355" spans="8:8" s="32" customFormat="1" ht="12.75" customHeight="1">
      <c r="H9355" s="36"/>
    </row>
    <row r="9356" spans="8:8" s="32" customFormat="1" ht="12.75" customHeight="1">
      <c r="H9356" s="36"/>
    </row>
    <row r="9357" spans="8:8" s="32" customFormat="1" ht="12.75" customHeight="1">
      <c r="H9357" s="36"/>
    </row>
    <row r="9358" spans="8:8" s="32" customFormat="1" ht="12.75" customHeight="1">
      <c r="H9358" s="36"/>
    </row>
    <row r="9359" spans="8:8" s="32" customFormat="1" ht="12.75" customHeight="1">
      <c r="H9359" s="36"/>
    </row>
    <row r="9360" spans="8:8" s="32" customFormat="1" ht="12.75" customHeight="1">
      <c r="H9360" s="36"/>
    </row>
    <row r="9361" spans="8:8" s="32" customFormat="1" ht="12.75" customHeight="1">
      <c r="H9361" s="36"/>
    </row>
    <row r="9362" spans="8:8" s="32" customFormat="1" ht="12.75" customHeight="1">
      <c r="H9362" s="36"/>
    </row>
    <row r="9363" spans="8:8" s="32" customFormat="1" ht="12.75" customHeight="1">
      <c r="H9363" s="36"/>
    </row>
    <row r="9364" spans="8:8" s="32" customFormat="1" ht="12.75" customHeight="1">
      <c r="H9364" s="36"/>
    </row>
    <row r="9365" spans="8:8" s="32" customFormat="1" ht="12.75" customHeight="1">
      <c r="H9365" s="36"/>
    </row>
    <row r="9366" spans="8:8" s="32" customFormat="1" ht="12.75" customHeight="1">
      <c r="H9366" s="36"/>
    </row>
    <row r="9367" spans="8:8" s="32" customFormat="1" ht="12.75" customHeight="1">
      <c r="H9367" s="36"/>
    </row>
    <row r="9368" spans="8:8" s="32" customFormat="1" ht="12.75" customHeight="1">
      <c r="H9368" s="36"/>
    </row>
    <row r="9369" spans="8:8" s="32" customFormat="1" ht="12.75" customHeight="1">
      <c r="H9369" s="36"/>
    </row>
    <row r="9370" spans="8:8" s="32" customFormat="1" ht="12.75" customHeight="1">
      <c r="H9370" s="36"/>
    </row>
    <row r="9371" spans="8:8" s="32" customFormat="1" ht="12.75" customHeight="1">
      <c r="H9371" s="36"/>
    </row>
    <row r="9372" spans="8:8" s="32" customFormat="1" ht="12.75" customHeight="1">
      <c r="H9372" s="36"/>
    </row>
    <row r="9373" spans="8:8" s="32" customFormat="1" ht="12.75" customHeight="1">
      <c r="H9373" s="36"/>
    </row>
    <row r="9374" spans="8:8" s="32" customFormat="1" ht="12.75" customHeight="1">
      <c r="H9374" s="36"/>
    </row>
    <row r="9375" spans="8:8" s="32" customFormat="1" ht="12.75" customHeight="1">
      <c r="H9375" s="36"/>
    </row>
    <row r="9376" spans="8:8" s="32" customFormat="1" ht="12.75" customHeight="1">
      <c r="H9376" s="36"/>
    </row>
    <row r="9377" spans="8:8" s="32" customFormat="1" ht="12.75" customHeight="1">
      <c r="H9377" s="36"/>
    </row>
    <row r="9378" spans="8:8" s="32" customFormat="1" ht="12.75" customHeight="1">
      <c r="H9378" s="36"/>
    </row>
    <row r="9379" spans="8:8" s="32" customFormat="1" ht="12.75" customHeight="1">
      <c r="H9379" s="36"/>
    </row>
    <row r="9380" spans="8:8" s="32" customFormat="1" ht="12.75" customHeight="1">
      <c r="H9380" s="36"/>
    </row>
    <row r="9381" spans="8:8" s="32" customFormat="1" ht="12.75" customHeight="1">
      <c r="H9381" s="36"/>
    </row>
    <row r="9382" spans="8:8" s="32" customFormat="1" ht="12.75" customHeight="1">
      <c r="H9382" s="36"/>
    </row>
    <row r="9383" spans="8:8" s="32" customFormat="1" ht="12.75" customHeight="1">
      <c r="H9383" s="36"/>
    </row>
    <row r="9384" spans="8:8" s="32" customFormat="1" ht="12.75" customHeight="1">
      <c r="H9384" s="36"/>
    </row>
    <row r="9385" spans="8:8" s="32" customFormat="1" ht="12.75" customHeight="1">
      <c r="H9385" s="36"/>
    </row>
    <row r="9386" spans="8:8" s="32" customFormat="1" ht="12.75" customHeight="1">
      <c r="H9386" s="36"/>
    </row>
    <row r="9387" spans="8:8" s="32" customFormat="1" ht="12.75" customHeight="1">
      <c r="H9387" s="36"/>
    </row>
    <row r="9388" spans="8:8" s="32" customFormat="1" ht="12.75" customHeight="1">
      <c r="H9388" s="36"/>
    </row>
    <row r="9389" spans="8:8" s="32" customFormat="1" ht="12.75" customHeight="1">
      <c r="H9389" s="36"/>
    </row>
    <row r="9390" spans="8:8" s="32" customFormat="1" ht="12.75" customHeight="1">
      <c r="H9390" s="36"/>
    </row>
    <row r="9391" spans="8:8" s="32" customFormat="1" ht="12.75" customHeight="1">
      <c r="H9391" s="36"/>
    </row>
    <row r="9392" spans="8:8" s="32" customFormat="1" ht="12.75" customHeight="1">
      <c r="H9392" s="36"/>
    </row>
    <row r="9393" spans="8:8" s="32" customFormat="1" ht="12.75" customHeight="1">
      <c r="H9393" s="36"/>
    </row>
    <row r="9394" spans="8:8" s="32" customFormat="1" ht="12.75" customHeight="1">
      <c r="H9394" s="36"/>
    </row>
    <row r="9395" spans="8:8" s="32" customFormat="1" ht="12.75" customHeight="1">
      <c r="H9395" s="36"/>
    </row>
    <row r="9396" spans="8:8" s="32" customFormat="1" ht="12.75" customHeight="1">
      <c r="H9396" s="36"/>
    </row>
    <row r="9397" spans="8:8" s="32" customFormat="1" ht="12.75" customHeight="1">
      <c r="H9397" s="36"/>
    </row>
    <row r="9398" spans="8:8" s="32" customFormat="1" ht="12.75" customHeight="1">
      <c r="H9398" s="36"/>
    </row>
    <row r="9399" spans="8:8" s="32" customFormat="1" ht="12.75" customHeight="1">
      <c r="H9399" s="36"/>
    </row>
    <row r="9400" spans="8:8" s="32" customFormat="1" ht="12.75" customHeight="1">
      <c r="H9400" s="36"/>
    </row>
    <row r="9401" spans="8:8" s="32" customFormat="1" ht="12.75" customHeight="1">
      <c r="H9401" s="36"/>
    </row>
    <row r="9402" spans="8:8" s="32" customFormat="1" ht="12.75" customHeight="1">
      <c r="H9402" s="36"/>
    </row>
    <row r="9403" spans="8:8" s="32" customFormat="1" ht="12.75" customHeight="1">
      <c r="H9403" s="36"/>
    </row>
    <row r="9404" spans="8:8" s="32" customFormat="1" ht="12.75" customHeight="1">
      <c r="H9404" s="36"/>
    </row>
    <row r="9405" spans="8:8" s="32" customFormat="1" ht="12.75" customHeight="1">
      <c r="H9405" s="36"/>
    </row>
    <row r="9406" spans="8:8" s="32" customFormat="1" ht="12.75" customHeight="1">
      <c r="H9406" s="36"/>
    </row>
    <row r="9407" spans="8:8" s="32" customFormat="1" ht="12.75" customHeight="1">
      <c r="H9407" s="36"/>
    </row>
    <row r="9408" spans="8:8" s="32" customFormat="1" ht="12.75" customHeight="1">
      <c r="H9408" s="36"/>
    </row>
    <row r="9409" spans="8:8" s="32" customFormat="1" ht="12.75" customHeight="1">
      <c r="H9409" s="36"/>
    </row>
    <row r="9410" spans="8:8" s="32" customFormat="1" ht="12.75" customHeight="1">
      <c r="H9410" s="36"/>
    </row>
    <row r="9411" spans="8:8" s="32" customFormat="1" ht="12.75" customHeight="1">
      <c r="H9411" s="36"/>
    </row>
    <row r="9412" spans="8:8" s="32" customFormat="1" ht="12.75" customHeight="1">
      <c r="H9412" s="36"/>
    </row>
    <row r="9413" spans="8:8" s="32" customFormat="1" ht="12.75" customHeight="1">
      <c r="H9413" s="36"/>
    </row>
    <row r="9414" spans="8:8" s="32" customFormat="1" ht="12.75" customHeight="1">
      <c r="H9414" s="36"/>
    </row>
    <row r="9415" spans="8:8" s="32" customFormat="1" ht="12.75" customHeight="1">
      <c r="H9415" s="36"/>
    </row>
    <row r="9416" spans="8:8" s="32" customFormat="1" ht="12.75" customHeight="1">
      <c r="H9416" s="36"/>
    </row>
    <row r="9417" spans="8:8" s="32" customFormat="1" ht="12.75" customHeight="1">
      <c r="H9417" s="36"/>
    </row>
    <row r="9418" spans="8:8" s="32" customFormat="1" ht="12.75" customHeight="1">
      <c r="H9418" s="36"/>
    </row>
    <row r="9419" spans="8:8" s="32" customFormat="1" ht="12.75" customHeight="1">
      <c r="H9419" s="36"/>
    </row>
    <row r="9420" spans="8:8" s="32" customFormat="1" ht="12.75" customHeight="1">
      <c r="H9420" s="36"/>
    </row>
    <row r="9421" spans="8:8" s="32" customFormat="1" ht="12.75" customHeight="1">
      <c r="H9421" s="36"/>
    </row>
    <row r="9422" spans="8:8" s="32" customFormat="1" ht="12.75" customHeight="1">
      <c r="H9422" s="36"/>
    </row>
    <row r="9423" spans="8:8" s="32" customFormat="1" ht="12.75" customHeight="1">
      <c r="H9423" s="36"/>
    </row>
    <row r="9424" spans="8:8" s="32" customFormat="1" ht="12.75" customHeight="1">
      <c r="H9424" s="36"/>
    </row>
    <row r="9425" spans="8:8" s="32" customFormat="1" ht="12.75" customHeight="1">
      <c r="H9425" s="36"/>
    </row>
    <row r="9426" spans="8:8" s="32" customFormat="1" ht="12.75" customHeight="1">
      <c r="H9426" s="36"/>
    </row>
    <row r="9427" spans="8:8" s="32" customFormat="1" ht="12.75" customHeight="1">
      <c r="H9427" s="36"/>
    </row>
    <row r="9428" spans="8:8" s="32" customFormat="1" ht="12.75" customHeight="1">
      <c r="H9428" s="36"/>
    </row>
    <row r="9429" spans="8:8" s="32" customFormat="1" ht="12.75" customHeight="1">
      <c r="H9429" s="36"/>
    </row>
    <row r="9430" spans="8:8" s="32" customFormat="1" ht="12.75" customHeight="1">
      <c r="H9430" s="36"/>
    </row>
    <row r="9431" spans="8:8" s="32" customFormat="1" ht="12.75" customHeight="1">
      <c r="H9431" s="36"/>
    </row>
    <row r="9432" spans="8:8" s="32" customFormat="1" ht="12.75" customHeight="1">
      <c r="H9432" s="36"/>
    </row>
    <row r="9433" spans="8:8" s="32" customFormat="1" ht="12.75" customHeight="1">
      <c r="H9433" s="36"/>
    </row>
    <row r="9434" spans="8:8" s="32" customFormat="1" ht="12.75" customHeight="1">
      <c r="H9434" s="36"/>
    </row>
    <row r="9435" spans="8:8" s="32" customFormat="1" ht="12.75" customHeight="1">
      <c r="H9435" s="36"/>
    </row>
    <row r="9436" spans="8:8" s="32" customFormat="1" ht="12.75" customHeight="1">
      <c r="H9436" s="36"/>
    </row>
    <row r="9437" spans="8:8" s="32" customFormat="1" ht="12.75" customHeight="1">
      <c r="H9437" s="36"/>
    </row>
    <row r="9438" spans="8:8" s="32" customFormat="1" ht="12.75" customHeight="1">
      <c r="H9438" s="36"/>
    </row>
    <row r="9439" spans="8:8" s="32" customFormat="1" ht="12.75" customHeight="1">
      <c r="H9439" s="36"/>
    </row>
    <row r="9440" spans="8:8" s="32" customFormat="1" ht="12.75" customHeight="1">
      <c r="H9440" s="36"/>
    </row>
    <row r="9441" spans="8:8" s="32" customFormat="1" ht="12.75" customHeight="1">
      <c r="H9441" s="36"/>
    </row>
    <row r="9442" spans="8:8" s="32" customFormat="1" ht="12.75" customHeight="1">
      <c r="H9442" s="36"/>
    </row>
    <row r="9443" spans="8:8" s="32" customFormat="1" ht="12.75" customHeight="1">
      <c r="H9443" s="36"/>
    </row>
    <row r="9444" spans="8:8" s="32" customFormat="1" ht="12.75" customHeight="1">
      <c r="H9444" s="36"/>
    </row>
    <row r="9445" spans="8:8" s="32" customFormat="1" ht="12.75" customHeight="1">
      <c r="H9445" s="36"/>
    </row>
    <row r="9446" spans="8:8" s="32" customFormat="1" ht="12.75" customHeight="1">
      <c r="H9446" s="36"/>
    </row>
    <row r="9447" spans="8:8" s="32" customFormat="1" ht="12.75" customHeight="1">
      <c r="H9447" s="36"/>
    </row>
    <row r="9448" spans="8:8" s="32" customFormat="1" ht="12.75" customHeight="1">
      <c r="H9448" s="36"/>
    </row>
    <row r="9449" spans="8:8" s="32" customFormat="1" ht="12.75" customHeight="1">
      <c r="H9449" s="36"/>
    </row>
    <row r="9450" spans="8:8" s="32" customFormat="1" ht="12.75" customHeight="1">
      <c r="H9450" s="36"/>
    </row>
    <row r="9451" spans="8:8" s="32" customFormat="1" ht="12.75" customHeight="1">
      <c r="H9451" s="36"/>
    </row>
    <row r="9452" spans="8:8" s="32" customFormat="1" ht="12.75" customHeight="1">
      <c r="H9452" s="36"/>
    </row>
    <row r="9453" spans="8:8" s="32" customFormat="1" ht="12.75" customHeight="1">
      <c r="H9453" s="36"/>
    </row>
    <row r="9454" spans="8:8" s="32" customFormat="1" ht="12.75" customHeight="1">
      <c r="H9454" s="36"/>
    </row>
    <row r="9455" spans="8:8" s="32" customFormat="1" ht="12.75" customHeight="1">
      <c r="H9455" s="36"/>
    </row>
    <row r="9456" spans="8:8" s="32" customFormat="1" ht="12.75" customHeight="1">
      <c r="H9456" s="36"/>
    </row>
    <row r="9457" spans="8:8" s="32" customFormat="1" ht="12.75" customHeight="1">
      <c r="H9457" s="36"/>
    </row>
    <row r="9458" spans="8:8" s="32" customFormat="1" ht="12.75" customHeight="1">
      <c r="H9458" s="36"/>
    </row>
    <row r="9459" spans="8:8" s="32" customFormat="1" ht="12.75" customHeight="1">
      <c r="H9459" s="36"/>
    </row>
    <row r="9460" spans="8:8" s="32" customFormat="1" ht="12.75" customHeight="1">
      <c r="H9460" s="36"/>
    </row>
    <row r="9461" spans="8:8" s="32" customFormat="1" ht="12.75" customHeight="1">
      <c r="H9461" s="36"/>
    </row>
    <row r="9462" spans="8:8" s="32" customFormat="1" ht="12.75" customHeight="1">
      <c r="H9462" s="36"/>
    </row>
    <row r="9463" spans="8:8" s="32" customFormat="1" ht="12.75" customHeight="1">
      <c r="H9463" s="36"/>
    </row>
    <row r="9464" spans="8:8" s="32" customFormat="1" ht="12.75" customHeight="1">
      <c r="H9464" s="36"/>
    </row>
    <row r="9465" spans="8:8" s="32" customFormat="1" ht="12.75" customHeight="1">
      <c r="H9465" s="36"/>
    </row>
    <row r="9466" spans="8:8" s="32" customFormat="1" ht="12.75" customHeight="1">
      <c r="H9466" s="36"/>
    </row>
    <row r="9467" spans="8:8" s="32" customFormat="1" ht="12.75" customHeight="1">
      <c r="H9467" s="36"/>
    </row>
    <row r="9468" spans="8:8" s="32" customFormat="1" ht="12.75" customHeight="1">
      <c r="H9468" s="36"/>
    </row>
    <row r="9469" spans="8:8" s="32" customFormat="1" ht="12.75" customHeight="1">
      <c r="H9469" s="36"/>
    </row>
    <row r="9470" spans="8:8" s="32" customFormat="1" ht="12.75" customHeight="1">
      <c r="H9470" s="36"/>
    </row>
    <row r="9471" spans="8:8" s="32" customFormat="1" ht="12.75" customHeight="1">
      <c r="H9471" s="36"/>
    </row>
    <row r="9472" spans="8:8" s="32" customFormat="1" ht="12.75" customHeight="1">
      <c r="H9472" s="36"/>
    </row>
    <row r="9473" spans="8:8" s="32" customFormat="1" ht="12.75" customHeight="1">
      <c r="H9473" s="36"/>
    </row>
    <row r="9474" spans="8:8" s="32" customFormat="1" ht="12.75" customHeight="1">
      <c r="H9474" s="36"/>
    </row>
    <row r="9475" spans="8:8" s="32" customFormat="1" ht="12.75" customHeight="1">
      <c r="H9475" s="36"/>
    </row>
    <row r="9476" spans="8:8" s="32" customFormat="1" ht="12.75" customHeight="1">
      <c r="H9476" s="36"/>
    </row>
    <row r="9477" spans="8:8" s="32" customFormat="1" ht="12.75" customHeight="1">
      <c r="H9477" s="36"/>
    </row>
    <row r="9478" spans="8:8" s="32" customFormat="1" ht="12.75" customHeight="1">
      <c r="H9478" s="36"/>
    </row>
    <row r="9479" spans="8:8" s="32" customFormat="1" ht="12.75" customHeight="1">
      <c r="H9479" s="36"/>
    </row>
    <row r="9480" spans="8:8" s="32" customFormat="1" ht="12.75" customHeight="1">
      <c r="H9480" s="36"/>
    </row>
    <row r="9481" spans="8:8" s="32" customFormat="1" ht="12.75" customHeight="1">
      <c r="H9481" s="36"/>
    </row>
    <row r="9482" spans="8:8" s="32" customFormat="1" ht="12.75" customHeight="1">
      <c r="H9482" s="36"/>
    </row>
    <row r="9483" spans="8:8" s="32" customFormat="1" ht="12.75" customHeight="1">
      <c r="H9483" s="36"/>
    </row>
    <row r="9484" spans="8:8" s="32" customFormat="1" ht="12.75" customHeight="1">
      <c r="H9484" s="36"/>
    </row>
    <row r="9485" spans="8:8" s="32" customFormat="1" ht="12.75" customHeight="1">
      <c r="H9485" s="36"/>
    </row>
    <row r="9486" spans="8:8" s="32" customFormat="1" ht="12.75" customHeight="1">
      <c r="H9486" s="36"/>
    </row>
    <row r="9487" spans="8:8" s="32" customFormat="1" ht="12.75" customHeight="1">
      <c r="H9487" s="36"/>
    </row>
    <row r="9488" spans="8:8" s="32" customFormat="1" ht="12.75" customHeight="1">
      <c r="H9488" s="36"/>
    </row>
    <row r="9489" spans="8:8" s="32" customFormat="1" ht="12.75" customHeight="1">
      <c r="H9489" s="36"/>
    </row>
    <row r="9490" spans="8:8" s="32" customFormat="1" ht="12.75" customHeight="1">
      <c r="H9490" s="36"/>
    </row>
    <row r="9491" spans="8:8" s="32" customFormat="1" ht="12.75" customHeight="1">
      <c r="H9491" s="36"/>
    </row>
    <row r="9492" spans="8:8" s="32" customFormat="1" ht="12.75" customHeight="1">
      <c r="H9492" s="36"/>
    </row>
    <row r="9493" spans="8:8" s="32" customFormat="1" ht="12.75" customHeight="1">
      <c r="H9493" s="36"/>
    </row>
    <row r="9494" spans="8:8" s="32" customFormat="1" ht="12.75" customHeight="1">
      <c r="H9494" s="36"/>
    </row>
    <row r="9495" spans="8:8" s="32" customFormat="1" ht="12.75" customHeight="1">
      <c r="H9495" s="36"/>
    </row>
    <row r="9496" spans="8:8" s="32" customFormat="1" ht="12.75" customHeight="1">
      <c r="H9496" s="36"/>
    </row>
    <row r="9497" spans="8:8" s="32" customFormat="1" ht="12.75" customHeight="1">
      <c r="H9497" s="36"/>
    </row>
    <row r="9498" spans="8:8" s="32" customFormat="1" ht="12.75" customHeight="1">
      <c r="H9498" s="36"/>
    </row>
    <row r="9499" spans="8:8" s="32" customFormat="1" ht="12.75" customHeight="1">
      <c r="H9499" s="36"/>
    </row>
    <row r="9500" spans="8:8" s="32" customFormat="1" ht="12.75" customHeight="1">
      <c r="H9500" s="36"/>
    </row>
    <row r="9501" spans="8:8" s="32" customFormat="1" ht="12.75" customHeight="1">
      <c r="H9501" s="36"/>
    </row>
    <row r="9502" spans="8:8" s="32" customFormat="1" ht="12.75" customHeight="1">
      <c r="H9502" s="36"/>
    </row>
    <row r="9503" spans="8:8" s="32" customFormat="1" ht="12.75" customHeight="1">
      <c r="H9503" s="36"/>
    </row>
    <row r="9504" spans="8:8" s="32" customFormat="1" ht="12.75" customHeight="1">
      <c r="H9504" s="36"/>
    </row>
    <row r="9505" spans="8:8" s="32" customFormat="1" ht="12.75" customHeight="1">
      <c r="H9505" s="36"/>
    </row>
    <row r="9506" spans="8:8" s="32" customFormat="1" ht="12.75" customHeight="1">
      <c r="H9506" s="36"/>
    </row>
    <row r="9507" spans="8:8" s="32" customFormat="1" ht="12.75" customHeight="1">
      <c r="H9507" s="36"/>
    </row>
    <row r="9508" spans="8:8" s="32" customFormat="1" ht="12.75" customHeight="1">
      <c r="H9508" s="36"/>
    </row>
    <row r="9509" spans="8:8" s="32" customFormat="1" ht="12.75" customHeight="1">
      <c r="H9509" s="36"/>
    </row>
    <row r="9510" spans="8:8" s="32" customFormat="1" ht="12.75" customHeight="1">
      <c r="H9510" s="36"/>
    </row>
    <row r="9511" spans="8:8" s="32" customFormat="1" ht="12.75" customHeight="1">
      <c r="H9511" s="36"/>
    </row>
    <row r="9512" spans="8:8" s="32" customFormat="1" ht="12.75" customHeight="1">
      <c r="H9512" s="36"/>
    </row>
    <row r="9513" spans="8:8" s="32" customFormat="1" ht="12.75" customHeight="1">
      <c r="H9513" s="36"/>
    </row>
    <row r="9514" spans="8:8" s="32" customFormat="1" ht="12.75" customHeight="1">
      <c r="H9514" s="36"/>
    </row>
    <row r="9515" spans="8:8" s="32" customFormat="1" ht="12.75" customHeight="1">
      <c r="H9515" s="36"/>
    </row>
    <row r="9516" spans="8:8" s="32" customFormat="1" ht="12.75" customHeight="1">
      <c r="H9516" s="36"/>
    </row>
    <row r="9517" spans="8:8" s="32" customFormat="1" ht="12.75" customHeight="1">
      <c r="H9517" s="36"/>
    </row>
    <row r="9518" spans="8:8" s="32" customFormat="1" ht="12.75" customHeight="1">
      <c r="H9518" s="36"/>
    </row>
    <row r="9519" spans="8:8" s="32" customFormat="1" ht="12.75" customHeight="1">
      <c r="H9519" s="36"/>
    </row>
    <row r="9520" spans="8:8" s="32" customFormat="1" ht="12.75" customHeight="1">
      <c r="H9520" s="36"/>
    </row>
    <row r="9521" spans="8:8" s="32" customFormat="1" ht="12.75" customHeight="1">
      <c r="H9521" s="36"/>
    </row>
    <row r="9522" spans="8:8" s="32" customFormat="1" ht="12.75" customHeight="1">
      <c r="H9522" s="36"/>
    </row>
    <row r="9523" spans="8:8" s="32" customFormat="1" ht="12.75" customHeight="1">
      <c r="H9523" s="36"/>
    </row>
    <row r="9524" spans="8:8" s="32" customFormat="1" ht="12.75" customHeight="1">
      <c r="H9524" s="36"/>
    </row>
    <row r="9525" spans="8:8" s="32" customFormat="1" ht="12.75" customHeight="1">
      <c r="H9525" s="36"/>
    </row>
    <row r="9526" spans="8:8" s="32" customFormat="1" ht="12.75" customHeight="1">
      <c r="H9526" s="36"/>
    </row>
    <row r="9527" spans="8:8" s="32" customFormat="1" ht="12.75" customHeight="1">
      <c r="H9527" s="36"/>
    </row>
    <row r="9528" spans="8:8" s="32" customFormat="1" ht="12.75" customHeight="1">
      <c r="H9528" s="36"/>
    </row>
    <row r="9529" spans="8:8" s="32" customFormat="1" ht="12.75" customHeight="1">
      <c r="H9529" s="36"/>
    </row>
    <row r="9530" spans="8:8" s="32" customFormat="1" ht="12.75" customHeight="1">
      <c r="H9530" s="36"/>
    </row>
    <row r="9531" spans="8:8" s="32" customFormat="1" ht="12.75" customHeight="1">
      <c r="H9531" s="36"/>
    </row>
    <row r="9532" spans="8:8" s="32" customFormat="1" ht="12.75" customHeight="1">
      <c r="H9532" s="36"/>
    </row>
    <row r="9533" spans="8:8" s="32" customFormat="1" ht="12.75" customHeight="1">
      <c r="H9533" s="36"/>
    </row>
    <row r="9534" spans="8:8" s="32" customFormat="1" ht="12.75" customHeight="1">
      <c r="H9534" s="36"/>
    </row>
    <row r="9535" spans="8:8" s="32" customFormat="1" ht="12.75" customHeight="1">
      <c r="H9535" s="36"/>
    </row>
    <row r="9536" spans="8:8" s="32" customFormat="1" ht="12.75" customHeight="1">
      <c r="H9536" s="36"/>
    </row>
    <row r="9537" spans="8:8" s="32" customFormat="1" ht="12.75" customHeight="1">
      <c r="H9537" s="36"/>
    </row>
    <row r="9538" spans="8:8" s="32" customFormat="1" ht="12.75" customHeight="1">
      <c r="H9538" s="36"/>
    </row>
    <row r="9539" spans="8:8" s="32" customFormat="1" ht="12.75" customHeight="1">
      <c r="H9539" s="36"/>
    </row>
    <row r="9540" spans="8:8" s="32" customFormat="1" ht="12.75" customHeight="1">
      <c r="H9540" s="36"/>
    </row>
    <row r="9541" spans="8:8" s="32" customFormat="1" ht="12.75" customHeight="1">
      <c r="H9541" s="36"/>
    </row>
    <row r="9542" spans="8:8" s="32" customFormat="1" ht="12.75" customHeight="1">
      <c r="H9542" s="36"/>
    </row>
    <row r="9543" spans="8:8" s="32" customFormat="1" ht="12.75" customHeight="1">
      <c r="H9543" s="36"/>
    </row>
    <row r="9544" spans="8:8" s="32" customFormat="1" ht="12.75" customHeight="1">
      <c r="H9544" s="36"/>
    </row>
    <row r="9545" spans="8:8" s="32" customFormat="1" ht="12.75" customHeight="1">
      <c r="H9545" s="36"/>
    </row>
    <row r="9546" spans="8:8" s="32" customFormat="1" ht="12.75" customHeight="1">
      <c r="H9546" s="36"/>
    </row>
    <row r="9547" spans="8:8" s="32" customFormat="1" ht="12.75" customHeight="1">
      <c r="H9547" s="36"/>
    </row>
    <row r="9548" spans="8:8" s="32" customFormat="1" ht="12.75" customHeight="1">
      <c r="H9548" s="36"/>
    </row>
    <row r="9549" spans="8:8" s="32" customFormat="1" ht="12.75" customHeight="1">
      <c r="H9549" s="36"/>
    </row>
    <row r="9550" spans="8:8" s="32" customFormat="1" ht="12.75" customHeight="1">
      <c r="H9550" s="36"/>
    </row>
    <row r="9551" spans="8:8" s="32" customFormat="1" ht="12.75" customHeight="1">
      <c r="H9551" s="36"/>
    </row>
    <row r="9552" spans="8:8" s="32" customFormat="1" ht="12.75" customHeight="1">
      <c r="H9552" s="36"/>
    </row>
    <row r="9553" spans="8:8" s="32" customFormat="1" ht="12.75" customHeight="1">
      <c r="H9553" s="36"/>
    </row>
    <row r="9554" spans="8:8" s="32" customFormat="1" ht="12.75" customHeight="1">
      <c r="H9554" s="36"/>
    </row>
    <row r="9555" spans="8:8" s="32" customFormat="1" ht="12.75" customHeight="1">
      <c r="H9555" s="36"/>
    </row>
    <row r="9556" spans="8:8" s="32" customFormat="1" ht="12.75" customHeight="1">
      <c r="H9556" s="36"/>
    </row>
    <row r="9557" spans="8:8" s="32" customFormat="1" ht="12.75" customHeight="1">
      <c r="H9557" s="36"/>
    </row>
    <row r="9558" spans="8:8" s="32" customFormat="1" ht="12.75" customHeight="1">
      <c r="H9558" s="36"/>
    </row>
    <row r="9559" spans="8:8" s="32" customFormat="1" ht="12.75" customHeight="1">
      <c r="H9559" s="36"/>
    </row>
    <row r="9560" spans="8:8" s="32" customFormat="1" ht="12.75" customHeight="1">
      <c r="H9560" s="36"/>
    </row>
    <row r="9561" spans="8:8" s="32" customFormat="1" ht="12.75" customHeight="1">
      <c r="H9561" s="36"/>
    </row>
    <row r="9562" spans="8:8" s="32" customFormat="1" ht="12.75" customHeight="1">
      <c r="H9562" s="36"/>
    </row>
    <row r="9563" spans="8:8" s="32" customFormat="1" ht="12.75" customHeight="1">
      <c r="H9563" s="36"/>
    </row>
    <row r="9564" spans="8:8" s="32" customFormat="1" ht="12.75" customHeight="1">
      <c r="H9564" s="36"/>
    </row>
    <row r="9565" spans="8:8" s="32" customFormat="1" ht="12.75" customHeight="1">
      <c r="H9565" s="36"/>
    </row>
    <row r="9566" spans="8:8" s="32" customFormat="1" ht="12.75" customHeight="1">
      <c r="H9566" s="36"/>
    </row>
    <row r="9567" spans="8:8" s="32" customFormat="1" ht="12.75" customHeight="1">
      <c r="H9567" s="36"/>
    </row>
    <row r="9568" spans="8:8" s="32" customFormat="1" ht="12.75" customHeight="1">
      <c r="H9568" s="36"/>
    </row>
    <row r="9569" spans="8:8" s="32" customFormat="1" ht="12.75" customHeight="1">
      <c r="H9569" s="36"/>
    </row>
    <row r="9570" spans="8:8" s="32" customFormat="1" ht="12.75" customHeight="1">
      <c r="H9570" s="36"/>
    </row>
    <row r="9571" spans="8:8" s="32" customFormat="1" ht="12.75" customHeight="1">
      <c r="H9571" s="36"/>
    </row>
    <row r="9572" spans="8:8" s="32" customFormat="1" ht="12.75" customHeight="1">
      <c r="H9572" s="36"/>
    </row>
    <row r="9573" spans="8:8" s="32" customFormat="1" ht="12.75" customHeight="1">
      <c r="H9573" s="36"/>
    </row>
    <row r="9574" spans="8:8" s="32" customFormat="1" ht="12.75" customHeight="1">
      <c r="H9574" s="36"/>
    </row>
    <row r="9575" spans="8:8" s="32" customFormat="1" ht="12.75" customHeight="1">
      <c r="H9575" s="36"/>
    </row>
    <row r="9576" spans="8:8" s="32" customFormat="1" ht="12.75" customHeight="1">
      <c r="H9576" s="36"/>
    </row>
    <row r="9577" spans="8:8" s="32" customFormat="1" ht="12.75" customHeight="1">
      <c r="H9577" s="36"/>
    </row>
    <row r="9578" spans="8:8" s="32" customFormat="1" ht="12.75" customHeight="1">
      <c r="H9578" s="36"/>
    </row>
    <row r="9579" spans="8:8" s="32" customFormat="1" ht="12.75" customHeight="1">
      <c r="H9579" s="36"/>
    </row>
    <row r="9580" spans="8:8" s="32" customFormat="1" ht="12.75" customHeight="1">
      <c r="H9580" s="36"/>
    </row>
    <row r="9581" spans="8:8" s="32" customFormat="1" ht="12.75" customHeight="1">
      <c r="H9581" s="36"/>
    </row>
    <row r="9582" spans="8:8" s="32" customFormat="1" ht="12.75" customHeight="1">
      <c r="H9582" s="36"/>
    </row>
    <row r="9583" spans="8:8" s="32" customFormat="1" ht="12.75" customHeight="1">
      <c r="H9583" s="36"/>
    </row>
    <row r="9584" spans="8:8" s="32" customFormat="1" ht="12.75" customHeight="1">
      <c r="H9584" s="36"/>
    </row>
    <row r="9585" spans="8:8" s="32" customFormat="1" ht="12.75" customHeight="1">
      <c r="H9585" s="36"/>
    </row>
    <row r="9586" spans="8:8" s="32" customFormat="1" ht="12.75" customHeight="1">
      <c r="H9586" s="36"/>
    </row>
    <row r="9587" spans="8:8" s="32" customFormat="1" ht="12.75" customHeight="1">
      <c r="H9587" s="36"/>
    </row>
    <row r="9588" spans="8:8" s="32" customFormat="1" ht="12.75" customHeight="1">
      <c r="H9588" s="36"/>
    </row>
    <row r="9589" spans="8:8" s="32" customFormat="1" ht="12.75" customHeight="1">
      <c r="H9589" s="36"/>
    </row>
    <row r="9590" spans="8:8" s="32" customFormat="1" ht="12.75" customHeight="1">
      <c r="H9590" s="36"/>
    </row>
    <row r="9591" spans="8:8" s="32" customFormat="1" ht="12.75" customHeight="1">
      <c r="H9591" s="36"/>
    </row>
    <row r="9592" spans="8:8" s="32" customFormat="1" ht="12.75" customHeight="1">
      <c r="H9592" s="36"/>
    </row>
    <row r="9593" spans="8:8" s="32" customFormat="1" ht="12.75" customHeight="1">
      <c r="H9593" s="36"/>
    </row>
    <row r="9594" spans="8:8" s="32" customFormat="1" ht="12.75" customHeight="1">
      <c r="H9594" s="36"/>
    </row>
    <row r="9595" spans="8:8" s="32" customFormat="1" ht="12.75" customHeight="1">
      <c r="H9595" s="36"/>
    </row>
    <row r="9596" spans="8:8" s="32" customFormat="1" ht="12.75" customHeight="1">
      <c r="H9596" s="36"/>
    </row>
    <row r="9597" spans="8:8" s="32" customFormat="1" ht="12.75" customHeight="1">
      <c r="H9597" s="36"/>
    </row>
    <row r="9598" spans="8:8" s="32" customFormat="1" ht="12.75" customHeight="1">
      <c r="H9598" s="36"/>
    </row>
    <row r="9599" spans="8:8" s="32" customFormat="1" ht="12.75" customHeight="1">
      <c r="H9599" s="36"/>
    </row>
    <row r="9600" spans="8:8" s="32" customFormat="1" ht="12.75" customHeight="1">
      <c r="H9600" s="36"/>
    </row>
    <row r="9601" spans="8:8" s="32" customFormat="1" ht="12.75" customHeight="1">
      <c r="H9601" s="36"/>
    </row>
    <row r="9602" spans="8:8" s="32" customFormat="1" ht="12.75" customHeight="1">
      <c r="H9602" s="36"/>
    </row>
    <row r="9603" spans="8:8" s="32" customFormat="1" ht="12.75" customHeight="1">
      <c r="H9603" s="36"/>
    </row>
    <row r="9604" spans="8:8" s="32" customFormat="1" ht="12.75" customHeight="1">
      <c r="H9604" s="36"/>
    </row>
    <row r="9605" spans="8:8" s="32" customFormat="1" ht="12.75" customHeight="1">
      <c r="H9605" s="36"/>
    </row>
    <row r="9606" spans="8:8" s="32" customFormat="1" ht="12.75" customHeight="1">
      <c r="H9606" s="36"/>
    </row>
    <row r="9607" spans="8:8" s="32" customFormat="1" ht="12.75" customHeight="1">
      <c r="H9607" s="36"/>
    </row>
    <row r="9608" spans="8:8" s="32" customFormat="1" ht="12.75" customHeight="1">
      <c r="H9608" s="36"/>
    </row>
    <row r="9609" spans="8:8" s="32" customFormat="1" ht="12.75" customHeight="1">
      <c r="H9609" s="36"/>
    </row>
    <row r="9610" spans="8:8" s="32" customFormat="1" ht="12.75" customHeight="1">
      <c r="H9610" s="36"/>
    </row>
    <row r="9611" spans="8:8" s="32" customFormat="1" ht="12.75" customHeight="1">
      <c r="H9611" s="36"/>
    </row>
    <row r="9612" spans="8:8" s="32" customFormat="1" ht="12.75" customHeight="1">
      <c r="H9612" s="36"/>
    </row>
    <row r="9613" spans="8:8" s="32" customFormat="1" ht="12.75" customHeight="1">
      <c r="H9613" s="36"/>
    </row>
    <row r="9614" spans="8:8" s="32" customFormat="1" ht="12.75" customHeight="1">
      <c r="H9614" s="36"/>
    </row>
    <row r="9615" spans="8:8" s="32" customFormat="1" ht="12.75" customHeight="1">
      <c r="H9615" s="36"/>
    </row>
    <row r="9616" spans="8:8" s="32" customFormat="1" ht="12.75" customHeight="1">
      <c r="H9616" s="36"/>
    </row>
    <row r="9617" spans="8:8" s="32" customFormat="1" ht="12.75" customHeight="1">
      <c r="H9617" s="36"/>
    </row>
    <row r="9618" spans="8:8" s="32" customFormat="1" ht="12.75" customHeight="1">
      <c r="H9618" s="36"/>
    </row>
    <row r="9619" spans="8:8" s="32" customFormat="1" ht="12.75" customHeight="1">
      <c r="H9619" s="36"/>
    </row>
    <row r="9620" spans="8:8" s="32" customFormat="1" ht="12.75" customHeight="1">
      <c r="H9620" s="36"/>
    </row>
    <row r="9621" spans="8:8" s="32" customFormat="1" ht="12.75" customHeight="1">
      <c r="H9621" s="36"/>
    </row>
    <row r="9622" spans="8:8" s="32" customFormat="1" ht="12.75" customHeight="1">
      <c r="H9622" s="36"/>
    </row>
    <row r="9623" spans="8:8" s="32" customFormat="1" ht="12.75" customHeight="1">
      <c r="H9623" s="36"/>
    </row>
    <row r="9624" spans="8:8" s="32" customFormat="1" ht="12.75" customHeight="1">
      <c r="H9624" s="36"/>
    </row>
    <row r="9625" spans="8:8" s="32" customFormat="1" ht="12.75" customHeight="1">
      <c r="H9625" s="36"/>
    </row>
    <row r="9626" spans="8:8" s="32" customFormat="1" ht="12.75" customHeight="1">
      <c r="H9626" s="36"/>
    </row>
    <row r="9627" spans="8:8" s="32" customFormat="1" ht="12.75" customHeight="1">
      <c r="H9627" s="36"/>
    </row>
    <row r="9628" spans="8:8" s="32" customFormat="1" ht="12.75" customHeight="1">
      <c r="H9628" s="36"/>
    </row>
    <row r="9629" spans="8:8" s="32" customFormat="1" ht="12.75" customHeight="1">
      <c r="H9629" s="36"/>
    </row>
    <row r="9630" spans="8:8" s="32" customFormat="1" ht="12.75" customHeight="1">
      <c r="H9630" s="36"/>
    </row>
    <row r="9631" spans="8:8" s="32" customFormat="1" ht="12.75" customHeight="1">
      <c r="H9631" s="36"/>
    </row>
    <row r="9632" spans="8:8" s="32" customFormat="1" ht="12.75" customHeight="1">
      <c r="H9632" s="36"/>
    </row>
    <row r="9633" spans="8:8" s="32" customFormat="1" ht="12.75" customHeight="1">
      <c r="H9633" s="36"/>
    </row>
    <row r="9634" spans="8:8" s="32" customFormat="1" ht="12.75" customHeight="1">
      <c r="H9634" s="36"/>
    </row>
    <row r="9635" spans="8:8" s="32" customFormat="1" ht="12.75" customHeight="1">
      <c r="H9635" s="36"/>
    </row>
    <row r="9636" spans="8:8" s="32" customFormat="1" ht="12.75" customHeight="1">
      <c r="H9636" s="36"/>
    </row>
    <row r="9637" spans="8:8" s="32" customFormat="1" ht="12.75" customHeight="1">
      <c r="H9637" s="36"/>
    </row>
    <row r="9638" spans="8:8" s="32" customFormat="1" ht="12.75" customHeight="1">
      <c r="H9638" s="36"/>
    </row>
    <row r="9639" spans="8:8" s="32" customFormat="1" ht="12.75" customHeight="1">
      <c r="H9639" s="36"/>
    </row>
    <row r="9640" spans="8:8" s="32" customFormat="1" ht="12.75" customHeight="1">
      <c r="H9640" s="36"/>
    </row>
    <row r="9641" spans="8:8" s="32" customFormat="1" ht="12.75" customHeight="1">
      <c r="H9641" s="36"/>
    </row>
    <row r="9642" spans="8:8" s="32" customFormat="1" ht="12.75" customHeight="1">
      <c r="H9642" s="36"/>
    </row>
    <row r="9643" spans="8:8" s="32" customFormat="1" ht="12.75" customHeight="1">
      <c r="H9643" s="36"/>
    </row>
    <row r="9644" spans="8:8" s="32" customFormat="1" ht="12.75" customHeight="1">
      <c r="H9644" s="36"/>
    </row>
    <row r="9645" spans="8:8" s="32" customFormat="1" ht="12.75" customHeight="1">
      <c r="H9645" s="36"/>
    </row>
    <row r="9646" spans="8:8" s="32" customFormat="1" ht="12.75" customHeight="1">
      <c r="H9646" s="36"/>
    </row>
    <row r="9647" spans="8:8" s="32" customFormat="1" ht="12.75" customHeight="1">
      <c r="H9647" s="36"/>
    </row>
    <row r="9648" spans="8:8" s="32" customFormat="1" ht="12.75" customHeight="1">
      <c r="H9648" s="36"/>
    </row>
    <row r="9649" spans="8:8" s="32" customFormat="1" ht="12.75" customHeight="1">
      <c r="H9649" s="36"/>
    </row>
    <row r="9650" spans="8:8" s="32" customFormat="1" ht="12.75" customHeight="1">
      <c r="H9650" s="36"/>
    </row>
    <row r="9651" spans="8:8" s="32" customFormat="1" ht="12.75" customHeight="1">
      <c r="H9651" s="36"/>
    </row>
    <row r="9652" spans="8:8" s="32" customFormat="1" ht="12.75" customHeight="1">
      <c r="H9652" s="36"/>
    </row>
    <row r="9653" spans="8:8" s="32" customFormat="1" ht="12.75" customHeight="1">
      <c r="H9653" s="36"/>
    </row>
    <row r="9654" spans="8:8" s="32" customFormat="1" ht="12.75" customHeight="1">
      <c r="H9654" s="36"/>
    </row>
    <row r="9655" spans="8:8" s="32" customFormat="1" ht="12.75" customHeight="1">
      <c r="H9655" s="36"/>
    </row>
    <row r="9656" spans="8:8" s="32" customFormat="1" ht="12.75" customHeight="1">
      <c r="H9656" s="36"/>
    </row>
    <row r="9657" spans="8:8" s="32" customFormat="1" ht="12.75" customHeight="1">
      <c r="H9657" s="36"/>
    </row>
    <row r="9658" spans="8:8" s="32" customFormat="1" ht="12.75" customHeight="1">
      <c r="H9658" s="36"/>
    </row>
    <row r="9659" spans="8:8" s="32" customFormat="1" ht="12.75" customHeight="1">
      <c r="H9659" s="36"/>
    </row>
    <row r="9660" spans="8:8" s="32" customFormat="1" ht="12.75" customHeight="1">
      <c r="H9660" s="36"/>
    </row>
    <row r="9661" spans="8:8" s="32" customFormat="1" ht="12.75" customHeight="1">
      <c r="H9661" s="36"/>
    </row>
    <row r="9662" spans="8:8" s="32" customFormat="1" ht="12.75" customHeight="1">
      <c r="H9662" s="36"/>
    </row>
    <row r="9663" spans="8:8" s="32" customFormat="1" ht="12.75" customHeight="1">
      <c r="H9663" s="36"/>
    </row>
    <row r="9664" spans="8:8" s="32" customFormat="1" ht="12.75" customHeight="1">
      <c r="H9664" s="36"/>
    </row>
    <row r="9665" spans="8:8" s="32" customFormat="1" ht="12.75" customHeight="1">
      <c r="H9665" s="36"/>
    </row>
    <row r="9666" spans="8:8" s="32" customFormat="1" ht="12.75" customHeight="1">
      <c r="H9666" s="36"/>
    </row>
    <row r="9667" spans="8:8" s="32" customFormat="1" ht="12.75" customHeight="1">
      <c r="H9667" s="36"/>
    </row>
    <row r="9668" spans="8:8" s="32" customFormat="1" ht="12.75" customHeight="1">
      <c r="H9668" s="36"/>
    </row>
    <row r="9669" spans="8:8" s="32" customFormat="1" ht="12.75" customHeight="1">
      <c r="H9669" s="36"/>
    </row>
    <row r="9670" spans="8:8" s="32" customFormat="1" ht="12.75" customHeight="1">
      <c r="H9670" s="36"/>
    </row>
    <row r="9671" spans="8:8" s="32" customFormat="1" ht="12.75" customHeight="1">
      <c r="H9671" s="36"/>
    </row>
    <row r="9672" spans="8:8" s="32" customFormat="1" ht="12.75" customHeight="1">
      <c r="H9672" s="36"/>
    </row>
    <row r="9673" spans="8:8" s="32" customFormat="1" ht="12.75" customHeight="1">
      <c r="H9673" s="36"/>
    </row>
    <row r="9674" spans="8:8" s="32" customFormat="1" ht="12.75" customHeight="1">
      <c r="H9674" s="36"/>
    </row>
    <row r="9675" spans="8:8" s="32" customFormat="1" ht="12.75" customHeight="1">
      <c r="H9675" s="36"/>
    </row>
    <row r="9676" spans="8:8" s="32" customFormat="1" ht="12.75" customHeight="1">
      <c r="H9676" s="36"/>
    </row>
    <row r="9677" spans="8:8" s="32" customFormat="1" ht="12.75" customHeight="1">
      <c r="H9677" s="36"/>
    </row>
    <row r="9678" spans="8:8" s="32" customFormat="1" ht="12.75" customHeight="1">
      <c r="H9678" s="36"/>
    </row>
    <row r="9679" spans="8:8" s="32" customFormat="1" ht="12.75" customHeight="1">
      <c r="H9679" s="36"/>
    </row>
    <row r="9680" spans="8:8" s="32" customFormat="1" ht="12.75" customHeight="1">
      <c r="H9680" s="36"/>
    </row>
    <row r="9681" spans="8:8" s="32" customFormat="1" ht="12.75" customHeight="1">
      <c r="H9681" s="36"/>
    </row>
    <row r="9682" spans="8:8" s="32" customFormat="1" ht="12.75" customHeight="1">
      <c r="H9682" s="36"/>
    </row>
    <row r="9683" spans="8:8" s="32" customFormat="1" ht="12.75" customHeight="1">
      <c r="H9683" s="36"/>
    </row>
    <row r="9684" spans="8:8" s="32" customFormat="1" ht="12.75" customHeight="1">
      <c r="H9684" s="36"/>
    </row>
    <row r="9685" spans="8:8" s="32" customFormat="1" ht="12.75" customHeight="1">
      <c r="H9685" s="36"/>
    </row>
    <row r="9686" spans="8:8" s="32" customFormat="1" ht="12.75" customHeight="1">
      <c r="H9686" s="36"/>
    </row>
    <row r="9687" spans="8:8" s="32" customFormat="1" ht="12.75" customHeight="1">
      <c r="H9687" s="36"/>
    </row>
    <row r="9688" spans="8:8" s="32" customFormat="1" ht="12.75" customHeight="1">
      <c r="H9688" s="36"/>
    </row>
    <row r="9689" spans="8:8" s="32" customFormat="1" ht="12.75" customHeight="1">
      <c r="H9689" s="36"/>
    </row>
    <row r="9690" spans="8:8" s="32" customFormat="1" ht="12.75" customHeight="1">
      <c r="H9690" s="36"/>
    </row>
    <row r="9691" spans="8:8" s="32" customFormat="1" ht="12.75" customHeight="1">
      <c r="H9691" s="36"/>
    </row>
    <row r="9692" spans="8:8" s="32" customFormat="1" ht="12.75" customHeight="1">
      <c r="H9692" s="36"/>
    </row>
    <row r="9693" spans="8:8" s="32" customFormat="1" ht="12.75" customHeight="1">
      <c r="H9693" s="36"/>
    </row>
    <row r="9694" spans="8:8" s="32" customFormat="1" ht="12.75" customHeight="1">
      <c r="H9694" s="36"/>
    </row>
    <row r="9695" spans="8:8" s="32" customFormat="1" ht="12.75" customHeight="1">
      <c r="H9695" s="36"/>
    </row>
    <row r="9696" spans="8:8" s="32" customFormat="1" ht="12.75" customHeight="1">
      <c r="H9696" s="36"/>
    </row>
    <row r="9697" spans="8:8" s="32" customFormat="1" ht="12.75" customHeight="1">
      <c r="H9697" s="36"/>
    </row>
    <row r="9698" spans="8:8" s="32" customFormat="1" ht="12.75" customHeight="1">
      <c r="H9698" s="36"/>
    </row>
    <row r="9699" spans="8:8" s="32" customFormat="1" ht="12.75" customHeight="1">
      <c r="H9699" s="36"/>
    </row>
    <row r="9700" spans="8:8" s="32" customFormat="1" ht="12.75" customHeight="1">
      <c r="H9700" s="36"/>
    </row>
    <row r="9701" spans="8:8" s="32" customFormat="1" ht="12.75" customHeight="1">
      <c r="H9701" s="36"/>
    </row>
    <row r="9702" spans="8:8" s="32" customFormat="1" ht="12.75" customHeight="1">
      <c r="H9702" s="36"/>
    </row>
    <row r="9703" spans="8:8" s="32" customFormat="1" ht="12.75" customHeight="1">
      <c r="H9703" s="36"/>
    </row>
    <row r="9704" spans="8:8" s="32" customFormat="1" ht="12.75" customHeight="1">
      <c r="H9704" s="36"/>
    </row>
    <row r="9705" spans="8:8" s="32" customFormat="1" ht="12.75" customHeight="1">
      <c r="H9705" s="36"/>
    </row>
    <row r="9706" spans="8:8" s="32" customFormat="1" ht="12.75" customHeight="1">
      <c r="H9706" s="36"/>
    </row>
    <row r="9707" spans="8:8" s="32" customFormat="1" ht="12.75" customHeight="1">
      <c r="H9707" s="36"/>
    </row>
    <row r="9708" spans="8:8" s="32" customFormat="1" ht="12.75" customHeight="1">
      <c r="H9708" s="36"/>
    </row>
    <row r="9709" spans="8:8" s="32" customFormat="1" ht="12.75" customHeight="1">
      <c r="H9709" s="36"/>
    </row>
    <row r="9710" spans="8:8" s="32" customFormat="1" ht="12.75" customHeight="1">
      <c r="H9710" s="36"/>
    </row>
    <row r="9711" spans="8:8" s="32" customFormat="1" ht="12.75" customHeight="1">
      <c r="H9711" s="36"/>
    </row>
    <row r="9712" spans="8:8" s="32" customFormat="1" ht="12.75" customHeight="1">
      <c r="H9712" s="36"/>
    </row>
    <row r="9713" spans="8:8" s="32" customFormat="1" ht="12.75" customHeight="1">
      <c r="H9713" s="36"/>
    </row>
    <row r="9714" spans="8:8" s="32" customFormat="1" ht="12.75" customHeight="1">
      <c r="H9714" s="36"/>
    </row>
    <row r="9715" spans="8:8" s="32" customFormat="1" ht="12.75" customHeight="1">
      <c r="H9715" s="36"/>
    </row>
    <row r="9716" spans="8:8" s="32" customFormat="1" ht="12.75" customHeight="1">
      <c r="H9716" s="36"/>
    </row>
    <row r="9717" spans="8:8" s="32" customFormat="1" ht="12.75" customHeight="1">
      <c r="H9717" s="36"/>
    </row>
    <row r="9718" spans="8:8" s="32" customFormat="1" ht="12.75" customHeight="1">
      <c r="H9718" s="36"/>
    </row>
    <row r="9719" spans="8:8" s="32" customFormat="1" ht="12.75" customHeight="1">
      <c r="H9719" s="36"/>
    </row>
    <row r="9720" spans="8:8" s="32" customFormat="1" ht="12.75" customHeight="1">
      <c r="H9720" s="36"/>
    </row>
    <row r="9721" spans="8:8" s="32" customFormat="1" ht="12.75" customHeight="1">
      <c r="H9721" s="36"/>
    </row>
    <row r="9722" spans="8:8" s="32" customFormat="1" ht="12.75" customHeight="1">
      <c r="H9722" s="36"/>
    </row>
    <row r="9723" spans="8:8" s="32" customFormat="1" ht="12.75" customHeight="1">
      <c r="H9723" s="36"/>
    </row>
    <row r="9724" spans="8:8" s="32" customFormat="1" ht="12.75" customHeight="1">
      <c r="H9724" s="36"/>
    </row>
    <row r="9725" spans="8:8" s="32" customFormat="1" ht="12.75" customHeight="1">
      <c r="H9725" s="36"/>
    </row>
    <row r="9726" spans="8:8" s="32" customFormat="1" ht="12.75" customHeight="1">
      <c r="H9726" s="36"/>
    </row>
    <row r="9727" spans="8:8" s="32" customFormat="1" ht="12.75" customHeight="1">
      <c r="H9727" s="36"/>
    </row>
    <row r="9728" spans="8:8" s="32" customFormat="1" ht="12.75" customHeight="1">
      <c r="H9728" s="36"/>
    </row>
    <row r="9729" spans="8:8" s="32" customFormat="1" ht="12.75" customHeight="1">
      <c r="H9729" s="36"/>
    </row>
    <row r="9730" spans="8:8" s="32" customFormat="1" ht="12.75" customHeight="1">
      <c r="H9730" s="36"/>
    </row>
    <row r="9731" spans="8:8" s="32" customFormat="1" ht="12.75" customHeight="1">
      <c r="H9731" s="36"/>
    </row>
    <row r="9732" spans="8:8" s="32" customFormat="1" ht="12.75" customHeight="1">
      <c r="H9732" s="36"/>
    </row>
    <row r="9733" spans="8:8" s="32" customFormat="1" ht="12.75" customHeight="1">
      <c r="H9733" s="36"/>
    </row>
    <row r="9734" spans="8:8" s="32" customFormat="1" ht="12.75" customHeight="1">
      <c r="H9734" s="36"/>
    </row>
    <row r="9735" spans="8:8" s="32" customFormat="1" ht="12.75" customHeight="1">
      <c r="H9735" s="36"/>
    </row>
    <row r="9736" spans="8:8" s="32" customFormat="1" ht="12.75" customHeight="1">
      <c r="H9736" s="36"/>
    </row>
    <row r="9737" spans="8:8" s="32" customFormat="1" ht="12.75" customHeight="1">
      <c r="H9737" s="36"/>
    </row>
    <row r="9738" spans="8:8" s="32" customFormat="1" ht="12.75" customHeight="1">
      <c r="H9738" s="36"/>
    </row>
    <row r="9739" spans="8:8" s="32" customFormat="1" ht="12.75" customHeight="1">
      <c r="H9739" s="36"/>
    </row>
    <row r="9740" spans="8:8" s="32" customFormat="1" ht="12.75" customHeight="1">
      <c r="H9740" s="36"/>
    </row>
    <row r="9741" spans="8:8" s="32" customFormat="1" ht="12.75" customHeight="1">
      <c r="H9741" s="36"/>
    </row>
    <row r="9742" spans="8:8" s="32" customFormat="1" ht="12.75" customHeight="1">
      <c r="H9742" s="36"/>
    </row>
    <row r="9743" spans="8:8" s="32" customFormat="1" ht="12.75" customHeight="1">
      <c r="H9743" s="36"/>
    </row>
    <row r="9744" spans="8:8" s="32" customFormat="1" ht="12.75" customHeight="1">
      <c r="H9744" s="36"/>
    </row>
    <row r="9745" spans="8:8" s="32" customFormat="1" ht="12.75" customHeight="1">
      <c r="H9745" s="36"/>
    </row>
    <row r="9746" spans="8:8" s="32" customFormat="1" ht="12.75" customHeight="1">
      <c r="H9746" s="36"/>
    </row>
    <row r="9747" spans="8:8" s="32" customFormat="1" ht="12.75" customHeight="1">
      <c r="H9747" s="36"/>
    </row>
    <row r="9748" spans="8:8" s="32" customFormat="1" ht="12.75" customHeight="1">
      <c r="H9748" s="36"/>
    </row>
    <row r="9749" spans="8:8" s="32" customFormat="1" ht="12.75" customHeight="1">
      <c r="H9749" s="36"/>
    </row>
    <row r="9750" spans="8:8" s="32" customFormat="1" ht="12.75" customHeight="1">
      <c r="H9750" s="36"/>
    </row>
    <row r="9751" spans="8:8" s="32" customFormat="1" ht="12.75" customHeight="1">
      <c r="H9751" s="36"/>
    </row>
    <row r="9752" spans="8:8" s="32" customFormat="1" ht="12.75" customHeight="1">
      <c r="H9752" s="36"/>
    </row>
    <row r="9753" spans="8:8" s="32" customFormat="1" ht="12.75" customHeight="1">
      <c r="H9753" s="36"/>
    </row>
    <row r="9754" spans="8:8" s="32" customFormat="1" ht="12.75" customHeight="1">
      <c r="H9754" s="36"/>
    </row>
    <row r="9755" spans="8:8" s="32" customFormat="1" ht="12.75" customHeight="1">
      <c r="H9755" s="36"/>
    </row>
    <row r="9756" spans="8:8" s="32" customFormat="1" ht="12.75" customHeight="1">
      <c r="H9756" s="36"/>
    </row>
    <row r="9757" spans="8:8" s="32" customFormat="1" ht="12.75" customHeight="1">
      <c r="H9757" s="36"/>
    </row>
    <row r="9758" spans="8:8" s="32" customFormat="1" ht="12.75" customHeight="1">
      <c r="H9758" s="36"/>
    </row>
    <row r="9759" spans="8:8" s="32" customFormat="1" ht="12.75" customHeight="1">
      <c r="H9759" s="36"/>
    </row>
    <row r="9760" spans="8:8" s="32" customFormat="1" ht="12.75" customHeight="1">
      <c r="H9760" s="36"/>
    </row>
    <row r="9761" spans="8:8" s="32" customFormat="1" ht="12.75" customHeight="1">
      <c r="H9761" s="36"/>
    </row>
    <row r="9762" spans="8:8" s="32" customFormat="1" ht="12.75" customHeight="1">
      <c r="H9762" s="36"/>
    </row>
    <row r="9763" spans="8:8" s="32" customFormat="1" ht="12.75" customHeight="1">
      <c r="H9763" s="36"/>
    </row>
    <row r="9764" spans="8:8" s="32" customFormat="1" ht="12.75" customHeight="1">
      <c r="H9764" s="36"/>
    </row>
    <row r="9765" spans="8:8" s="32" customFormat="1" ht="12.75" customHeight="1">
      <c r="H9765" s="36"/>
    </row>
    <row r="9766" spans="8:8" s="32" customFormat="1" ht="12.75" customHeight="1">
      <c r="H9766" s="36"/>
    </row>
    <row r="9767" spans="8:8" s="32" customFormat="1" ht="12.75" customHeight="1">
      <c r="H9767" s="36"/>
    </row>
    <row r="9768" spans="8:8" s="32" customFormat="1" ht="12.75" customHeight="1">
      <c r="H9768" s="36"/>
    </row>
    <row r="9769" spans="8:8" s="32" customFormat="1" ht="12.75" customHeight="1">
      <c r="H9769" s="36"/>
    </row>
    <row r="9770" spans="8:8" s="32" customFormat="1" ht="12.75" customHeight="1">
      <c r="H9770" s="36"/>
    </row>
    <row r="9771" spans="8:8" s="32" customFormat="1" ht="12.75" customHeight="1">
      <c r="H9771" s="36"/>
    </row>
    <row r="9772" spans="8:8" s="32" customFormat="1" ht="12.75" customHeight="1">
      <c r="H9772" s="36"/>
    </row>
    <row r="9773" spans="8:8" s="32" customFormat="1" ht="12.75" customHeight="1">
      <c r="H9773" s="36"/>
    </row>
    <row r="9774" spans="8:8" s="32" customFormat="1" ht="12.75" customHeight="1">
      <c r="H9774" s="36"/>
    </row>
    <row r="9775" spans="8:8" s="32" customFormat="1" ht="12.75" customHeight="1">
      <c r="H9775" s="36"/>
    </row>
    <row r="9776" spans="8:8" s="32" customFormat="1" ht="12.75" customHeight="1">
      <c r="H9776" s="36"/>
    </row>
    <row r="9777" spans="8:8" s="32" customFormat="1" ht="12.75" customHeight="1">
      <c r="H9777" s="36"/>
    </row>
    <row r="9778" spans="8:8" s="32" customFormat="1" ht="12.75" customHeight="1">
      <c r="H9778" s="36"/>
    </row>
    <row r="9779" spans="8:8" s="32" customFormat="1" ht="12.75" customHeight="1">
      <c r="H9779" s="36"/>
    </row>
    <row r="9780" spans="8:8" s="32" customFormat="1" ht="12.75" customHeight="1">
      <c r="H9780" s="36"/>
    </row>
    <row r="9781" spans="8:8" s="32" customFormat="1" ht="12.75" customHeight="1">
      <c r="H9781" s="36"/>
    </row>
    <row r="9782" spans="8:8" s="32" customFormat="1" ht="12.75" customHeight="1">
      <c r="H9782" s="36"/>
    </row>
    <row r="9783" spans="8:8" s="32" customFormat="1" ht="12.75" customHeight="1">
      <c r="H9783" s="36"/>
    </row>
    <row r="9784" spans="8:8" s="32" customFormat="1" ht="12.75" customHeight="1">
      <c r="H9784" s="36"/>
    </row>
    <row r="9785" spans="8:8" s="32" customFormat="1" ht="12.75" customHeight="1">
      <c r="H9785" s="36"/>
    </row>
    <row r="9786" spans="8:8" s="32" customFormat="1" ht="12.75" customHeight="1">
      <c r="H9786" s="36"/>
    </row>
    <row r="9787" spans="8:8" s="32" customFormat="1" ht="12.75" customHeight="1">
      <c r="H9787" s="36"/>
    </row>
    <row r="9788" spans="8:8" s="32" customFormat="1" ht="12.75" customHeight="1">
      <c r="H9788" s="36"/>
    </row>
    <row r="9789" spans="8:8" s="32" customFormat="1" ht="12.75" customHeight="1">
      <c r="H9789" s="36"/>
    </row>
    <row r="9790" spans="8:8" s="32" customFormat="1" ht="12.75" customHeight="1">
      <c r="H9790" s="36"/>
    </row>
    <row r="9791" spans="8:8" s="32" customFormat="1" ht="12.75" customHeight="1">
      <c r="H9791" s="36"/>
    </row>
    <row r="9792" spans="8:8" s="32" customFormat="1" ht="12.75" customHeight="1">
      <c r="H9792" s="36"/>
    </row>
    <row r="9793" spans="8:8" s="32" customFormat="1" ht="12.75" customHeight="1">
      <c r="H9793" s="36"/>
    </row>
    <row r="9794" spans="8:8" s="32" customFormat="1" ht="12.75" customHeight="1">
      <c r="H9794" s="36"/>
    </row>
    <row r="9795" spans="8:8" s="32" customFormat="1" ht="12.75" customHeight="1">
      <c r="H9795" s="36"/>
    </row>
    <row r="9796" spans="8:8" s="32" customFormat="1" ht="12.75" customHeight="1">
      <c r="H9796" s="36"/>
    </row>
    <row r="9797" spans="8:8" s="32" customFormat="1" ht="12.75" customHeight="1">
      <c r="H9797" s="36"/>
    </row>
    <row r="9798" spans="8:8" s="32" customFormat="1" ht="12.75" customHeight="1">
      <c r="H9798" s="36"/>
    </row>
    <row r="9799" spans="8:8" s="32" customFormat="1" ht="12.75" customHeight="1">
      <c r="H9799" s="36"/>
    </row>
    <row r="9800" spans="8:8" s="32" customFormat="1" ht="12.75" customHeight="1">
      <c r="H9800" s="36"/>
    </row>
    <row r="9801" spans="8:8" s="32" customFormat="1" ht="12.75" customHeight="1">
      <c r="H9801" s="36"/>
    </row>
    <row r="9802" spans="8:8" s="32" customFormat="1" ht="12.75" customHeight="1">
      <c r="H9802" s="36"/>
    </row>
    <row r="9803" spans="8:8" s="32" customFormat="1" ht="12.75" customHeight="1">
      <c r="H9803" s="36"/>
    </row>
    <row r="9804" spans="8:8" s="32" customFormat="1" ht="12.75" customHeight="1">
      <c r="H9804" s="36"/>
    </row>
    <row r="9805" spans="8:8" s="32" customFormat="1" ht="12.75" customHeight="1">
      <c r="H9805" s="36"/>
    </row>
    <row r="9806" spans="8:8" s="32" customFormat="1" ht="12.75" customHeight="1">
      <c r="H9806" s="36"/>
    </row>
    <row r="9807" spans="8:8" s="32" customFormat="1" ht="12.75" customHeight="1">
      <c r="H9807" s="36"/>
    </row>
    <row r="9808" spans="8:8" s="32" customFormat="1" ht="12.75" customHeight="1">
      <c r="H9808" s="36"/>
    </row>
    <row r="9809" spans="8:8" s="32" customFormat="1" ht="12.75" customHeight="1">
      <c r="H9809" s="36"/>
    </row>
    <row r="9810" spans="8:8" s="32" customFormat="1" ht="12.75" customHeight="1">
      <c r="H9810" s="36"/>
    </row>
    <row r="9811" spans="8:8" s="32" customFormat="1" ht="12.75" customHeight="1">
      <c r="H9811" s="36"/>
    </row>
    <row r="9812" spans="8:8" s="32" customFormat="1" ht="12.75" customHeight="1">
      <c r="H9812" s="36"/>
    </row>
    <row r="9813" spans="8:8" s="32" customFormat="1" ht="12.75" customHeight="1">
      <c r="H9813" s="36"/>
    </row>
    <row r="9814" spans="8:8" s="32" customFormat="1" ht="12.75" customHeight="1">
      <c r="H9814" s="36"/>
    </row>
    <row r="9815" spans="8:8" s="32" customFormat="1" ht="12.75" customHeight="1">
      <c r="H9815" s="36"/>
    </row>
    <row r="9816" spans="8:8" s="32" customFormat="1" ht="12.75" customHeight="1">
      <c r="H9816" s="36"/>
    </row>
    <row r="9817" spans="8:8" s="32" customFormat="1" ht="12.75" customHeight="1">
      <c r="H9817" s="36"/>
    </row>
    <row r="9818" spans="8:8" s="32" customFormat="1" ht="12.75" customHeight="1">
      <c r="H9818" s="36"/>
    </row>
    <row r="9819" spans="8:8" s="32" customFormat="1" ht="12.75" customHeight="1">
      <c r="H9819" s="36"/>
    </row>
    <row r="9820" spans="8:8" s="32" customFormat="1" ht="12.75" customHeight="1">
      <c r="H9820" s="36"/>
    </row>
    <row r="9821" spans="8:8" s="32" customFormat="1" ht="12.75" customHeight="1">
      <c r="H9821" s="36"/>
    </row>
    <row r="9822" spans="8:8" s="32" customFormat="1" ht="12.75" customHeight="1">
      <c r="H9822" s="36"/>
    </row>
    <row r="9823" spans="8:8" s="32" customFormat="1" ht="12.75" customHeight="1">
      <c r="H9823" s="36"/>
    </row>
    <row r="9824" spans="8:8" s="32" customFormat="1" ht="12.75" customHeight="1">
      <c r="H9824" s="36"/>
    </row>
    <row r="9825" spans="8:8" s="32" customFormat="1" ht="12.75" customHeight="1">
      <c r="H9825" s="36"/>
    </row>
    <row r="9826" spans="8:8" s="32" customFormat="1" ht="12.75" customHeight="1">
      <c r="H9826" s="36"/>
    </row>
    <row r="9827" spans="8:8" s="32" customFormat="1" ht="12.75" customHeight="1">
      <c r="H9827" s="36"/>
    </row>
    <row r="9828" spans="8:8" s="32" customFormat="1" ht="12.75" customHeight="1">
      <c r="H9828" s="36"/>
    </row>
    <row r="9829" spans="8:8" s="32" customFormat="1" ht="12.75" customHeight="1">
      <c r="H9829" s="36"/>
    </row>
    <row r="9830" spans="8:8" s="32" customFormat="1" ht="12.75" customHeight="1">
      <c r="H9830" s="36"/>
    </row>
    <row r="9831" spans="8:8" s="32" customFormat="1" ht="12.75" customHeight="1">
      <c r="H9831" s="36"/>
    </row>
    <row r="9832" spans="8:8" s="32" customFormat="1" ht="12.75" customHeight="1">
      <c r="H9832" s="36"/>
    </row>
    <row r="9833" spans="8:8" s="32" customFormat="1" ht="12.75" customHeight="1">
      <c r="H9833" s="36"/>
    </row>
    <row r="9834" spans="8:8" s="32" customFormat="1" ht="12.75" customHeight="1">
      <c r="H9834" s="36"/>
    </row>
    <row r="9835" spans="8:8" s="32" customFormat="1" ht="12.75" customHeight="1">
      <c r="H9835" s="36"/>
    </row>
    <row r="9836" spans="8:8" s="32" customFormat="1" ht="12.75" customHeight="1">
      <c r="H9836" s="36"/>
    </row>
    <row r="9837" spans="8:8" s="32" customFormat="1" ht="12.75" customHeight="1">
      <c r="H9837" s="36"/>
    </row>
    <row r="9838" spans="8:8" s="32" customFormat="1" ht="12.75" customHeight="1">
      <c r="H9838" s="36"/>
    </row>
    <row r="9839" spans="8:8" s="32" customFormat="1" ht="12.75" customHeight="1">
      <c r="H9839" s="36"/>
    </row>
    <row r="9840" spans="8:8" s="32" customFormat="1" ht="12.75" customHeight="1">
      <c r="H9840" s="36"/>
    </row>
    <row r="9841" spans="8:8" s="32" customFormat="1" ht="12.75" customHeight="1">
      <c r="H9841" s="36"/>
    </row>
    <row r="9842" spans="8:8" s="32" customFormat="1" ht="12.75" customHeight="1">
      <c r="H9842" s="36"/>
    </row>
    <row r="9843" spans="8:8" s="32" customFormat="1" ht="12.75" customHeight="1">
      <c r="H9843" s="36"/>
    </row>
    <row r="9844" spans="8:8" s="32" customFormat="1" ht="12.75" customHeight="1">
      <c r="H9844" s="36"/>
    </row>
    <row r="9845" spans="8:8" s="32" customFormat="1" ht="12.75" customHeight="1">
      <c r="H9845" s="36"/>
    </row>
    <row r="9846" spans="8:8" s="32" customFormat="1" ht="12.75" customHeight="1">
      <c r="H9846" s="36"/>
    </row>
    <row r="9847" spans="8:8" s="32" customFormat="1" ht="12.75" customHeight="1">
      <c r="H9847" s="36"/>
    </row>
    <row r="9848" spans="8:8" s="32" customFormat="1" ht="12.75" customHeight="1">
      <c r="H9848" s="36"/>
    </row>
    <row r="9849" spans="8:8" s="32" customFormat="1" ht="12.75" customHeight="1">
      <c r="H9849" s="36"/>
    </row>
    <row r="9850" spans="8:8" s="32" customFormat="1" ht="12.75" customHeight="1">
      <c r="H9850" s="36"/>
    </row>
    <row r="9851" spans="8:8" s="32" customFormat="1" ht="12.75" customHeight="1">
      <c r="H9851" s="36"/>
    </row>
    <row r="9852" spans="8:8" s="32" customFormat="1" ht="12.75" customHeight="1">
      <c r="H9852" s="36"/>
    </row>
    <row r="9853" spans="8:8" s="32" customFormat="1" ht="12.75" customHeight="1">
      <c r="H9853" s="36"/>
    </row>
    <row r="9854" spans="8:8" s="32" customFormat="1" ht="12.75" customHeight="1">
      <c r="H9854" s="36"/>
    </row>
    <row r="9855" spans="8:8" s="32" customFormat="1" ht="12.75" customHeight="1">
      <c r="H9855" s="36"/>
    </row>
    <row r="9856" spans="8:8" s="32" customFormat="1" ht="12.75" customHeight="1">
      <c r="H9856" s="36"/>
    </row>
    <row r="9857" spans="8:8" s="32" customFormat="1" ht="12.75" customHeight="1">
      <c r="H9857" s="36"/>
    </row>
    <row r="9858" spans="8:8" s="32" customFormat="1" ht="12.75" customHeight="1">
      <c r="H9858" s="36"/>
    </row>
    <row r="9859" spans="8:8" s="32" customFormat="1" ht="12.75" customHeight="1">
      <c r="H9859" s="36"/>
    </row>
    <row r="9860" spans="8:8" s="32" customFormat="1" ht="12.75" customHeight="1">
      <c r="H9860" s="36"/>
    </row>
    <row r="9861" spans="8:8" s="32" customFormat="1" ht="12.75" customHeight="1">
      <c r="H9861" s="36"/>
    </row>
    <row r="9862" spans="8:8" s="32" customFormat="1" ht="12.75" customHeight="1">
      <c r="H9862" s="36"/>
    </row>
    <row r="9863" spans="8:8" s="32" customFormat="1" ht="12.75" customHeight="1">
      <c r="H9863" s="36"/>
    </row>
    <row r="9864" spans="8:8" s="32" customFormat="1" ht="12.75" customHeight="1">
      <c r="H9864" s="36"/>
    </row>
    <row r="9865" spans="8:8" s="32" customFormat="1" ht="12.75" customHeight="1">
      <c r="H9865" s="36"/>
    </row>
    <row r="9866" spans="8:8" s="32" customFormat="1" ht="12.75" customHeight="1">
      <c r="H9866" s="36"/>
    </row>
    <row r="9867" spans="8:8" s="32" customFormat="1" ht="12.75" customHeight="1">
      <c r="H9867" s="36"/>
    </row>
    <row r="9868" spans="8:8" s="32" customFormat="1" ht="12.75" customHeight="1">
      <c r="H9868" s="36"/>
    </row>
    <row r="9869" spans="8:8" s="32" customFormat="1" ht="12.75" customHeight="1">
      <c r="H9869" s="36"/>
    </row>
    <row r="9870" spans="8:8" s="32" customFormat="1" ht="12.75" customHeight="1">
      <c r="H9870" s="36"/>
    </row>
    <row r="9871" spans="8:8" s="32" customFormat="1" ht="12.75" customHeight="1">
      <c r="H9871" s="36"/>
    </row>
    <row r="9872" spans="8:8" s="32" customFormat="1" ht="12.75" customHeight="1">
      <c r="H9872" s="36"/>
    </row>
    <row r="9873" spans="8:8" s="32" customFormat="1" ht="12.75" customHeight="1">
      <c r="H9873" s="36"/>
    </row>
    <row r="9874" spans="8:8" s="32" customFormat="1" ht="12.75" customHeight="1">
      <c r="H9874" s="36"/>
    </row>
    <row r="9875" spans="8:8" s="32" customFormat="1" ht="12.75" customHeight="1">
      <c r="H9875" s="36"/>
    </row>
    <row r="9876" spans="8:8" s="32" customFormat="1" ht="12.75" customHeight="1">
      <c r="H9876" s="36"/>
    </row>
    <row r="9877" spans="8:8" s="32" customFormat="1" ht="12.75" customHeight="1">
      <c r="H9877" s="36"/>
    </row>
    <row r="9878" spans="8:8" s="32" customFormat="1" ht="12.75" customHeight="1">
      <c r="H9878" s="36"/>
    </row>
    <row r="9879" spans="8:8" s="32" customFormat="1" ht="12.75" customHeight="1">
      <c r="H9879" s="36"/>
    </row>
    <row r="9880" spans="8:8" s="32" customFormat="1" ht="12.75" customHeight="1">
      <c r="H9880" s="36"/>
    </row>
    <row r="9881" spans="8:8" s="32" customFormat="1" ht="12.75" customHeight="1">
      <c r="H9881" s="36"/>
    </row>
    <row r="9882" spans="8:8" s="32" customFormat="1" ht="12.75" customHeight="1">
      <c r="H9882" s="36"/>
    </row>
    <row r="9883" spans="8:8" s="32" customFormat="1" ht="12.75" customHeight="1">
      <c r="H9883" s="36"/>
    </row>
    <row r="9884" spans="8:8" s="32" customFormat="1" ht="12.75" customHeight="1">
      <c r="H9884" s="36"/>
    </row>
    <row r="9885" spans="8:8" s="32" customFormat="1" ht="12.75" customHeight="1">
      <c r="H9885" s="36"/>
    </row>
    <row r="9886" spans="8:8" s="32" customFormat="1" ht="12.75" customHeight="1">
      <c r="H9886" s="36"/>
    </row>
    <row r="9887" spans="8:8" s="32" customFormat="1" ht="12.75" customHeight="1">
      <c r="H9887" s="36"/>
    </row>
    <row r="9888" spans="8:8" s="32" customFormat="1" ht="12.75" customHeight="1">
      <c r="H9888" s="36"/>
    </row>
    <row r="9889" spans="8:8" s="32" customFormat="1" ht="12.75" customHeight="1">
      <c r="H9889" s="36"/>
    </row>
    <row r="9890" spans="8:8" s="32" customFormat="1" ht="12.75" customHeight="1">
      <c r="H9890" s="36"/>
    </row>
    <row r="9891" spans="8:8" s="32" customFormat="1" ht="12.75" customHeight="1">
      <c r="H9891" s="36"/>
    </row>
    <row r="9892" spans="8:8" s="32" customFormat="1" ht="12.75" customHeight="1">
      <c r="H9892" s="36"/>
    </row>
    <row r="9893" spans="8:8" s="32" customFormat="1" ht="12.75" customHeight="1">
      <c r="H9893" s="36"/>
    </row>
    <row r="9894" spans="8:8" s="32" customFormat="1" ht="12.75" customHeight="1">
      <c r="H9894" s="36"/>
    </row>
    <row r="9895" spans="8:8" s="32" customFormat="1" ht="12.75" customHeight="1">
      <c r="H9895" s="36"/>
    </row>
    <row r="9896" spans="8:8" s="32" customFormat="1" ht="12.75" customHeight="1">
      <c r="H9896" s="36"/>
    </row>
    <row r="9897" spans="8:8" s="32" customFormat="1" ht="12.75" customHeight="1">
      <c r="H9897" s="36"/>
    </row>
    <row r="9898" spans="8:8" s="32" customFormat="1" ht="12.75" customHeight="1">
      <c r="H9898" s="36"/>
    </row>
    <row r="9899" spans="8:8" s="32" customFormat="1" ht="12.75" customHeight="1">
      <c r="H9899" s="36"/>
    </row>
    <row r="9900" spans="8:8" s="32" customFormat="1" ht="12.75" customHeight="1">
      <c r="H9900" s="36"/>
    </row>
    <row r="9901" spans="8:8" s="32" customFormat="1" ht="12.75" customHeight="1">
      <c r="H9901" s="36"/>
    </row>
    <row r="9902" spans="8:8" s="32" customFormat="1" ht="12.75" customHeight="1">
      <c r="H9902" s="36"/>
    </row>
    <row r="9903" spans="8:8" s="32" customFormat="1" ht="12.75" customHeight="1">
      <c r="H9903" s="36"/>
    </row>
    <row r="9904" spans="8:8" s="32" customFormat="1" ht="12.75" customHeight="1">
      <c r="H9904" s="36"/>
    </row>
    <row r="9905" spans="8:8" s="32" customFormat="1" ht="12.75" customHeight="1">
      <c r="H9905" s="36"/>
    </row>
    <row r="9906" spans="8:8" s="32" customFormat="1" ht="12.75" customHeight="1">
      <c r="H9906" s="36"/>
    </row>
    <row r="9907" spans="8:8" s="32" customFormat="1" ht="12.75" customHeight="1">
      <c r="H9907" s="36"/>
    </row>
    <row r="9908" spans="8:8" s="32" customFormat="1" ht="12.75" customHeight="1">
      <c r="H9908" s="36"/>
    </row>
    <row r="9909" spans="8:8" s="32" customFormat="1" ht="12.75" customHeight="1">
      <c r="H9909" s="36"/>
    </row>
    <row r="9910" spans="8:8" s="32" customFormat="1" ht="12.75" customHeight="1">
      <c r="H9910" s="36"/>
    </row>
    <row r="9911" spans="8:8" s="32" customFormat="1" ht="12.75" customHeight="1">
      <c r="H9911" s="36"/>
    </row>
    <row r="9912" spans="8:8" s="32" customFormat="1" ht="12.75" customHeight="1">
      <c r="H9912" s="36"/>
    </row>
    <row r="9913" spans="8:8" s="32" customFormat="1" ht="12.75" customHeight="1">
      <c r="H9913" s="36"/>
    </row>
    <row r="9914" spans="8:8" s="32" customFormat="1" ht="12.75" customHeight="1">
      <c r="H9914" s="36"/>
    </row>
    <row r="9915" spans="8:8" s="32" customFormat="1" ht="12.75" customHeight="1">
      <c r="H9915" s="36"/>
    </row>
    <row r="9916" spans="8:8" s="32" customFormat="1" ht="12.75" customHeight="1">
      <c r="H9916" s="36"/>
    </row>
    <row r="9917" spans="8:8" s="32" customFormat="1" ht="12.75" customHeight="1">
      <c r="H9917" s="36"/>
    </row>
    <row r="9918" spans="8:8" s="32" customFormat="1" ht="12.75" customHeight="1">
      <c r="H9918" s="36"/>
    </row>
    <row r="9919" spans="8:8" s="32" customFormat="1" ht="12.75" customHeight="1">
      <c r="H9919" s="36"/>
    </row>
    <row r="9920" spans="8:8" s="32" customFormat="1" ht="12.75" customHeight="1">
      <c r="H9920" s="36"/>
    </row>
    <row r="9921" spans="8:8" s="32" customFormat="1" ht="12.75" customHeight="1">
      <c r="H9921" s="36"/>
    </row>
    <row r="9922" spans="8:8" s="32" customFormat="1" ht="12.75" customHeight="1">
      <c r="H9922" s="36"/>
    </row>
    <row r="9923" spans="8:8" s="32" customFormat="1" ht="12.75" customHeight="1">
      <c r="H9923" s="36"/>
    </row>
    <row r="9924" spans="8:8" s="32" customFormat="1" ht="12.75" customHeight="1">
      <c r="H9924" s="36"/>
    </row>
    <row r="9925" spans="8:8" s="32" customFormat="1" ht="12.75" customHeight="1">
      <c r="H9925" s="36"/>
    </row>
    <row r="9926" spans="8:8" s="32" customFormat="1" ht="12.75" customHeight="1">
      <c r="H9926" s="36"/>
    </row>
    <row r="9927" spans="8:8" s="32" customFormat="1" ht="12.75" customHeight="1">
      <c r="H9927" s="36"/>
    </row>
    <row r="9928" spans="8:8" s="32" customFormat="1" ht="12.75" customHeight="1">
      <c r="H9928" s="36"/>
    </row>
    <row r="9929" spans="8:8" s="32" customFormat="1" ht="12.75" customHeight="1">
      <c r="H9929" s="36"/>
    </row>
    <row r="9930" spans="8:8" s="32" customFormat="1" ht="12.75" customHeight="1">
      <c r="H9930" s="36"/>
    </row>
    <row r="9931" spans="8:8" s="32" customFormat="1" ht="12.75" customHeight="1">
      <c r="H9931" s="36"/>
    </row>
    <row r="9932" spans="8:8" s="32" customFormat="1" ht="12.75" customHeight="1">
      <c r="H9932" s="36"/>
    </row>
    <row r="9933" spans="8:8" s="32" customFormat="1" ht="12.75" customHeight="1">
      <c r="H9933" s="36"/>
    </row>
    <row r="9934" spans="8:8" s="32" customFormat="1" ht="12.75" customHeight="1">
      <c r="H9934" s="36"/>
    </row>
    <row r="9935" spans="8:8" s="32" customFormat="1" ht="12.75" customHeight="1">
      <c r="H9935" s="36"/>
    </row>
    <row r="9936" spans="8:8" s="32" customFormat="1" ht="12.75" customHeight="1">
      <c r="H9936" s="36"/>
    </row>
    <row r="9937" spans="8:8" s="32" customFormat="1" ht="12.75" customHeight="1">
      <c r="H9937" s="36"/>
    </row>
    <row r="9938" spans="8:8" s="32" customFormat="1" ht="12.75" customHeight="1">
      <c r="H9938" s="36"/>
    </row>
    <row r="9939" spans="8:8" s="32" customFormat="1" ht="12.75" customHeight="1">
      <c r="H9939" s="36"/>
    </row>
    <row r="9940" spans="8:8" s="32" customFormat="1" ht="12.75" customHeight="1">
      <c r="H9940" s="36"/>
    </row>
    <row r="9941" spans="8:8" s="32" customFormat="1" ht="12.75" customHeight="1">
      <c r="H9941" s="36"/>
    </row>
    <row r="9942" spans="8:8" s="32" customFormat="1" ht="12.75" customHeight="1">
      <c r="H9942" s="36"/>
    </row>
    <row r="9943" spans="8:8" s="32" customFormat="1" ht="12.75" customHeight="1">
      <c r="H9943" s="36"/>
    </row>
    <row r="9944" spans="8:8" s="32" customFormat="1" ht="12.75" customHeight="1">
      <c r="H9944" s="36"/>
    </row>
    <row r="9945" spans="8:8" s="32" customFormat="1" ht="12.75" customHeight="1">
      <c r="H9945" s="36"/>
    </row>
    <row r="9946" spans="8:8" s="32" customFormat="1" ht="12.75" customHeight="1">
      <c r="H9946" s="36"/>
    </row>
    <row r="9947" spans="8:8" s="32" customFormat="1" ht="12.75" customHeight="1">
      <c r="H9947" s="36"/>
    </row>
    <row r="9948" spans="8:8" s="32" customFormat="1" ht="12.75" customHeight="1">
      <c r="H9948" s="36"/>
    </row>
    <row r="9949" spans="8:8" s="32" customFormat="1" ht="12.75" customHeight="1">
      <c r="H9949" s="36"/>
    </row>
    <row r="9950" spans="8:8" s="32" customFormat="1" ht="12.75" customHeight="1">
      <c r="H9950" s="36"/>
    </row>
    <row r="9951" spans="8:8" s="32" customFormat="1" ht="12.75" customHeight="1">
      <c r="H9951" s="36"/>
    </row>
    <row r="9952" spans="8:8" s="32" customFormat="1" ht="12.75" customHeight="1">
      <c r="H9952" s="36"/>
    </row>
    <row r="9953" spans="8:8" s="32" customFormat="1" ht="12.75" customHeight="1">
      <c r="H9953" s="36"/>
    </row>
    <row r="9954" spans="8:8" s="32" customFormat="1" ht="12.75" customHeight="1">
      <c r="H9954" s="36"/>
    </row>
    <row r="9955" spans="8:8" s="32" customFormat="1" ht="12.75" customHeight="1">
      <c r="H9955" s="36"/>
    </row>
    <row r="9956" spans="8:8" s="32" customFormat="1" ht="12.75" customHeight="1">
      <c r="H9956" s="36"/>
    </row>
    <row r="9957" spans="8:8" s="32" customFormat="1" ht="12.75" customHeight="1">
      <c r="H9957" s="36"/>
    </row>
    <row r="9958" spans="8:8" s="32" customFormat="1" ht="12.75" customHeight="1">
      <c r="H9958" s="36"/>
    </row>
    <row r="9959" spans="8:8" s="32" customFormat="1" ht="12.75" customHeight="1">
      <c r="H9959" s="36"/>
    </row>
    <row r="9960" spans="8:8" s="32" customFormat="1" ht="12.75" customHeight="1">
      <c r="H9960" s="36"/>
    </row>
    <row r="9961" spans="8:8" s="32" customFormat="1" ht="12.75" customHeight="1">
      <c r="H9961" s="36"/>
    </row>
    <row r="9962" spans="8:8" s="32" customFormat="1" ht="12.75" customHeight="1">
      <c r="H9962" s="36"/>
    </row>
    <row r="9963" spans="8:8" s="32" customFormat="1" ht="12.75" customHeight="1">
      <c r="H9963" s="36"/>
    </row>
    <row r="9964" spans="8:8" s="32" customFormat="1" ht="12.75" customHeight="1">
      <c r="H9964" s="36"/>
    </row>
    <row r="9965" spans="8:8" s="32" customFormat="1" ht="12.75" customHeight="1">
      <c r="H9965" s="36"/>
    </row>
    <row r="9966" spans="8:8" s="32" customFormat="1" ht="12.75" customHeight="1">
      <c r="H9966" s="36"/>
    </row>
    <row r="9967" spans="8:8" s="32" customFormat="1" ht="12.75" customHeight="1">
      <c r="H9967" s="36"/>
    </row>
    <row r="9968" spans="8:8" s="32" customFormat="1" ht="12.75" customHeight="1">
      <c r="H9968" s="36"/>
    </row>
    <row r="9969" spans="8:8" s="32" customFormat="1" ht="12.75" customHeight="1">
      <c r="H9969" s="36"/>
    </row>
    <row r="9970" spans="8:8" s="32" customFormat="1" ht="12.75" customHeight="1">
      <c r="H9970" s="36"/>
    </row>
    <row r="9971" spans="8:8" s="32" customFormat="1" ht="12.75" customHeight="1">
      <c r="H9971" s="36"/>
    </row>
    <row r="9972" spans="8:8" s="32" customFormat="1" ht="12.75" customHeight="1">
      <c r="H9972" s="36"/>
    </row>
    <row r="9973" spans="8:8" s="32" customFormat="1" ht="12.75" customHeight="1">
      <c r="H9973" s="36"/>
    </row>
    <row r="9974" spans="8:8" s="32" customFormat="1" ht="12.75" customHeight="1">
      <c r="H9974" s="36"/>
    </row>
    <row r="9975" spans="8:8" s="32" customFormat="1" ht="12.75" customHeight="1">
      <c r="H9975" s="36"/>
    </row>
    <row r="9976" spans="8:8" s="32" customFormat="1" ht="12.75" customHeight="1">
      <c r="H9976" s="36"/>
    </row>
    <row r="9977" spans="8:8" s="32" customFormat="1" ht="12.75" customHeight="1">
      <c r="H9977" s="36"/>
    </row>
    <row r="9978" spans="8:8" s="32" customFormat="1" ht="12.75" customHeight="1">
      <c r="H9978" s="36"/>
    </row>
    <row r="9979" spans="8:8" s="32" customFormat="1" ht="12.75" customHeight="1">
      <c r="H9979" s="36"/>
    </row>
    <row r="9980" spans="8:8" s="32" customFormat="1" ht="12.75" customHeight="1">
      <c r="H9980" s="36"/>
    </row>
    <row r="9981" spans="8:8" s="32" customFormat="1" ht="12.75" customHeight="1">
      <c r="H9981" s="36"/>
    </row>
    <row r="9982" spans="8:8" s="32" customFormat="1" ht="12.75" customHeight="1">
      <c r="H9982" s="36"/>
    </row>
    <row r="9983" spans="8:8" s="32" customFormat="1" ht="12.75" customHeight="1">
      <c r="H9983" s="36"/>
    </row>
    <row r="9984" spans="8:8" s="32" customFormat="1" ht="12.75" customHeight="1">
      <c r="H9984" s="36"/>
    </row>
    <row r="9985" spans="8:8" s="32" customFormat="1" ht="12.75" customHeight="1">
      <c r="H9985" s="36"/>
    </row>
    <row r="9986" spans="8:8" s="32" customFormat="1" ht="12.75" customHeight="1">
      <c r="H9986" s="36"/>
    </row>
    <row r="9987" spans="8:8" s="32" customFormat="1" ht="12.75" customHeight="1">
      <c r="H9987" s="36"/>
    </row>
    <row r="9988" spans="8:8" s="32" customFormat="1" ht="12.75" customHeight="1">
      <c r="H9988" s="36"/>
    </row>
    <row r="9989" spans="8:8" s="32" customFormat="1" ht="12.75" customHeight="1">
      <c r="H9989" s="36"/>
    </row>
    <row r="9990" spans="8:8" s="32" customFormat="1" ht="12.75" customHeight="1">
      <c r="H9990" s="36"/>
    </row>
    <row r="9991" spans="8:8" s="32" customFormat="1" ht="12.75" customHeight="1">
      <c r="H9991" s="36"/>
    </row>
    <row r="9992" spans="8:8" s="32" customFormat="1" ht="12.75" customHeight="1">
      <c r="H9992" s="36"/>
    </row>
    <row r="9993" spans="8:8" s="32" customFormat="1" ht="12.75" customHeight="1">
      <c r="H9993" s="36"/>
    </row>
    <row r="9994" spans="8:8" s="32" customFormat="1" ht="12.75" customHeight="1">
      <c r="H9994" s="36"/>
    </row>
    <row r="9995" spans="8:8" s="32" customFormat="1" ht="12.75" customHeight="1">
      <c r="H9995" s="36"/>
    </row>
    <row r="9996" spans="8:8" s="32" customFormat="1" ht="12.75" customHeight="1">
      <c r="H9996" s="36"/>
    </row>
    <row r="9997" spans="8:8" s="32" customFormat="1" ht="12.75" customHeight="1">
      <c r="H9997" s="36"/>
    </row>
    <row r="9998" spans="8:8" s="32" customFormat="1" ht="12.75" customHeight="1">
      <c r="H9998" s="36"/>
    </row>
    <row r="9999" spans="8:8" s="32" customFormat="1" ht="12.75" customHeight="1">
      <c r="H9999" s="36"/>
    </row>
    <row r="10000" spans="8:8" s="32" customFormat="1" ht="12.75" customHeight="1">
      <c r="H10000" s="36"/>
    </row>
    <row r="10001" spans="8:8" s="32" customFormat="1" ht="12.75" customHeight="1">
      <c r="H10001" s="36"/>
    </row>
    <row r="10002" spans="8:8" s="32" customFormat="1" ht="12.75" customHeight="1">
      <c r="H10002" s="36"/>
    </row>
    <row r="10003" spans="8:8" s="32" customFormat="1" ht="12.75" customHeight="1">
      <c r="H10003" s="36"/>
    </row>
    <row r="10004" spans="8:8" s="32" customFormat="1" ht="12.75" customHeight="1">
      <c r="H10004" s="36"/>
    </row>
    <row r="10005" spans="8:8" s="32" customFormat="1" ht="12.75" customHeight="1">
      <c r="H10005" s="36"/>
    </row>
    <row r="10006" spans="8:8" s="32" customFormat="1" ht="12.75" customHeight="1">
      <c r="H10006" s="36"/>
    </row>
    <row r="10007" spans="8:8" s="32" customFormat="1" ht="12.75" customHeight="1">
      <c r="H10007" s="36"/>
    </row>
    <row r="10008" spans="8:8" s="32" customFormat="1" ht="12.75" customHeight="1">
      <c r="H10008" s="36"/>
    </row>
    <row r="10009" spans="8:8" s="32" customFormat="1" ht="12.75" customHeight="1">
      <c r="H10009" s="36"/>
    </row>
    <row r="10010" spans="8:8" s="32" customFormat="1" ht="12.75" customHeight="1">
      <c r="H10010" s="36"/>
    </row>
    <row r="10011" spans="8:8" s="32" customFormat="1" ht="12.75" customHeight="1">
      <c r="H10011" s="36"/>
    </row>
    <row r="10012" spans="8:8" s="32" customFormat="1" ht="12.75" customHeight="1">
      <c r="H10012" s="36"/>
    </row>
    <row r="10013" spans="8:8" s="32" customFormat="1" ht="12.75" customHeight="1">
      <c r="H10013" s="36"/>
    </row>
    <row r="10014" spans="8:8" s="32" customFormat="1" ht="12.75" customHeight="1">
      <c r="H10014" s="36"/>
    </row>
    <row r="10015" spans="8:8" s="32" customFormat="1" ht="12.75" customHeight="1">
      <c r="H10015" s="36"/>
    </row>
    <row r="10016" spans="8:8" s="32" customFormat="1" ht="12.75" customHeight="1">
      <c r="H10016" s="36"/>
    </row>
    <row r="10017" spans="8:8" s="32" customFormat="1" ht="12.75" customHeight="1">
      <c r="H10017" s="36"/>
    </row>
    <row r="10018" spans="8:8" s="32" customFormat="1" ht="12.75" customHeight="1">
      <c r="H10018" s="36"/>
    </row>
    <row r="10019" spans="8:8" s="32" customFormat="1" ht="12.75" customHeight="1">
      <c r="H10019" s="36"/>
    </row>
    <row r="10020" spans="8:8" s="32" customFormat="1" ht="12.75" customHeight="1">
      <c r="H10020" s="36"/>
    </row>
    <row r="10021" spans="8:8" s="32" customFormat="1" ht="12.75" customHeight="1">
      <c r="H10021" s="36"/>
    </row>
    <row r="10022" spans="8:8" s="32" customFormat="1" ht="12.75" customHeight="1">
      <c r="H10022" s="36"/>
    </row>
    <row r="10023" spans="8:8" s="32" customFormat="1" ht="12.75" customHeight="1">
      <c r="H10023" s="36"/>
    </row>
    <row r="10024" spans="8:8" s="32" customFormat="1" ht="12.75" customHeight="1">
      <c r="H10024" s="36"/>
    </row>
    <row r="10025" spans="8:8" s="32" customFormat="1" ht="12.75" customHeight="1">
      <c r="H10025" s="36"/>
    </row>
    <row r="10026" spans="8:8" s="32" customFormat="1" ht="12.75" customHeight="1">
      <c r="H10026" s="36"/>
    </row>
    <row r="10027" spans="8:8" s="32" customFormat="1" ht="12.75" customHeight="1">
      <c r="H10027" s="36"/>
    </row>
    <row r="10028" spans="8:8" s="32" customFormat="1" ht="12.75" customHeight="1">
      <c r="H10028" s="36"/>
    </row>
    <row r="10029" spans="8:8" s="32" customFormat="1" ht="12.75" customHeight="1">
      <c r="H10029" s="36"/>
    </row>
    <row r="10030" spans="8:8" s="32" customFormat="1" ht="12.75" customHeight="1">
      <c r="H10030" s="36"/>
    </row>
    <row r="10031" spans="8:8" s="32" customFormat="1" ht="12.75" customHeight="1">
      <c r="H10031" s="36"/>
    </row>
    <row r="10032" spans="8:8" s="32" customFormat="1" ht="12.75" customHeight="1">
      <c r="H10032" s="36"/>
    </row>
    <row r="10033" spans="8:8" s="32" customFormat="1" ht="12.75" customHeight="1">
      <c r="H10033" s="36"/>
    </row>
    <row r="10034" spans="8:8" s="32" customFormat="1" ht="12.75" customHeight="1">
      <c r="H10034" s="36"/>
    </row>
    <row r="10035" spans="8:8" s="32" customFormat="1" ht="12.75" customHeight="1">
      <c r="H10035" s="36"/>
    </row>
    <row r="10036" spans="8:8" s="32" customFormat="1" ht="12.75" customHeight="1">
      <c r="H10036" s="36"/>
    </row>
    <row r="10037" spans="8:8" s="32" customFormat="1" ht="12.75" customHeight="1">
      <c r="H10037" s="36"/>
    </row>
    <row r="10038" spans="8:8" s="32" customFormat="1" ht="12.75" customHeight="1">
      <c r="H10038" s="36"/>
    </row>
    <row r="10039" spans="8:8" s="32" customFormat="1" ht="12.75" customHeight="1">
      <c r="H10039" s="36"/>
    </row>
    <row r="10040" spans="8:8" s="32" customFormat="1" ht="12.75" customHeight="1">
      <c r="H10040" s="36"/>
    </row>
    <row r="10041" spans="8:8" s="32" customFormat="1" ht="12.75" customHeight="1">
      <c r="H10041" s="36"/>
    </row>
    <row r="10042" spans="8:8" s="32" customFormat="1" ht="12.75" customHeight="1">
      <c r="H10042" s="36"/>
    </row>
    <row r="10043" spans="8:8" s="32" customFormat="1" ht="12.75" customHeight="1">
      <c r="H10043" s="36"/>
    </row>
    <row r="10044" spans="8:8" s="32" customFormat="1" ht="12.75" customHeight="1">
      <c r="H10044" s="36"/>
    </row>
    <row r="10045" spans="8:8" s="32" customFormat="1" ht="12.75" customHeight="1">
      <c r="H10045" s="36"/>
    </row>
    <row r="10046" spans="8:8" s="32" customFormat="1" ht="12.75" customHeight="1">
      <c r="H10046" s="36"/>
    </row>
    <row r="10047" spans="8:8" s="32" customFormat="1" ht="12.75" customHeight="1">
      <c r="H10047" s="36"/>
    </row>
    <row r="10048" spans="8:8" s="32" customFormat="1" ht="12.75" customHeight="1">
      <c r="H10048" s="36"/>
    </row>
    <row r="10049" spans="8:8" s="32" customFormat="1" ht="12.75" customHeight="1">
      <c r="H10049" s="36"/>
    </row>
    <row r="10050" spans="8:8" s="32" customFormat="1" ht="12.75" customHeight="1">
      <c r="H10050" s="36"/>
    </row>
    <row r="10051" spans="8:8" s="32" customFormat="1" ht="12.75" customHeight="1">
      <c r="H10051" s="36"/>
    </row>
    <row r="10052" spans="8:8" s="32" customFormat="1" ht="12.75" customHeight="1">
      <c r="H10052" s="36"/>
    </row>
    <row r="10053" spans="8:8" s="32" customFormat="1" ht="12.75" customHeight="1">
      <c r="H10053" s="36"/>
    </row>
    <row r="10054" spans="8:8" s="32" customFormat="1" ht="12.75" customHeight="1">
      <c r="H10054" s="36"/>
    </row>
    <row r="10055" spans="8:8" s="32" customFormat="1" ht="12.75" customHeight="1">
      <c r="H10055" s="36"/>
    </row>
    <row r="10056" spans="8:8" s="32" customFormat="1" ht="12.75" customHeight="1">
      <c r="H10056" s="36"/>
    </row>
    <row r="10057" spans="8:8" s="32" customFormat="1" ht="12.75" customHeight="1">
      <c r="H10057" s="36"/>
    </row>
    <row r="10058" spans="8:8" s="32" customFormat="1" ht="12.75" customHeight="1">
      <c r="H10058" s="36"/>
    </row>
    <row r="10059" spans="8:8" s="32" customFormat="1" ht="12.75" customHeight="1">
      <c r="H10059" s="36"/>
    </row>
    <row r="10060" spans="8:8" s="32" customFormat="1" ht="12.75" customHeight="1">
      <c r="H10060" s="36"/>
    </row>
    <row r="10061" spans="8:8" s="32" customFormat="1" ht="12.75" customHeight="1">
      <c r="H10061" s="36"/>
    </row>
    <row r="10062" spans="8:8" s="32" customFormat="1" ht="12.75" customHeight="1">
      <c r="H10062" s="36"/>
    </row>
    <row r="10063" spans="8:8" s="32" customFormat="1" ht="12.75" customHeight="1">
      <c r="H10063" s="36"/>
    </row>
    <row r="10064" spans="8:8" s="32" customFormat="1" ht="12.75" customHeight="1">
      <c r="H10064" s="36"/>
    </row>
    <row r="10065" spans="8:8" s="32" customFormat="1" ht="12.75" customHeight="1">
      <c r="H10065" s="36"/>
    </row>
    <row r="10066" spans="8:8" s="32" customFormat="1" ht="12.75" customHeight="1">
      <c r="H10066" s="36"/>
    </row>
    <row r="10067" spans="8:8" s="32" customFormat="1" ht="12.75" customHeight="1">
      <c r="H10067" s="36"/>
    </row>
    <row r="10068" spans="8:8" s="32" customFormat="1" ht="12.75" customHeight="1">
      <c r="H10068" s="36"/>
    </row>
    <row r="10069" spans="8:8" s="32" customFormat="1" ht="12.75" customHeight="1">
      <c r="H10069" s="36"/>
    </row>
    <row r="10070" spans="8:8" s="32" customFormat="1" ht="12.75" customHeight="1">
      <c r="H10070" s="36"/>
    </row>
    <row r="10071" spans="8:8" s="32" customFormat="1" ht="12.75" customHeight="1">
      <c r="H10071" s="36"/>
    </row>
    <row r="10072" spans="8:8" s="32" customFormat="1" ht="12.75" customHeight="1">
      <c r="H10072" s="36"/>
    </row>
    <row r="10073" spans="8:8" s="32" customFormat="1" ht="12.75" customHeight="1">
      <c r="H10073" s="36"/>
    </row>
    <row r="10074" spans="8:8" s="32" customFormat="1" ht="12.75" customHeight="1">
      <c r="H10074" s="36"/>
    </row>
    <row r="10075" spans="8:8" s="32" customFormat="1" ht="12.75" customHeight="1">
      <c r="H10075" s="36"/>
    </row>
    <row r="10076" spans="8:8" s="32" customFormat="1" ht="12.75" customHeight="1">
      <c r="H10076" s="36"/>
    </row>
    <row r="10077" spans="8:8" s="32" customFormat="1" ht="12.75" customHeight="1">
      <c r="H10077" s="36"/>
    </row>
    <row r="10078" spans="8:8" s="32" customFormat="1" ht="12.75" customHeight="1">
      <c r="H10078" s="36"/>
    </row>
    <row r="10079" spans="8:8" s="32" customFormat="1" ht="12.75" customHeight="1">
      <c r="H10079" s="36"/>
    </row>
    <row r="10080" spans="8:8" s="32" customFormat="1" ht="12.75" customHeight="1">
      <c r="H10080" s="36"/>
    </row>
    <row r="10081" spans="8:8" s="32" customFormat="1" ht="12.75" customHeight="1">
      <c r="H10081" s="36"/>
    </row>
    <row r="10082" spans="8:8" s="32" customFormat="1" ht="12.75" customHeight="1">
      <c r="H10082" s="36"/>
    </row>
    <row r="10083" spans="8:8" s="32" customFormat="1" ht="12.75" customHeight="1">
      <c r="H10083" s="36"/>
    </row>
    <row r="10084" spans="8:8" s="32" customFormat="1" ht="12.75" customHeight="1">
      <c r="H10084" s="36"/>
    </row>
    <row r="10085" spans="8:8" s="32" customFormat="1" ht="12.75" customHeight="1">
      <c r="H10085" s="36"/>
    </row>
    <row r="10086" spans="8:8" s="32" customFormat="1" ht="12.75" customHeight="1">
      <c r="H10086" s="36"/>
    </row>
    <row r="10087" spans="8:8" s="32" customFormat="1" ht="12.75" customHeight="1">
      <c r="H10087" s="36"/>
    </row>
    <row r="10088" spans="8:8" s="32" customFormat="1" ht="12.75" customHeight="1">
      <c r="H10088" s="36"/>
    </row>
    <row r="10089" spans="8:8" s="32" customFormat="1" ht="12.75" customHeight="1">
      <c r="H10089" s="36"/>
    </row>
    <row r="10090" spans="8:8" s="32" customFormat="1" ht="12.75" customHeight="1">
      <c r="H10090" s="36"/>
    </row>
    <row r="10091" spans="8:8" s="32" customFormat="1" ht="12.75" customHeight="1">
      <c r="H10091" s="36"/>
    </row>
    <row r="10092" spans="8:8" s="32" customFormat="1" ht="12.75" customHeight="1">
      <c r="H10092" s="36"/>
    </row>
    <row r="10093" spans="8:8" s="32" customFormat="1" ht="12.75" customHeight="1">
      <c r="H10093" s="36"/>
    </row>
    <row r="10094" spans="8:8" s="32" customFormat="1" ht="12.75" customHeight="1">
      <c r="H10094" s="36"/>
    </row>
    <row r="10095" spans="8:8" s="32" customFormat="1" ht="12.75" customHeight="1">
      <c r="H10095" s="36"/>
    </row>
    <row r="10096" spans="8:8" s="32" customFormat="1" ht="12.75" customHeight="1">
      <c r="H10096" s="36"/>
    </row>
    <row r="10097" spans="8:8" s="32" customFormat="1" ht="12.75" customHeight="1">
      <c r="H10097" s="36"/>
    </row>
    <row r="10098" spans="8:8" s="32" customFormat="1" ht="12.75" customHeight="1">
      <c r="H10098" s="36"/>
    </row>
    <row r="10099" spans="8:8" s="32" customFormat="1" ht="12.75" customHeight="1">
      <c r="H10099" s="36"/>
    </row>
    <row r="10100" spans="8:8" s="32" customFormat="1" ht="12.75" customHeight="1">
      <c r="H10100" s="36"/>
    </row>
    <row r="10101" spans="8:8" s="32" customFormat="1" ht="12.75" customHeight="1">
      <c r="H10101" s="36"/>
    </row>
    <row r="10102" spans="8:8" s="32" customFormat="1" ht="12.75" customHeight="1">
      <c r="H10102" s="36"/>
    </row>
    <row r="10103" spans="8:8" s="32" customFormat="1" ht="12.75" customHeight="1">
      <c r="H10103" s="36"/>
    </row>
    <row r="10104" spans="8:8" s="32" customFormat="1" ht="12.75" customHeight="1">
      <c r="H10104" s="36"/>
    </row>
    <row r="10105" spans="8:8" s="32" customFormat="1" ht="12.75" customHeight="1">
      <c r="H10105" s="36"/>
    </row>
    <row r="10106" spans="8:8" s="32" customFormat="1" ht="12.75" customHeight="1">
      <c r="H10106" s="36"/>
    </row>
    <row r="10107" spans="8:8" s="32" customFormat="1" ht="12.75" customHeight="1">
      <c r="H10107" s="36"/>
    </row>
    <row r="10108" spans="8:8" s="32" customFormat="1" ht="12.75" customHeight="1">
      <c r="H10108" s="36"/>
    </row>
    <row r="10109" spans="8:8" s="32" customFormat="1" ht="12.75" customHeight="1">
      <c r="H10109" s="36"/>
    </row>
    <row r="10110" spans="8:8" s="32" customFormat="1" ht="12.75" customHeight="1">
      <c r="H10110" s="36"/>
    </row>
    <row r="10111" spans="8:8" s="32" customFormat="1" ht="12.75" customHeight="1">
      <c r="H10111" s="36"/>
    </row>
    <row r="10112" spans="8:8" s="32" customFormat="1" ht="12.75" customHeight="1">
      <c r="H10112" s="36"/>
    </row>
    <row r="10113" spans="8:8" s="32" customFormat="1" ht="12.75" customHeight="1">
      <c r="H10113" s="36"/>
    </row>
    <row r="10114" spans="8:8" s="32" customFormat="1" ht="12.75" customHeight="1">
      <c r="H10114" s="36"/>
    </row>
    <row r="10115" spans="8:8" s="32" customFormat="1" ht="12.75" customHeight="1">
      <c r="H10115" s="36"/>
    </row>
    <row r="10116" spans="8:8" s="32" customFormat="1" ht="12.75" customHeight="1">
      <c r="H10116" s="36"/>
    </row>
    <row r="10117" spans="8:8" s="32" customFormat="1" ht="12.75" customHeight="1">
      <c r="H10117" s="36"/>
    </row>
    <row r="10118" spans="8:8" s="32" customFormat="1" ht="12.75" customHeight="1">
      <c r="H10118" s="36"/>
    </row>
    <row r="10119" spans="8:8" s="32" customFormat="1" ht="12.75" customHeight="1">
      <c r="H10119" s="36"/>
    </row>
    <row r="10120" spans="8:8" s="32" customFormat="1" ht="12.75" customHeight="1">
      <c r="H10120" s="36"/>
    </row>
    <row r="10121" spans="8:8" s="32" customFormat="1" ht="12.75" customHeight="1">
      <c r="H10121" s="36"/>
    </row>
    <row r="10122" spans="8:8" s="32" customFormat="1" ht="12.75" customHeight="1">
      <c r="H10122" s="36"/>
    </row>
    <row r="10123" spans="8:8" s="32" customFormat="1" ht="12.75" customHeight="1">
      <c r="H10123" s="36"/>
    </row>
    <row r="10124" spans="8:8" s="32" customFormat="1" ht="12.75" customHeight="1">
      <c r="H10124" s="36"/>
    </row>
    <row r="10125" spans="8:8" s="32" customFormat="1" ht="12.75" customHeight="1">
      <c r="H10125" s="36"/>
    </row>
    <row r="10126" spans="8:8" s="32" customFormat="1" ht="12.75" customHeight="1">
      <c r="H10126" s="36"/>
    </row>
    <row r="10127" spans="8:8" s="32" customFormat="1" ht="12.75" customHeight="1">
      <c r="H10127" s="36"/>
    </row>
    <row r="10128" spans="8:8" s="32" customFormat="1" ht="12.75" customHeight="1">
      <c r="H10128" s="36"/>
    </row>
    <row r="10129" spans="8:8" s="32" customFormat="1" ht="12.75" customHeight="1">
      <c r="H10129" s="36"/>
    </row>
    <row r="10130" spans="8:8" s="32" customFormat="1" ht="12.75" customHeight="1">
      <c r="H10130" s="36"/>
    </row>
    <row r="10131" spans="8:8" s="32" customFormat="1" ht="12.75" customHeight="1">
      <c r="H10131" s="36"/>
    </row>
    <row r="10132" spans="8:8" s="32" customFormat="1" ht="12.75" customHeight="1">
      <c r="H10132" s="36"/>
    </row>
    <row r="10133" spans="8:8" s="32" customFormat="1" ht="12.75" customHeight="1">
      <c r="H10133" s="36"/>
    </row>
    <row r="10134" spans="8:8" s="32" customFormat="1" ht="12.75" customHeight="1">
      <c r="H10134" s="36"/>
    </row>
    <row r="10135" spans="8:8" s="32" customFormat="1" ht="12.75" customHeight="1">
      <c r="H10135" s="36"/>
    </row>
    <row r="10136" spans="8:8" s="32" customFormat="1" ht="12.75" customHeight="1">
      <c r="H10136" s="36"/>
    </row>
    <row r="10137" spans="8:8" s="32" customFormat="1" ht="12.75" customHeight="1">
      <c r="H10137" s="36"/>
    </row>
    <row r="10138" spans="8:8" s="32" customFormat="1" ht="12.75" customHeight="1">
      <c r="H10138" s="36"/>
    </row>
    <row r="10139" spans="8:8" s="32" customFormat="1" ht="12.75" customHeight="1">
      <c r="H10139" s="36"/>
    </row>
    <row r="10140" spans="8:8" s="32" customFormat="1" ht="12.75" customHeight="1">
      <c r="H10140" s="36"/>
    </row>
    <row r="10141" spans="8:8" s="32" customFormat="1" ht="12.75" customHeight="1">
      <c r="H10141" s="36"/>
    </row>
    <row r="10142" spans="8:8" s="32" customFormat="1" ht="12.75" customHeight="1">
      <c r="H10142" s="36"/>
    </row>
    <row r="10143" spans="8:8" s="32" customFormat="1" ht="12.75" customHeight="1">
      <c r="H10143" s="36"/>
    </row>
    <row r="10144" spans="8:8" s="32" customFormat="1" ht="12.75" customHeight="1">
      <c r="H10144" s="36"/>
    </row>
    <row r="10145" spans="8:8" s="32" customFormat="1" ht="12.75" customHeight="1">
      <c r="H10145" s="36"/>
    </row>
    <row r="10146" spans="8:8" s="32" customFormat="1" ht="12.75" customHeight="1">
      <c r="H10146" s="36"/>
    </row>
    <row r="10147" spans="8:8" s="32" customFormat="1" ht="12.75" customHeight="1">
      <c r="H10147" s="36"/>
    </row>
    <row r="10148" spans="8:8" s="32" customFormat="1" ht="12.75" customHeight="1">
      <c r="H10148" s="36"/>
    </row>
    <row r="10149" spans="8:8" s="32" customFormat="1" ht="12.75" customHeight="1">
      <c r="H10149" s="36"/>
    </row>
    <row r="10150" spans="8:8" s="32" customFormat="1" ht="12.75" customHeight="1">
      <c r="H10150" s="36"/>
    </row>
    <row r="10151" spans="8:8" s="32" customFormat="1" ht="12.75" customHeight="1">
      <c r="H10151" s="36"/>
    </row>
    <row r="10152" spans="8:8" s="32" customFormat="1" ht="12.75" customHeight="1">
      <c r="H10152" s="36"/>
    </row>
    <row r="10153" spans="8:8" s="32" customFormat="1" ht="12.75" customHeight="1">
      <c r="H10153" s="36"/>
    </row>
    <row r="10154" spans="8:8" s="32" customFormat="1" ht="12.75" customHeight="1">
      <c r="H10154" s="36"/>
    </row>
    <row r="10155" spans="8:8" s="32" customFormat="1" ht="12.75" customHeight="1">
      <c r="H10155" s="36"/>
    </row>
    <row r="10156" spans="8:8" s="32" customFormat="1" ht="12.75" customHeight="1">
      <c r="H10156" s="36"/>
    </row>
    <row r="10157" spans="8:8" s="32" customFormat="1" ht="12.75" customHeight="1">
      <c r="H10157" s="36"/>
    </row>
    <row r="10158" spans="8:8" s="32" customFormat="1" ht="12.75" customHeight="1">
      <c r="H10158" s="36"/>
    </row>
    <row r="10159" spans="8:8" s="32" customFormat="1" ht="12.75" customHeight="1">
      <c r="H10159" s="36"/>
    </row>
    <row r="10160" spans="8:8" s="32" customFormat="1" ht="12.75" customHeight="1">
      <c r="H10160" s="36"/>
    </row>
    <row r="10161" spans="8:8" s="32" customFormat="1" ht="12.75" customHeight="1">
      <c r="H10161" s="36"/>
    </row>
    <row r="10162" spans="8:8" s="32" customFormat="1" ht="12.75" customHeight="1">
      <c r="H10162" s="36"/>
    </row>
    <row r="10163" spans="8:8" s="32" customFormat="1" ht="12.75" customHeight="1">
      <c r="H10163" s="36"/>
    </row>
    <row r="10164" spans="8:8" s="32" customFormat="1" ht="12.75" customHeight="1">
      <c r="H10164" s="36"/>
    </row>
    <row r="10165" spans="8:8" s="32" customFormat="1" ht="12.75" customHeight="1">
      <c r="H10165" s="36"/>
    </row>
    <row r="10166" spans="8:8" s="32" customFormat="1" ht="12.75" customHeight="1">
      <c r="H10166" s="36"/>
    </row>
    <row r="10167" spans="8:8" s="32" customFormat="1" ht="12.75" customHeight="1">
      <c r="H10167" s="36"/>
    </row>
    <row r="10168" spans="8:8" s="32" customFormat="1" ht="12.75" customHeight="1">
      <c r="H10168" s="36"/>
    </row>
    <row r="10169" spans="8:8" s="32" customFormat="1" ht="12.75" customHeight="1">
      <c r="H10169" s="36"/>
    </row>
    <row r="10170" spans="8:8" s="32" customFormat="1" ht="12.75" customHeight="1">
      <c r="H10170" s="36"/>
    </row>
    <row r="10171" spans="8:8" s="32" customFormat="1" ht="12.75" customHeight="1">
      <c r="H10171" s="36"/>
    </row>
    <row r="10172" spans="8:8" s="32" customFormat="1" ht="12.75" customHeight="1">
      <c r="H10172" s="36"/>
    </row>
    <row r="10173" spans="8:8" s="32" customFormat="1" ht="12.75" customHeight="1">
      <c r="H10173" s="36"/>
    </row>
    <row r="10174" spans="8:8" s="32" customFormat="1" ht="12.75" customHeight="1">
      <c r="H10174" s="36"/>
    </row>
    <row r="10175" spans="8:8" s="32" customFormat="1" ht="12.75" customHeight="1">
      <c r="H10175" s="36"/>
    </row>
    <row r="10176" spans="8:8" s="32" customFormat="1" ht="12.75" customHeight="1">
      <c r="H10176" s="36"/>
    </row>
    <row r="10177" spans="8:8" s="32" customFormat="1" ht="12.75" customHeight="1">
      <c r="H10177" s="36"/>
    </row>
    <row r="10178" spans="8:8" s="32" customFormat="1" ht="12.75" customHeight="1">
      <c r="H10178" s="36"/>
    </row>
    <row r="10179" spans="8:8" s="32" customFormat="1" ht="12.75" customHeight="1">
      <c r="H10179" s="36"/>
    </row>
    <row r="10180" spans="8:8" s="32" customFormat="1" ht="12.75" customHeight="1">
      <c r="H10180" s="36"/>
    </row>
    <row r="10181" spans="8:8" s="32" customFormat="1" ht="12.75" customHeight="1">
      <c r="H10181" s="36"/>
    </row>
    <row r="10182" spans="8:8" s="32" customFormat="1" ht="12.75" customHeight="1">
      <c r="H10182" s="36"/>
    </row>
    <row r="10183" spans="8:8" s="32" customFormat="1" ht="12.75" customHeight="1">
      <c r="H10183" s="36"/>
    </row>
    <row r="10184" spans="8:8" s="32" customFormat="1" ht="12.75" customHeight="1">
      <c r="H10184" s="36"/>
    </row>
    <row r="10185" spans="8:8" s="32" customFormat="1" ht="12.75" customHeight="1">
      <c r="H10185" s="36"/>
    </row>
    <row r="10186" spans="8:8" s="32" customFormat="1" ht="12.75" customHeight="1">
      <c r="H10186" s="36"/>
    </row>
    <row r="10187" spans="8:8" s="32" customFormat="1" ht="12.75" customHeight="1">
      <c r="H10187" s="36"/>
    </row>
    <row r="10188" spans="8:8" s="32" customFormat="1" ht="12.75" customHeight="1">
      <c r="H10188" s="36"/>
    </row>
    <row r="10189" spans="8:8" s="32" customFormat="1" ht="12.75" customHeight="1">
      <c r="H10189" s="36"/>
    </row>
    <row r="10190" spans="8:8" s="32" customFormat="1" ht="12.75" customHeight="1">
      <c r="H10190" s="36"/>
    </row>
    <row r="10191" spans="8:8" s="32" customFormat="1" ht="12.75" customHeight="1">
      <c r="H10191" s="36"/>
    </row>
    <row r="10192" spans="8:8" s="32" customFormat="1" ht="12.75" customHeight="1">
      <c r="H10192" s="36"/>
    </row>
    <row r="10193" spans="8:8" s="32" customFormat="1" ht="12.75" customHeight="1">
      <c r="H10193" s="36"/>
    </row>
    <row r="10194" spans="8:8" s="32" customFormat="1" ht="12.75" customHeight="1">
      <c r="H10194" s="36"/>
    </row>
    <row r="10195" spans="8:8" s="32" customFormat="1" ht="12.75" customHeight="1">
      <c r="H10195" s="36"/>
    </row>
    <row r="10196" spans="8:8" s="32" customFormat="1" ht="12.75" customHeight="1">
      <c r="H10196" s="36"/>
    </row>
    <row r="10197" spans="8:8" s="32" customFormat="1" ht="12.75" customHeight="1">
      <c r="H10197" s="36"/>
    </row>
    <row r="10198" spans="8:8" s="32" customFormat="1" ht="12.75" customHeight="1">
      <c r="H10198" s="36"/>
    </row>
    <row r="10199" spans="8:8" s="32" customFormat="1" ht="12.75" customHeight="1">
      <c r="H10199" s="36"/>
    </row>
    <row r="10200" spans="8:8" s="32" customFormat="1" ht="12.75" customHeight="1">
      <c r="H10200" s="36"/>
    </row>
    <row r="10201" spans="8:8" s="32" customFormat="1" ht="12.75" customHeight="1">
      <c r="H10201" s="36"/>
    </row>
    <row r="10202" spans="8:8" s="32" customFormat="1" ht="12.75" customHeight="1">
      <c r="H10202" s="36"/>
    </row>
    <row r="10203" spans="8:8" s="32" customFormat="1" ht="12.75" customHeight="1">
      <c r="H10203" s="36"/>
    </row>
    <row r="10204" spans="8:8" s="32" customFormat="1" ht="12.75" customHeight="1">
      <c r="H10204" s="36"/>
    </row>
    <row r="10205" spans="8:8" s="32" customFormat="1" ht="12.75" customHeight="1">
      <c r="H10205" s="36"/>
    </row>
    <row r="10206" spans="8:8" s="32" customFormat="1" ht="12.75" customHeight="1">
      <c r="H10206" s="36"/>
    </row>
    <row r="10207" spans="8:8" s="32" customFormat="1" ht="12.75" customHeight="1">
      <c r="H10207" s="36"/>
    </row>
    <row r="10208" spans="8:8" s="32" customFormat="1" ht="12.75" customHeight="1">
      <c r="H10208" s="36"/>
    </row>
    <row r="10209" spans="8:8" s="32" customFormat="1" ht="12.75" customHeight="1">
      <c r="H10209" s="36"/>
    </row>
    <row r="10210" spans="8:8" s="32" customFormat="1" ht="12.75" customHeight="1">
      <c r="H10210" s="36"/>
    </row>
    <row r="10211" spans="8:8" s="32" customFormat="1" ht="12.75" customHeight="1">
      <c r="H10211" s="36"/>
    </row>
    <row r="10212" spans="8:8" s="32" customFormat="1" ht="12.75" customHeight="1">
      <c r="H10212" s="36"/>
    </row>
    <row r="10213" spans="8:8" s="32" customFormat="1" ht="12.75" customHeight="1">
      <c r="H10213" s="36"/>
    </row>
    <row r="10214" spans="8:8" s="32" customFormat="1" ht="12.75" customHeight="1">
      <c r="H10214" s="36"/>
    </row>
    <row r="10215" spans="8:8" s="32" customFormat="1" ht="12.75" customHeight="1">
      <c r="H10215" s="36"/>
    </row>
    <row r="10216" spans="8:8" s="32" customFormat="1" ht="12.75" customHeight="1">
      <c r="H10216" s="36"/>
    </row>
    <row r="10217" spans="8:8" s="32" customFormat="1" ht="12.75" customHeight="1">
      <c r="H10217" s="36"/>
    </row>
    <row r="10218" spans="8:8" s="32" customFormat="1" ht="12.75" customHeight="1">
      <c r="H10218" s="36"/>
    </row>
    <row r="10219" spans="8:8" s="32" customFormat="1" ht="12.75" customHeight="1">
      <c r="H10219" s="36"/>
    </row>
    <row r="10220" spans="8:8" s="32" customFormat="1" ht="12.75" customHeight="1">
      <c r="H10220" s="36"/>
    </row>
    <row r="10221" spans="8:8" s="32" customFormat="1" ht="12.75" customHeight="1">
      <c r="H10221" s="36"/>
    </row>
    <row r="10222" spans="8:8" s="32" customFormat="1" ht="12.75" customHeight="1">
      <c r="H10222" s="36"/>
    </row>
    <row r="10223" spans="8:8" s="32" customFormat="1" ht="12.75" customHeight="1">
      <c r="H10223" s="36"/>
    </row>
    <row r="10224" spans="8:8" s="32" customFormat="1" ht="12.75" customHeight="1">
      <c r="H10224" s="36"/>
    </row>
    <row r="10225" spans="8:8" s="32" customFormat="1" ht="12.75" customHeight="1">
      <c r="H10225" s="36"/>
    </row>
    <row r="10226" spans="8:8" s="32" customFormat="1" ht="12.75" customHeight="1">
      <c r="H10226" s="36"/>
    </row>
    <row r="10227" spans="8:8" s="32" customFormat="1" ht="12.75" customHeight="1">
      <c r="H10227" s="36"/>
    </row>
    <row r="10228" spans="8:8" s="32" customFormat="1" ht="12.75" customHeight="1">
      <c r="H10228" s="36"/>
    </row>
    <row r="10229" spans="8:8" s="32" customFormat="1" ht="12.75" customHeight="1">
      <c r="H10229" s="36"/>
    </row>
    <row r="10230" spans="8:8" s="32" customFormat="1" ht="12.75" customHeight="1">
      <c r="H10230" s="36"/>
    </row>
    <row r="10231" spans="8:8" s="32" customFormat="1" ht="12.75" customHeight="1">
      <c r="H10231" s="36"/>
    </row>
    <row r="10232" spans="8:8" s="32" customFormat="1" ht="12.75" customHeight="1">
      <c r="H10232" s="36"/>
    </row>
    <row r="10233" spans="8:8" s="32" customFormat="1" ht="12.75" customHeight="1">
      <c r="H10233" s="36"/>
    </row>
    <row r="10234" spans="8:8" s="32" customFormat="1" ht="12.75" customHeight="1">
      <c r="H10234" s="36"/>
    </row>
    <row r="10235" spans="8:8" s="32" customFormat="1" ht="12.75" customHeight="1">
      <c r="H10235" s="36"/>
    </row>
    <row r="10236" spans="8:8" s="32" customFormat="1" ht="12.75" customHeight="1">
      <c r="H10236" s="36"/>
    </row>
    <row r="10237" spans="8:8" s="32" customFormat="1" ht="12.75" customHeight="1">
      <c r="H10237" s="36"/>
    </row>
    <row r="10238" spans="8:8" s="32" customFormat="1" ht="12.75" customHeight="1">
      <c r="H10238" s="36"/>
    </row>
    <row r="10239" spans="8:8" s="32" customFormat="1" ht="12.75" customHeight="1">
      <c r="H10239" s="36"/>
    </row>
    <row r="10240" spans="8:8" s="32" customFormat="1" ht="12.75" customHeight="1">
      <c r="H10240" s="36"/>
    </row>
    <row r="10241" spans="8:8" s="32" customFormat="1" ht="12.75" customHeight="1">
      <c r="H10241" s="36"/>
    </row>
    <row r="10242" spans="8:8" s="32" customFormat="1" ht="12.75" customHeight="1">
      <c r="H10242" s="36"/>
    </row>
    <row r="10243" spans="8:8" s="32" customFormat="1" ht="12.75" customHeight="1">
      <c r="H10243" s="36"/>
    </row>
    <row r="10244" spans="8:8" s="32" customFormat="1" ht="12.75" customHeight="1">
      <c r="H10244" s="36"/>
    </row>
    <row r="10245" spans="8:8" s="32" customFormat="1" ht="12.75" customHeight="1">
      <c r="H10245" s="36"/>
    </row>
    <row r="10246" spans="8:8" s="32" customFormat="1" ht="12.75" customHeight="1">
      <c r="H10246" s="36"/>
    </row>
    <row r="10247" spans="8:8" s="32" customFormat="1" ht="12.75" customHeight="1">
      <c r="H10247" s="36"/>
    </row>
    <row r="10248" spans="8:8" s="32" customFormat="1" ht="12.75" customHeight="1">
      <c r="H10248" s="36"/>
    </row>
    <row r="10249" spans="8:8" s="32" customFormat="1" ht="12.75" customHeight="1">
      <c r="H10249" s="36"/>
    </row>
    <row r="10250" spans="8:8" s="32" customFormat="1" ht="12.75" customHeight="1">
      <c r="H10250" s="36"/>
    </row>
    <row r="10251" spans="8:8" s="32" customFormat="1" ht="12.75" customHeight="1">
      <c r="H10251" s="36"/>
    </row>
    <row r="10252" spans="8:8" s="32" customFormat="1" ht="12.75" customHeight="1">
      <c r="H10252" s="36"/>
    </row>
    <row r="10253" spans="8:8" s="32" customFormat="1" ht="12.75" customHeight="1">
      <c r="H10253" s="36"/>
    </row>
    <row r="10254" spans="8:8" s="32" customFormat="1" ht="12.75" customHeight="1">
      <c r="H10254" s="36"/>
    </row>
    <row r="10255" spans="8:8" s="32" customFormat="1" ht="12.75" customHeight="1">
      <c r="H10255" s="36"/>
    </row>
    <row r="10256" spans="8:8" s="32" customFormat="1" ht="12.75" customHeight="1">
      <c r="H10256" s="36"/>
    </row>
    <row r="10257" spans="8:8" s="32" customFormat="1" ht="12.75" customHeight="1">
      <c r="H10257" s="36"/>
    </row>
    <row r="10258" spans="8:8" s="32" customFormat="1" ht="12.75" customHeight="1">
      <c r="H10258" s="36"/>
    </row>
    <row r="10259" spans="8:8" s="32" customFormat="1" ht="12.75" customHeight="1">
      <c r="H10259" s="36"/>
    </row>
    <row r="10260" spans="8:8" s="32" customFormat="1" ht="12.75" customHeight="1">
      <c r="H10260" s="36"/>
    </row>
    <row r="10261" spans="8:8" s="32" customFormat="1" ht="12.75" customHeight="1">
      <c r="H10261" s="36"/>
    </row>
    <row r="10262" spans="8:8" s="32" customFormat="1" ht="12.75" customHeight="1">
      <c r="H10262" s="36"/>
    </row>
    <row r="10263" spans="8:8" s="32" customFormat="1" ht="12.75" customHeight="1">
      <c r="H10263" s="36"/>
    </row>
    <row r="10264" spans="8:8" s="32" customFormat="1" ht="12.75" customHeight="1">
      <c r="H10264" s="36"/>
    </row>
    <row r="10265" spans="8:8" s="32" customFormat="1" ht="12.75" customHeight="1">
      <c r="H10265" s="36"/>
    </row>
    <row r="10266" spans="8:8" s="32" customFormat="1" ht="12.75" customHeight="1">
      <c r="H10266" s="36"/>
    </row>
    <row r="10267" spans="8:8" s="32" customFormat="1" ht="12.75" customHeight="1">
      <c r="H10267" s="36"/>
    </row>
    <row r="10268" spans="8:8" s="32" customFormat="1" ht="12.75" customHeight="1">
      <c r="H10268" s="36"/>
    </row>
    <row r="10269" spans="8:8" s="32" customFormat="1" ht="12.75" customHeight="1">
      <c r="H10269" s="36"/>
    </row>
    <row r="10270" spans="8:8" s="32" customFormat="1" ht="12.75" customHeight="1">
      <c r="H10270" s="36"/>
    </row>
    <row r="10271" spans="8:8" s="32" customFormat="1" ht="12.75" customHeight="1">
      <c r="H10271" s="36"/>
    </row>
    <row r="10272" spans="8:8" s="32" customFormat="1" ht="12.75" customHeight="1">
      <c r="H10272" s="36"/>
    </row>
    <row r="10273" spans="8:8" s="32" customFormat="1" ht="12.75" customHeight="1">
      <c r="H10273" s="36"/>
    </row>
    <row r="10274" spans="8:8" s="32" customFormat="1" ht="12.75" customHeight="1">
      <c r="H10274" s="36"/>
    </row>
    <row r="10275" spans="8:8" s="32" customFormat="1" ht="12.75" customHeight="1">
      <c r="H10275" s="36"/>
    </row>
    <row r="10276" spans="8:8" s="32" customFormat="1" ht="12.75" customHeight="1">
      <c r="H10276" s="36"/>
    </row>
    <row r="10277" spans="8:8" s="32" customFormat="1" ht="12.75" customHeight="1">
      <c r="H10277" s="36"/>
    </row>
    <row r="10278" spans="8:8" s="32" customFormat="1" ht="12.75" customHeight="1">
      <c r="H10278" s="36"/>
    </row>
    <row r="10279" spans="8:8" s="32" customFormat="1" ht="12.75" customHeight="1">
      <c r="H10279" s="36"/>
    </row>
    <row r="10280" spans="8:8" s="32" customFormat="1" ht="12.75" customHeight="1">
      <c r="H10280" s="36"/>
    </row>
    <row r="10281" spans="8:8" s="32" customFormat="1" ht="12.75" customHeight="1">
      <c r="H10281" s="36"/>
    </row>
    <row r="10282" spans="8:8" s="32" customFormat="1" ht="12.75" customHeight="1">
      <c r="H10282" s="36"/>
    </row>
    <row r="10283" spans="8:8" s="32" customFormat="1" ht="12.75" customHeight="1">
      <c r="H10283" s="36"/>
    </row>
    <row r="10284" spans="8:8" s="32" customFormat="1" ht="12.75" customHeight="1">
      <c r="H10284" s="36"/>
    </row>
    <row r="10285" spans="8:8" s="32" customFormat="1" ht="12.75" customHeight="1">
      <c r="H10285" s="36"/>
    </row>
    <row r="10286" spans="8:8" s="32" customFormat="1" ht="12.75" customHeight="1">
      <c r="H10286" s="36"/>
    </row>
    <row r="10287" spans="8:8" s="32" customFormat="1" ht="12.75" customHeight="1">
      <c r="H10287" s="36"/>
    </row>
    <row r="10288" spans="8:8" s="32" customFormat="1" ht="12.75" customHeight="1">
      <c r="H10288" s="36"/>
    </row>
    <row r="10289" spans="8:8" s="32" customFormat="1" ht="12.75" customHeight="1">
      <c r="H10289" s="36"/>
    </row>
    <row r="10290" spans="8:8" s="32" customFormat="1" ht="12.75" customHeight="1">
      <c r="H10290" s="36"/>
    </row>
    <row r="10291" spans="8:8" s="32" customFormat="1" ht="12.75" customHeight="1">
      <c r="H10291" s="36"/>
    </row>
    <row r="10292" spans="8:8" s="32" customFormat="1" ht="12.75" customHeight="1">
      <c r="H10292" s="36"/>
    </row>
    <row r="10293" spans="8:8" s="32" customFormat="1" ht="12.75" customHeight="1">
      <c r="H10293" s="36"/>
    </row>
    <row r="10294" spans="8:8" s="32" customFormat="1" ht="12.75" customHeight="1">
      <c r="H10294" s="36"/>
    </row>
    <row r="10295" spans="8:8" s="32" customFormat="1" ht="12.75" customHeight="1">
      <c r="H10295" s="36"/>
    </row>
    <row r="10296" spans="8:8" s="32" customFormat="1" ht="12.75" customHeight="1">
      <c r="H10296" s="36"/>
    </row>
    <row r="10297" spans="8:8" s="32" customFormat="1" ht="12.75" customHeight="1">
      <c r="H10297" s="36"/>
    </row>
    <row r="10298" spans="8:8" s="32" customFormat="1" ht="12.75" customHeight="1">
      <c r="H10298" s="36"/>
    </row>
    <row r="10299" spans="8:8" s="32" customFormat="1" ht="12.75" customHeight="1">
      <c r="H10299" s="36"/>
    </row>
    <row r="10300" spans="8:8" s="32" customFormat="1" ht="12.75" customHeight="1">
      <c r="H10300" s="36"/>
    </row>
    <row r="10301" spans="8:8" s="32" customFormat="1" ht="12.75" customHeight="1">
      <c r="H10301" s="36"/>
    </row>
    <row r="10302" spans="8:8" s="32" customFormat="1" ht="12.75" customHeight="1">
      <c r="H10302" s="36"/>
    </row>
    <row r="10303" spans="8:8" s="32" customFormat="1" ht="12.75" customHeight="1">
      <c r="H10303" s="36"/>
    </row>
    <row r="10304" spans="8:8" s="32" customFormat="1" ht="12.75" customHeight="1">
      <c r="H10304" s="36"/>
    </row>
    <row r="10305" spans="8:8" s="32" customFormat="1" ht="12.75" customHeight="1">
      <c r="H10305" s="36"/>
    </row>
    <row r="10306" spans="8:8" s="32" customFormat="1" ht="12.75" customHeight="1">
      <c r="H10306" s="36"/>
    </row>
    <row r="10307" spans="8:8" s="32" customFormat="1" ht="12.75" customHeight="1">
      <c r="H10307" s="36"/>
    </row>
    <row r="10308" spans="8:8" s="32" customFormat="1" ht="12.75" customHeight="1">
      <c r="H10308" s="36"/>
    </row>
    <row r="10309" spans="8:8" s="32" customFormat="1" ht="12.75" customHeight="1">
      <c r="H10309" s="36"/>
    </row>
    <row r="10310" spans="8:8" s="32" customFormat="1" ht="12.75" customHeight="1">
      <c r="H10310" s="36"/>
    </row>
    <row r="10311" spans="8:8" s="32" customFormat="1" ht="12.75" customHeight="1">
      <c r="H10311" s="36"/>
    </row>
    <row r="10312" spans="8:8" s="32" customFormat="1" ht="12.75" customHeight="1">
      <c r="H10312" s="36"/>
    </row>
    <row r="10313" spans="8:8" s="32" customFormat="1" ht="12.75" customHeight="1">
      <c r="H10313" s="36"/>
    </row>
    <row r="10314" spans="8:8" s="32" customFormat="1" ht="12.75" customHeight="1">
      <c r="H10314" s="36"/>
    </row>
    <row r="10315" spans="8:8" s="32" customFormat="1" ht="12.75" customHeight="1">
      <c r="H10315" s="36"/>
    </row>
    <row r="10316" spans="8:8" s="32" customFormat="1" ht="12.75" customHeight="1">
      <c r="H10316" s="36"/>
    </row>
    <row r="10317" spans="8:8" s="32" customFormat="1" ht="12.75" customHeight="1">
      <c r="H10317" s="36"/>
    </row>
    <row r="10318" spans="8:8" s="32" customFormat="1" ht="12.75" customHeight="1">
      <c r="H10318" s="36"/>
    </row>
    <row r="10319" spans="8:8" s="32" customFormat="1" ht="12.75" customHeight="1">
      <c r="H10319" s="36"/>
    </row>
    <row r="10320" spans="8:8" s="32" customFormat="1" ht="12.75" customHeight="1">
      <c r="H10320" s="36"/>
    </row>
    <row r="10321" spans="8:8" s="32" customFormat="1" ht="12.75" customHeight="1">
      <c r="H10321" s="36"/>
    </row>
    <row r="10322" spans="8:8" s="32" customFormat="1" ht="12.75" customHeight="1">
      <c r="H10322" s="36"/>
    </row>
    <row r="10323" spans="8:8" s="32" customFormat="1" ht="12.75" customHeight="1">
      <c r="H10323" s="36"/>
    </row>
    <row r="10324" spans="8:8" s="32" customFormat="1" ht="12.75" customHeight="1">
      <c r="H10324" s="36"/>
    </row>
    <row r="10325" spans="8:8" s="32" customFormat="1" ht="12.75" customHeight="1">
      <c r="H10325" s="36"/>
    </row>
    <row r="10326" spans="8:8" s="32" customFormat="1" ht="12.75" customHeight="1">
      <c r="H10326" s="36"/>
    </row>
    <row r="10327" spans="8:8" s="32" customFormat="1" ht="12.75" customHeight="1">
      <c r="H10327" s="36"/>
    </row>
    <row r="10328" spans="8:8" s="32" customFormat="1" ht="12.75" customHeight="1">
      <c r="H10328" s="36"/>
    </row>
    <row r="10329" spans="8:8" s="32" customFormat="1" ht="12.75" customHeight="1">
      <c r="H10329" s="36"/>
    </row>
    <row r="10330" spans="8:8" s="32" customFormat="1" ht="12.75" customHeight="1">
      <c r="H10330" s="36"/>
    </row>
    <row r="10331" spans="8:8" s="32" customFormat="1" ht="12.75" customHeight="1">
      <c r="H10331" s="36"/>
    </row>
    <row r="10332" spans="8:8" s="32" customFormat="1" ht="12.75" customHeight="1">
      <c r="H10332" s="36"/>
    </row>
    <row r="10333" spans="8:8" s="32" customFormat="1" ht="12.75" customHeight="1">
      <c r="H10333" s="36"/>
    </row>
    <row r="10334" spans="8:8" s="32" customFormat="1" ht="12.75" customHeight="1">
      <c r="H10334" s="36"/>
    </row>
    <row r="10335" spans="8:8" s="32" customFormat="1" ht="12.75" customHeight="1">
      <c r="H10335" s="36"/>
    </row>
    <row r="10336" spans="8:8" s="32" customFormat="1" ht="12.75" customHeight="1">
      <c r="H10336" s="36"/>
    </row>
    <row r="10337" spans="8:8" s="32" customFormat="1" ht="12.75" customHeight="1">
      <c r="H10337" s="36"/>
    </row>
    <row r="10338" spans="8:8" s="32" customFormat="1" ht="12.75" customHeight="1">
      <c r="H10338" s="36"/>
    </row>
    <row r="10339" spans="8:8" s="32" customFormat="1" ht="12.75" customHeight="1">
      <c r="H10339" s="36"/>
    </row>
    <row r="10340" spans="8:8" s="32" customFormat="1" ht="12.75" customHeight="1">
      <c r="H10340" s="36"/>
    </row>
    <row r="10341" spans="8:8" s="32" customFormat="1" ht="12.75" customHeight="1">
      <c r="H10341" s="36"/>
    </row>
    <row r="10342" spans="8:8" s="32" customFormat="1" ht="12.75" customHeight="1">
      <c r="H10342" s="36"/>
    </row>
    <row r="10343" spans="8:8" s="32" customFormat="1" ht="12.75" customHeight="1">
      <c r="H10343" s="36"/>
    </row>
    <row r="10344" spans="8:8" s="32" customFormat="1" ht="12.75" customHeight="1">
      <c r="H10344" s="36"/>
    </row>
    <row r="10345" spans="8:8" s="32" customFormat="1" ht="12.75" customHeight="1">
      <c r="H10345" s="36"/>
    </row>
    <row r="10346" spans="8:8" s="32" customFormat="1" ht="12.75" customHeight="1">
      <c r="H10346" s="36"/>
    </row>
    <row r="10347" spans="8:8" s="32" customFormat="1" ht="12.75" customHeight="1">
      <c r="H10347" s="36"/>
    </row>
    <row r="10348" spans="8:8" s="32" customFormat="1" ht="12.75" customHeight="1">
      <c r="H10348" s="36"/>
    </row>
    <row r="10349" spans="8:8" s="32" customFormat="1" ht="12.75" customHeight="1">
      <c r="H10349" s="36"/>
    </row>
    <row r="10350" spans="8:8" s="32" customFormat="1" ht="12.75" customHeight="1">
      <c r="H10350" s="36"/>
    </row>
    <row r="10351" spans="8:8" s="32" customFormat="1" ht="12.75" customHeight="1">
      <c r="H10351" s="36"/>
    </row>
    <row r="10352" spans="8:8" s="32" customFormat="1" ht="12.75" customHeight="1">
      <c r="H10352" s="36"/>
    </row>
    <row r="10353" spans="8:8" s="32" customFormat="1" ht="12.75" customHeight="1">
      <c r="H10353" s="36"/>
    </row>
    <row r="10354" spans="8:8" s="32" customFormat="1" ht="12.75" customHeight="1">
      <c r="H10354" s="36"/>
    </row>
    <row r="10355" spans="8:8" s="32" customFormat="1" ht="12.75" customHeight="1">
      <c r="H10355" s="36"/>
    </row>
    <row r="10356" spans="8:8" s="32" customFormat="1" ht="12.75" customHeight="1">
      <c r="H10356" s="36"/>
    </row>
    <row r="10357" spans="8:8" s="32" customFormat="1" ht="12.75" customHeight="1">
      <c r="H10357" s="36"/>
    </row>
    <row r="10358" spans="8:8" s="32" customFormat="1" ht="12.75" customHeight="1">
      <c r="H10358" s="36"/>
    </row>
    <row r="10359" spans="8:8" s="32" customFormat="1" ht="12.75" customHeight="1">
      <c r="H10359" s="36"/>
    </row>
    <row r="10360" spans="8:8" s="32" customFormat="1" ht="12.75" customHeight="1">
      <c r="H10360" s="36"/>
    </row>
    <row r="10361" spans="8:8" s="32" customFormat="1" ht="12.75" customHeight="1">
      <c r="H10361" s="36"/>
    </row>
    <row r="10362" spans="8:8" s="32" customFormat="1" ht="12.75" customHeight="1">
      <c r="H10362" s="36"/>
    </row>
    <row r="10363" spans="8:8" s="32" customFormat="1" ht="12.75" customHeight="1">
      <c r="H10363" s="36"/>
    </row>
    <row r="10364" spans="8:8" s="32" customFormat="1" ht="12.75" customHeight="1">
      <c r="H10364" s="36"/>
    </row>
    <row r="10365" spans="8:8" s="32" customFormat="1" ht="12.75" customHeight="1">
      <c r="H10365" s="36"/>
    </row>
    <row r="10366" spans="8:8" s="32" customFormat="1" ht="12.75" customHeight="1">
      <c r="H10366" s="36"/>
    </row>
    <row r="10367" spans="8:8" s="32" customFormat="1" ht="12.75" customHeight="1">
      <c r="H10367" s="36"/>
    </row>
    <row r="10368" spans="8:8" s="32" customFormat="1" ht="12.75" customHeight="1">
      <c r="H10368" s="36"/>
    </row>
    <row r="10369" spans="8:8" s="32" customFormat="1" ht="12.75" customHeight="1">
      <c r="H10369" s="36"/>
    </row>
    <row r="10370" spans="8:8" s="32" customFormat="1" ht="12.75" customHeight="1">
      <c r="H10370" s="36"/>
    </row>
    <row r="10371" spans="8:8" s="32" customFormat="1" ht="12.75" customHeight="1">
      <c r="H10371" s="36"/>
    </row>
    <row r="10372" spans="8:8" s="32" customFormat="1" ht="12.75" customHeight="1">
      <c r="H10372" s="36"/>
    </row>
    <row r="10373" spans="8:8" s="32" customFormat="1" ht="12.75" customHeight="1">
      <c r="H10373" s="36"/>
    </row>
    <row r="10374" spans="8:8" s="32" customFormat="1" ht="12.75" customHeight="1">
      <c r="H10374" s="36"/>
    </row>
    <row r="10375" spans="8:8" s="32" customFormat="1" ht="12.75" customHeight="1">
      <c r="H10375" s="36"/>
    </row>
    <row r="10376" spans="8:8" s="32" customFormat="1" ht="12.75" customHeight="1">
      <c r="H10376" s="36"/>
    </row>
    <row r="10377" spans="8:8" s="32" customFormat="1" ht="12.75" customHeight="1">
      <c r="H10377" s="36"/>
    </row>
    <row r="10378" spans="8:8" s="32" customFormat="1" ht="12.75" customHeight="1">
      <c r="H10378" s="36"/>
    </row>
    <row r="10379" spans="8:8" s="32" customFormat="1" ht="12.75" customHeight="1">
      <c r="H10379" s="36"/>
    </row>
    <row r="10380" spans="8:8" s="32" customFormat="1" ht="12.75" customHeight="1">
      <c r="H10380" s="36"/>
    </row>
    <row r="10381" spans="8:8" s="32" customFormat="1" ht="12.75" customHeight="1">
      <c r="H10381" s="36"/>
    </row>
    <row r="10382" spans="8:8" s="32" customFormat="1" ht="12.75" customHeight="1">
      <c r="H10382" s="36"/>
    </row>
    <row r="10383" spans="8:8" s="32" customFormat="1" ht="12.75" customHeight="1">
      <c r="H10383" s="36"/>
    </row>
    <row r="10384" spans="8:8" s="32" customFormat="1" ht="12.75" customHeight="1">
      <c r="H10384" s="36"/>
    </row>
    <row r="10385" spans="8:8" s="32" customFormat="1" ht="12.75" customHeight="1">
      <c r="H10385" s="36"/>
    </row>
    <row r="10386" spans="8:8" s="32" customFormat="1" ht="12.75" customHeight="1">
      <c r="H10386" s="36"/>
    </row>
    <row r="10387" spans="8:8" s="32" customFormat="1" ht="12.75" customHeight="1">
      <c r="H10387" s="36"/>
    </row>
    <row r="10388" spans="8:8" s="32" customFormat="1" ht="12.75" customHeight="1">
      <c r="H10388" s="36"/>
    </row>
    <row r="10389" spans="8:8" s="32" customFormat="1" ht="12.75" customHeight="1">
      <c r="H10389" s="36"/>
    </row>
    <row r="10390" spans="8:8" s="32" customFormat="1" ht="12.75" customHeight="1">
      <c r="H10390" s="36"/>
    </row>
    <row r="10391" spans="8:8" s="32" customFormat="1" ht="12.75" customHeight="1">
      <c r="H10391" s="36"/>
    </row>
    <row r="10392" spans="8:8" s="32" customFormat="1" ht="12.75" customHeight="1">
      <c r="H10392" s="36"/>
    </row>
    <row r="10393" spans="8:8" s="32" customFormat="1" ht="12.75" customHeight="1">
      <c r="H10393" s="36"/>
    </row>
    <row r="10394" spans="8:8" s="32" customFormat="1" ht="12.75" customHeight="1">
      <c r="H10394" s="36"/>
    </row>
    <row r="10395" spans="8:8" s="32" customFormat="1" ht="12.75" customHeight="1">
      <c r="H10395" s="36"/>
    </row>
    <row r="10396" spans="8:8" s="32" customFormat="1" ht="12.75" customHeight="1">
      <c r="H10396" s="36"/>
    </row>
    <row r="10397" spans="8:8" s="32" customFormat="1" ht="12.75" customHeight="1">
      <c r="H10397" s="36"/>
    </row>
    <row r="10398" spans="8:8" s="32" customFormat="1" ht="12.75" customHeight="1">
      <c r="H10398" s="36"/>
    </row>
    <row r="10399" spans="8:8" s="32" customFormat="1" ht="12.75" customHeight="1">
      <c r="H10399" s="36"/>
    </row>
    <row r="10400" spans="8:8" s="32" customFormat="1" ht="12.75" customHeight="1">
      <c r="H10400" s="36"/>
    </row>
    <row r="10401" spans="8:8" s="32" customFormat="1" ht="12.75" customHeight="1">
      <c r="H10401" s="36"/>
    </row>
    <row r="10402" spans="8:8" s="32" customFormat="1" ht="12.75" customHeight="1">
      <c r="H10402" s="36"/>
    </row>
    <row r="10403" spans="8:8" s="32" customFormat="1" ht="12.75" customHeight="1">
      <c r="H10403" s="36"/>
    </row>
    <row r="10404" spans="8:8" s="32" customFormat="1" ht="12.75" customHeight="1">
      <c r="H10404" s="36"/>
    </row>
    <row r="10405" spans="8:8" s="32" customFormat="1" ht="12.75" customHeight="1">
      <c r="H10405" s="36"/>
    </row>
    <row r="10406" spans="8:8" s="32" customFormat="1" ht="12.75" customHeight="1">
      <c r="H10406" s="36"/>
    </row>
    <row r="10407" spans="8:8" s="32" customFormat="1" ht="12.75" customHeight="1">
      <c r="H10407" s="36"/>
    </row>
    <row r="10408" spans="8:8" s="32" customFormat="1" ht="12.75" customHeight="1">
      <c r="H10408" s="36"/>
    </row>
    <row r="10409" spans="8:8" s="32" customFormat="1" ht="12.75" customHeight="1">
      <c r="H10409" s="36"/>
    </row>
    <row r="10410" spans="8:8" s="32" customFormat="1" ht="12.75" customHeight="1">
      <c r="H10410" s="36"/>
    </row>
    <row r="10411" spans="8:8" s="32" customFormat="1" ht="12.75" customHeight="1">
      <c r="H10411" s="36"/>
    </row>
    <row r="10412" spans="8:8" s="32" customFormat="1" ht="12.75" customHeight="1">
      <c r="H10412" s="36"/>
    </row>
    <row r="10413" spans="8:8" s="32" customFormat="1" ht="12.75" customHeight="1">
      <c r="H10413" s="36"/>
    </row>
    <row r="10414" spans="8:8" s="32" customFormat="1" ht="12.75" customHeight="1">
      <c r="H10414" s="36"/>
    </row>
    <row r="10415" spans="8:8" s="32" customFormat="1" ht="12.75" customHeight="1">
      <c r="H10415" s="36"/>
    </row>
    <row r="10416" spans="8:8" s="32" customFormat="1" ht="12.75" customHeight="1">
      <c r="H10416" s="36"/>
    </row>
    <row r="10417" spans="8:8" s="32" customFormat="1" ht="12.75" customHeight="1">
      <c r="H10417" s="36"/>
    </row>
    <row r="10418" spans="8:8" s="32" customFormat="1" ht="12.75" customHeight="1">
      <c r="H10418" s="36"/>
    </row>
    <row r="10419" spans="8:8" s="32" customFormat="1" ht="12.75" customHeight="1">
      <c r="H10419" s="36"/>
    </row>
    <row r="10420" spans="8:8" s="32" customFormat="1" ht="12.75" customHeight="1">
      <c r="H10420" s="36"/>
    </row>
    <row r="10421" spans="8:8" s="32" customFormat="1" ht="12.75" customHeight="1">
      <c r="H10421" s="36"/>
    </row>
    <row r="10422" spans="8:8" s="32" customFormat="1" ht="12.75" customHeight="1">
      <c r="H10422" s="36"/>
    </row>
    <row r="10423" spans="8:8" s="32" customFormat="1" ht="12.75" customHeight="1">
      <c r="H10423" s="36"/>
    </row>
    <row r="10424" spans="8:8" s="32" customFormat="1" ht="12.75" customHeight="1">
      <c r="H10424" s="36"/>
    </row>
    <row r="10425" spans="8:8" s="32" customFormat="1" ht="12.75" customHeight="1">
      <c r="H10425" s="36"/>
    </row>
    <row r="10426" spans="8:8" s="32" customFormat="1" ht="12.75" customHeight="1">
      <c r="H10426" s="36"/>
    </row>
    <row r="10427" spans="8:8" s="32" customFormat="1" ht="12.75" customHeight="1">
      <c r="H10427" s="36"/>
    </row>
    <row r="10428" spans="8:8" s="32" customFormat="1" ht="12.75" customHeight="1">
      <c r="H10428" s="36"/>
    </row>
    <row r="10429" spans="8:8" s="32" customFormat="1" ht="12.75" customHeight="1">
      <c r="H10429" s="36"/>
    </row>
    <row r="10430" spans="8:8" s="32" customFormat="1" ht="12.75" customHeight="1">
      <c r="H10430" s="36"/>
    </row>
    <row r="10431" spans="8:8" s="32" customFormat="1" ht="12.75" customHeight="1">
      <c r="H10431" s="36"/>
    </row>
    <row r="10432" spans="8:8" s="32" customFormat="1" ht="12.75" customHeight="1">
      <c r="H10432" s="36"/>
    </row>
    <row r="10433" spans="8:8" s="32" customFormat="1" ht="12.75" customHeight="1">
      <c r="H10433" s="36"/>
    </row>
    <row r="10434" spans="8:8" s="32" customFormat="1" ht="12.75" customHeight="1">
      <c r="H10434" s="36"/>
    </row>
    <row r="10435" spans="8:8" s="32" customFormat="1" ht="12.75" customHeight="1">
      <c r="H10435" s="36"/>
    </row>
    <row r="10436" spans="8:8" s="32" customFormat="1" ht="12.75" customHeight="1">
      <c r="H10436" s="36"/>
    </row>
    <row r="10437" spans="8:8" s="32" customFormat="1" ht="12.75" customHeight="1">
      <c r="H10437" s="36"/>
    </row>
    <row r="10438" spans="8:8" s="32" customFormat="1" ht="12.75" customHeight="1">
      <c r="H10438" s="36"/>
    </row>
    <row r="10439" spans="8:8" s="32" customFormat="1" ht="12.75" customHeight="1">
      <c r="H10439" s="36"/>
    </row>
    <row r="10440" spans="8:8" s="32" customFormat="1" ht="12.75" customHeight="1">
      <c r="H10440" s="36"/>
    </row>
    <row r="10441" spans="8:8" s="32" customFormat="1" ht="12.75" customHeight="1">
      <c r="H10441" s="36"/>
    </row>
    <row r="10442" spans="8:8" s="32" customFormat="1" ht="12.75" customHeight="1">
      <c r="H10442" s="36"/>
    </row>
    <row r="10443" spans="8:8" s="32" customFormat="1" ht="12.75" customHeight="1">
      <c r="H10443" s="36"/>
    </row>
    <row r="10444" spans="8:8" s="32" customFormat="1" ht="12.75" customHeight="1">
      <c r="H10444" s="36"/>
    </row>
    <row r="10445" spans="8:8" s="32" customFormat="1" ht="12.75" customHeight="1">
      <c r="H10445" s="36"/>
    </row>
    <row r="10446" spans="8:8" s="32" customFormat="1" ht="12.75" customHeight="1">
      <c r="H10446" s="36"/>
    </row>
    <row r="10447" spans="8:8" s="32" customFormat="1" ht="12.75" customHeight="1">
      <c r="H10447" s="36"/>
    </row>
    <row r="10448" spans="8:8" s="32" customFormat="1" ht="12.75" customHeight="1">
      <c r="H10448" s="36"/>
    </row>
    <row r="10449" spans="8:8" s="32" customFormat="1" ht="12.75" customHeight="1">
      <c r="H10449" s="36"/>
    </row>
    <row r="10450" spans="8:8" s="32" customFormat="1" ht="12.75" customHeight="1">
      <c r="H10450" s="36"/>
    </row>
    <row r="10451" spans="8:8" s="32" customFormat="1" ht="12.75" customHeight="1">
      <c r="H10451" s="36"/>
    </row>
    <row r="10452" spans="8:8" s="32" customFormat="1" ht="12.75" customHeight="1">
      <c r="H10452" s="36"/>
    </row>
    <row r="10453" spans="8:8" s="32" customFormat="1" ht="12.75" customHeight="1">
      <c r="H10453" s="36"/>
    </row>
    <row r="10454" spans="8:8" s="32" customFormat="1" ht="12.75" customHeight="1">
      <c r="H10454" s="36"/>
    </row>
    <row r="10455" spans="8:8" s="32" customFormat="1" ht="12.75" customHeight="1">
      <c r="H10455" s="36"/>
    </row>
    <row r="10456" spans="8:8" s="32" customFormat="1" ht="12.75" customHeight="1">
      <c r="H10456" s="36"/>
    </row>
    <row r="10457" spans="8:8" s="32" customFormat="1" ht="12.75" customHeight="1">
      <c r="H10457" s="36"/>
    </row>
    <row r="10458" spans="8:8" s="32" customFormat="1" ht="12.75" customHeight="1">
      <c r="H10458" s="36"/>
    </row>
    <row r="10459" spans="8:8" s="32" customFormat="1" ht="12.75" customHeight="1">
      <c r="H10459" s="36"/>
    </row>
    <row r="10460" spans="8:8" s="32" customFormat="1" ht="12.75" customHeight="1">
      <c r="H10460" s="36"/>
    </row>
    <row r="10461" spans="8:8" s="32" customFormat="1" ht="12.75" customHeight="1">
      <c r="H10461" s="36"/>
    </row>
    <row r="10462" spans="8:8" s="32" customFormat="1" ht="12.75" customHeight="1">
      <c r="H10462" s="36"/>
    </row>
    <row r="10463" spans="8:8" s="32" customFormat="1" ht="12.75" customHeight="1">
      <c r="H10463" s="36"/>
    </row>
    <row r="10464" spans="8:8" s="32" customFormat="1" ht="12.75" customHeight="1">
      <c r="H10464" s="36"/>
    </row>
    <row r="10465" spans="8:8" s="32" customFormat="1" ht="12.75" customHeight="1">
      <c r="H10465" s="36"/>
    </row>
    <row r="10466" spans="8:8" s="32" customFormat="1" ht="12.75" customHeight="1">
      <c r="H10466" s="36"/>
    </row>
    <row r="10467" spans="8:8" s="32" customFormat="1" ht="12.75" customHeight="1">
      <c r="H10467" s="36"/>
    </row>
    <row r="10468" spans="8:8" s="32" customFormat="1" ht="12.75" customHeight="1">
      <c r="H10468" s="36"/>
    </row>
    <row r="10469" spans="8:8" s="32" customFormat="1" ht="12.75" customHeight="1">
      <c r="H10469" s="36"/>
    </row>
    <row r="10470" spans="8:8" s="32" customFormat="1" ht="12.75" customHeight="1">
      <c r="H10470" s="36"/>
    </row>
    <row r="10471" spans="8:8" s="32" customFormat="1" ht="12.75" customHeight="1">
      <c r="H10471" s="36"/>
    </row>
    <row r="10472" spans="8:8" s="32" customFormat="1" ht="12.75" customHeight="1">
      <c r="H10472" s="36"/>
    </row>
    <row r="10473" spans="8:8" s="32" customFormat="1" ht="12.75" customHeight="1">
      <c r="H10473" s="36"/>
    </row>
    <row r="10474" spans="8:8" s="32" customFormat="1" ht="12.75" customHeight="1">
      <c r="H10474" s="36"/>
    </row>
    <row r="10475" spans="8:8" s="32" customFormat="1" ht="12.75" customHeight="1">
      <c r="H10475" s="36"/>
    </row>
    <row r="10476" spans="8:8" s="32" customFormat="1" ht="12.75" customHeight="1">
      <c r="H10476" s="36"/>
    </row>
    <row r="10477" spans="8:8" s="32" customFormat="1" ht="12.75" customHeight="1">
      <c r="H10477" s="36"/>
    </row>
    <row r="10478" spans="8:8" s="32" customFormat="1" ht="12.75" customHeight="1">
      <c r="H10478" s="36"/>
    </row>
    <row r="10479" spans="8:8" s="32" customFormat="1" ht="12.75" customHeight="1">
      <c r="H10479" s="36"/>
    </row>
    <row r="10480" spans="8:8" s="32" customFormat="1" ht="12.75" customHeight="1">
      <c r="H10480" s="36"/>
    </row>
    <row r="10481" spans="8:8" s="32" customFormat="1" ht="12.75" customHeight="1">
      <c r="H10481" s="36"/>
    </row>
    <row r="10482" spans="8:8" s="32" customFormat="1" ht="12.75" customHeight="1">
      <c r="H10482" s="36"/>
    </row>
    <row r="10483" spans="8:8" s="32" customFormat="1" ht="12.75" customHeight="1">
      <c r="H10483" s="36"/>
    </row>
    <row r="10484" spans="8:8" s="32" customFormat="1" ht="12.75" customHeight="1">
      <c r="H10484" s="36"/>
    </row>
    <row r="10485" spans="8:8" s="32" customFormat="1" ht="12.75" customHeight="1">
      <c r="H10485" s="36"/>
    </row>
    <row r="10486" spans="8:8" s="32" customFormat="1" ht="12.75" customHeight="1">
      <c r="H10486" s="36"/>
    </row>
    <row r="10487" spans="8:8" s="32" customFormat="1" ht="12.75" customHeight="1">
      <c r="H10487" s="36"/>
    </row>
    <row r="10488" spans="8:8" s="32" customFormat="1" ht="12.75" customHeight="1">
      <c r="H10488" s="36"/>
    </row>
    <row r="10489" spans="8:8" s="32" customFormat="1" ht="12.75" customHeight="1">
      <c r="H10489" s="36"/>
    </row>
    <row r="10490" spans="8:8" s="32" customFormat="1" ht="12.75" customHeight="1">
      <c r="H10490" s="36"/>
    </row>
    <row r="10491" spans="8:8" s="32" customFormat="1" ht="12.75" customHeight="1">
      <c r="H10491" s="36"/>
    </row>
    <row r="10492" spans="8:8" s="32" customFormat="1" ht="12.75" customHeight="1">
      <c r="H10492" s="36"/>
    </row>
    <row r="10493" spans="8:8" s="32" customFormat="1" ht="12.75" customHeight="1">
      <c r="H10493" s="36"/>
    </row>
    <row r="10494" spans="8:8" s="32" customFormat="1" ht="12.75" customHeight="1">
      <c r="H10494" s="36"/>
    </row>
    <row r="10495" spans="8:8" s="32" customFormat="1" ht="12.75" customHeight="1">
      <c r="H10495" s="36"/>
    </row>
    <row r="10496" spans="8:8" s="32" customFormat="1" ht="12.75" customHeight="1">
      <c r="H10496" s="36"/>
    </row>
    <row r="10497" spans="8:8" s="32" customFormat="1" ht="12.75" customHeight="1">
      <c r="H10497" s="36"/>
    </row>
    <row r="10498" spans="8:8" s="32" customFormat="1" ht="12.75" customHeight="1">
      <c r="H10498" s="36"/>
    </row>
    <row r="10499" spans="8:8" s="32" customFormat="1" ht="12.75" customHeight="1">
      <c r="H10499" s="36"/>
    </row>
    <row r="10500" spans="8:8" s="32" customFormat="1" ht="12.75" customHeight="1">
      <c r="H10500" s="36"/>
    </row>
    <row r="10501" spans="8:8" s="32" customFormat="1" ht="12.75" customHeight="1">
      <c r="H10501" s="36"/>
    </row>
    <row r="10502" spans="8:8" s="32" customFormat="1" ht="12.75" customHeight="1">
      <c r="H10502" s="36"/>
    </row>
    <row r="10503" spans="8:8" s="32" customFormat="1" ht="12.75" customHeight="1">
      <c r="H10503" s="36"/>
    </row>
    <row r="10504" spans="8:8" s="32" customFormat="1" ht="12.75" customHeight="1">
      <c r="H10504" s="36"/>
    </row>
    <row r="10505" spans="8:8" s="32" customFormat="1" ht="12.75" customHeight="1">
      <c r="H10505" s="36"/>
    </row>
    <row r="10506" spans="8:8" s="32" customFormat="1" ht="12.75" customHeight="1">
      <c r="H10506" s="36"/>
    </row>
    <row r="10507" spans="8:8" s="32" customFormat="1" ht="12.75" customHeight="1">
      <c r="H10507" s="36"/>
    </row>
    <row r="10508" spans="8:8" s="32" customFormat="1" ht="12.75" customHeight="1">
      <c r="H10508" s="36"/>
    </row>
    <row r="10509" spans="8:8" s="32" customFormat="1" ht="12.75" customHeight="1">
      <c r="H10509" s="36"/>
    </row>
    <row r="10510" spans="8:8" s="32" customFormat="1" ht="12.75" customHeight="1">
      <c r="H10510" s="36"/>
    </row>
    <row r="10511" spans="8:8" s="32" customFormat="1" ht="12.75" customHeight="1">
      <c r="H10511" s="36"/>
    </row>
    <row r="10512" spans="8:8" s="32" customFormat="1" ht="12.75" customHeight="1">
      <c r="H10512" s="36"/>
    </row>
    <row r="10513" spans="8:8" s="32" customFormat="1" ht="12.75" customHeight="1">
      <c r="H10513" s="36"/>
    </row>
    <row r="10514" spans="8:8" s="32" customFormat="1" ht="12.75" customHeight="1">
      <c r="H10514" s="36"/>
    </row>
    <row r="10515" spans="8:8" s="32" customFormat="1" ht="12.75" customHeight="1">
      <c r="H10515" s="36"/>
    </row>
    <row r="10516" spans="8:8" s="32" customFormat="1" ht="12.75" customHeight="1">
      <c r="H10516" s="36"/>
    </row>
    <row r="10517" spans="8:8" s="32" customFormat="1" ht="12.75" customHeight="1">
      <c r="H10517" s="36"/>
    </row>
    <row r="10518" spans="8:8" s="32" customFormat="1" ht="12.75" customHeight="1">
      <c r="H10518" s="36"/>
    </row>
    <row r="10519" spans="8:8" s="32" customFormat="1" ht="12.75" customHeight="1">
      <c r="H10519" s="36"/>
    </row>
    <row r="10520" spans="8:8" s="32" customFormat="1" ht="12.75" customHeight="1">
      <c r="H10520" s="36"/>
    </row>
    <row r="10521" spans="8:8" s="32" customFormat="1" ht="12.75" customHeight="1">
      <c r="H10521" s="36"/>
    </row>
    <row r="10522" spans="8:8" s="32" customFormat="1" ht="12.75" customHeight="1">
      <c r="H10522" s="36"/>
    </row>
    <row r="10523" spans="8:8" s="32" customFormat="1" ht="12.75" customHeight="1">
      <c r="H10523" s="36"/>
    </row>
    <row r="10524" spans="8:8" s="32" customFormat="1" ht="12.75" customHeight="1">
      <c r="H10524" s="36"/>
    </row>
    <row r="10525" spans="8:8" s="32" customFormat="1" ht="12.75" customHeight="1">
      <c r="H10525" s="36"/>
    </row>
    <row r="10526" spans="8:8" s="32" customFormat="1" ht="12.75" customHeight="1">
      <c r="H10526" s="36"/>
    </row>
    <row r="10527" spans="8:8" s="32" customFormat="1" ht="12.75" customHeight="1">
      <c r="H10527" s="36"/>
    </row>
    <row r="10528" spans="8:8" s="32" customFormat="1" ht="12.75" customHeight="1">
      <c r="H10528" s="36"/>
    </row>
    <row r="10529" spans="8:8" s="32" customFormat="1" ht="12.75" customHeight="1">
      <c r="H10529" s="36"/>
    </row>
    <row r="10530" spans="8:8" s="32" customFormat="1" ht="12.75" customHeight="1">
      <c r="H10530" s="36"/>
    </row>
    <row r="10531" spans="8:8" s="32" customFormat="1" ht="12.75" customHeight="1">
      <c r="H10531" s="36"/>
    </row>
    <row r="10532" spans="8:8" s="32" customFormat="1" ht="12.75" customHeight="1">
      <c r="H10532" s="36"/>
    </row>
    <row r="10533" spans="8:8" s="32" customFormat="1" ht="12.75" customHeight="1">
      <c r="H10533" s="36"/>
    </row>
    <row r="10534" spans="8:8" s="32" customFormat="1" ht="12.75" customHeight="1">
      <c r="H10534" s="36"/>
    </row>
    <row r="10535" spans="8:8" s="32" customFormat="1" ht="12.75" customHeight="1">
      <c r="H10535" s="36"/>
    </row>
    <row r="10536" spans="8:8" s="32" customFormat="1" ht="12.75" customHeight="1">
      <c r="H10536" s="36"/>
    </row>
    <row r="10537" spans="8:8" s="32" customFormat="1" ht="12.75" customHeight="1">
      <c r="H10537" s="36"/>
    </row>
    <row r="10538" spans="8:8" s="32" customFormat="1" ht="12.75" customHeight="1">
      <c r="H10538" s="36"/>
    </row>
    <row r="10539" spans="8:8" s="32" customFormat="1" ht="12.75" customHeight="1">
      <c r="H10539" s="36"/>
    </row>
    <row r="10540" spans="8:8" s="32" customFormat="1" ht="12.75" customHeight="1">
      <c r="H10540" s="36"/>
    </row>
    <row r="10541" spans="8:8" s="32" customFormat="1" ht="12.75" customHeight="1">
      <c r="H10541" s="36"/>
    </row>
    <row r="10542" spans="8:8" s="32" customFormat="1" ht="12.75" customHeight="1">
      <c r="H10542" s="36"/>
    </row>
    <row r="10543" spans="8:8" s="32" customFormat="1" ht="12.75" customHeight="1">
      <c r="H10543" s="36"/>
    </row>
    <row r="10544" spans="8:8" s="32" customFormat="1" ht="12.75" customHeight="1">
      <c r="H10544" s="36"/>
    </row>
    <row r="10545" spans="8:8" s="32" customFormat="1" ht="12.75" customHeight="1">
      <c r="H10545" s="36"/>
    </row>
    <row r="10546" spans="8:8" s="32" customFormat="1" ht="12.75" customHeight="1">
      <c r="H10546" s="36"/>
    </row>
    <row r="10547" spans="8:8" s="32" customFormat="1" ht="12.75" customHeight="1">
      <c r="H10547" s="36"/>
    </row>
    <row r="10548" spans="8:8" s="32" customFormat="1" ht="12.75" customHeight="1">
      <c r="H10548" s="36"/>
    </row>
    <row r="10549" spans="8:8" s="32" customFormat="1" ht="12.75" customHeight="1">
      <c r="H10549" s="36"/>
    </row>
    <row r="10550" spans="8:8" s="32" customFormat="1" ht="12.75" customHeight="1">
      <c r="H10550" s="36"/>
    </row>
    <row r="10551" spans="8:8" s="32" customFormat="1" ht="12.75" customHeight="1">
      <c r="H10551" s="36"/>
    </row>
    <row r="10552" spans="8:8" s="32" customFormat="1" ht="12.75" customHeight="1">
      <c r="H10552" s="36"/>
    </row>
    <row r="10553" spans="8:8" s="32" customFormat="1" ht="12.75" customHeight="1">
      <c r="H10553" s="36"/>
    </row>
    <row r="10554" spans="8:8" s="32" customFormat="1" ht="12.75" customHeight="1">
      <c r="H10554" s="36"/>
    </row>
    <row r="10555" spans="8:8" s="32" customFormat="1" ht="12.75" customHeight="1">
      <c r="H10555" s="36"/>
    </row>
    <row r="10556" spans="8:8" s="32" customFormat="1" ht="12.75" customHeight="1">
      <c r="H10556" s="36"/>
    </row>
    <row r="10557" spans="8:8" s="32" customFormat="1" ht="12.75" customHeight="1">
      <c r="H10557" s="36"/>
    </row>
    <row r="10558" spans="8:8" s="32" customFormat="1" ht="12.75" customHeight="1">
      <c r="H10558" s="36"/>
    </row>
    <row r="10559" spans="8:8" s="32" customFormat="1" ht="12.75" customHeight="1">
      <c r="H10559" s="36"/>
    </row>
    <row r="10560" spans="8:8" s="32" customFormat="1" ht="12.75" customHeight="1">
      <c r="H10560" s="36"/>
    </row>
    <row r="10561" spans="8:8" s="32" customFormat="1" ht="12.75" customHeight="1">
      <c r="H10561" s="36"/>
    </row>
    <row r="10562" spans="8:8" s="32" customFormat="1" ht="12.75" customHeight="1">
      <c r="H10562" s="36"/>
    </row>
    <row r="10563" spans="8:8" s="32" customFormat="1" ht="12.75" customHeight="1">
      <c r="H10563" s="36"/>
    </row>
    <row r="10564" spans="8:8" s="32" customFormat="1" ht="12.75" customHeight="1">
      <c r="H10564" s="36"/>
    </row>
    <row r="10565" spans="8:8" s="32" customFormat="1" ht="12.75" customHeight="1">
      <c r="H10565" s="36"/>
    </row>
    <row r="10566" spans="8:8" s="32" customFormat="1" ht="12.75" customHeight="1">
      <c r="H10566" s="36"/>
    </row>
    <row r="10567" spans="8:8" s="32" customFormat="1" ht="12.75" customHeight="1">
      <c r="H10567" s="36"/>
    </row>
    <row r="10568" spans="8:8" s="32" customFormat="1" ht="12.75" customHeight="1">
      <c r="H10568" s="36"/>
    </row>
    <row r="10569" spans="8:8" s="32" customFormat="1" ht="12.75" customHeight="1">
      <c r="H10569" s="36"/>
    </row>
    <row r="10570" spans="8:8" s="32" customFormat="1" ht="12.75" customHeight="1">
      <c r="H10570" s="36"/>
    </row>
    <row r="10571" spans="8:8" s="32" customFormat="1" ht="12.75" customHeight="1">
      <c r="H10571" s="36"/>
    </row>
    <row r="10572" spans="8:8" s="32" customFormat="1" ht="12.75" customHeight="1">
      <c r="H10572" s="36"/>
    </row>
    <row r="10573" spans="8:8" s="32" customFormat="1" ht="12.75" customHeight="1">
      <c r="H10573" s="36"/>
    </row>
    <row r="10574" spans="8:8" s="32" customFormat="1" ht="12.75" customHeight="1">
      <c r="H10574" s="36"/>
    </row>
    <row r="10575" spans="8:8" s="32" customFormat="1" ht="12.75" customHeight="1">
      <c r="H10575" s="36"/>
    </row>
    <row r="10576" spans="8:8" s="32" customFormat="1" ht="12.75" customHeight="1">
      <c r="H10576" s="36"/>
    </row>
    <row r="10577" spans="8:8" s="32" customFormat="1" ht="12.75" customHeight="1">
      <c r="H10577" s="36"/>
    </row>
    <row r="10578" spans="8:8" s="32" customFormat="1" ht="12.75" customHeight="1">
      <c r="H10578" s="36"/>
    </row>
    <row r="10579" spans="8:8" s="32" customFormat="1" ht="12.75" customHeight="1">
      <c r="H10579" s="36"/>
    </row>
    <row r="10580" spans="8:8" s="32" customFormat="1" ht="12.75" customHeight="1">
      <c r="H10580" s="36"/>
    </row>
    <row r="10581" spans="8:8" s="32" customFormat="1" ht="12.75" customHeight="1">
      <c r="H10581" s="36"/>
    </row>
    <row r="10582" spans="8:8" s="32" customFormat="1" ht="12.75" customHeight="1">
      <c r="H10582" s="36"/>
    </row>
    <row r="10583" spans="8:8" s="32" customFormat="1" ht="12.75" customHeight="1">
      <c r="H10583" s="36"/>
    </row>
    <row r="10584" spans="8:8" s="32" customFormat="1" ht="12.75" customHeight="1">
      <c r="H10584" s="36"/>
    </row>
    <row r="10585" spans="8:8" s="32" customFormat="1" ht="12.75" customHeight="1">
      <c r="H10585" s="36"/>
    </row>
    <row r="10586" spans="8:8" s="32" customFormat="1" ht="12.75" customHeight="1">
      <c r="H10586" s="36"/>
    </row>
    <row r="10587" spans="8:8" s="32" customFormat="1" ht="12.75" customHeight="1">
      <c r="H10587" s="36"/>
    </row>
    <row r="10588" spans="8:8" s="32" customFormat="1" ht="12.75" customHeight="1">
      <c r="H10588" s="36"/>
    </row>
    <row r="10589" spans="8:8" s="32" customFormat="1" ht="12.75" customHeight="1">
      <c r="H10589" s="36"/>
    </row>
    <row r="10590" spans="8:8" s="32" customFormat="1" ht="12.75" customHeight="1">
      <c r="H10590" s="36"/>
    </row>
    <row r="10591" spans="8:8" s="32" customFormat="1" ht="12.75" customHeight="1">
      <c r="H10591" s="36"/>
    </row>
    <row r="10592" spans="8:8" s="32" customFormat="1" ht="12.75" customHeight="1">
      <c r="H10592" s="36"/>
    </row>
    <row r="10593" spans="8:8" s="32" customFormat="1" ht="12.75" customHeight="1">
      <c r="H10593" s="36"/>
    </row>
    <row r="10594" spans="8:8" s="32" customFormat="1" ht="12.75" customHeight="1">
      <c r="H10594" s="36"/>
    </row>
    <row r="10595" spans="8:8" s="32" customFormat="1" ht="12.75" customHeight="1">
      <c r="H10595" s="36"/>
    </row>
    <row r="10596" spans="8:8" s="32" customFormat="1" ht="12.75" customHeight="1">
      <c r="H10596" s="36"/>
    </row>
    <row r="10597" spans="8:8" s="32" customFormat="1" ht="12.75" customHeight="1">
      <c r="H10597" s="36"/>
    </row>
    <row r="10598" spans="8:8" s="32" customFormat="1" ht="12.75" customHeight="1">
      <c r="H10598" s="36"/>
    </row>
    <row r="10599" spans="8:8" s="32" customFormat="1" ht="12.75" customHeight="1">
      <c r="H10599" s="36"/>
    </row>
    <row r="10600" spans="8:8" s="32" customFormat="1" ht="12.75" customHeight="1">
      <c r="H10600" s="36"/>
    </row>
    <row r="10601" spans="8:8" s="32" customFormat="1" ht="12.75" customHeight="1">
      <c r="H10601" s="36"/>
    </row>
    <row r="10602" spans="8:8" s="32" customFormat="1" ht="12.75" customHeight="1">
      <c r="H10602" s="36"/>
    </row>
    <row r="10603" spans="8:8" s="32" customFormat="1" ht="12.75" customHeight="1">
      <c r="H10603" s="36"/>
    </row>
    <row r="10604" spans="8:8" s="32" customFormat="1" ht="12.75" customHeight="1">
      <c r="H10604" s="36"/>
    </row>
    <row r="10605" spans="8:8" s="32" customFormat="1" ht="12.75" customHeight="1">
      <c r="H10605" s="36"/>
    </row>
    <row r="10606" spans="8:8" s="32" customFormat="1" ht="12.75" customHeight="1">
      <c r="H10606" s="36"/>
    </row>
    <row r="10607" spans="8:8" s="32" customFormat="1" ht="12.75" customHeight="1">
      <c r="H10607" s="36"/>
    </row>
    <row r="10608" spans="8:8" s="32" customFormat="1" ht="12.75" customHeight="1">
      <c r="H10608" s="36"/>
    </row>
    <row r="10609" spans="8:8" s="32" customFormat="1" ht="12.75" customHeight="1">
      <c r="H10609" s="36"/>
    </row>
    <row r="10610" spans="8:8" s="32" customFormat="1" ht="12.75" customHeight="1">
      <c r="H10610" s="36"/>
    </row>
    <row r="10611" spans="8:8" s="32" customFormat="1" ht="12.75" customHeight="1">
      <c r="H10611" s="36"/>
    </row>
    <row r="10612" spans="8:8" s="32" customFormat="1" ht="12.75" customHeight="1">
      <c r="H10612" s="36"/>
    </row>
    <row r="10613" spans="8:8" s="32" customFormat="1" ht="12.75" customHeight="1">
      <c r="H10613" s="36"/>
    </row>
    <row r="10614" spans="8:8" s="32" customFormat="1" ht="12.75" customHeight="1">
      <c r="H10614" s="36"/>
    </row>
    <row r="10615" spans="8:8" s="32" customFormat="1" ht="12.75" customHeight="1">
      <c r="H10615" s="36"/>
    </row>
    <row r="10616" spans="8:8" s="32" customFormat="1" ht="12.75" customHeight="1">
      <c r="H10616" s="36"/>
    </row>
    <row r="10617" spans="8:8" s="32" customFormat="1" ht="12.75" customHeight="1">
      <c r="H10617" s="36"/>
    </row>
    <row r="10618" spans="8:8" s="32" customFormat="1" ht="12.75" customHeight="1">
      <c r="H10618" s="36"/>
    </row>
    <row r="10619" spans="8:8" s="32" customFormat="1" ht="12.75" customHeight="1">
      <c r="H10619" s="36"/>
    </row>
    <row r="10620" spans="8:8" s="32" customFormat="1" ht="12.75" customHeight="1">
      <c r="H10620" s="36"/>
    </row>
    <row r="10621" spans="8:8" s="32" customFormat="1" ht="12.75" customHeight="1">
      <c r="H10621" s="36"/>
    </row>
    <row r="10622" spans="8:8" s="32" customFormat="1" ht="12.75" customHeight="1">
      <c r="H10622" s="36"/>
    </row>
    <row r="10623" spans="8:8" s="32" customFormat="1" ht="12.75" customHeight="1">
      <c r="H10623" s="36"/>
    </row>
    <row r="10624" spans="8:8" s="32" customFormat="1" ht="12.75" customHeight="1">
      <c r="H10624" s="36"/>
    </row>
    <row r="10625" spans="8:8" s="32" customFormat="1" ht="12.75" customHeight="1">
      <c r="H10625" s="36"/>
    </row>
    <row r="10626" spans="8:8" s="32" customFormat="1" ht="12.75" customHeight="1">
      <c r="H10626" s="36"/>
    </row>
    <row r="10627" spans="8:8" s="32" customFormat="1" ht="12.75" customHeight="1">
      <c r="H10627" s="36"/>
    </row>
    <row r="10628" spans="8:8" s="32" customFormat="1" ht="12.75" customHeight="1">
      <c r="H10628" s="36"/>
    </row>
    <row r="10629" spans="8:8" s="32" customFormat="1" ht="12.75" customHeight="1">
      <c r="H10629" s="36"/>
    </row>
    <row r="10630" spans="8:8" s="32" customFormat="1" ht="12.75" customHeight="1">
      <c r="H10630" s="36"/>
    </row>
    <row r="10631" spans="8:8" s="32" customFormat="1" ht="12.75" customHeight="1">
      <c r="H10631" s="36"/>
    </row>
    <row r="10632" spans="8:8" s="32" customFormat="1" ht="12.75" customHeight="1">
      <c r="H10632" s="36"/>
    </row>
    <row r="10633" spans="8:8" s="32" customFormat="1" ht="12.75" customHeight="1">
      <c r="H10633" s="36"/>
    </row>
    <row r="10634" spans="8:8" s="32" customFormat="1" ht="12.75" customHeight="1">
      <c r="H10634" s="36"/>
    </row>
    <row r="10635" spans="8:8" s="32" customFormat="1" ht="12.75" customHeight="1">
      <c r="H10635" s="36"/>
    </row>
    <row r="10636" spans="8:8" s="32" customFormat="1" ht="12.75" customHeight="1">
      <c r="H10636" s="36"/>
    </row>
    <row r="10637" spans="8:8" s="32" customFormat="1" ht="12.75" customHeight="1">
      <c r="H10637" s="36"/>
    </row>
    <row r="10638" spans="8:8" s="32" customFormat="1" ht="12.75" customHeight="1">
      <c r="H10638" s="36"/>
    </row>
    <row r="10639" spans="8:8" s="32" customFormat="1" ht="12.75" customHeight="1">
      <c r="H10639" s="36"/>
    </row>
    <row r="10640" spans="8:8" s="32" customFormat="1" ht="12.75" customHeight="1">
      <c r="H10640" s="36"/>
    </row>
    <row r="10641" spans="8:8" s="32" customFormat="1" ht="12.75" customHeight="1">
      <c r="H10641" s="36"/>
    </row>
    <row r="10642" spans="8:8" s="32" customFormat="1" ht="12.75" customHeight="1">
      <c r="H10642" s="36"/>
    </row>
    <row r="10643" spans="8:8" s="32" customFormat="1" ht="12.75" customHeight="1">
      <c r="H10643" s="36"/>
    </row>
    <row r="10644" spans="8:8" s="32" customFormat="1" ht="12.75" customHeight="1">
      <c r="H10644" s="36"/>
    </row>
    <row r="10645" spans="8:8" s="32" customFormat="1" ht="12.75" customHeight="1">
      <c r="H10645" s="36"/>
    </row>
    <row r="10646" spans="8:8" s="32" customFormat="1" ht="12.75" customHeight="1">
      <c r="H10646" s="36"/>
    </row>
    <row r="10647" spans="8:8" s="32" customFormat="1" ht="12.75" customHeight="1">
      <c r="H10647" s="36"/>
    </row>
    <row r="10648" spans="8:8" s="32" customFormat="1" ht="12.75" customHeight="1">
      <c r="H10648" s="36"/>
    </row>
    <row r="10649" spans="8:8" s="32" customFormat="1" ht="12.75" customHeight="1">
      <c r="H10649" s="36"/>
    </row>
    <row r="10650" spans="8:8" s="32" customFormat="1" ht="12.75" customHeight="1">
      <c r="H10650" s="36"/>
    </row>
    <row r="10651" spans="8:8" s="32" customFormat="1" ht="12.75" customHeight="1">
      <c r="H10651" s="36"/>
    </row>
    <row r="10652" spans="8:8" s="32" customFormat="1" ht="12.75" customHeight="1">
      <c r="H10652" s="36"/>
    </row>
    <row r="10653" spans="8:8" s="32" customFormat="1" ht="12.75" customHeight="1">
      <c r="H10653" s="36"/>
    </row>
    <row r="10654" spans="8:8" s="32" customFormat="1" ht="12.75" customHeight="1">
      <c r="H10654" s="36"/>
    </row>
    <row r="10655" spans="8:8" s="32" customFormat="1" ht="12.75" customHeight="1">
      <c r="H10655" s="36"/>
    </row>
    <row r="10656" spans="8:8" s="32" customFormat="1" ht="12.75" customHeight="1">
      <c r="H10656" s="36"/>
    </row>
    <row r="10657" spans="8:8" s="32" customFormat="1" ht="12.75" customHeight="1">
      <c r="H10657" s="36"/>
    </row>
    <row r="10658" spans="8:8" s="32" customFormat="1" ht="12.75" customHeight="1">
      <c r="H10658" s="36"/>
    </row>
    <row r="10659" spans="8:8" s="32" customFormat="1" ht="12.75" customHeight="1">
      <c r="H10659" s="36"/>
    </row>
    <row r="10660" spans="8:8" s="32" customFormat="1" ht="12.75" customHeight="1">
      <c r="H10660" s="36"/>
    </row>
    <row r="10661" spans="8:8" s="32" customFormat="1" ht="12.75" customHeight="1">
      <c r="H10661" s="36"/>
    </row>
    <row r="10662" spans="8:8" s="32" customFormat="1" ht="12.75" customHeight="1">
      <c r="H10662" s="36"/>
    </row>
    <row r="10663" spans="8:8" s="32" customFormat="1" ht="12.75" customHeight="1">
      <c r="H10663" s="36"/>
    </row>
    <row r="10664" spans="8:8" s="32" customFormat="1" ht="12.75" customHeight="1">
      <c r="H10664" s="36"/>
    </row>
    <row r="10665" spans="8:8" s="32" customFormat="1" ht="12.75" customHeight="1">
      <c r="H10665" s="36"/>
    </row>
    <row r="10666" spans="8:8" s="32" customFormat="1" ht="12.75" customHeight="1">
      <c r="H10666" s="36"/>
    </row>
    <row r="10667" spans="8:8" s="32" customFormat="1" ht="12.75" customHeight="1">
      <c r="H10667" s="36"/>
    </row>
    <row r="10668" spans="8:8" s="32" customFormat="1" ht="12.75" customHeight="1">
      <c r="H10668" s="36"/>
    </row>
    <row r="10669" spans="8:8" s="32" customFormat="1" ht="12.75" customHeight="1">
      <c r="H10669" s="36"/>
    </row>
    <row r="10670" spans="8:8" s="32" customFormat="1" ht="12.75" customHeight="1">
      <c r="H10670" s="36"/>
    </row>
    <row r="10671" spans="8:8" s="32" customFormat="1" ht="12.75" customHeight="1">
      <c r="H10671" s="36"/>
    </row>
    <row r="10672" spans="8:8" s="32" customFormat="1" ht="12.75" customHeight="1">
      <c r="H10672" s="36"/>
    </row>
    <row r="10673" spans="8:8" s="32" customFormat="1" ht="12.75" customHeight="1">
      <c r="H10673" s="36"/>
    </row>
    <row r="10674" spans="8:8" s="32" customFormat="1" ht="12.75" customHeight="1">
      <c r="H10674" s="36"/>
    </row>
    <row r="10675" spans="8:8" s="32" customFormat="1" ht="12.75" customHeight="1">
      <c r="H10675" s="36"/>
    </row>
    <row r="10676" spans="8:8" s="32" customFormat="1" ht="12.75" customHeight="1">
      <c r="H10676" s="36"/>
    </row>
    <row r="10677" spans="8:8" s="32" customFormat="1" ht="12.75" customHeight="1">
      <c r="H10677" s="36"/>
    </row>
    <row r="10678" spans="8:8" s="32" customFormat="1" ht="12.75" customHeight="1">
      <c r="H10678" s="36"/>
    </row>
    <row r="10679" spans="8:8" s="32" customFormat="1" ht="12.75" customHeight="1">
      <c r="H10679" s="36"/>
    </row>
    <row r="10680" spans="8:8" s="32" customFormat="1" ht="12.75" customHeight="1">
      <c r="H10680" s="36"/>
    </row>
    <row r="10681" spans="8:8" s="32" customFormat="1" ht="12.75" customHeight="1">
      <c r="H10681" s="36"/>
    </row>
    <row r="10682" spans="8:8" s="32" customFormat="1" ht="12.75" customHeight="1">
      <c r="H10682" s="36"/>
    </row>
    <row r="10683" spans="8:8" s="32" customFormat="1" ht="12.75" customHeight="1">
      <c r="H10683" s="36"/>
    </row>
    <row r="10684" spans="8:8" s="32" customFormat="1" ht="12.75" customHeight="1">
      <c r="H10684" s="36"/>
    </row>
    <row r="10685" spans="8:8" s="32" customFormat="1" ht="12.75" customHeight="1">
      <c r="H10685" s="36"/>
    </row>
    <row r="10686" spans="8:8" s="32" customFormat="1" ht="12.75" customHeight="1">
      <c r="H10686" s="36"/>
    </row>
    <row r="10687" spans="8:8" s="32" customFormat="1" ht="12.75" customHeight="1">
      <c r="H10687" s="36"/>
    </row>
    <row r="10688" spans="8:8" s="32" customFormat="1" ht="12.75" customHeight="1">
      <c r="H10688" s="36"/>
    </row>
    <row r="10689" spans="8:8" s="32" customFormat="1" ht="12.75" customHeight="1">
      <c r="H10689" s="36"/>
    </row>
    <row r="10690" spans="8:8" s="32" customFormat="1" ht="12.75" customHeight="1">
      <c r="H10690" s="36"/>
    </row>
    <row r="10691" spans="8:8" s="32" customFormat="1" ht="12.75" customHeight="1">
      <c r="H10691" s="36"/>
    </row>
    <row r="10692" spans="8:8" s="32" customFormat="1" ht="12.75" customHeight="1">
      <c r="H10692" s="36"/>
    </row>
    <row r="10693" spans="8:8" s="32" customFormat="1" ht="12.75" customHeight="1">
      <c r="H10693" s="36"/>
    </row>
    <row r="10694" spans="8:8" s="32" customFormat="1" ht="12.75" customHeight="1">
      <c r="H10694" s="36"/>
    </row>
    <row r="10695" spans="8:8" s="32" customFormat="1" ht="12.75" customHeight="1">
      <c r="H10695" s="36"/>
    </row>
    <row r="10696" spans="8:8" s="32" customFormat="1" ht="12.75" customHeight="1">
      <c r="H10696" s="36"/>
    </row>
    <row r="10697" spans="8:8" s="32" customFormat="1" ht="12.75" customHeight="1">
      <c r="H10697" s="36"/>
    </row>
    <row r="10698" spans="8:8" s="32" customFormat="1" ht="12.75" customHeight="1">
      <c r="H10698" s="36"/>
    </row>
    <row r="10699" spans="8:8" s="32" customFormat="1" ht="12.75" customHeight="1">
      <c r="H10699" s="36"/>
    </row>
    <row r="10700" spans="8:8" s="32" customFormat="1" ht="12.75" customHeight="1">
      <c r="H10700" s="36"/>
    </row>
    <row r="10701" spans="8:8" s="32" customFormat="1" ht="12.75" customHeight="1">
      <c r="H10701" s="36"/>
    </row>
    <row r="10702" spans="8:8" s="32" customFormat="1" ht="12.75" customHeight="1">
      <c r="H10702" s="36"/>
    </row>
    <row r="10703" spans="8:8" s="32" customFormat="1" ht="12.75" customHeight="1">
      <c r="H10703" s="36"/>
    </row>
    <row r="10704" spans="8:8" s="32" customFormat="1" ht="12.75" customHeight="1">
      <c r="H10704" s="36"/>
    </row>
    <row r="10705" spans="8:8" s="32" customFormat="1" ht="12.75" customHeight="1">
      <c r="H10705" s="36"/>
    </row>
    <row r="10706" spans="8:8" s="32" customFormat="1" ht="12.75" customHeight="1">
      <c r="H10706" s="36"/>
    </row>
    <row r="10707" spans="8:8" s="32" customFormat="1" ht="12.75" customHeight="1">
      <c r="H10707" s="36"/>
    </row>
    <row r="10708" spans="8:8" s="32" customFormat="1" ht="12.75" customHeight="1">
      <c r="H10708" s="36"/>
    </row>
    <row r="10709" spans="8:8" s="32" customFormat="1" ht="12.75" customHeight="1">
      <c r="H10709" s="36"/>
    </row>
    <row r="10710" spans="8:8" s="32" customFormat="1" ht="12.75" customHeight="1">
      <c r="H10710" s="36"/>
    </row>
    <row r="10711" spans="8:8" s="32" customFormat="1" ht="12.75" customHeight="1">
      <c r="H10711" s="36"/>
    </row>
    <row r="10712" spans="8:8" s="32" customFormat="1" ht="12.75" customHeight="1">
      <c r="H10712" s="36"/>
    </row>
    <row r="10713" spans="8:8" s="32" customFormat="1" ht="12.75" customHeight="1">
      <c r="H10713" s="36"/>
    </row>
    <row r="10714" spans="8:8" s="32" customFormat="1" ht="12.75" customHeight="1">
      <c r="H10714" s="36"/>
    </row>
    <row r="10715" spans="8:8" s="32" customFormat="1" ht="12.75" customHeight="1">
      <c r="H10715" s="36"/>
    </row>
    <row r="10716" spans="8:8" s="32" customFormat="1" ht="12.75" customHeight="1">
      <c r="H10716" s="36"/>
    </row>
    <row r="10717" spans="8:8" s="32" customFormat="1" ht="12.75" customHeight="1">
      <c r="H10717" s="36"/>
    </row>
    <row r="10718" spans="8:8" s="32" customFormat="1" ht="12.75" customHeight="1">
      <c r="H10718" s="36"/>
    </row>
    <row r="10719" spans="8:8" s="32" customFormat="1" ht="12.75" customHeight="1">
      <c r="H10719" s="36"/>
    </row>
    <row r="10720" spans="8:8" s="32" customFormat="1" ht="12.75" customHeight="1">
      <c r="H10720" s="36"/>
    </row>
    <row r="10721" spans="8:8" s="32" customFormat="1" ht="12.75" customHeight="1">
      <c r="H10721" s="36"/>
    </row>
    <row r="10722" spans="8:8" s="32" customFormat="1" ht="12.75" customHeight="1">
      <c r="H10722" s="36"/>
    </row>
    <row r="10723" spans="8:8" s="32" customFormat="1" ht="12.75" customHeight="1">
      <c r="H10723" s="36"/>
    </row>
    <row r="10724" spans="8:8" s="32" customFormat="1" ht="12.75" customHeight="1">
      <c r="H10724" s="36"/>
    </row>
    <row r="10725" spans="8:8" s="32" customFormat="1" ht="12.75" customHeight="1">
      <c r="H10725" s="36"/>
    </row>
    <row r="10726" spans="8:8" s="32" customFormat="1" ht="12.75" customHeight="1">
      <c r="H10726" s="36"/>
    </row>
    <row r="10727" spans="8:8" s="32" customFormat="1" ht="12.75" customHeight="1">
      <c r="H10727" s="36"/>
    </row>
    <row r="10728" spans="8:8" s="32" customFormat="1" ht="12.75" customHeight="1">
      <c r="H10728" s="36"/>
    </row>
    <row r="10729" spans="8:8" s="32" customFormat="1" ht="12.75" customHeight="1">
      <c r="H10729" s="36"/>
    </row>
    <row r="10730" spans="8:8" s="32" customFormat="1" ht="12.75" customHeight="1">
      <c r="H10730" s="36"/>
    </row>
    <row r="10731" spans="8:8" s="32" customFormat="1" ht="12.75" customHeight="1">
      <c r="H10731" s="36"/>
    </row>
    <row r="10732" spans="8:8" s="32" customFormat="1" ht="12.75" customHeight="1">
      <c r="H10732" s="36"/>
    </row>
    <row r="10733" spans="8:8" s="32" customFormat="1" ht="12.75" customHeight="1">
      <c r="H10733" s="36"/>
    </row>
    <row r="10734" spans="8:8" s="32" customFormat="1" ht="12.75" customHeight="1">
      <c r="H10734" s="36"/>
    </row>
    <row r="10735" spans="8:8" s="32" customFormat="1" ht="12.75" customHeight="1">
      <c r="H10735" s="36"/>
    </row>
    <row r="10736" spans="8:8" s="32" customFormat="1" ht="12.75" customHeight="1">
      <c r="H10736" s="36"/>
    </row>
    <row r="10737" spans="8:8" s="32" customFormat="1" ht="12.75" customHeight="1">
      <c r="H10737" s="36"/>
    </row>
    <row r="10738" spans="8:8" s="32" customFormat="1" ht="12.75" customHeight="1">
      <c r="H10738" s="36"/>
    </row>
    <row r="10739" spans="8:8" s="32" customFormat="1" ht="12.75" customHeight="1">
      <c r="H10739" s="36"/>
    </row>
    <row r="10740" spans="8:8" s="32" customFormat="1" ht="12.75" customHeight="1">
      <c r="H10740" s="36"/>
    </row>
    <row r="10741" spans="8:8" s="32" customFormat="1" ht="12.75" customHeight="1">
      <c r="H10741" s="36"/>
    </row>
    <row r="10742" spans="8:8" s="32" customFormat="1" ht="12.75" customHeight="1">
      <c r="H10742" s="36"/>
    </row>
    <row r="10743" spans="8:8" s="32" customFormat="1" ht="12.75" customHeight="1">
      <c r="H10743" s="36"/>
    </row>
    <row r="10744" spans="8:8" s="32" customFormat="1" ht="12.75" customHeight="1">
      <c r="H10744" s="36"/>
    </row>
    <row r="10745" spans="8:8" s="32" customFormat="1" ht="12.75" customHeight="1">
      <c r="H10745" s="36"/>
    </row>
    <row r="10746" spans="8:8" s="32" customFormat="1" ht="12.75" customHeight="1">
      <c r="H10746" s="36"/>
    </row>
    <row r="10747" spans="8:8" s="32" customFormat="1" ht="12.75" customHeight="1">
      <c r="H10747" s="36"/>
    </row>
    <row r="10748" spans="8:8" s="32" customFormat="1" ht="12.75" customHeight="1">
      <c r="H10748" s="36"/>
    </row>
    <row r="10749" spans="8:8" s="32" customFormat="1" ht="12.75" customHeight="1">
      <c r="H10749" s="36"/>
    </row>
    <row r="10750" spans="8:8" s="32" customFormat="1" ht="12.75" customHeight="1">
      <c r="H10750" s="36"/>
    </row>
    <row r="10751" spans="8:8" s="32" customFormat="1" ht="12.75" customHeight="1">
      <c r="H10751" s="36"/>
    </row>
    <row r="10752" spans="8:8" s="32" customFormat="1" ht="12.75" customHeight="1">
      <c r="H10752" s="36"/>
    </row>
    <row r="10753" spans="8:8" s="32" customFormat="1" ht="12.75" customHeight="1">
      <c r="H10753" s="36"/>
    </row>
    <row r="10754" spans="8:8" s="32" customFormat="1" ht="12.75" customHeight="1">
      <c r="H10754" s="36"/>
    </row>
    <row r="10755" spans="8:8" s="32" customFormat="1" ht="12.75" customHeight="1">
      <c r="H10755" s="36"/>
    </row>
    <row r="10756" spans="8:8" s="32" customFormat="1" ht="12.75" customHeight="1">
      <c r="H10756" s="36"/>
    </row>
    <row r="10757" spans="8:8" s="32" customFormat="1" ht="12.75" customHeight="1">
      <c r="H10757" s="36"/>
    </row>
    <row r="10758" spans="8:8" s="32" customFormat="1" ht="12.75" customHeight="1">
      <c r="H10758" s="36"/>
    </row>
    <row r="10759" spans="8:8" s="32" customFormat="1" ht="12.75" customHeight="1">
      <c r="H10759" s="36"/>
    </row>
    <row r="10760" spans="8:8" s="32" customFormat="1" ht="12.75" customHeight="1">
      <c r="H10760" s="36"/>
    </row>
    <row r="10761" spans="8:8" s="32" customFormat="1" ht="12.75" customHeight="1">
      <c r="H10761" s="36"/>
    </row>
    <row r="10762" spans="8:8" s="32" customFormat="1" ht="12.75" customHeight="1">
      <c r="H10762" s="36"/>
    </row>
    <row r="10763" spans="8:8" s="32" customFormat="1" ht="12.75" customHeight="1">
      <c r="H10763" s="36"/>
    </row>
    <row r="10764" spans="8:8" s="32" customFormat="1" ht="12.75" customHeight="1">
      <c r="H10764" s="36"/>
    </row>
    <row r="10765" spans="8:8" s="32" customFormat="1" ht="12.75" customHeight="1">
      <c r="H10765" s="36"/>
    </row>
    <row r="10766" spans="8:8" s="32" customFormat="1" ht="12.75" customHeight="1">
      <c r="H10766" s="36"/>
    </row>
    <row r="10767" spans="8:8" s="32" customFormat="1" ht="12.75" customHeight="1">
      <c r="H10767" s="36"/>
    </row>
    <row r="10768" spans="8:8" s="32" customFormat="1" ht="12.75" customHeight="1">
      <c r="H10768" s="36"/>
    </row>
    <row r="10769" spans="8:8" s="32" customFormat="1" ht="12.75" customHeight="1">
      <c r="H10769" s="36"/>
    </row>
    <row r="10770" spans="8:8" s="32" customFormat="1" ht="12.75" customHeight="1">
      <c r="H10770" s="36"/>
    </row>
    <row r="10771" spans="8:8" s="32" customFormat="1" ht="12.75" customHeight="1">
      <c r="H10771" s="36"/>
    </row>
    <row r="10772" spans="8:8" s="32" customFormat="1" ht="12.75" customHeight="1">
      <c r="H10772" s="36"/>
    </row>
    <row r="10773" spans="8:8" s="32" customFormat="1" ht="12.75" customHeight="1">
      <c r="H10773" s="36"/>
    </row>
    <row r="10774" spans="8:8" s="32" customFormat="1" ht="12.75" customHeight="1">
      <c r="H10774" s="36"/>
    </row>
    <row r="10775" spans="8:8" s="32" customFormat="1" ht="12.75" customHeight="1">
      <c r="H10775" s="36"/>
    </row>
    <row r="10776" spans="8:8" s="32" customFormat="1" ht="12.75" customHeight="1">
      <c r="H10776" s="36"/>
    </row>
    <row r="10777" spans="8:8" s="32" customFormat="1" ht="12.75" customHeight="1">
      <c r="H10777" s="36"/>
    </row>
    <row r="10778" spans="8:8" s="32" customFormat="1" ht="12.75" customHeight="1">
      <c r="H10778" s="36"/>
    </row>
    <row r="10779" spans="8:8" s="32" customFormat="1" ht="12.75" customHeight="1">
      <c r="H10779" s="36"/>
    </row>
    <row r="10780" spans="8:8" s="32" customFormat="1" ht="12.75" customHeight="1">
      <c r="H10780" s="36"/>
    </row>
    <row r="10781" spans="8:8" s="32" customFormat="1" ht="12.75" customHeight="1">
      <c r="H10781" s="36"/>
    </row>
    <row r="10782" spans="8:8" s="32" customFormat="1" ht="12.75" customHeight="1">
      <c r="H10782" s="36"/>
    </row>
    <row r="10783" spans="8:8" s="32" customFormat="1" ht="12.75" customHeight="1">
      <c r="H10783" s="36"/>
    </row>
    <row r="10784" spans="8:8" s="32" customFormat="1" ht="12.75" customHeight="1">
      <c r="H10784" s="36"/>
    </row>
    <row r="10785" spans="8:8" s="32" customFormat="1" ht="12.75" customHeight="1">
      <c r="H10785" s="36"/>
    </row>
    <row r="10786" spans="8:8" s="32" customFormat="1" ht="12.75" customHeight="1">
      <c r="H10786" s="36"/>
    </row>
    <row r="10787" spans="8:8" s="32" customFormat="1" ht="12.75" customHeight="1">
      <c r="H10787" s="36"/>
    </row>
    <row r="10788" spans="8:8" s="32" customFormat="1" ht="12.75" customHeight="1">
      <c r="H10788" s="36"/>
    </row>
    <row r="10789" spans="8:8" s="32" customFormat="1" ht="12.75" customHeight="1">
      <c r="H10789" s="36"/>
    </row>
    <row r="10790" spans="8:8" s="32" customFormat="1" ht="12.75" customHeight="1">
      <c r="H10790" s="36"/>
    </row>
    <row r="10791" spans="8:8" s="32" customFormat="1" ht="12.75" customHeight="1">
      <c r="H10791" s="36"/>
    </row>
    <row r="10792" spans="8:8" s="32" customFormat="1" ht="12.75" customHeight="1">
      <c r="H10792" s="36"/>
    </row>
    <row r="10793" spans="8:8" s="32" customFormat="1" ht="12.75" customHeight="1">
      <c r="H10793" s="36"/>
    </row>
    <row r="10794" spans="8:8" s="32" customFormat="1" ht="12.75" customHeight="1">
      <c r="H10794" s="36"/>
    </row>
    <row r="10795" spans="8:8" s="32" customFormat="1" ht="12.75" customHeight="1">
      <c r="H10795" s="36"/>
    </row>
    <row r="10796" spans="8:8" s="32" customFormat="1" ht="12.75" customHeight="1">
      <c r="H10796" s="36"/>
    </row>
    <row r="10797" spans="8:8" s="32" customFormat="1" ht="12.75" customHeight="1">
      <c r="H10797" s="36"/>
    </row>
    <row r="10798" spans="8:8" s="32" customFormat="1" ht="12.75" customHeight="1">
      <c r="H10798" s="36"/>
    </row>
    <row r="10799" spans="8:8" s="32" customFormat="1" ht="12.75" customHeight="1">
      <c r="H10799" s="36"/>
    </row>
    <row r="10800" spans="8:8" s="32" customFormat="1" ht="12.75" customHeight="1">
      <c r="H10800" s="36"/>
    </row>
    <row r="10801" spans="8:8" s="32" customFormat="1" ht="12.75" customHeight="1">
      <c r="H10801" s="36"/>
    </row>
    <row r="10802" spans="8:8" s="32" customFormat="1" ht="12.75" customHeight="1">
      <c r="H10802" s="36"/>
    </row>
    <row r="10803" spans="8:8" s="32" customFormat="1" ht="12.75" customHeight="1">
      <c r="H10803" s="36"/>
    </row>
    <row r="10804" spans="8:8" s="32" customFormat="1" ht="12.75" customHeight="1">
      <c r="H10804" s="36"/>
    </row>
    <row r="10805" spans="8:8" s="32" customFormat="1" ht="12.75" customHeight="1">
      <c r="H10805" s="36"/>
    </row>
    <row r="10806" spans="8:8" s="32" customFormat="1" ht="12.75" customHeight="1">
      <c r="H10806" s="36"/>
    </row>
    <row r="10807" spans="8:8" s="32" customFormat="1" ht="12.75" customHeight="1">
      <c r="H10807" s="36"/>
    </row>
    <row r="10808" spans="8:8" s="32" customFormat="1" ht="12.75" customHeight="1">
      <c r="H10808" s="36"/>
    </row>
    <row r="10809" spans="8:8" s="32" customFormat="1" ht="12.75" customHeight="1">
      <c r="H10809" s="36"/>
    </row>
    <row r="10810" spans="8:8" s="32" customFormat="1" ht="12.75" customHeight="1">
      <c r="H10810" s="36"/>
    </row>
    <row r="10811" spans="8:8" s="32" customFormat="1" ht="12.75" customHeight="1">
      <c r="H10811" s="36"/>
    </row>
    <row r="10812" spans="8:8" s="32" customFormat="1" ht="12.75" customHeight="1">
      <c r="H10812" s="36"/>
    </row>
    <row r="10813" spans="8:8" s="32" customFormat="1" ht="12.75" customHeight="1">
      <c r="H10813" s="36"/>
    </row>
    <row r="10814" spans="8:8" s="32" customFormat="1" ht="12.75" customHeight="1">
      <c r="H10814" s="36"/>
    </row>
    <row r="10815" spans="8:8" s="32" customFormat="1" ht="12.75" customHeight="1">
      <c r="H10815" s="36"/>
    </row>
    <row r="10816" spans="8:8" s="32" customFormat="1" ht="12.75" customHeight="1">
      <c r="H10816" s="36"/>
    </row>
    <row r="10817" spans="8:8" s="32" customFormat="1" ht="12.75" customHeight="1">
      <c r="H10817" s="36"/>
    </row>
    <row r="10818" spans="8:8" s="32" customFormat="1" ht="12.75" customHeight="1">
      <c r="H10818" s="36"/>
    </row>
    <row r="10819" spans="8:8" s="32" customFormat="1" ht="12.75" customHeight="1">
      <c r="H10819" s="36"/>
    </row>
    <row r="10820" spans="8:8" s="32" customFormat="1" ht="12.75" customHeight="1">
      <c r="H10820" s="36"/>
    </row>
    <row r="10821" spans="8:8" s="32" customFormat="1" ht="12.75" customHeight="1">
      <c r="H10821" s="36"/>
    </row>
    <row r="10822" spans="8:8" s="32" customFormat="1" ht="12.75" customHeight="1">
      <c r="H10822" s="36"/>
    </row>
    <row r="10823" spans="8:8" s="32" customFormat="1" ht="12.75" customHeight="1">
      <c r="H10823" s="36"/>
    </row>
    <row r="10824" spans="8:8" s="32" customFormat="1" ht="12.75" customHeight="1">
      <c r="H10824" s="36"/>
    </row>
    <row r="10825" spans="8:8" s="32" customFormat="1" ht="12.75" customHeight="1">
      <c r="H10825" s="36"/>
    </row>
    <row r="10826" spans="8:8" s="32" customFormat="1" ht="12.75" customHeight="1">
      <c r="H10826" s="36"/>
    </row>
    <row r="10827" spans="8:8" s="32" customFormat="1" ht="12.75" customHeight="1">
      <c r="H10827" s="36"/>
    </row>
    <row r="10828" spans="8:8" s="32" customFormat="1" ht="12.75" customHeight="1">
      <c r="H10828" s="36"/>
    </row>
    <row r="10829" spans="8:8" s="32" customFormat="1" ht="12.75" customHeight="1">
      <c r="H10829" s="36"/>
    </row>
    <row r="10830" spans="8:8" s="32" customFormat="1" ht="12.75" customHeight="1">
      <c r="H10830" s="36"/>
    </row>
    <row r="10831" spans="8:8" s="32" customFormat="1" ht="12.75" customHeight="1">
      <c r="H10831" s="36"/>
    </row>
    <row r="10832" spans="8:8" s="32" customFormat="1" ht="12.75" customHeight="1">
      <c r="H10832" s="36"/>
    </row>
    <row r="10833" spans="8:8" s="32" customFormat="1" ht="12.75" customHeight="1">
      <c r="H10833" s="36"/>
    </row>
    <row r="10834" spans="8:8" s="32" customFormat="1" ht="12.75" customHeight="1">
      <c r="H10834" s="36"/>
    </row>
    <row r="10835" spans="8:8" s="32" customFormat="1" ht="12.75" customHeight="1">
      <c r="H10835" s="36"/>
    </row>
    <row r="10836" spans="8:8" s="32" customFormat="1" ht="12.75" customHeight="1">
      <c r="H10836" s="36"/>
    </row>
    <row r="10837" spans="8:8" s="32" customFormat="1" ht="12.75" customHeight="1">
      <c r="H10837" s="36"/>
    </row>
    <row r="10838" spans="8:8" s="32" customFormat="1" ht="12.75" customHeight="1">
      <c r="H10838" s="36"/>
    </row>
    <row r="10839" spans="8:8" s="32" customFormat="1" ht="12.75" customHeight="1">
      <c r="H10839" s="36"/>
    </row>
    <row r="10840" spans="8:8" s="32" customFormat="1" ht="12.75" customHeight="1">
      <c r="H10840" s="36"/>
    </row>
    <row r="10841" spans="8:8" s="32" customFormat="1" ht="12.75" customHeight="1">
      <c r="H10841" s="36"/>
    </row>
    <row r="10842" spans="8:8" s="32" customFormat="1" ht="12.75" customHeight="1">
      <c r="H10842" s="36"/>
    </row>
    <row r="10843" spans="8:8" s="32" customFormat="1" ht="12.75" customHeight="1">
      <c r="H10843" s="36"/>
    </row>
    <row r="10844" spans="8:8" s="32" customFormat="1" ht="12.75" customHeight="1">
      <c r="H10844" s="36"/>
    </row>
    <row r="10845" spans="8:8" s="32" customFormat="1" ht="12.75" customHeight="1">
      <c r="H10845" s="36"/>
    </row>
    <row r="10846" spans="8:8" s="32" customFormat="1" ht="12.75" customHeight="1">
      <c r="H10846" s="36"/>
    </row>
    <row r="10847" spans="8:8" s="32" customFormat="1" ht="12.75" customHeight="1">
      <c r="H10847" s="36"/>
    </row>
    <row r="10848" spans="8:8" s="32" customFormat="1" ht="12.75" customHeight="1">
      <c r="H10848" s="36"/>
    </row>
    <row r="10849" spans="8:8" s="32" customFormat="1" ht="12.75" customHeight="1">
      <c r="H10849" s="36"/>
    </row>
    <row r="10850" spans="8:8" s="32" customFormat="1" ht="12.75" customHeight="1">
      <c r="H10850" s="36"/>
    </row>
    <row r="10851" spans="8:8" s="32" customFormat="1" ht="12.75" customHeight="1">
      <c r="H10851" s="36"/>
    </row>
    <row r="10852" spans="8:8" s="32" customFormat="1" ht="12.75" customHeight="1">
      <c r="H10852" s="36"/>
    </row>
    <row r="10853" spans="8:8" s="32" customFormat="1" ht="12.75" customHeight="1">
      <c r="H10853" s="36"/>
    </row>
    <row r="10854" spans="8:8" s="32" customFormat="1" ht="12.75" customHeight="1">
      <c r="H10854" s="36"/>
    </row>
    <row r="10855" spans="8:8" s="32" customFormat="1" ht="12.75" customHeight="1">
      <c r="H10855" s="36"/>
    </row>
    <row r="10856" spans="8:8" s="32" customFormat="1" ht="12.75" customHeight="1">
      <c r="H10856" s="36"/>
    </row>
    <row r="10857" spans="8:8" s="32" customFormat="1" ht="12.75" customHeight="1">
      <c r="H10857" s="36"/>
    </row>
    <row r="10858" spans="8:8" s="32" customFormat="1" ht="12.75" customHeight="1">
      <c r="H10858" s="36"/>
    </row>
    <row r="10859" spans="8:8" s="32" customFormat="1" ht="12.75" customHeight="1">
      <c r="H10859" s="36"/>
    </row>
    <row r="10860" spans="8:8" s="32" customFormat="1" ht="12.75" customHeight="1">
      <c r="H10860" s="36"/>
    </row>
    <row r="10861" spans="8:8" s="32" customFormat="1" ht="12.75" customHeight="1">
      <c r="H10861" s="36"/>
    </row>
    <row r="10862" spans="8:8" s="32" customFormat="1" ht="12.75" customHeight="1">
      <c r="H10862" s="36"/>
    </row>
    <row r="10863" spans="8:8" s="32" customFormat="1" ht="12.75" customHeight="1">
      <c r="H10863" s="36"/>
    </row>
    <row r="10864" spans="8:8" s="32" customFormat="1" ht="12.75" customHeight="1">
      <c r="H10864" s="36"/>
    </row>
    <row r="10865" spans="8:8" s="32" customFormat="1" ht="12.75" customHeight="1">
      <c r="H10865" s="36"/>
    </row>
    <row r="10866" spans="8:8" s="32" customFormat="1" ht="12.75" customHeight="1">
      <c r="H10866" s="36"/>
    </row>
    <row r="10867" spans="8:8" s="32" customFormat="1" ht="12.75" customHeight="1">
      <c r="H10867" s="36"/>
    </row>
    <row r="10868" spans="8:8" s="32" customFormat="1" ht="12.75" customHeight="1">
      <c r="H10868" s="36"/>
    </row>
    <row r="10869" spans="8:8" s="32" customFormat="1" ht="12.75" customHeight="1">
      <c r="H10869" s="36"/>
    </row>
    <row r="10870" spans="8:8" s="32" customFormat="1" ht="12.75" customHeight="1">
      <c r="H10870" s="36"/>
    </row>
    <row r="10871" spans="8:8" s="32" customFormat="1" ht="12.75" customHeight="1">
      <c r="H10871" s="36"/>
    </row>
    <row r="10872" spans="8:8" s="32" customFormat="1" ht="12.75" customHeight="1">
      <c r="H10872" s="36"/>
    </row>
    <row r="10873" spans="8:8" s="32" customFormat="1" ht="12.75" customHeight="1">
      <c r="H10873" s="36"/>
    </row>
    <row r="10874" spans="8:8" s="32" customFormat="1" ht="12.75" customHeight="1">
      <c r="H10874" s="36"/>
    </row>
    <row r="10875" spans="8:8" s="32" customFormat="1" ht="12.75" customHeight="1">
      <c r="H10875" s="36"/>
    </row>
    <row r="10876" spans="8:8" s="32" customFormat="1" ht="12.75" customHeight="1">
      <c r="H10876" s="36"/>
    </row>
    <row r="10877" spans="8:8" s="32" customFormat="1" ht="12.75" customHeight="1">
      <c r="H10877" s="36"/>
    </row>
    <row r="10878" spans="8:8" s="32" customFormat="1" ht="12.75" customHeight="1">
      <c r="H10878" s="36"/>
    </row>
    <row r="10879" spans="8:8" s="32" customFormat="1" ht="12.75" customHeight="1">
      <c r="H10879" s="36"/>
    </row>
    <row r="10880" spans="8:8" s="32" customFormat="1" ht="12.75" customHeight="1">
      <c r="H10880" s="36"/>
    </row>
    <row r="10881" spans="8:8" s="32" customFormat="1" ht="12.75" customHeight="1">
      <c r="H10881" s="36"/>
    </row>
    <row r="10882" spans="8:8" s="32" customFormat="1" ht="12.75" customHeight="1">
      <c r="H10882" s="36"/>
    </row>
    <row r="10883" spans="8:8" s="32" customFormat="1" ht="12.75" customHeight="1">
      <c r="H10883" s="36"/>
    </row>
    <row r="10884" spans="8:8" s="32" customFormat="1" ht="12.75" customHeight="1">
      <c r="H10884" s="36"/>
    </row>
    <row r="10885" spans="8:8" s="32" customFormat="1" ht="12.75" customHeight="1">
      <c r="H10885" s="36"/>
    </row>
    <row r="10886" spans="8:8" s="32" customFormat="1" ht="12.75" customHeight="1">
      <c r="H10886" s="36"/>
    </row>
    <row r="10887" spans="8:8" s="32" customFormat="1" ht="12.75" customHeight="1">
      <c r="H10887" s="36"/>
    </row>
    <row r="10888" spans="8:8" s="32" customFormat="1" ht="12.75" customHeight="1">
      <c r="H10888" s="36"/>
    </row>
    <row r="10889" spans="8:8" s="32" customFormat="1" ht="12.75" customHeight="1">
      <c r="H10889" s="36"/>
    </row>
    <row r="10890" spans="8:8" s="32" customFormat="1" ht="12.75" customHeight="1">
      <c r="H10890" s="36"/>
    </row>
    <row r="10891" spans="8:8" s="32" customFormat="1" ht="12.75" customHeight="1">
      <c r="H10891" s="36"/>
    </row>
    <row r="10892" spans="8:8" s="32" customFormat="1" ht="12.75" customHeight="1">
      <c r="H10892" s="36"/>
    </row>
    <row r="10893" spans="8:8" s="32" customFormat="1" ht="12.75" customHeight="1">
      <c r="H10893" s="36"/>
    </row>
    <row r="10894" spans="8:8" s="32" customFormat="1" ht="12.75" customHeight="1">
      <c r="H10894" s="36"/>
    </row>
    <row r="10895" spans="8:8" s="32" customFormat="1" ht="12.75" customHeight="1">
      <c r="H10895" s="36"/>
    </row>
    <row r="10896" spans="8:8" s="32" customFormat="1" ht="12.75" customHeight="1">
      <c r="H10896" s="36"/>
    </row>
    <row r="10897" spans="8:8" s="32" customFormat="1" ht="12.75" customHeight="1">
      <c r="H10897" s="36"/>
    </row>
    <row r="10898" spans="8:8" s="32" customFormat="1" ht="12.75" customHeight="1">
      <c r="H10898" s="36"/>
    </row>
    <row r="10899" spans="8:8" s="32" customFormat="1" ht="12.75" customHeight="1">
      <c r="H10899" s="36"/>
    </row>
    <row r="10900" spans="8:8" s="32" customFormat="1" ht="12.75" customHeight="1">
      <c r="H10900" s="36"/>
    </row>
    <row r="10901" spans="8:8" s="32" customFormat="1" ht="12.75" customHeight="1">
      <c r="H10901" s="36"/>
    </row>
    <row r="10902" spans="8:8" s="32" customFormat="1" ht="12.75" customHeight="1">
      <c r="H10902" s="36"/>
    </row>
    <row r="10903" spans="8:8" s="32" customFormat="1" ht="12.75" customHeight="1">
      <c r="H10903" s="36"/>
    </row>
    <row r="10904" spans="8:8" s="32" customFormat="1" ht="12.75" customHeight="1">
      <c r="H10904" s="36"/>
    </row>
    <row r="10905" spans="8:8" s="32" customFormat="1" ht="12.75" customHeight="1">
      <c r="H10905" s="36"/>
    </row>
    <row r="10906" spans="8:8" s="32" customFormat="1" ht="12.75" customHeight="1">
      <c r="H10906" s="36"/>
    </row>
    <row r="10907" spans="8:8" s="32" customFormat="1" ht="12.75" customHeight="1">
      <c r="H10907" s="36"/>
    </row>
    <row r="10908" spans="8:8" s="32" customFormat="1" ht="12.75" customHeight="1">
      <c r="H10908" s="36"/>
    </row>
    <row r="10909" spans="8:8" s="32" customFormat="1" ht="12.75" customHeight="1">
      <c r="H10909" s="36"/>
    </row>
    <row r="10910" spans="8:8" s="32" customFormat="1" ht="12.75" customHeight="1">
      <c r="H10910" s="36"/>
    </row>
    <row r="10911" spans="8:8" s="32" customFormat="1" ht="12.75" customHeight="1">
      <c r="H10911" s="36"/>
    </row>
    <row r="10912" spans="8:8" s="32" customFormat="1" ht="12.75" customHeight="1">
      <c r="H10912" s="36"/>
    </row>
    <row r="10913" spans="8:8" s="32" customFormat="1" ht="12.75" customHeight="1">
      <c r="H10913" s="36"/>
    </row>
    <row r="10914" spans="8:8" s="32" customFormat="1" ht="12.75" customHeight="1">
      <c r="H10914" s="36"/>
    </row>
    <row r="10915" spans="8:8" s="32" customFormat="1" ht="12.75" customHeight="1">
      <c r="H10915" s="36"/>
    </row>
    <row r="10916" spans="8:8" s="32" customFormat="1" ht="12.75" customHeight="1">
      <c r="H10916" s="36"/>
    </row>
    <row r="10917" spans="8:8" s="32" customFormat="1" ht="12.75" customHeight="1">
      <c r="H10917" s="36"/>
    </row>
    <row r="10918" spans="8:8" s="32" customFormat="1" ht="12.75" customHeight="1">
      <c r="H10918" s="36"/>
    </row>
    <row r="10919" spans="8:8" s="32" customFormat="1" ht="12.75" customHeight="1">
      <c r="H10919" s="36"/>
    </row>
    <row r="10920" spans="8:8" s="32" customFormat="1" ht="12.75" customHeight="1">
      <c r="H10920" s="36"/>
    </row>
    <row r="10921" spans="8:8" s="32" customFormat="1" ht="12.75" customHeight="1">
      <c r="H10921" s="36"/>
    </row>
    <row r="10922" spans="8:8" s="32" customFormat="1" ht="12.75" customHeight="1">
      <c r="H10922" s="36"/>
    </row>
    <row r="10923" spans="8:8" s="32" customFormat="1" ht="12.75" customHeight="1">
      <c r="H10923" s="36"/>
    </row>
    <row r="10924" spans="8:8" s="32" customFormat="1" ht="12.75" customHeight="1">
      <c r="H10924" s="36"/>
    </row>
    <row r="10925" spans="8:8" s="32" customFormat="1" ht="12.75" customHeight="1">
      <c r="H10925" s="36"/>
    </row>
    <row r="10926" spans="8:8" s="32" customFormat="1" ht="12.75" customHeight="1">
      <c r="H10926" s="36"/>
    </row>
    <row r="10927" spans="8:8" s="32" customFormat="1" ht="12.75" customHeight="1">
      <c r="H10927" s="36"/>
    </row>
    <row r="10928" spans="8:8" s="32" customFormat="1" ht="12.75" customHeight="1">
      <c r="H10928" s="36"/>
    </row>
    <row r="10929" spans="8:8" s="32" customFormat="1" ht="12.75" customHeight="1">
      <c r="H10929" s="36"/>
    </row>
    <row r="10930" spans="8:8" s="32" customFormat="1" ht="12.75" customHeight="1">
      <c r="H10930" s="36"/>
    </row>
    <row r="10931" spans="8:8" s="32" customFormat="1" ht="12.75" customHeight="1">
      <c r="H10931" s="36"/>
    </row>
    <row r="10932" spans="8:8" s="32" customFormat="1" ht="12.75" customHeight="1">
      <c r="H10932" s="36"/>
    </row>
    <row r="10933" spans="8:8" s="32" customFormat="1" ht="12.75" customHeight="1">
      <c r="H10933" s="36"/>
    </row>
    <row r="10934" spans="8:8" s="32" customFormat="1" ht="12.75" customHeight="1">
      <c r="H10934" s="36"/>
    </row>
    <row r="10935" spans="8:8" s="32" customFormat="1" ht="12.75" customHeight="1">
      <c r="H10935" s="36"/>
    </row>
    <row r="10936" spans="8:8" s="32" customFormat="1" ht="12.75" customHeight="1">
      <c r="H10936" s="36"/>
    </row>
    <row r="10937" spans="8:8" s="32" customFormat="1" ht="12.75" customHeight="1">
      <c r="H10937" s="36"/>
    </row>
    <row r="10938" spans="8:8" s="32" customFormat="1" ht="12.75" customHeight="1">
      <c r="H10938" s="36"/>
    </row>
    <row r="10939" spans="8:8" s="32" customFormat="1" ht="12.75" customHeight="1">
      <c r="H10939" s="36"/>
    </row>
    <row r="10940" spans="8:8" s="32" customFormat="1" ht="12.75" customHeight="1">
      <c r="H10940" s="36"/>
    </row>
    <row r="10941" spans="8:8" s="32" customFormat="1" ht="12.75" customHeight="1">
      <c r="H10941" s="36"/>
    </row>
    <row r="10942" spans="8:8" s="32" customFormat="1" ht="12.75" customHeight="1">
      <c r="H10942" s="36"/>
    </row>
    <row r="10943" spans="8:8" s="32" customFormat="1" ht="12.75" customHeight="1">
      <c r="H10943" s="36"/>
    </row>
    <row r="10944" spans="8:8" s="32" customFormat="1" ht="12.75" customHeight="1">
      <c r="H10944" s="36"/>
    </row>
    <row r="10945" spans="8:8" s="32" customFormat="1" ht="12.75" customHeight="1">
      <c r="H10945" s="36"/>
    </row>
    <row r="10946" spans="8:8" s="32" customFormat="1" ht="12.75" customHeight="1">
      <c r="H10946" s="36"/>
    </row>
    <row r="10947" spans="8:8" s="32" customFormat="1" ht="12.75" customHeight="1">
      <c r="H10947" s="36"/>
    </row>
    <row r="10948" spans="8:8" s="32" customFormat="1" ht="12.75" customHeight="1">
      <c r="H10948" s="36"/>
    </row>
    <row r="10949" spans="8:8" s="32" customFormat="1" ht="12.75" customHeight="1">
      <c r="H10949" s="36"/>
    </row>
    <row r="10950" spans="8:8" s="32" customFormat="1" ht="12.75" customHeight="1">
      <c r="H10950" s="36"/>
    </row>
    <row r="10951" spans="8:8" s="32" customFormat="1" ht="12.75" customHeight="1">
      <c r="H10951" s="36"/>
    </row>
    <row r="10952" spans="8:8" s="32" customFormat="1" ht="12.75" customHeight="1">
      <c r="H10952" s="36"/>
    </row>
    <row r="10953" spans="8:8" s="32" customFormat="1" ht="12.75" customHeight="1">
      <c r="H10953" s="36"/>
    </row>
    <row r="10954" spans="8:8" s="32" customFormat="1" ht="12.75" customHeight="1">
      <c r="H10954" s="36"/>
    </row>
    <row r="10955" spans="8:8" s="32" customFormat="1" ht="12.75" customHeight="1">
      <c r="H10955" s="36"/>
    </row>
    <row r="10956" spans="8:8" s="32" customFormat="1" ht="12.75" customHeight="1">
      <c r="H10956" s="36"/>
    </row>
    <row r="10957" spans="8:8" s="32" customFormat="1" ht="12.75" customHeight="1">
      <c r="H10957" s="36"/>
    </row>
    <row r="10958" spans="8:8" s="32" customFormat="1" ht="12.75" customHeight="1">
      <c r="H10958" s="36"/>
    </row>
    <row r="10959" spans="8:8" s="32" customFormat="1" ht="12.75" customHeight="1">
      <c r="H10959" s="36"/>
    </row>
    <row r="10960" spans="8:8" s="32" customFormat="1" ht="12.75" customHeight="1">
      <c r="H10960" s="36"/>
    </row>
    <row r="10961" spans="8:8" s="32" customFormat="1" ht="12.75" customHeight="1">
      <c r="H10961" s="36"/>
    </row>
    <row r="10962" spans="8:8" s="32" customFormat="1" ht="12.75" customHeight="1">
      <c r="H10962" s="36"/>
    </row>
    <row r="10963" spans="8:8" s="32" customFormat="1" ht="12.75" customHeight="1">
      <c r="H10963" s="36"/>
    </row>
    <row r="10964" spans="8:8" s="32" customFormat="1" ht="12.75" customHeight="1">
      <c r="H10964" s="36"/>
    </row>
    <row r="10965" spans="8:8" s="32" customFormat="1" ht="12.75" customHeight="1">
      <c r="H10965" s="36"/>
    </row>
    <row r="10966" spans="8:8" s="32" customFormat="1" ht="12.75" customHeight="1">
      <c r="H10966" s="36"/>
    </row>
    <row r="10967" spans="8:8" s="32" customFormat="1" ht="12.75" customHeight="1">
      <c r="H10967" s="36"/>
    </row>
    <row r="10968" spans="8:8" s="32" customFormat="1" ht="12.75" customHeight="1">
      <c r="H10968" s="36"/>
    </row>
    <row r="10969" spans="8:8" s="32" customFormat="1" ht="12.75" customHeight="1">
      <c r="H10969" s="36"/>
    </row>
    <row r="10970" spans="8:8" s="32" customFormat="1" ht="12.75" customHeight="1">
      <c r="H10970" s="36"/>
    </row>
    <row r="10971" spans="8:8" s="32" customFormat="1" ht="12.75" customHeight="1">
      <c r="H10971" s="36"/>
    </row>
    <row r="10972" spans="8:8" s="32" customFormat="1" ht="12.75" customHeight="1">
      <c r="H10972" s="36"/>
    </row>
    <row r="10973" spans="8:8" s="32" customFormat="1" ht="12.75" customHeight="1">
      <c r="H10973" s="36"/>
    </row>
    <row r="10974" spans="8:8" s="32" customFormat="1" ht="12.75" customHeight="1">
      <c r="H10974" s="36"/>
    </row>
    <row r="10975" spans="8:8" s="32" customFormat="1" ht="12.75" customHeight="1">
      <c r="H10975" s="36"/>
    </row>
    <row r="10976" spans="8:8" s="32" customFormat="1" ht="12.75" customHeight="1">
      <c r="H10976" s="36"/>
    </row>
    <row r="10977" spans="8:8" s="32" customFormat="1" ht="12.75" customHeight="1">
      <c r="H10977" s="36"/>
    </row>
    <row r="10978" spans="8:8" s="32" customFormat="1" ht="12.75" customHeight="1">
      <c r="H10978" s="36"/>
    </row>
    <row r="10979" spans="8:8" s="32" customFormat="1" ht="12.75" customHeight="1">
      <c r="H10979" s="36"/>
    </row>
    <row r="10980" spans="8:8" s="32" customFormat="1" ht="12.75" customHeight="1">
      <c r="H10980" s="36"/>
    </row>
    <row r="10981" spans="8:8" s="32" customFormat="1" ht="12.75" customHeight="1">
      <c r="H10981" s="36"/>
    </row>
    <row r="10982" spans="8:8" s="32" customFormat="1" ht="12.75" customHeight="1">
      <c r="H10982" s="36"/>
    </row>
    <row r="10983" spans="8:8" s="32" customFormat="1" ht="12.75" customHeight="1">
      <c r="H10983" s="36"/>
    </row>
    <row r="10984" spans="8:8" s="32" customFormat="1" ht="12.75" customHeight="1">
      <c r="H10984" s="36"/>
    </row>
    <row r="10985" spans="8:8" s="32" customFormat="1" ht="12.75" customHeight="1">
      <c r="H10985" s="36"/>
    </row>
    <row r="10986" spans="8:8" s="32" customFormat="1" ht="12.75" customHeight="1">
      <c r="H10986" s="36"/>
    </row>
    <row r="10987" spans="8:8" s="32" customFormat="1" ht="12.75" customHeight="1">
      <c r="H10987" s="36"/>
    </row>
    <row r="10988" spans="8:8" s="32" customFormat="1" ht="12.75" customHeight="1">
      <c r="H10988" s="36"/>
    </row>
    <row r="10989" spans="8:8" s="32" customFormat="1" ht="12.75" customHeight="1">
      <c r="H10989" s="36"/>
    </row>
    <row r="10990" spans="8:8" s="32" customFormat="1" ht="12.75" customHeight="1">
      <c r="H10990" s="36"/>
    </row>
    <row r="10991" spans="8:8" s="32" customFormat="1" ht="12.75" customHeight="1">
      <c r="H10991" s="36"/>
    </row>
    <row r="10992" spans="8:8" s="32" customFormat="1" ht="12.75" customHeight="1">
      <c r="H10992" s="36"/>
    </row>
  </sheetData>
  <sheetProtection algorithmName="SHA-512" hashValue="vyFuB6hu92jQ9iaQi4xIVXn0zv1iso0pdmH2EprFgi+9QwVE7m/zP3hnnc72vxIrgwnIw/ehgo/gVkjTiJkmdw==" saltValue="V7bd/PlbLKTNqJOYgfWX7g==" spinCount="100000" sheet="1"/>
  <customSheetViews>
    <customSheetView guid="{0AEBBD8E-C796-45A2-B4B1-3E6FBD55C385}">
      <selection activeCell="E17" sqref="E17"/>
      <pageMargins left="0.7" right="0.7" top="0.78740157499999996" bottom="0.78740157499999996" header="0.3" footer="0.3"/>
      <pageSetup paperSize="9" orientation="portrait" r:id="rId1"/>
    </customSheetView>
  </customSheetViews>
  <mergeCells count="3">
    <mergeCell ref="A4:H4"/>
    <mergeCell ref="C2:F2"/>
    <mergeCell ref="B7:G7"/>
  </mergeCells>
  <pageMargins left="0.7" right="0.7" top="0.78740157499999996" bottom="0.78740157499999996" header="0.3" footer="0.3"/>
  <pageSetup paperSize="9" orientation="portrait" r:id="rId2"/>
</worksheet>
</file>

<file path=xl/worksheets/sheet30.xml><?xml version="1.0" encoding="utf-8"?>
<worksheet xmlns="http://schemas.openxmlformats.org/spreadsheetml/2006/main" xmlns:r="http://schemas.openxmlformats.org/officeDocument/2006/relationships">
  <dimension ref="A1:BC51"/>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65</v>
      </c>
      <c r="C2" s="347" t="s">
        <v>66</v>
      </c>
      <c r="D2" s="332"/>
      <c r="E2" s="332"/>
      <c r="F2" s="332"/>
      <c r="G2" s="26" t="s">
        <v>15</v>
      </c>
      <c r="H2" s="279">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VN</v>
      </c>
      <c r="H6" s="35"/>
    </row>
    <row r="7" spans="1:16" ht="15.75" customHeight="1">
      <c r="B7" s="333" t="str">
        <f>C2</f>
        <v>Vedlejší a ostatní náklady</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65</v>
      </c>
      <c r="B14" s="131" t="s">
        <v>66</v>
      </c>
      <c r="C14" s="130"/>
      <c r="D14" s="130"/>
      <c r="E14" s="130"/>
      <c r="F14" s="130"/>
      <c r="G14" s="132"/>
      <c r="H14" s="134">
        <f>'VN VN Pol'!G44</f>
        <v>0</v>
      </c>
      <c r="I14" s="32"/>
      <c r="J14" s="32"/>
      <c r="O14">
        <f>'VN VN Pol'!AN6</f>
        <v>0</v>
      </c>
      <c r="P14">
        <f>'VN VN Pol'!AO6</f>
        <v>0</v>
      </c>
    </row>
    <row r="15" spans="1:16" ht="12.75" customHeight="1" thickBot="1">
      <c r="A15" s="140"/>
      <c r="B15" s="141" t="s">
        <v>287</v>
      </c>
      <c r="C15" s="142"/>
      <c r="D15" s="143" t="str">
        <f>B2</f>
        <v>VN</v>
      </c>
      <c r="E15" s="142"/>
      <c r="F15" s="142"/>
      <c r="G15" s="144"/>
      <c r="H15" s="145">
        <f>SUM(H14:H14)</f>
        <v>0</v>
      </c>
      <c r="I15" s="32"/>
      <c r="J15" s="32"/>
    </row>
    <row r="16" spans="1:16" ht="12.75" customHeight="1">
      <c r="A16" s="32"/>
      <c r="B16" s="32"/>
      <c r="C16" s="32"/>
      <c r="D16" s="32"/>
      <c r="E16" s="32"/>
      <c r="F16" s="32"/>
      <c r="G16" s="32"/>
      <c r="H16" s="36"/>
      <c r="I16" s="32"/>
      <c r="J16" s="32"/>
    </row>
    <row r="17" spans="1:55" s="305" customFormat="1" ht="138.75" customHeight="1">
      <c r="A17" s="371" t="s">
        <v>4466</v>
      </c>
      <c r="B17" s="372"/>
      <c r="C17" s="372"/>
      <c r="D17" s="372"/>
      <c r="E17" s="372"/>
      <c r="F17" s="372"/>
      <c r="G17" s="372"/>
      <c r="H17" s="372"/>
      <c r="I17" s="306"/>
      <c r="J17" s="306"/>
    </row>
    <row r="18" spans="1:55" ht="13.5" thickBot="1">
      <c r="A18" s="127" t="s">
        <v>2135</v>
      </c>
      <c r="B18" s="128"/>
      <c r="C18" s="128"/>
      <c r="D18" s="172" t="s">
        <v>65</v>
      </c>
      <c r="E18" s="348" t="s">
        <v>66</v>
      </c>
      <c r="F18" s="348"/>
      <c r="G18" s="348"/>
      <c r="H18" s="348"/>
      <c r="I18" s="32"/>
      <c r="J18" s="32"/>
      <c r="BC18" s="107" t="str">
        <f>E18</f>
        <v>Vedlejší a ostatní náklady</v>
      </c>
    </row>
    <row r="19" spans="1:55" ht="12.75" customHeight="1">
      <c r="A19" s="135" t="s">
        <v>2137</v>
      </c>
      <c r="B19" s="136"/>
      <c r="C19" s="137"/>
      <c r="D19" s="137"/>
      <c r="E19" s="137"/>
      <c r="F19" s="137"/>
      <c r="G19" s="138"/>
      <c r="H19" s="139" t="s">
        <v>278</v>
      </c>
      <c r="I19" s="32"/>
      <c r="J19" s="32"/>
    </row>
    <row r="20" spans="1:55" ht="12.75" customHeight="1">
      <c r="A20" s="133" t="s">
        <v>65</v>
      </c>
      <c r="B20" s="131" t="s">
        <v>242</v>
      </c>
      <c r="C20" s="130"/>
      <c r="D20" s="130"/>
      <c r="E20" s="130"/>
      <c r="F20" s="130"/>
      <c r="G20" s="132"/>
      <c r="H20" s="241">
        <f>'VN VN Pol'!F9</f>
        <v>0</v>
      </c>
      <c r="I20" s="32"/>
      <c r="J20" s="32"/>
    </row>
    <row r="21" spans="1:55" ht="12.75" customHeight="1" thickBot="1">
      <c r="A21" s="140"/>
      <c r="B21" s="141" t="s">
        <v>2138</v>
      </c>
      <c r="C21" s="142"/>
      <c r="D21" s="143" t="str">
        <f>D18</f>
        <v>VN</v>
      </c>
      <c r="E21" s="142"/>
      <c r="F21" s="142"/>
      <c r="G21" s="144"/>
      <c r="H21" s="242">
        <f>SUM(H20:H20)</f>
        <v>0</v>
      </c>
      <c r="I21" s="32"/>
      <c r="J21" s="32"/>
    </row>
    <row r="22" spans="1:55" ht="12.75" customHeight="1">
      <c r="A22" s="32"/>
      <c r="B22" s="32"/>
      <c r="C22" s="32"/>
      <c r="D22" s="32"/>
      <c r="E22" s="32"/>
      <c r="F22" s="32"/>
      <c r="G22" s="32"/>
      <c r="H22" s="36"/>
      <c r="I22" s="32"/>
      <c r="J22" s="32"/>
    </row>
    <row r="23" spans="1:55" ht="12.75" customHeight="1">
      <c r="A23" s="32"/>
      <c r="B23" s="32"/>
      <c r="C23" s="32"/>
      <c r="D23" s="32"/>
      <c r="E23" s="32"/>
      <c r="F23" s="32"/>
      <c r="G23" s="32"/>
      <c r="H23" s="36"/>
      <c r="I23" s="32"/>
      <c r="J23" s="32"/>
    </row>
    <row r="24" spans="1:55" ht="12.75" customHeight="1">
      <c r="A24" s="32"/>
      <c r="B24" s="32"/>
      <c r="C24" s="32"/>
      <c r="D24" s="32"/>
      <c r="E24" s="32"/>
      <c r="F24" s="32"/>
      <c r="G24" s="32"/>
      <c r="H24" s="36"/>
      <c r="I24" s="32"/>
      <c r="J24" s="32"/>
    </row>
    <row r="25" spans="1:55" ht="12.75" customHeight="1">
      <c r="A25" s="32"/>
      <c r="B25" s="32"/>
      <c r="C25" s="32"/>
      <c r="D25" s="32"/>
      <c r="E25" s="32"/>
      <c r="F25" s="32"/>
      <c r="G25" s="32"/>
      <c r="H25" s="36"/>
      <c r="I25" s="32"/>
      <c r="J25" s="32"/>
    </row>
    <row r="26" spans="1:55" ht="12.75" customHeight="1">
      <c r="A26" s="32"/>
      <c r="B26" s="32"/>
      <c r="C26" s="32"/>
      <c r="D26" s="32"/>
      <c r="E26" s="32"/>
      <c r="F26" s="32"/>
      <c r="G26" s="32"/>
      <c r="H26" s="36"/>
      <c r="I26" s="32"/>
      <c r="J26" s="32"/>
    </row>
    <row r="27" spans="1:55" ht="12.75" customHeight="1">
      <c r="A27" s="32"/>
      <c r="B27" s="32"/>
      <c r="C27" s="32"/>
      <c r="D27" s="32"/>
      <c r="E27" s="32"/>
      <c r="F27" s="32"/>
      <c r="G27" s="32"/>
      <c r="H27" s="36"/>
      <c r="I27" s="32"/>
      <c r="J27" s="32"/>
    </row>
    <row r="28" spans="1:55" ht="12.75" customHeight="1">
      <c r="A28" s="32"/>
      <c r="B28" s="32"/>
      <c r="C28" s="32"/>
      <c r="D28" s="32"/>
      <c r="E28" s="32"/>
      <c r="F28" s="32"/>
      <c r="G28" s="32"/>
      <c r="H28" s="36"/>
      <c r="I28" s="32"/>
      <c r="J28" s="32"/>
    </row>
    <row r="29" spans="1:55" ht="12.75" customHeight="1">
      <c r="A29" s="32"/>
      <c r="B29" s="32"/>
      <c r="C29" s="32"/>
      <c r="D29" s="32"/>
      <c r="E29" s="32"/>
      <c r="F29" s="32"/>
      <c r="G29" s="32"/>
      <c r="H29" s="36"/>
      <c r="I29" s="32"/>
      <c r="J29" s="32"/>
    </row>
    <row r="30" spans="1:55" ht="12.75" customHeight="1">
      <c r="A30" s="32"/>
      <c r="B30" s="32"/>
      <c r="C30" s="32"/>
      <c r="D30" s="32"/>
      <c r="E30" s="32"/>
      <c r="F30" s="32"/>
      <c r="G30" s="32"/>
      <c r="H30" s="36"/>
      <c r="I30" s="32"/>
      <c r="J30" s="32"/>
    </row>
    <row r="31" spans="1:55" ht="12.75" customHeight="1">
      <c r="A31" s="32"/>
      <c r="B31" s="32"/>
      <c r="C31" s="32"/>
      <c r="D31" s="32"/>
      <c r="E31" s="32"/>
      <c r="F31" s="32"/>
      <c r="G31" s="32"/>
      <c r="H31" s="36"/>
      <c r="I31" s="32"/>
      <c r="J31" s="32"/>
    </row>
    <row r="32" spans="1:55" ht="12.75" customHeight="1">
      <c r="A32" s="32"/>
      <c r="B32" s="32"/>
      <c r="C32" s="32"/>
      <c r="D32" s="32"/>
      <c r="E32" s="32"/>
      <c r="F32" s="32"/>
      <c r="G32" s="32"/>
      <c r="H32" s="36"/>
      <c r="I32" s="32"/>
      <c r="J32" s="32"/>
    </row>
    <row r="33" spans="1:10" ht="12.75" customHeight="1">
      <c r="A33" s="32"/>
      <c r="B33" s="32"/>
      <c r="C33" s="32"/>
      <c r="D33" s="32"/>
      <c r="E33" s="32"/>
      <c r="F33" s="32"/>
      <c r="G33" s="32"/>
      <c r="H33" s="36"/>
      <c r="I33" s="32"/>
      <c r="J33" s="32"/>
    </row>
    <row r="34" spans="1:10" ht="12.75" customHeight="1">
      <c r="A34" s="32"/>
      <c r="B34" s="32"/>
      <c r="C34" s="32"/>
      <c r="D34" s="32"/>
      <c r="E34" s="32"/>
      <c r="F34" s="32"/>
      <c r="G34" s="32"/>
      <c r="H34" s="36"/>
      <c r="I34" s="32"/>
      <c r="J34" s="32"/>
    </row>
    <row r="35" spans="1:10" ht="12.75" customHeight="1">
      <c r="A35" s="32"/>
      <c r="B35" s="32"/>
      <c r="C35" s="32"/>
      <c r="D35" s="32"/>
      <c r="E35" s="32"/>
      <c r="F35" s="32"/>
      <c r="G35" s="32"/>
      <c r="H35" s="36"/>
      <c r="I35" s="32"/>
      <c r="J35" s="32"/>
    </row>
    <row r="36" spans="1:10" ht="12.75" customHeight="1">
      <c r="A36" s="32"/>
      <c r="B36" s="32"/>
      <c r="C36" s="32"/>
      <c r="D36" s="32"/>
      <c r="E36" s="32"/>
      <c r="F36" s="32"/>
      <c r="G36" s="32"/>
      <c r="H36" s="36"/>
      <c r="I36" s="32"/>
      <c r="J36" s="32"/>
    </row>
    <row r="37" spans="1:10" ht="12.75" customHeight="1">
      <c r="A37" s="32"/>
      <c r="B37" s="32"/>
      <c r="C37" s="32"/>
      <c r="D37" s="32"/>
      <c r="E37" s="32"/>
      <c r="F37" s="32"/>
      <c r="G37" s="32"/>
      <c r="H37" s="36"/>
      <c r="I37" s="32"/>
      <c r="J37" s="32"/>
    </row>
    <row r="38" spans="1:10" ht="12.75" customHeight="1">
      <c r="A38" s="32"/>
      <c r="B38" s="32"/>
      <c r="C38" s="32"/>
      <c r="D38" s="32"/>
      <c r="E38" s="32"/>
      <c r="F38" s="32"/>
      <c r="G38" s="32"/>
      <c r="H38" s="36"/>
      <c r="I38" s="32"/>
      <c r="J38" s="32"/>
    </row>
    <row r="39" spans="1:10" ht="12.75" customHeight="1">
      <c r="A39" s="32"/>
      <c r="B39" s="32"/>
      <c r="C39" s="32"/>
      <c r="D39" s="32"/>
      <c r="E39" s="32"/>
      <c r="F39" s="32"/>
      <c r="G39" s="32"/>
      <c r="H39" s="36"/>
      <c r="I39" s="32"/>
      <c r="J39" s="32"/>
    </row>
    <row r="40" spans="1:10" ht="12.75" customHeight="1">
      <c r="A40" s="32"/>
      <c r="B40" s="32"/>
      <c r="C40" s="32"/>
      <c r="D40" s="32"/>
      <c r="E40" s="32"/>
      <c r="F40" s="32"/>
      <c r="G40" s="32"/>
      <c r="H40" s="36"/>
      <c r="I40" s="32"/>
      <c r="J40" s="32"/>
    </row>
    <row r="41" spans="1:10" ht="12.75" customHeight="1">
      <c r="A41" s="32"/>
      <c r="B41" s="32"/>
      <c r="C41" s="32"/>
      <c r="D41" s="32"/>
      <c r="E41" s="32"/>
      <c r="F41" s="32"/>
      <c r="G41" s="32"/>
      <c r="H41" s="36"/>
      <c r="I41" s="32"/>
      <c r="J41" s="32"/>
    </row>
    <row r="42" spans="1:10" ht="12.75" customHeight="1">
      <c r="A42" s="32"/>
      <c r="B42" s="32"/>
      <c r="C42" s="32"/>
      <c r="D42" s="32"/>
      <c r="E42" s="32"/>
      <c r="F42" s="32"/>
      <c r="G42" s="32"/>
      <c r="H42" s="36"/>
      <c r="I42" s="32"/>
      <c r="J42" s="32"/>
    </row>
    <row r="43" spans="1:10" ht="12.75" customHeight="1">
      <c r="A43" s="32"/>
      <c r="B43" s="32"/>
      <c r="C43" s="32"/>
      <c r="D43" s="32"/>
      <c r="E43" s="32"/>
      <c r="F43" s="32"/>
      <c r="G43" s="32"/>
      <c r="H43" s="36"/>
      <c r="I43" s="32"/>
      <c r="J43" s="32"/>
    </row>
    <row r="44" spans="1:10" ht="12.75" customHeight="1">
      <c r="A44" s="32"/>
      <c r="B44" s="32"/>
      <c r="C44" s="32"/>
      <c r="D44" s="32"/>
      <c r="E44" s="32"/>
      <c r="F44" s="32"/>
      <c r="G44" s="32"/>
      <c r="H44" s="36"/>
      <c r="I44" s="32"/>
      <c r="J44" s="32"/>
    </row>
    <row r="45" spans="1:10" ht="12.75" customHeight="1">
      <c r="A45" s="32"/>
      <c r="B45" s="32"/>
      <c r="C45" s="32"/>
      <c r="D45" s="32"/>
      <c r="E45" s="32"/>
      <c r="F45" s="32"/>
      <c r="G45" s="32"/>
      <c r="H45" s="36"/>
      <c r="I45" s="32"/>
      <c r="J45" s="32"/>
    </row>
    <row r="46" spans="1:10" ht="12.75" customHeight="1">
      <c r="A46" s="32"/>
      <c r="B46" s="32"/>
      <c r="C46" s="32"/>
      <c r="D46" s="32"/>
      <c r="E46" s="32"/>
      <c r="F46" s="32"/>
      <c r="G46" s="32"/>
      <c r="H46" s="36"/>
      <c r="I46" s="32"/>
      <c r="J46" s="32"/>
    </row>
    <row r="47" spans="1:10" ht="12.75" customHeight="1">
      <c r="A47" s="32"/>
      <c r="B47" s="32"/>
      <c r="C47" s="32"/>
      <c r="D47" s="32"/>
      <c r="E47" s="32"/>
      <c r="F47" s="32"/>
      <c r="G47" s="32"/>
      <c r="H47" s="36"/>
      <c r="I47" s="32"/>
      <c r="J47" s="32"/>
    </row>
    <row r="48" spans="1:10" ht="12.75" customHeight="1">
      <c r="A48" s="32"/>
      <c r="B48" s="32"/>
      <c r="C48" s="32"/>
      <c r="D48" s="32"/>
      <c r="E48" s="32"/>
      <c r="F48" s="32"/>
      <c r="G48" s="32"/>
      <c r="H48" s="36"/>
      <c r="I48" s="32"/>
      <c r="J48" s="32"/>
    </row>
    <row r="49" spans="1:10" ht="12.75" customHeight="1">
      <c r="A49" s="32"/>
      <c r="B49" s="32"/>
      <c r="C49" s="32"/>
      <c r="D49" s="32"/>
      <c r="E49" s="32"/>
      <c r="F49" s="32"/>
      <c r="G49" s="32"/>
      <c r="H49" s="36"/>
      <c r="I49" s="32"/>
      <c r="J49" s="32"/>
    </row>
    <row r="50" spans="1:10" ht="12.75" customHeight="1">
      <c r="A50" s="32"/>
      <c r="B50" s="32"/>
      <c r="C50" s="32"/>
      <c r="D50" s="32"/>
      <c r="E50" s="32"/>
      <c r="F50" s="32"/>
      <c r="G50" s="32"/>
      <c r="H50" s="36"/>
      <c r="I50" s="32"/>
      <c r="J50" s="32"/>
    </row>
    <row r="51" spans="1:10" ht="12.75" customHeight="1">
      <c r="A51" s="32"/>
      <c r="B51" s="32"/>
      <c r="C51" s="32"/>
      <c r="D51" s="32"/>
      <c r="E51" s="32"/>
      <c r="F51" s="32"/>
      <c r="G51" s="32"/>
      <c r="H51" s="36"/>
      <c r="I51" s="32"/>
      <c r="J51" s="32"/>
    </row>
  </sheetData>
  <sheetProtection algorithmName="SHA-512" hashValue="UuGCuxTggt2dYN1J+sJCwUxSyJ6yPl5WTuGoGf0ek41UnQEv7eRm4Qf5SafH8jVshmVtLUkGgZycBpb9JLosSg==" saltValue="Kk6bC7V6iOGvlp2x8Vi4aQ==" spinCount="100000" sheet="1"/>
  <mergeCells count="5">
    <mergeCell ref="C2:F2"/>
    <mergeCell ref="A4:H4"/>
    <mergeCell ref="B7:G7"/>
    <mergeCell ref="E18:H18"/>
    <mergeCell ref="A17:H17"/>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sheetPr>
    <outlinePr summaryBelow="0"/>
  </sheetPr>
  <dimension ref="A1:BH5000"/>
  <sheetViews>
    <sheetView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65</v>
      </c>
      <c r="C3" s="175" t="s">
        <v>66</v>
      </c>
      <c r="D3" s="151"/>
      <c r="E3" s="150"/>
      <c r="F3" s="150"/>
      <c r="G3" s="153"/>
      <c r="AC3" s="8" t="s">
        <v>275</v>
      </c>
    </row>
    <row r="4" spans="1:60" ht="13.5" thickBot="1">
      <c r="A4" s="160" t="s">
        <v>31</v>
      </c>
      <c r="B4" s="161" t="s">
        <v>65</v>
      </c>
      <c r="C4" s="176" t="s">
        <v>66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SUMIF(AM8:AM44,AN5,G8:G44)</f>
        <v>0</v>
      </c>
      <c r="AO6">
        <f>SUMIF(AM8:AM44,AO5,G8:G44)</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65</v>
      </c>
      <c r="C9" s="208" t="s">
        <v>242</v>
      </c>
      <c r="D9" s="244"/>
      <c r="E9" s="192"/>
      <c r="F9" s="356">
        <f>SUM(G10:G41)</f>
        <v>0</v>
      </c>
      <c r="G9" s="357"/>
      <c r="H9" s="199"/>
      <c r="I9" s="227"/>
      <c r="AE9" t="s">
        <v>295</v>
      </c>
    </row>
    <row r="10" spans="1:60" outlineLevel="1">
      <c r="A10" s="225">
        <v>1</v>
      </c>
      <c r="B10" s="182" t="s">
        <v>4418</v>
      </c>
      <c r="C10" s="209" t="s">
        <v>4419</v>
      </c>
      <c r="D10" s="245" t="s">
        <v>2390</v>
      </c>
      <c r="E10" s="193">
        <v>1</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4420</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121</v>
      </c>
      <c r="D11" s="247"/>
      <c r="E11" s="195">
        <v>1</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4421</v>
      </c>
      <c r="C12" s="209" t="s">
        <v>4422</v>
      </c>
      <c r="D12" s="245" t="s">
        <v>2390</v>
      </c>
      <c r="E12" s="193">
        <v>1</v>
      </c>
      <c r="F12" s="202"/>
      <c r="G12" s="201">
        <f>ROUND(E12*F12,2)</f>
        <v>0</v>
      </c>
      <c r="H12" s="200"/>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4420</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121</v>
      </c>
      <c r="D13" s="247"/>
      <c r="E13" s="195">
        <v>1</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4423</v>
      </c>
      <c r="C14" s="209" t="s">
        <v>4424</v>
      </c>
      <c r="D14" s="245" t="s">
        <v>2390</v>
      </c>
      <c r="E14" s="193">
        <v>1</v>
      </c>
      <c r="F14" s="202"/>
      <c r="G14" s="201">
        <f>ROUND(E14*F14,2)</f>
        <v>0</v>
      </c>
      <c r="H14" s="200"/>
      <c r="I14" s="228" t="s">
        <v>304</v>
      </c>
      <c r="J14" s="170"/>
      <c r="K14" s="170"/>
      <c r="L14" s="170"/>
      <c r="M14" s="170"/>
      <c r="N14" s="170"/>
      <c r="O14" s="170"/>
      <c r="P14" s="170"/>
      <c r="Q14" s="170"/>
      <c r="R14" s="170"/>
      <c r="S14" s="170"/>
      <c r="T14" s="170"/>
      <c r="U14" s="170"/>
      <c r="V14" s="170"/>
      <c r="W14" s="170"/>
      <c r="X14" s="170"/>
      <c r="Y14" s="170"/>
      <c r="Z14" s="170"/>
      <c r="AA14" s="170"/>
      <c r="AB14" s="170"/>
      <c r="AC14" s="170"/>
      <c r="AD14" s="170"/>
      <c r="AE14" s="170" t="s">
        <v>4420</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ht="45" outlineLevel="1">
      <c r="A15" s="224"/>
      <c r="B15" s="183"/>
      <c r="C15" s="210" t="s">
        <v>4425</v>
      </c>
      <c r="D15" s="246"/>
      <c r="E15" s="194"/>
      <c r="F15" s="203"/>
      <c r="G15" s="203"/>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307</v>
      </c>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121</v>
      </c>
      <c r="D16" s="247"/>
      <c r="E16" s="195">
        <v>1</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4</v>
      </c>
      <c r="B17" s="182" t="s">
        <v>4426</v>
      </c>
      <c r="C17" s="209" t="s">
        <v>4427</v>
      </c>
      <c r="D17" s="245" t="s">
        <v>2390</v>
      </c>
      <c r="E17" s="193">
        <v>1</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4420</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45" outlineLevel="1">
      <c r="A18" s="224"/>
      <c r="B18" s="183"/>
      <c r="C18" s="210" t="s">
        <v>4428</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121</v>
      </c>
      <c r="D19" s="247"/>
      <c r="E19" s="195">
        <v>1</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5</v>
      </c>
      <c r="B20" s="182" t="s">
        <v>4429</v>
      </c>
      <c r="C20" s="209" t="s">
        <v>4430</v>
      </c>
      <c r="D20" s="245" t="s">
        <v>2390</v>
      </c>
      <c r="E20" s="193">
        <v>1</v>
      </c>
      <c r="F20" s="202"/>
      <c r="G20" s="201">
        <f>ROUND(E20*F20,2)</f>
        <v>0</v>
      </c>
      <c r="H20" s="200"/>
      <c r="I20" s="228" t="s">
        <v>304</v>
      </c>
      <c r="J20" s="170"/>
      <c r="K20" s="170"/>
      <c r="L20" s="170"/>
      <c r="M20" s="170"/>
      <c r="N20" s="170"/>
      <c r="O20" s="170"/>
      <c r="P20" s="170"/>
      <c r="Q20" s="170"/>
      <c r="R20" s="170"/>
      <c r="S20" s="170"/>
      <c r="T20" s="170"/>
      <c r="U20" s="170"/>
      <c r="V20" s="170"/>
      <c r="W20" s="170"/>
      <c r="X20" s="170"/>
      <c r="Y20" s="170"/>
      <c r="Z20" s="170"/>
      <c r="AA20" s="170"/>
      <c r="AB20" s="170"/>
      <c r="AC20" s="170"/>
      <c r="AD20" s="170"/>
      <c r="AE20" s="170" t="s">
        <v>4420</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4431</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121</v>
      </c>
      <c r="D22" s="247"/>
      <c r="E22" s="195">
        <v>1</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4432</v>
      </c>
      <c r="C23" s="209" t="s">
        <v>4433</v>
      </c>
      <c r="D23" s="245" t="s">
        <v>2390</v>
      </c>
      <c r="E23" s="193">
        <v>1</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4420</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33.75" outlineLevel="1">
      <c r="A24" s="224"/>
      <c r="B24" s="183"/>
      <c r="C24" s="210" t="s">
        <v>4434</v>
      </c>
      <c r="D24" s="246"/>
      <c r="E24" s="194"/>
      <c r="F24" s="203"/>
      <c r="G24" s="203"/>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307</v>
      </c>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121</v>
      </c>
      <c r="D25" s="247"/>
      <c r="E25" s="195">
        <v>1</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7</v>
      </c>
      <c r="B26" s="182" t="s">
        <v>4435</v>
      </c>
      <c r="C26" s="209" t="s">
        <v>4436</v>
      </c>
      <c r="D26" s="245" t="s">
        <v>2390</v>
      </c>
      <c r="E26" s="193">
        <v>1</v>
      </c>
      <c r="F26" s="202"/>
      <c r="G26" s="201">
        <f>ROUND(E26*F26,2)</f>
        <v>0</v>
      </c>
      <c r="H26" s="200"/>
      <c r="I26" s="228" t="s">
        <v>304</v>
      </c>
      <c r="J26" s="170"/>
      <c r="K26" s="170"/>
      <c r="L26" s="170"/>
      <c r="M26" s="170"/>
      <c r="N26" s="170"/>
      <c r="O26" s="170"/>
      <c r="P26" s="170"/>
      <c r="Q26" s="170"/>
      <c r="R26" s="170"/>
      <c r="S26" s="170"/>
      <c r="T26" s="170"/>
      <c r="U26" s="170"/>
      <c r="V26" s="170"/>
      <c r="W26" s="170"/>
      <c r="X26" s="170"/>
      <c r="Y26" s="170"/>
      <c r="Z26" s="170"/>
      <c r="AA26" s="170"/>
      <c r="AB26" s="170"/>
      <c r="AC26" s="170"/>
      <c r="AD26" s="170"/>
      <c r="AE26" s="170" t="s">
        <v>4420</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121</v>
      </c>
      <c r="D27" s="247"/>
      <c r="E27" s="195">
        <v>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8</v>
      </c>
      <c r="B28" s="182" t="s">
        <v>4437</v>
      </c>
      <c r="C28" s="209" t="s">
        <v>4438</v>
      </c>
      <c r="D28" s="245" t="s">
        <v>2390</v>
      </c>
      <c r="E28" s="193">
        <v>1</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4420</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121</v>
      </c>
      <c r="D29" s="247"/>
      <c r="E29" s="195">
        <v>1</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9</v>
      </c>
      <c r="B30" s="182" t="s">
        <v>4439</v>
      </c>
      <c r="C30" s="209" t="s">
        <v>4440</v>
      </c>
      <c r="D30" s="245" t="s">
        <v>2390</v>
      </c>
      <c r="E30" s="193">
        <v>1</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4420</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33.75" outlineLevel="1">
      <c r="A31" s="224"/>
      <c r="B31" s="183"/>
      <c r="C31" s="210" t="s">
        <v>4441</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121</v>
      </c>
      <c r="D32" s="247"/>
      <c r="E32" s="195">
        <v>1</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10</v>
      </c>
      <c r="B33" s="182" t="s">
        <v>4442</v>
      </c>
      <c r="C33" s="209" t="s">
        <v>4443</v>
      </c>
      <c r="D33" s="245" t="s">
        <v>2390</v>
      </c>
      <c r="E33" s="193">
        <v>1</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4"/>
      <c r="B34" s="183"/>
      <c r="C34" s="210" t="s">
        <v>4444</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121</v>
      </c>
      <c r="D35" s="247"/>
      <c r="E35" s="195">
        <v>1</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11</v>
      </c>
      <c r="B36" s="182" t="s">
        <v>4445</v>
      </c>
      <c r="C36" s="209" t="s">
        <v>4446</v>
      </c>
      <c r="D36" s="245" t="s">
        <v>2390</v>
      </c>
      <c r="E36" s="193">
        <v>1</v>
      </c>
      <c r="F36" s="202"/>
      <c r="G36" s="201">
        <f>ROUND(E36*F36,2)</f>
        <v>0</v>
      </c>
      <c r="H36" s="200"/>
      <c r="I36" s="228" t="s">
        <v>304</v>
      </c>
      <c r="J36" s="170"/>
      <c r="K36" s="170"/>
      <c r="L36" s="170"/>
      <c r="M36" s="170"/>
      <c r="N36" s="170"/>
      <c r="O36" s="170"/>
      <c r="P36" s="170"/>
      <c r="Q36" s="170"/>
      <c r="R36" s="170"/>
      <c r="S36" s="170"/>
      <c r="T36" s="170"/>
      <c r="U36" s="170"/>
      <c r="V36" s="170"/>
      <c r="W36" s="170"/>
      <c r="X36" s="170"/>
      <c r="Y36" s="170"/>
      <c r="Z36" s="170"/>
      <c r="AA36" s="170"/>
      <c r="AB36" s="170"/>
      <c r="AC36" s="170"/>
      <c r="AD36" s="170"/>
      <c r="AE36" s="170" t="s">
        <v>4420</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121</v>
      </c>
      <c r="D37" s="247"/>
      <c r="E37" s="195">
        <v>1</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12</v>
      </c>
      <c r="B38" s="182" t="s">
        <v>4447</v>
      </c>
      <c r="C38" s="209" t="s">
        <v>4448</v>
      </c>
      <c r="D38" s="245" t="s">
        <v>2390</v>
      </c>
      <c r="E38" s="193">
        <v>1</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4420</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121</v>
      </c>
      <c r="D39" s="247"/>
      <c r="E39" s="195">
        <v>1</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13</v>
      </c>
      <c r="B40" s="182" t="s">
        <v>4449</v>
      </c>
      <c r="C40" s="209" t="s">
        <v>4450</v>
      </c>
      <c r="D40" s="245" t="s">
        <v>2390</v>
      </c>
      <c r="E40" s="193">
        <v>1</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4420</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ht="13.5" outlineLevel="1" thickBot="1">
      <c r="A41" s="233"/>
      <c r="B41" s="234"/>
      <c r="C41" s="235" t="s">
        <v>121</v>
      </c>
      <c r="D41" s="251"/>
      <c r="E41" s="237">
        <v>1</v>
      </c>
      <c r="F41" s="238"/>
      <c r="G41" s="238"/>
      <c r="H41" s="239"/>
      <c r="I41" s="240"/>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c r="A42" s="171"/>
      <c r="B42" s="184" t="s">
        <v>658</v>
      </c>
      <c r="C42" s="212" t="s">
        <v>658</v>
      </c>
      <c r="D42" s="190"/>
      <c r="E42" s="196"/>
      <c r="F42" s="204"/>
      <c r="G42" s="204"/>
      <c r="H42" s="204"/>
      <c r="I42" s="205"/>
    </row>
    <row r="43" spans="1:60" hidden="1">
      <c r="A43" s="214"/>
      <c r="B43" s="206"/>
      <c r="C43" s="213"/>
      <c r="D43" s="148"/>
      <c r="E43" s="46"/>
      <c r="F43" s="46"/>
      <c r="G43" s="46"/>
      <c r="H43" s="46"/>
      <c r="I43" s="147"/>
    </row>
    <row r="44" spans="1:60" hidden="1">
      <c r="A44" s="216"/>
      <c r="B44" s="217" t="s">
        <v>2134</v>
      </c>
      <c r="C44" s="218"/>
      <c r="D44" s="219"/>
      <c r="E44" s="220"/>
      <c r="F44" s="220"/>
      <c r="G44" s="221">
        <f>F9</f>
        <v>0</v>
      </c>
      <c r="H44" s="39"/>
      <c r="I44" s="149"/>
    </row>
    <row r="45" spans="1:60">
      <c r="D45" s="146"/>
    </row>
    <row r="46" spans="1:60">
      <c r="D46" s="146"/>
    </row>
    <row r="47" spans="1:60">
      <c r="D47" s="146"/>
    </row>
    <row r="48" spans="1:60">
      <c r="D48" s="146"/>
    </row>
    <row r="49" spans="4:4">
      <c r="D49" s="146"/>
    </row>
    <row r="50" spans="4:4">
      <c r="D50" s="146"/>
    </row>
    <row r="51" spans="4:4">
      <c r="D51" s="146"/>
    </row>
    <row r="52" spans="4:4">
      <c r="D52" s="146"/>
    </row>
    <row r="53" spans="4:4">
      <c r="D53" s="146"/>
    </row>
    <row r="54" spans="4:4">
      <c r="D54" s="146"/>
    </row>
    <row r="55" spans="4:4">
      <c r="D55" s="146"/>
    </row>
    <row r="56" spans="4:4">
      <c r="D56" s="146"/>
    </row>
    <row r="57" spans="4:4">
      <c r="D57" s="146"/>
    </row>
    <row r="58" spans="4:4">
      <c r="D58" s="146"/>
    </row>
    <row r="59" spans="4:4">
      <c r="D59" s="146"/>
    </row>
    <row r="60" spans="4:4">
      <c r="D60" s="146"/>
    </row>
    <row r="61" spans="4:4">
      <c r="D61" s="146"/>
    </row>
    <row r="62" spans="4:4">
      <c r="D62" s="146"/>
    </row>
    <row r="63" spans="4:4">
      <c r="D63" s="146"/>
    </row>
    <row r="64" spans="4:4">
      <c r="D64" s="146"/>
    </row>
    <row r="65" spans="4:4">
      <c r="D65" s="146"/>
    </row>
    <row r="66" spans="4:4">
      <c r="D66" s="146"/>
    </row>
    <row r="67" spans="4:4">
      <c r="D67" s="146"/>
    </row>
    <row r="68" spans="4:4">
      <c r="D68" s="146"/>
    </row>
    <row r="69" spans="4:4">
      <c r="D69" s="146"/>
    </row>
    <row r="70" spans="4:4">
      <c r="D70" s="146"/>
    </row>
    <row r="71" spans="4:4">
      <c r="D71" s="146"/>
    </row>
    <row r="72" spans="4:4">
      <c r="D72" s="146"/>
    </row>
    <row r="73" spans="4:4">
      <c r="D73" s="146"/>
    </row>
    <row r="74" spans="4:4">
      <c r="D74" s="146"/>
    </row>
    <row r="75" spans="4:4">
      <c r="D75" s="146"/>
    </row>
    <row r="76" spans="4:4">
      <c r="D76" s="146"/>
    </row>
    <row r="77" spans="4:4">
      <c r="D77" s="146"/>
    </row>
    <row r="78" spans="4:4">
      <c r="D78" s="146"/>
    </row>
    <row r="79" spans="4:4">
      <c r="D79" s="146"/>
    </row>
    <row r="80" spans="4:4">
      <c r="D80" s="146"/>
    </row>
    <row r="81" spans="4:4">
      <c r="D81" s="146"/>
    </row>
    <row r="82" spans="4:4">
      <c r="D82" s="146"/>
    </row>
    <row r="83" spans="4:4">
      <c r="D83" s="146"/>
    </row>
    <row r="84" spans="4:4">
      <c r="D84" s="146"/>
    </row>
    <row r="85" spans="4:4">
      <c r="D85" s="146"/>
    </row>
    <row r="86" spans="4:4">
      <c r="D86" s="146"/>
    </row>
    <row r="87" spans="4:4">
      <c r="D87" s="146"/>
    </row>
    <row r="88" spans="4:4">
      <c r="D88" s="146"/>
    </row>
    <row r="89" spans="4:4">
      <c r="D89" s="146"/>
    </row>
    <row r="90" spans="4:4">
      <c r="D90" s="146"/>
    </row>
    <row r="91" spans="4:4">
      <c r="D91" s="146"/>
    </row>
    <row r="92" spans="4:4">
      <c r="D92" s="146"/>
    </row>
    <row r="93" spans="4:4">
      <c r="D93" s="146"/>
    </row>
    <row r="94" spans="4:4">
      <c r="D94" s="146"/>
    </row>
    <row r="95" spans="4:4">
      <c r="D95" s="146"/>
    </row>
    <row r="96" spans="4:4">
      <c r="D96" s="146"/>
    </row>
    <row r="97" spans="4:4">
      <c r="D97" s="146"/>
    </row>
    <row r="98" spans="4:4">
      <c r="D98" s="146"/>
    </row>
    <row r="99" spans="4:4">
      <c r="D99" s="146"/>
    </row>
    <row r="100" spans="4:4">
      <c r="D100" s="146"/>
    </row>
    <row r="101" spans="4:4">
      <c r="D101" s="146"/>
    </row>
    <row r="102" spans="4:4">
      <c r="D102" s="146"/>
    </row>
    <row r="103" spans="4:4">
      <c r="D103" s="146"/>
    </row>
    <row r="104" spans="4:4">
      <c r="D104" s="146"/>
    </row>
    <row r="105" spans="4:4">
      <c r="D105" s="146"/>
    </row>
    <row r="106" spans="4:4">
      <c r="D106" s="146"/>
    </row>
    <row r="107" spans="4:4">
      <c r="D107" s="146"/>
    </row>
    <row r="108" spans="4:4">
      <c r="D108" s="146"/>
    </row>
    <row r="109" spans="4:4">
      <c r="D109" s="146"/>
    </row>
    <row r="110" spans="4:4">
      <c r="D110" s="146"/>
    </row>
    <row r="111" spans="4:4">
      <c r="D111" s="146"/>
    </row>
    <row r="112" spans="4:4">
      <c r="D112" s="146"/>
    </row>
    <row r="113" spans="4:4">
      <c r="D113" s="146"/>
    </row>
    <row r="114" spans="4:4">
      <c r="D114" s="146"/>
    </row>
    <row r="115" spans="4:4">
      <c r="D115" s="146"/>
    </row>
    <row r="116" spans="4:4">
      <c r="D116" s="146"/>
    </row>
    <row r="117" spans="4:4">
      <c r="D117" s="146"/>
    </row>
    <row r="118" spans="4:4">
      <c r="D118" s="146"/>
    </row>
    <row r="119" spans="4:4">
      <c r="D119" s="146"/>
    </row>
    <row r="120" spans="4:4">
      <c r="D120" s="146"/>
    </row>
    <row r="121" spans="4:4">
      <c r="D121" s="146"/>
    </row>
    <row r="122" spans="4:4">
      <c r="D122" s="146"/>
    </row>
    <row r="123" spans="4:4">
      <c r="D123" s="146"/>
    </row>
    <row r="124" spans="4:4">
      <c r="D124" s="146"/>
    </row>
    <row r="125" spans="4:4">
      <c r="D125" s="146"/>
    </row>
    <row r="126" spans="4:4">
      <c r="D126" s="146"/>
    </row>
    <row r="127" spans="4:4">
      <c r="D127" s="146"/>
    </row>
    <row r="128" spans="4:4">
      <c r="D128" s="146"/>
    </row>
    <row r="129" spans="4:4">
      <c r="D129" s="146"/>
    </row>
    <row r="130" spans="4:4">
      <c r="D130" s="146"/>
    </row>
    <row r="131" spans="4:4">
      <c r="D131" s="146"/>
    </row>
    <row r="132" spans="4:4">
      <c r="D132" s="146"/>
    </row>
    <row r="133" spans="4:4">
      <c r="D133" s="146"/>
    </row>
    <row r="134" spans="4:4">
      <c r="D134" s="146"/>
    </row>
    <row r="135" spans="4:4">
      <c r="D135" s="146"/>
    </row>
    <row r="136" spans="4:4">
      <c r="D136" s="146"/>
    </row>
    <row r="137" spans="4:4">
      <c r="D137" s="146"/>
    </row>
    <row r="138" spans="4:4">
      <c r="D138" s="146"/>
    </row>
    <row r="139" spans="4:4">
      <c r="D139" s="146"/>
    </row>
    <row r="140" spans="4:4">
      <c r="D140" s="146"/>
    </row>
    <row r="141" spans="4:4">
      <c r="D141" s="146"/>
    </row>
    <row r="142" spans="4:4">
      <c r="D142" s="146"/>
    </row>
    <row r="143" spans="4:4">
      <c r="D143" s="146"/>
    </row>
    <row r="144" spans="4:4">
      <c r="D144" s="146"/>
    </row>
    <row r="145" spans="4:4">
      <c r="D145" s="146"/>
    </row>
    <row r="146" spans="4:4">
      <c r="D146" s="146"/>
    </row>
    <row r="147" spans="4:4">
      <c r="D147" s="146"/>
    </row>
    <row r="148" spans="4:4">
      <c r="D148" s="146"/>
    </row>
    <row r="149" spans="4:4">
      <c r="D149" s="146"/>
    </row>
    <row r="150" spans="4:4">
      <c r="D150" s="146"/>
    </row>
    <row r="151" spans="4:4">
      <c r="D151" s="146"/>
    </row>
    <row r="152" spans="4:4">
      <c r="D152" s="146"/>
    </row>
    <row r="153" spans="4:4">
      <c r="D153" s="146"/>
    </row>
    <row r="154" spans="4:4">
      <c r="D154" s="146"/>
    </row>
    <row r="155" spans="4:4">
      <c r="D155" s="146"/>
    </row>
    <row r="156" spans="4:4">
      <c r="D156" s="146"/>
    </row>
    <row r="157" spans="4:4">
      <c r="D157" s="146"/>
    </row>
    <row r="158" spans="4:4">
      <c r="D158" s="146"/>
    </row>
    <row r="159" spans="4:4">
      <c r="D159" s="146"/>
    </row>
    <row r="160" spans="4:4">
      <c r="D160" s="146"/>
    </row>
    <row r="161" spans="4:4">
      <c r="D161" s="146"/>
    </row>
    <row r="162" spans="4:4">
      <c r="D162" s="146"/>
    </row>
    <row r="163" spans="4:4">
      <c r="D163" s="146"/>
    </row>
    <row r="164" spans="4:4">
      <c r="D164" s="146"/>
    </row>
    <row r="165" spans="4:4">
      <c r="D165" s="146"/>
    </row>
    <row r="166" spans="4:4">
      <c r="D166" s="146"/>
    </row>
    <row r="167" spans="4:4">
      <c r="D167" s="146"/>
    </row>
    <row r="168" spans="4:4">
      <c r="D168" s="146"/>
    </row>
    <row r="169" spans="4:4">
      <c r="D169" s="146"/>
    </row>
    <row r="170" spans="4:4">
      <c r="D170" s="146"/>
    </row>
    <row r="171" spans="4:4">
      <c r="D171" s="146"/>
    </row>
    <row r="172" spans="4:4">
      <c r="D172" s="146"/>
    </row>
    <row r="173" spans="4:4">
      <c r="D173" s="146"/>
    </row>
    <row r="174" spans="4:4">
      <c r="D174" s="146"/>
    </row>
    <row r="175" spans="4:4">
      <c r="D175" s="146"/>
    </row>
    <row r="176" spans="4:4">
      <c r="D176" s="146"/>
    </row>
    <row r="177" spans="4:4">
      <c r="D177" s="146"/>
    </row>
    <row r="178" spans="4:4">
      <c r="D178" s="146"/>
    </row>
    <row r="179" spans="4:4">
      <c r="D179" s="146"/>
    </row>
    <row r="180" spans="4:4">
      <c r="D180" s="146"/>
    </row>
    <row r="181" spans="4:4">
      <c r="D181" s="146"/>
    </row>
    <row r="182" spans="4:4">
      <c r="D182" s="146"/>
    </row>
    <row r="183" spans="4:4">
      <c r="D183" s="146"/>
    </row>
    <row r="184" spans="4:4">
      <c r="D184" s="146"/>
    </row>
    <row r="185" spans="4:4">
      <c r="D185" s="146"/>
    </row>
    <row r="186" spans="4:4">
      <c r="D186" s="146"/>
    </row>
    <row r="187" spans="4:4">
      <c r="D187" s="146"/>
    </row>
    <row r="188" spans="4:4">
      <c r="D188" s="146"/>
    </row>
    <row r="189" spans="4:4">
      <c r="D189" s="146"/>
    </row>
    <row r="190" spans="4:4">
      <c r="D190" s="146"/>
    </row>
    <row r="191" spans="4:4">
      <c r="D191" s="146"/>
    </row>
    <row r="192" spans="4:4">
      <c r="D192" s="146"/>
    </row>
    <row r="193" spans="4:4">
      <c r="D193" s="146"/>
    </row>
    <row r="194" spans="4:4">
      <c r="D194" s="146"/>
    </row>
    <row r="195" spans="4:4">
      <c r="D195" s="146"/>
    </row>
    <row r="196" spans="4:4">
      <c r="D196" s="146"/>
    </row>
    <row r="197" spans="4:4">
      <c r="D197" s="146"/>
    </row>
    <row r="198" spans="4:4">
      <c r="D198" s="146"/>
    </row>
    <row r="199" spans="4:4">
      <c r="D199" s="146"/>
    </row>
    <row r="200" spans="4:4">
      <c r="D200" s="146"/>
    </row>
    <row r="201" spans="4:4">
      <c r="D201" s="146"/>
    </row>
    <row r="202" spans="4:4">
      <c r="D202" s="146"/>
    </row>
    <row r="203" spans="4:4">
      <c r="D203" s="146"/>
    </row>
    <row r="204" spans="4:4">
      <c r="D204" s="146"/>
    </row>
    <row r="205" spans="4:4">
      <c r="D205" s="146"/>
    </row>
    <row r="206" spans="4:4">
      <c r="D206" s="146"/>
    </row>
    <row r="207" spans="4:4">
      <c r="D207" s="146"/>
    </row>
    <row r="208" spans="4:4">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24kJfmXKNzJvH5C8ToTSZa9022TWLx3QeBntQZluE7F5r4Fxme5vR2u5KgM0+JTjnCvxKPCGTVSzxHyYTSUSLA==" saltValue="x7WuNx+5J6hKZck+cH+Y5A==" spinCount="100000" sheet="1"/>
  <mergeCells count="3">
    <mergeCell ref="A1:G1"/>
    <mergeCell ref="C7:G7"/>
    <mergeCell ref="F9:G9"/>
  </mergeCells>
  <pageMargins left="0.59055118110236204" right="0.39370078740157499" top="0.78740157499999996" bottom="0.78740157499999996" header="0.3" footer="0.3"/>
  <pageSetup paperSize="9" orientation="landscape" r:id="rId1"/>
</worksheet>
</file>

<file path=xl/worksheets/sheet4.xml><?xml version="1.0" encoding="utf-8"?>
<worksheet xmlns="http://schemas.openxmlformats.org/spreadsheetml/2006/main" xmlns:r="http://schemas.openxmlformats.org/officeDocument/2006/relationships">
  <sheetPr>
    <tabColor rgb="FFFF9966"/>
  </sheetPr>
  <dimension ref="A1:G7"/>
  <sheetViews>
    <sheetView workbookViewId="0">
      <selection sqref="A1:G1"/>
    </sheetView>
  </sheetViews>
  <sheetFormatPr defaultRowHeight="12.75"/>
  <cols>
    <col min="1" max="1" width="4.28515625" style="54" customWidth="1"/>
    <col min="2" max="2" width="14.42578125" style="54" customWidth="1"/>
    <col min="3" max="3" width="38.28515625" style="78" customWidth="1"/>
    <col min="4" max="4" width="4.5703125" style="54" customWidth="1"/>
    <col min="5" max="5" width="10.5703125" style="54" customWidth="1"/>
    <col min="6" max="6" width="9.85546875" style="54" customWidth="1"/>
    <col min="7" max="7" width="12.7109375" style="54" customWidth="1"/>
    <col min="8" max="16384" width="9.140625" style="54"/>
  </cols>
  <sheetData>
    <row r="1" spans="1:7" ht="16.5" thickBot="1">
      <c r="A1" s="335" t="s">
        <v>28</v>
      </c>
      <c r="B1" s="335"/>
      <c r="C1" s="336"/>
      <c r="D1" s="335"/>
      <c r="E1" s="335"/>
      <c r="F1" s="335"/>
      <c r="G1" s="335"/>
    </row>
    <row r="2" spans="1:7" ht="13.5" thickTop="1">
      <c r="A2" s="55" t="s">
        <v>29</v>
      </c>
      <c r="B2" s="56"/>
      <c r="C2" s="337"/>
      <c r="D2" s="337"/>
      <c r="E2" s="337"/>
      <c r="F2" s="337"/>
      <c r="G2" s="338"/>
    </row>
    <row r="3" spans="1:7">
      <c r="A3" s="57" t="s">
        <v>30</v>
      </c>
      <c r="B3" s="58"/>
      <c r="C3" s="339"/>
      <c r="D3" s="339"/>
      <c r="E3" s="339"/>
      <c r="F3" s="339"/>
      <c r="G3" s="340"/>
    </row>
    <row r="4" spans="1:7" ht="13.5" thickBot="1">
      <c r="A4" s="59" t="s">
        <v>31</v>
      </c>
      <c r="B4" s="60"/>
      <c r="C4" s="341"/>
      <c r="D4" s="341"/>
      <c r="E4" s="341"/>
      <c r="F4" s="341"/>
      <c r="G4" s="342"/>
    </row>
    <row r="5" spans="1:7" ht="14.25" thickTop="1" thickBot="1">
      <c r="B5" s="61"/>
      <c r="C5" s="62"/>
      <c r="D5" s="63"/>
    </row>
    <row r="6" spans="1:7" ht="13.5" thickBot="1">
      <c r="A6" s="64" t="s">
        <v>32</v>
      </c>
      <c r="B6" s="65" t="s">
        <v>33</v>
      </c>
      <c r="C6" s="66" t="s">
        <v>34</v>
      </c>
      <c r="D6" s="67" t="s">
        <v>35</v>
      </c>
      <c r="E6" s="68" t="s">
        <v>36</v>
      </c>
      <c r="F6" s="69" t="s">
        <v>37</v>
      </c>
      <c r="G6" s="70" t="s">
        <v>38</v>
      </c>
    </row>
    <row r="7" spans="1:7" ht="14.25" thickTop="1" thickBot="1">
      <c r="A7" s="71"/>
      <c r="B7" s="72"/>
      <c r="C7" s="73"/>
      <c r="D7" s="74"/>
      <c r="E7" s="75"/>
      <c r="F7" s="76"/>
      <c r="G7" s="77"/>
    </row>
  </sheetData>
  <sheetProtection algorithmName="SHA-512" hashValue="E40gkVP5SL/51/2R3WsHNauDZqJXD/jNmga6XTCXI7bFgMDbbLCE/FVqb41ojMptlXNsiqF+o9JsJBb+f3GGDQ==" saltValue="IKw8VQChe3+MUG/fVDGr+A==" spinCount="100000" sheet="1"/>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dimension ref="A1:BC148"/>
  <sheetViews>
    <sheetView showGridLines="0" workbookViewId="0">
      <selection activeCell="H2" sqref="H2"/>
    </sheetView>
  </sheetViews>
  <sheetFormatPr defaultRowHeight="12.75"/>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28515625" customWidth="1"/>
  </cols>
  <sheetData>
    <row r="1" spans="1:16" ht="13.5" customHeight="1" thickTop="1">
      <c r="A1" s="23" t="s">
        <v>1</v>
      </c>
      <c r="B1" s="28" t="str">
        <f>Stavba!CisloStavby</f>
        <v>06</v>
      </c>
      <c r="C1" s="31" t="str">
        <f>Stavba!NazevStavby</f>
        <v>Stavební úpravy Matařské školy Lánecká V - Novostavba pavilonu pro 48 dětí</v>
      </c>
      <c r="D1" s="31"/>
      <c r="E1" s="31"/>
      <c r="F1" s="31"/>
      <c r="G1" s="24"/>
      <c r="H1" s="33"/>
    </row>
    <row r="2" spans="1:16" ht="13.5" customHeight="1" thickBot="1">
      <c r="A2" s="25" t="s">
        <v>27</v>
      </c>
      <c r="B2" s="126" t="s">
        <v>55</v>
      </c>
      <c r="C2" s="347" t="s">
        <v>56</v>
      </c>
      <c r="D2" s="332"/>
      <c r="E2" s="332"/>
      <c r="F2" s="332"/>
      <c r="G2" s="26" t="s">
        <v>15</v>
      </c>
      <c r="H2" s="278">
        <v>8013111</v>
      </c>
      <c r="O2" s="8" t="s">
        <v>275</v>
      </c>
    </row>
    <row r="3" spans="1:16" ht="13.5" customHeight="1" thickTop="1">
      <c r="H3" s="35"/>
    </row>
    <row r="4" spans="1:16" ht="18" customHeight="1">
      <c r="A4" s="331" t="s">
        <v>16</v>
      </c>
      <c r="B4" s="331"/>
      <c r="C4" s="331"/>
      <c r="D4" s="331"/>
      <c r="E4" s="331"/>
      <c r="F4" s="331"/>
      <c r="G4" s="331"/>
      <c r="H4" s="331"/>
    </row>
    <row r="5" spans="1:16" ht="12.75" customHeight="1">
      <c r="H5" s="35"/>
    </row>
    <row r="6" spans="1:16" ht="15.75" customHeight="1">
      <c r="A6" s="32" t="s">
        <v>24</v>
      </c>
      <c r="B6" s="79" t="str">
        <f>B2</f>
        <v>SO 01</v>
      </c>
      <c r="H6" s="35"/>
    </row>
    <row r="7" spans="1:16" ht="15.75" customHeight="1">
      <c r="B7" s="333" t="str">
        <f>C2</f>
        <v>Pavilón</v>
      </c>
      <c r="C7" s="334"/>
      <c r="D7" s="334"/>
      <c r="E7" s="334"/>
      <c r="F7" s="334"/>
      <c r="G7" s="334"/>
      <c r="H7" s="35"/>
    </row>
    <row r="8" spans="1:16" ht="12.75" customHeight="1">
      <c r="H8" s="35"/>
    </row>
    <row r="9" spans="1:16" ht="12.75" customHeight="1">
      <c r="A9" s="32" t="s">
        <v>26</v>
      </c>
      <c r="B9" s="32"/>
      <c r="C9" s="32"/>
      <c r="D9" s="32"/>
      <c r="E9" s="32"/>
      <c r="F9" s="32"/>
      <c r="G9" s="32"/>
      <c r="H9" s="36"/>
      <c r="I9" s="32"/>
      <c r="J9" s="32"/>
    </row>
    <row r="10" spans="1:16" ht="12.75" customHeight="1">
      <c r="A10" s="32"/>
      <c r="B10" s="32"/>
      <c r="C10" s="32"/>
      <c r="D10" s="32"/>
      <c r="E10" s="32"/>
      <c r="F10" s="32"/>
      <c r="G10" s="32"/>
      <c r="H10" s="36"/>
      <c r="I10" s="32"/>
      <c r="J10" s="32"/>
    </row>
    <row r="11" spans="1:16" ht="12.75" customHeight="1">
      <c r="A11" s="32"/>
      <c r="B11" s="32"/>
      <c r="C11" s="32"/>
      <c r="D11" s="32"/>
      <c r="E11" s="32"/>
      <c r="F11" s="32"/>
      <c r="G11" s="32"/>
      <c r="H11" s="36"/>
      <c r="I11" s="32"/>
      <c r="J11" s="32"/>
    </row>
    <row r="12" spans="1:16" ht="12.75" customHeight="1" thickBot="1">
      <c r="A12" s="127" t="s">
        <v>276</v>
      </c>
      <c r="B12" s="128"/>
      <c r="C12" s="128"/>
      <c r="D12" s="128"/>
      <c r="E12" s="128"/>
      <c r="F12" s="128"/>
      <c r="G12" s="128"/>
      <c r="H12" s="129"/>
      <c r="I12" s="32"/>
      <c r="J12" s="32"/>
    </row>
    <row r="13" spans="1:16" ht="12.75" customHeight="1">
      <c r="A13" s="135" t="s">
        <v>277</v>
      </c>
      <c r="B13" s="136"/>
      <c r="C13" s="137"/>
      <c r="D13" s="137"/>
      <c r="E13" s="137"/>
      <c r="F13" s="137"/>
      <c r="G13" s="138"/>
      <c r="H13" s="139" t="s">
        <v>278</v>
      </c>
      <c r="I13" s="32"/>
      <c r="J13" s="32"/>
    </row>
    <row r="14" spans="1:16" ht="12.75" customHeight="1">
      <c r="A14" s="133" t="s">
        <v>279</v>
      </c>
      <c r="B14" s="131" t="s">
        <v>280</v>
      </c>
      <c r="C14" s="130"/>
      <c r="D14" s="130"/>
      <c r="E14" s="130"/>
      <c r="F14" s="130"/>
      <c r="G14" s="132"/>
      <c r="H14" s="134">
        <f>'SO 01 SO 01.01 Pol'!G1988</f>
        <v>0</v>
      </c>
      <c r="I14" s="32"/>
      <c r="J14" s="32"/>
      <c r="O14">
        <f>'SO 01 SO 01.01 Pol'!AN6</f>
        <v>0</v>
      </c>
      <c r="P14">
        <f>'SO 01 SO 01.01 Pol'!AO6</f>
        <v>0</v>
      </c>
    </row>
    <row r="15" spans="1:16" ht="12.75" customHeight="1">
      <c r="A15" s="133" t="s">
        <v>281</v>
      </c>
      <c r="B15" s="131" t="s">
        <v>282</v>
      </c>
      <c r="C15" s="130"/>
      <c r="D15" s="130"/>
      <c r="E15" s="130"/>
      <c r="F15" s="130"/>
      <c r="G15" s="132"/>
      <c r="H15" s="134">
        <f>'SO 01 SO 01.02  Pol'!G458</f>
        <v>0</v>
      </c>
      <c r="I15" s="32"/>
      <c r="J15" s="32"/>
      <c r="O15">
        <f>'SO 01 SO 01.02  Pol'!AN6</f>
        <v>0</v>
      </c>
      <c r="P15">
        <f>'SO 01 SO 01.02  Pol'!AO6</f>
        <v>0</v>
      </c>
    </row>
    <row r="16" spans="1:16" ht="12.75" customHeight="1">
      <c r="A16" s="133" t="s">
        <v>283</v>
      </c>
      <c r="B16" s="131" t="s">
        <v>284</v>
      </c>
      <c r="C16" s="130"/>
      <c r="D16" s="130"/>
      <c r="E16" s="130"/>
      <c r="F16" s="130"/>
      <c r="G16" s="132"/>
      <c r="H16" s="134">
        <f>'SO 01 SO 01.03  Pol'!G193</f>
        <v>0</v>
      </c>
      <c r="I16" s="32"/>
      <c r="J16" s="32"/>
      <c r="O16">
        <f>'SO 01 SO 01.03  Pol'!AN6</f>
        <v>0</v>
      </c>
      <c r="P16">
        <f>'SO 01 SO 01.03  Pol'!AO6</f>
        <v>0</v>
      </c>
    </row>
    <row r="17" spans="1:16" ht="12.75" customHeight="1">
      <c r="A17" s="133" t="s">
        <v>285</v>
      </c>
      <c r="B17" s="131" t="s">
        <v>286</v>
      </c>
      <c r="C17" s="130"/>
      <c r="D17" s="130"/>
      <c r="E17" s="130"/>
      <c r="F17" s="130"/>
      <c r="G17" s="132"/>
      <c r="H17" s="134">
        <f>'SO 01 SO 01.04 Pol'!G259</f>
        <v>0</v>
      </c>
      <c r="I17" s="32"/>
      <c r="J17" s="32"/>
      <c r="O17">
        <f>'SO 01 SO 01.04 Pol'!AN6</f>
        <v>0</v>
      </c>
      <c r="P17">
        <f>'SO 01 SO 01.04 Pol'!AO6</f>
        <v>0</v>
      </c>
    </row>
    <row r="18" spans="1:16" ht="12.75" customHeight="1" thickBot="1">
      <c r="A18" s="140"/>
      <c r="B18" s="141" t="s">
        <v>287</v>
      </c>
      <c r="C18" s="142"/>
      <c r="D18" s="143" t="str">
        <f>B2</f>
        <v>SO 01</v>
      </c>
      <c r="E18" s="142"/>
      <c r="F18" s="142"/>
      <c r="G18" s="144"/>
      <c r="H18" s="145">
        <f>SUM(H14:H17)</f>
        <v>0</v>
      </c>
      <c r="I18" s="32"/>
      <c r="J18" s="32"/>
    </row>
    <row r="19" spans="1:16" ht="12.75" customHeight="1">
      <c r="A19" s="349" t="s">
        <v>68</v>
      </c>
      <c r="B19" s="349"/>
      <c r="C19" s="349"/>
      <c r="D19" s="349"/>
      <c r="E19" s="349"/>
      <c r="F19" s="349"/>
      <c r="G19" s="349"/>
      <c r="H19" s="349"/>
      <c r="I19" s="32"/>
      <c r="J19" s="32"/>
    </row>
    <row r="20" spans="1:16" s="271" customFormat="1" ht="78" customHeight="1">
      <c r="A20" s="343" t="s">
        <v>4454</v>
      </c>
      <c r="B20" s="343"/>
      <c r="C20" s="343"/>
      <c r="D20" s="343"/>
      <c r="E20" s="343"/>
      <c r="F20" s="343"/>
      <c r="G20" s="343"/>
      <c r="H20" s="343"/>
      <c r="I20" s="272"/>
      <c r="J20" s="272"/>
    </row>
    <row r="21" spans="1:16" s="271" customFormat="1" ht="12.75" customHeight="1">
      <c r="A21" s="274"/>
      <c r="B21" s="274"/>
      <c r="C21" s="274"/>
      <c r="D21" s="274"/>
      <c r="E21" s="274"/>
      <c r="F21" s="274"/>
      <c r="G21" s="274"/>
      <c r="H21" s="275"/>
      <c r="I21" s="272"/>
      <c r="J21" s="272"/>
    </row>
    <row r="22" spans="1:16" s="271" customFormat="1" ht="12.75" customHeight="1">
      <c r="A22" s="343" t="s">
        <v>70</v>
      </c>
      <c r="B22" s="343"/>
      <c r="C22" s="343"/>
      <c r="D22" s="343"/>
      <c r="E22" s="343"/>
      <c r="F22" s="343"/>
      <c r="G22" s="343"/>
      <c r="H22" s="343"/>
      <c r="I22" s="272"/>
      <c r="J22" s="272"/>
    </row>
    <row r="23" spans="1:16" s="271" customFormat="1" ht="12.75" customHeight="1">
      <c r="A23" s="343" t="s">
        <v>71</v>
      </c>
      <c r="B23" s="343"/>
      <c r="C23" s="343"/>
      <c r="D23" s="343"/>
      <c r="E23" s="343"/>
      <c r="F23" s="343"/>
      <c r="G23" s="343"/>
      <c r="H23" s="343"/>
      <c r="I23" s="272"/>
      <c r="J23" s="272"/>
    </row>
    <row r="24" spans="1:16" s="271" customFormat="1" ht="12.75" customHeight="1">
      <c r="A24" s="343" t="s">
        <v>72</v>
      </c>
      <c r="B24" s="343"/>
      <c r="C24" s="343"/>
      <c r="D24" s="343"/>
      <c r="E24" s="343"/>
      <c r="F24" s="343"/>
      <c r="G24" s="343"/>
      <c r="H24" s="343"/>
      <c r="I24" s="272"/>
      <c r="J24" s="272"/>
    </row>
    <row r="25" spans="1:16" s="271" customFormat="1" ht="12.75" customHeight="1">
      <c r="A25" s="343" t="s">
        <v>73</v>
      </c>
      <c r="B25" s="343"/>
      <c r="C25" s="343"/>
      <c r="D25" s="343"/>
      <c r="E25" s="343"/>
      <c r="F25" s="343"/>
      <c r="G25" s="343"/>
      <c r="H25" s="343"/>
      <c r="I25" s="272"/>
      <c r="J25" s="272"/>
    </row>
    <row r="26" spans="1:16" s="271" customFormat="1" ht="12.75" customHeight="1">
      <c r="A26" s="343" t="s">
        <v>74</v>
      </c>
      <c r="B26" s="343"/>
      <c r="C26" s="343"/>
      <c r="D26" s="343"/>
      <c r="E26" s="343"/>
      <c r="F26" s="343"/>
      <c r="G26" s="343"/>
      <c r="H26" s="343"/>
      <c r="I26" s="272"/>
      <c r="J26" s="272"/>
    </row>
    <row r="27" spans="1:16" s="271" customFormat="1" ht="12.75" customHeight="1">
      <c r="A27" s="343" t="s">
        <v>75</v>
      </c>
      <c r="B27" s="343"/>
      <c r="C27" s="343"/>
      <c r="D27" s="343"/>
      <c r="E27" s="343"/>
      <c r="F27" s="343"/>
      <c r="G27" s="343"/>
      <c r="H27" s="343"/>
      <c r="I27" s="272"/>
      <c r="J27" s="272"/>
    </row>
    <row r="28" spans="1:16" s="271" customFormat="1" ht="12.75" customHeight="1">
      <c r="A28" s="343" t="s">
        <v>76</v>
      </c>
      <c r="B28" s="343"/>
      <c r="C28" s="343"/>
      <c r="D28" s="343"/>
      <c r="E28" s="343"/>
      <c r="F28" s="343"/>
      <c r="G28" s="343"/>
      <c r="H28" s="343"/>
      <c r="I28" s="272"/>
      <c r="J28" s="272"/>
    </row>
    <row r="29" spans="1:16" s="271" customFormat="1" ht="12.75" customHeight="1">
      <c r="A29" s="343" t="s">
        <v>77</v>
      </c>
      <c r="B29" s="343"/>
      <c r="C29" s="343"/>
      <c r="D29" s="343"/>
      <c r="E29" s="343"/>
      <c r="F29" s="343"/>
      <c r="G29" s="343"/>
      <c r="H29" s="343"/>
      <c r="I29" s="272"/>
      <c r="J29" s="272"/>
    </row>
    <row r="30" spans="1:16" s="271" customFormat="1" ht="12.75" customHeight="1">
      <c r="A30" s="343" t="s">
        <v>78</v>
      </c>
      <c r="B30" s="343"/>
      <c r="C30" s="343"/>
      <c r="D30" s="343"/>
      <c r="E30" s="343"/>
      <c r="F30" s="343"/>
      <c r="G30" s="343"/>
      <c r="H30" s="343"/>
      <c r="I30" s="272"/>
      <c r="J30" s="272"/>
    </row>
    <row r="31" spans="1:16" s="271" customFormat="1" ht="12.75" customHeight="1">
      <c r="A31" s="343" t="s">
        <v>79</v>
      </c>
      <c r="B31" s="343"/>
      <c r="C31" s="343"/>
      <c r="D31" s="343"/>
      <c r="E31" s="343"/>
      <c r="F31" s="343"/>
      <c r="G31" s="343"/>
      <c r="H31" s="343"/>
      <c r="I31" s="272"/>
      <c r="J31" s="272"/>
    </row>
    <row r="32" spans="1:16" s="271" customFormat="1" ht="12.75" customHeight="1">
      <c r="A32" s="343" t="s">
        <v>80</v>
      </c>
      <c r="B32" s="343"/>
      <c r="C32" s="343"/>
      <c r="D32" s="343"/>
      <c r="E32" s="343"/>
      <c r="F32" s="343"/>
      <c r="G32" s="343"/>
      <c r="H32" s="343"/>
      <c r="I32" s="272"/>
      <c r="J32" s="272"/>
    </row>
    <row r="33" spans="1:10" s="271" customFormat="1" ht="12.75" customHeight="1">
      <c r="A33" s="343" t="s">
        <v>81</v>
      </c>
      <c r="B33" s="343"/>
      <c r="C33" s="343"/>
      <c r="D33" s="343"/>
      <c r="E33" s="343"/>
      <c r="F33" s="343"/>
      <c r="G33" s="343"/>
      <c r="H33" s="343"/>
      <c r="I33" s="272"/>
      <c r="J33" s="272"/>
    </row>
    <row r="34" spans="1:10" s="271" customFormat="1" ht="12.75" customHeight="1">
      <c r="A34" s="343" t="s">
        <v>82</v>
      </c>
      <c r="B34" s="343"/>
      <c r="C34" s="343"/>
      <c r="D34" s="343"/>
      <c r="E34" s="343"/>
      <c r="F34" s="343"/>
      <c r="G34" s="343"/>
      <c r="H34" s="343"/>
      <c r="I34" s="272"/>
      <c r="J34" s="272"/>
    </row>
    <row r="35" spans="1:10" s="271" customFormat="1" ht="12.75" customHeight="1">
      <c r="A35" s="343" t="s">
        <v>83</v>
      </c>
      <c r="B35" s="343"/>
      <c r="C35" s="343"/>
      <c r="D35" s="343"/>
      <c r="E35" s="343"/>
      <c r="F35" s="343"/>
      <c r="G35" s="343"/>
      <c r="H35" s="343"/>
      <c r="I35" s="272"/>
      <c r="J35" s="272"/>
    </row>
    <row r="36" spans="1:10" s="271" customFormat="1" ht="12.75" customHeight="1">
      <c r="A36" s="343" t="s">
        <v>84</v>
      </c>
      <c r="B36" s="343"/>
      <c r="C36" s="343"/>
      <c r="D36" s="343"/>
      <c r="E36" s="343"/>
      <c r="F36" s="343"/>
      <c r="G36" s="343"/>
      <c r="H36" s="343"/>
      <c r="I36" s="272"/>
      <c r="J36" s="272"/>
    </row>
    <row r="37" spans="1:10" s="271" customFormat="1" ht="12.75" customHeight="1">
      <c r="A37" s="343" t="s">
        <v>85</v>
      </c>
      <c r="B37" s="343"/>
      <c r="C37" s="343"/>
      <c r="D37" s="343"/>
      <c r="E37" s="343"/>
      <c r="F37" s="343"/>
      <c r="G37" s="343"/>
      <c r="H37" s="343"/>
      <c r="I37" s="272"/>
      <c r="J37" s="272"/>
    </row>
    <row r="38" spans="1:10" s="271" customFormat="1" ht="12.75" customHeight="1">
      <c r="A38" s="343" t="s">
        <v>86</v>
      </c>
      <c r="B38" s="343"/>
      <c r="C38" s="343"/>
      <c r="D38" s="343"/>
      <c r="E38" s="343"/>
      <c r="F38" s="343"/>
      <c r="G38" s="343"/>
      <c r="H38" s="343"/>
      <c r="I38" s="272"/>
      <c r="J38" s="272"/>
    </row>
    <row r="39" spans="1:10" s="271" customFormat="1" ht="12.75" customHeight="1">
      <c r="A39" s="343" t="s">
        <v>87</v>
      </c>
      <c r="B39" s="343"/>
      <c r="C39" s="343"/>
      <c r="D39" s="343"/>
      <c r="E39" s="343"/>
      <c r="F39" s="343"/>
      <c r="G39" s="343"/>
      <c r="H39" s="343"/>
      <c r="I39" s="272"/>
      <c r="J39" s="272"/>
    </row>
    <row r="40" spans="1:10" s="271" customFormat="1" ht="12.75" customHeight="1">
      <c r="A40" s="343" t="s">
        <v>88</v>
      </c>
      <c r="B40" s="343"/>
      <c r="C40" s="343"/>
      <c r="D40" s="343"/>
      <c r="E40" s="343"/>
      <c r="F40" s="343"/>
      <c r="G40" s="343"/>
      <c r="H40" s="343"/>
      <c r="I40" s="272"/>
      <c r="J40" s="272"/>
    </row>
    <row r="41" spans="1:10" s="271" customFormat="1" ht="12.75" customHeight="1">
      <c r="A41" s="343" t="s">
        <v>89</v>
      </c>
      <c r="B41" s="343"/>
      <c r="C41" s="343"/>
      <c r="D41" s="343"/>
      <c r="E41" s="343"/>
      <c r="F41" s="343"/>
      <c r="G41" s="343"/>
      <c r="H41" s="343"/>
      <c r="I41" s="272"/>
      <c r="J41" s="272"/>
    </row>
    <row r="42" spans="1:10" s="271" customFormat="1" ht="12.75" customHeight="1">
      <c r="A42" s="343" t="s">
        <v>90</v>
      </c>
      <c r="B42" s="343"/>
      <c r="C42" s="343"/>
      <c r="D42" s="343"/>
      <c r="E42" s="343"/>
      <c r="F42" s="343"/>
      <c r="G42" s="343"/>
      <c r="H42" s="343"/>
      <c r="I42" s="272"/>
      <c r="J42" s="272"/>
    </row>
    <row r="43" spans="1:10" s="271" customFormat="1" ht="12.75" customHeight="1">
      <c r="A43" s="343" t="s">
        <v>91</v>
      </c>
      <c r="B43" s="343"/>
      <c r="C43" s="343"/>
      <c r="D43" s="343"/>
      <c r="E43" s="343"/>
      <c r="F43" s="343"/>
      <c r="G43" s="343"/>
      <c r="H43" s="343"/>
      <c r="I43" s="272"/>
      <c r="J43" s="272"/>
    </row>
    <row r="44" spans="1:10" s="271" customFormat="1" ht="12.75" customHeight="1">
      <c r="A44" s="343" t="s">
        <v>92</v>
      </c>
      <c r="B44" s="343"/>
      <c r="C44" s="343"/>
      <c r="D44" s="343"/>
      <c r="E44" s="343"/>
      <c r="F44" s="343"/>
      <c r="G44" s="343"/>
      <c r="H44" s="343"/>
      <c r="I44" s="272"/>
      <c r="J44" s="272"/>
    </row>
    <row r="45" spans="1:10" s="271" customFormat="1" ht="12.75" customHeight="1">
      <c r="A45" s="343" t="s">
        <v>93</v>
      </c>
      <c r="B45" s="343"/>
      <c r="C45" s="343"/>
      <c r="D45" s="343"/>
      <c r="E45" s="343"/>
      <c r="F45" s="343"/>
      <c r="G45" s="343"/>
      <c r="H45" s="343"/>
      <c r="I45" s="272"/>
      <c r="J45" s="272"/>
    </row>
    <row r="46" spans="1:10" s="271" customFormat="1" ht="12.75" customHeight="1">
      <c r="A46" s="343" t="s">
        <v>94</v>
      </c>
      <c r="B46" s="343"/>
      <c r="C46" s="343"/>
      <c r="D46" s="343"/>
      <c r="E46" s="343"/>
      <c r="F46" s="343"/>
      <c r="G46" s="343"/>
      <c r="H46" s="343"/>
      <c r="I46" s="272"/>
      <c r="J46" s="272"/>
    </row>
    <row r="47" spans="1:10" s="271" customFormat="1" ht="12.75" customHeight="1">
      <c r="A47" s="343" t="s">
        <v>95</v>
      </c>
      <c r="B47" s="343"/>
      <c r="C47" s="343"/>
      <c r="D47" s="343"/>
      <c r="E47" s="343"/>
      <c r="F47" s="343"/>
      <c r="G47" s="343"/>
      <c r="H47" s="343"/>
      <c r="I47" s="272"/>
      <c r="J47" s="272"/>
    </row>
    <row r="48" spans="1:10" s="271" customFormat="1" ht="12.75" customHeight="1">
      <c r="A48" s="343" t="s">
        <v>96</v>
      </c>
      <c r="B48" s="343"/>
      <c r="C48" s="343"/>
      <c r="D48" s="343"/>
      <c r="E48" s="343"/>
      <c r="F48" s="343"/>
      <c r="G48" s="343"/>
      <c r="H48" s="343"/>
      <c r="I48" s="272"/>
      <c r="J48" s="272"/>
    </row>
    <row r="49" spans="1:10" s="271" customFormat="1" ht="12.75" customHeight="1">
      <c r="A49" s="343" t="s">
        <v>97</v>
      </c>
      <c r="B49" s="343"/>
      <c r="C49" s="343"/>
      <c r="D49" s="343"/>
      <c r="E49" s="343"/>
      <c r="F49" s="343"/>
      <c r="G49" s="343"/>
      <c r="H49" s="343"/>
      <c r="I49" s="272"/>
      <c r="J49" s="272"/>
    </row>
    <row r="50" spans="1:10" s="271" customFormat="1" ht="12.75" customHeight="1">
      <c r="A50" s="343" t="s">
        <v>98</v>
      </c>
      <c r="B50" s="343"/>
      <c r="C50" s="343"/>
      <c r="D50" s="343"/>
      <c r="E50" s="343"/>
      <c r="F50" s="343"/>
      <c r="G50" s="343"/>
      <c r="H50" s="343"/>
      <c r="I50" s="272"/>
      <c r="J50" s="272"/>
    </row>
    <row r="51" spans="1:10" s="271" customFormat="1" ht="12.75" customHeight="1">
      <c r="A51" s="343" t="s">
        <v>99</v>
      </c>
      <c r="B51" s="343"/>
      <c r="C51" s="343"/>
      <c r="D51" s="343"/>
      <c r="E51" s="343"/>
      <c r="F51" s="343"/>
      <c r="G51" s="343"/>
      <c r="H51" s="343"/>
      <c r="I51" s="272"/>
      <c r="J51" s="272"/>
    </row>
    <row r="52" spans="1:10" s="271" customFormat="1" ht="12.75" customHeight="1">
      <c r="A52" s="343" t="s">
        <v>100</v>
      </c>
      <c r="B52" s="343"/>
      <c r="C52" s="343"/>
      <c r="D52" s="343"/>
      <c r="E52" s="343"/>
      <c r="F52" s="343"/>
      <c r="G52" s="343"/>
      <c r="H52" s="343"/>
      <c r="I52" s="272"/>
      <c r="J52" s="272"/>
    </row>
    <row r="53" spans="1:10" s="271" customFormat="1" ht="12.75" customHeight="1">
      <c r="A53" s="343" t="s">
        <v>101</v>
      </c>
      <c r="B53" s="343"/>
      <c r="C53" s="343"/>
      <c r="D53" s="343"/>
      <c r="E53" s="343"/>
      <c r="F53" s="343"/>
      <c r="G53" s="343"/>
      <c r="H53" s="343"/>
      <c r="I53" s="272"/>
      <c r="J53" s="272"/>
    </row>
    <row r="54" spans="1:10" s="271" customFormat="1" ht="12.75" customHeight="1">
      <c r="A54" s="343" t="s">
        <v>102</v>
      </c>
      <c r="B54" s="343"/>
      <c r="C54" s="343"/>
      <c r="D54" s="343"/>
      <c r="E54" s="343"/>
      <c r="F54" s="343"/>
      <c r="G54" s="343"/>
      <c r="H54" s="343"/>
      <c r="I54" s="272"/>
      <c r="J54" s="272"/>
    </row>
    <row r="55" spans="1:10" s="271" customFormat="1" ht="12.75" customHeight="1">
      <c r="A55" s="343" t="s">
        <v>103</v>
      </c>
      <c r="B55" s="343"/>
      <c r="C55" s="343"/>
      <c r="D55" s="343"/>
      <c r="E55" s="343"/>
      <c r="F55" s="343"/>
      <c r="G55" s="343"/>
      <c r="H55" s="343"/>
      <c r="I55" s="272"/>
      <c r="J55" s="272"/>
    </row>
    <row r="56" spans="1:10" s="271" customFormat="1" ht="12.75" customHeight="1">
      <c r="A56" s="343" t="s">
        <v>104</v>
      </c>
      <c r="B56" s="343"/>
      <c r="C56" s="343"/>
      <c r="D56" s="343"/>
      <c r="E56" s="343"/>
      <c r="F56" s="343"/>
      <c r="G56" s="343"/>
      <c r="H56" s="343"/>
      <c r="I56" s="272"/>
      <c r="J56" s="272"/>
    </row>
    <row r="57" spans="1:10" s="271" customFormat="1" ht="12.75" customHeight="1">
      <c r="A57" s="343" t="s">
        <v>105</v>
      </c>
      <c r="B57" s="343"/>
      <c r="C57" s="343"/>
      <c r="D57" s="343"/>
      <c r="E57" s="343"/>
      <c r="F57" s="343"/>
      <c r="G57" s="343"/>
      <c r="H57" s="343"/>
      <c r="I57" s="272"/>
      <c r="J57" s="272"/>
    </row>
    <row r="58" spans="1:10" s="271" customFormat="1" ht="12.75" customHeight="1">
      <c r="A58" s="343" t="s">
        <v>106</v>
      </c>
      <c r="B58" s="343"/>
      <c r="C58" s="343"/>
      <c r="D58" s="343"/>
      <c r="E58" s="343"/>
      <c r="F58" s="343"/>
      <c r="G58" s="343"/>
      <c r="H58" s="343"/>
      <c r="I58" s="272"/>
      <c r="J58" s="272"/>
    </row>
    <row r="59" spans="1:10" s="271" customFormat="1" ht="12.75" customHeight="1">
      <c r="A59" s="343" t="s">
        <v>107</v>
      </c>
      <c r="B59" s="343"/>
      <c r="C59" s="343"/>
      <c r="D59" s="343"/>
      <c r="E59" s="343"/>
      <c r="F59" s="343"/>
      <c r="G59" s="343"/>
      <c r="H59" s="343"/>
      <c r="I59" s="272"/>
      <c r="J59" s="272"/>
    </row>
    <row r="60" spans="1:10" s="271" customFormat="1" ht="12.75" customHeight="1">
      <c r="A60" s="343" t="s">
        <v>108</v>
      </c>
      <c r="B60" s="343"/>
      <c r="C60" s="343"/>
      <c r="D60" s="343"/>
      <c r="E60" s="343"/>
      <c r="F60" s="343"/>
      <c r="G60" s="343"/>
      <c r="H60" s="343"/>
      <c r="I60" s="272"/>
      <c r="J60" s="272"/>
    </row>
    <row r="61" spans="1:10" s="271" customFormat="1" ht="12.75" customHeight="1">
      <c r="A61" s="343" t="s">
        <v>109</v>
      </c>
      <c r="B61" s="343"/>
      <c r="C61" s="343"/>
      <c r="D61" s="343"/>
      <c r="E61" s="343"/>
      <c r="F61" s="343"/>
      <c r="G61" s="343"/>
      <c r="H61" s="343"/>
      <c r="I61" s="272"/>
      <c r="J61" s="272"/>
    </row>
    <row r="62" spans="1:10" s="271" customFormat="1" ht="12.75" customHeight="1">
      <c r="A62" s="343" t="s">
        <v>110</v>
      </c>
      <c r="B62" s="343"/>
      <c r="C62" s="343"/>
      <c r="D62" s="343"/>
      <c r="E62" s="343"/>
      <c r="F62" s="343"/>
      <c r="G62" s="343"/>
      <c r="H62" s="343"/>
      <c r="I62" s="272"/>
      <c r="J62" s="272"/>
    </row>
    <row r="63" spans="1:10" s="271" customFormat="1" ht="12.75" customHeight="1">
      <c r="A63" s="343" t="s">
        <v>111</v>
      </c>
      <c r="B63" s="343"/>
      <c r="C63" s="343"/>
      <c r="D63" s="343"/>
      <c r="E63" s="343"/>
      <c r="F63" s="343"/>
      <c r="G63" s="343"/>
      <c r="H63" s="343"/>
      <c r="I63" s="272"/>
      <c r="J63" s="272"/>
    </row>
    <row r="64" spans="1:10" s="271" customFormat="1" ht="12.75" customHeight="1">
      <c r="A64" s="343" t="s">
        <v>112</v>
      </c>
      <c r="B64" s="343"/>
      <c r="C64" s="343"/>
      <c r="D64" s="343"/>
      <c r="E64" s="343"/>
      <c r="F64" s="343"/>
      <c r="G64" s="343"/>
      <c r="H64" s="343"/>
      <c r="I64" s="272"/>
      <c r="J64" s="272"/>
    </row>
    <row r="65" spans="1:55" s="271" customFormat="1" ht="12.75" customHeight="1">
      <c r="A65" s="343" t="s">
        <v>113</v>
      </c>
      <c r="B65" s="343"/>
      <c r="C65" s="343"/>
      <c r="D65" s="343"/>
      <c r="E65" s="343"/>
      <c r="F65" s="343"/>
      <c r="G65" s="343"/>
      <c r="H65" s="343"/>
      <c r="I65" s="272"/>
      <c r="J65" s="272"/>
    </row>
    <row r="66" spans="1:55" s="271" customFormat="1" ht="12.75" customHeight="1">
      <c r="A66" s="343" t="s">
        <v>114</v>
      </c>
      <c r="B66" s="343"/>
      <c r="C66" s="343"/>
      <c r="D66" s="343"/>
      <c r="E66" s="343"/>
      <c r="F66" s="343"/>
      <c r="G66" s="343"/>
      <c r="H66" s="343"/>
      <c r="I66" s="272"/>
      <c r="J66" s="272"/>
    </row>
    <row r="67" spans="1:55" s="271" customFormat="1" ht="12.75" customHeight="1">
      <c r="A67" s="343" t="s">
        <v>115</v>
      </c>
      <c r="B67" s="343"/>
      <c r="C67" s="343"/>
      <c r="D67" s="343"/>
      <c r="E67" s="343"/>
      <c r="F67" s="343"/>
      <c r="G67" s="343"/>
      <c r="H67" s="343"/>
      <c r="I67" s="272"/>
      <c r="J67" s="272"/>
    </row>
    <row r="68" spans="1:55" s="271" customFormat="1" ht="12.75" customHeight="1">
      <c r="A68" s="274"/>
      <c r="B68" s="274"/>
      <c r="C68" s="274"/>
      <c r="D68" s="274"/>
      <c r="E68" s="274"/>
      <c r="F68" s="274"/>
      <c r="G68" s="274"/>
      <c r="H68" s="275"/>
      <c r="I68" s="272"/>
      <c r="J68" s="272"/>
    </row>
    <row r="69" spans="1:55" s="271" customFormat="1" ht="12.75" customHeight="1">
      <c r="A69" s="343" t="s">
        <v>116</v>
      </c>
      <c r="B69" s="343"/>
      <c r="C69" s="343"/>
      <c r="D69" s="343"/>
      <c r="E69" s="343"/>
      <c r="F69" s="343"/>
      <c r="G69" s="343"/>
      <c r="H69" s="343"/>
      <c r="I69" s="272"/>
      <c r="J69" s="272"/>
    </row>
    <row r="70" spans="1:55" s="271" customFormat="1" ht="12.75" customHeight="1">
      <c r="A70" s="272"/>
      <c r="B70" s="272"/>
      <c r="C70" s="272"/>
      <c r="D70" s="272"/>
      <c r="E70" s="272"/>
      <c r="F70" s="272"/>
      <c r="G70" s="272"/>
      <c r="H70" s="273"/>
      <c r="I70" s="272"/>
      <c r="J70" s="272"/>
    </row>
    <row r="71" spans="1:55" ht="13.5" thickBot="1">
      <c r="A71" s="127" t="s">
        <v>2135</v>
      </c>
      <c r="B71" s="128"/>
      <c r="C71" s="128"/>
      <c r="D71" s="172" t="s">
        <v>279</v>
      </c>
      <c r="E71" s="348" t="s">
        <v>2136</v>
      </c>
      <c r="F71" s="348"/>
      <c r="G71" s="348"/>
      <c r="H71" s="348"/>
      <c r="I71" s="32"/>
      <c r="J71" s="32"/>
      <c r="BC71" s="107" t="str">
        <f>E71</f>
        <v>Pavilón - Novostavba</v>
      </c>
    </row>
    <row r="72" spans="1:55" ht="12.75" customHeight="1">
      <c r="A72" s="135" t="s">
        <v>2137</v>
      </c>
      <c r="B72" s="136"/>
      <c r="C72" s="137"/>
      <c r="D72" s="137"/>
      <c r="E72" s="137"/>
      <c r="F72" s="137"/>
      <c r="G72" s="138"/>
      <c r="H72" s="139" t="s">
        <v>278</v>
      </c>
      <c r="I72" s="32"/>
      <c r="J72" s="32"/>
    </row>
    <row r="73" spans="1:55" ht="12.75" customHeight="1">
      <c r="A73" s="133" t="s">
        <v>121</v>
      </c>
      <c r="B73" s="131" t="s">
        <v>122</v>
      </c>
      <c r="C73" s="130"/>
      <c r="D73" s="130"/>
      <c r="E73" s="130"/>
      <c r="F73" s="130"/>
      <c r="G73" s="132"/>
      <c r="H73" s="241">
        <f>'SO 01 SO 01.01 Pol'!F9</f>
        <v>0</v>
      </c>
      <c r="I73" s="32"/>
      <c r="J73" s="32"/>
    </row>
    <row r="74" spans="1:55" ht="12.75" customHeight="1">
      <c r="A74" s="133" t="s">
        <v>140</v>
      </c>
      <c r="B74" s="131" t="s">
        <v>142</v>
      </c>
      <c r="C74" s="130"/>
      <c r="D74" s="130"/>
      <c r="E74" s="130"/>
      <c r="F74" s="130"/>
      <c r="G74" s="132"/>
      <c r="H74" s="241">
        <f>'SO 01 SO 01.01 Pol'!F78</f>
        <v>0</v>
      </c>
      <c r="I74" s="32"/>
      <c r="J74" s="32"/>
    </row>
    <row r="75" spans="1:55" ht="12.75" customHeight="1">
      <c r="A75" s="133" t="s">
        <v>155</v>
      </c>
      <c r="B75" s="131" t="s">
        <v>157</v>
      </c>
      <c r="C75" s="130"/>
      <c r="D75" s="130"/>
      <c r="E75" s="130"/>
      <c r="F75" s="130"/>
      <c r="G75" s="132"/>
      <c r="H75" s="241">
        <f>'SO 01 SO 01.01 Pol'!F150</f>
        <v>0</v>
      </c>
      <c r="I75" s="32"/>
      <c r="J75" s="32"/>
    </row>
    <row r="76" spans="1:55" ht="12.75" customHeight="1">
      <c r="A76" s="133" t="s">
        <v>161</v>
      </c>
      <c r="B76" s="131" t="s">
        <v>163</v>
      </c>
      <c r="C76" s="130"/>
      <c r="D76" s="130"/>
      <c r="E76" s="130"/>
      <c r="F76" s="130"/>
      <c r="G76" s="132"/>
      <c r="H76" s="241">
        <f>'SO 01 SO 01.01 Pol'!F221</f>
        <v>0</v>
      </c>
      <c r="I76" s="32"/>
      <c r="J76" s="32"/>
    </row>
    <row r="77" spans="1:55" ht="12.75" customHeight="1">
      <c r="A77" s="133" t="s">
        <v>166</v>
      </c>
      <c r="B77" s="131" t="s">
        <v>167</v>
      </c>
      <c r="C77" s="130"/>
      <c r="D77" s="130"/>
      <c r="E77" s="130"/>
      <c r="F77" s="130"/>
      <c r="G77" s="132"/>
      <c r="H77" s="241">
        <f>'SO 01 SO 01.01 Pol'!F388</f>
        <v>0</v>
      </c>
      <c r="I77" s="32"/>
      <c r="J77" s="32"/>
    </row>
    <row r="78" spans="1:55" ht="12.75" customHeight="1">
      <c r="A78" s="133" t="s">
        <v>173</v>
      </c>
      <c r="B78" s="131" t="s">
        <v>174</v>
      </c>
      <c r="C78" s="130"/>
      <c r="D78" s="130"/>
      <c r="E78" s="130"/>
      <c r="F78" s="130"/>
      <c r="G78" s="132"/>
      <c r="H78" s="241">
        <f>'SO 01 SO 01.01 Pol'!F398</f>
        <v>0</v>
      </c>
      <c r="I78" s="32"/>
      <c r="J78" s="32"/>
    </row>
    <row r="79" spans="1:55" ht="12.75" customHeight="1">
      <c r="A79" s="133" t="s">
        <v>175</v>
      </c>
      <c r="B79" s="131" t="s">
        <v>177</v>
      </c>
      <c r="C79" s="130"/>
      <c r="D79" s="130"/>
      <c r="E79" s="130"/>
      <c r="F79" s="130"/>
      <c r="G79" s="132"/>
      <c r="H79" s="241">
        <f>'SO 01 SO 01.01 Pol'!F533</f>
        <v>0</v>
      </c>
      <c r="I79" s="32"/>
      <c r="J79" s="32"/>
    </row>
    <row r="80" spans="1:55" ht="12.75" customHeight="1">
      <c r="A80" s="133" t="s">
        <v>178</v>
      </c>
      <c r="B80" s="131" t="s">
        <v>179</v>
      </c>
      <c r="C80" s="130"/>
      <c r="D80" s="130"/>
      <c r="E80" s="130"/>
      <c r="F80" s="130"/>
      <c r="G80" s="132"/>
      <c r="H80" s="241">
        <f>'SO 01 SO 01.01 Pol'!F556</f>
        <v>0</v>
      </c>
      <c r="I80" s="32"/>
      <c r="J80" s="32"/>
    </row>
    <row r="81" spans="1:10" ht="12.75" customHeight="1">
      <c r="A81" s="133" t="s">
        <v>180</v>
      </c>
      <c r="B81" s="131" t="s">
        <v>181</v>
      </c>
      <c r="C81" s="130"/>
      <c r="D81" s="130"/>
      <c r="E81" s="130"/>
      <c r="F81" s="130"/>
      <c r="G81" s="132"/>
      <c r="H81" s="241">
        <f>'SO 01 SO 01.01 Pol'!F600</f>
        <v>0</v>
      </c>
      <c r="I81" s="32"/>
      <c r="J81" s="32"/>
    </row>
    <row r="82" spans="1:10" ht="12.75" customHeight="1">
      <c r="A82" s="133" t="s">
        <v>182</v>
      </c>
      <c r="B82" s="131" t="s">
        <v>183</v>
      </c>
      <c r="C82" s="130"/>
      <c r="D82" s="130"/>
      <c r="E82" s="130"/>
      <c r="F82" s="130"/>
      <c r="G82" s="132"/>
      <c r="H82" s="241">
        <f>'SO 01 SO 01.01 Pol'!F767</f>
        <v>0</v>
      </c>
      <c r="I82" s="32"/>
      <c r="J82" s="32"/>
    </row>
    <row r="83" spans="1:10" ht="12.75" customHeight="1">
      <c r="A83" s="133" t="s">
        <v>184</v>
      </c>
      <c r="B83" s="131" t="s">
        <v>185</v>
      </c>
      <c r="C83" s="130"/>
      <c r="D83" s="130"/>
      <c r="E83" s="130"/>
      <c r="F83" s="130"/>
      <c r="G83" s="132"/>
      <c r="H83" s="241">
        <f>'SO 01 SO 01.01 Pol'!F864</f>
        <v>0</v>
      </c>
      <c r="I83" s="32"/>
      <c r="J83" s="32"/>
    </row>
    <row r="84" spans="1:10" ht="12.75" customHeight="1">
      <c r="A84" s="133" t="s">
        <v>186</v>
      </c>
      <c r="B84" s="131" t="s">
        <v>187</v>
      </c>
      <c r="C84" s="130"/>
      <c r="D84" s="130"/>
      <c r="E84" s="130"/>
      <c r="F84" s="130"/>
      <c r="G84" s="132"/>
      <c r="H84" s="241">
        <f>'SO 01 SO 01.01 Pol'!F888</f>
        <v>0</v>
      </c>
      <c r="I84" s="32"/>
      <c r="J84" s="32"/>
    </row>
    <row r="85" spans="1:10" ht="12.75" customHeight="1">
      <c r="A85" s="133" t="s">
        <v>188</v>
      </c>
      <c r="B85" s="131" t="s">
        <v>189</v>
      </c>
      <c r="C85" s="130"/>
      <c r="D85" s="130"/>
      <c r="E85" s="130"/>
      <c r="F85" s="130"/>
      <c r="G85" s="132"/>
      <c r="H85" s="241">
        <f>'SO 01 SO 01.01 Pol'!F931</f>
        <v>0</v>
      </c>
      <c r="I85" s="32"/>
      <c r="J85" s="32"/>
    </row>
    <row r="86" spans="1:10" ht="12.75" customHeight="1">
      <c r="A86" s="133" t="s">
        <v>190</v>
      </c>
      <c r="B86" s="131" t="s">
        <v>191</v>
      </c>
      <c r="C86" s="130"/>
      <c r="D86" s="130"/>
      <c r="E86" s="130"/>
      <c r="F86" s="130"/>
      <c r="G86" s="132"/>
      <c r="H86" s="241">
        <f>'SO 01 SO 01.01 Pol'!F1066</f>
        <v>0</v>
      </c>
      <c r="I86" s="32"/>
      <c r="J86" s="32"/>
    </row>
    <row r="87" spans="1:10" ht="12.75" customHeight="1">
      <c r="A87" s="133" t="s">
        <v>192</v>
      </c>
      <c r="B87" s="131" t="s">
        <v>193</v>
      </c>
      <c r="C87" s="130"/>
      <c r="D87" s="130"/>
      <c r="E87" s="130"/>
      <c r="F87" s="130"/>
      <c r="G87" s="132"/>
      <c r="H87" s="241">
        <f>'SO 01 SO 01.01 Pol'!F1104</f>
        <v>0</v>
      </c>
      <c r="I87" s="32"/>
      <c r="J87" s="32"/>
    </row>
    <row r="88" spans="1:10" ht="12.75" customHeight="1">
      <c r="A88" s="133" t="s">
        <v>194</v>
      </c>
      <c r="B88" s="131" t="s">
        <v>195</v>
      </c>
      <c r="C88" s="130"/>
      <c r="D88" s="130"/>
      <c r="E88" s="130"/>
      <c r="F88" s="130"/>
      <c r="G88" s="132"/>
      <c r="H88" s="241">
        <f>'SO 01 SO 01.01 Pol'!F1167</f>
        <v>0</v>
      </c>
      <c r="I88" s="32"/>
      <c r="J88" s="32"/>
    </row>
    <row r="89" spans="1:10" ht="12.75" customHeight="1">
      <c r="A89" s="133" t="s">
        <v>196</v>
      </c>
      <c r="B89" s="131" t="s">
        <v>197</v>
      </c>
      <c r="C89" s="130"/>
      <c r="D89" s="130"/>
      <c r="E89" s="130"/>
      <c r="F89" s="130"/>
      <c r="G89" s="132"/>
      <c r="H89" s="241">
        <f>'SO 01 SO 01.01 Pol'!F1287</f>
        <v>0</v>
      </c>
      <c r="I89" s="32"/>
      <c r="J89" s="32"/>
    </row>
    <row r="90" spans="1:10" ht="12.75" customHeight="1">
      <c r="A90" s="133" t="s">
        <v>198</v>
      </c>
      <c r="B90" s="131" t="s">
        <v>199</v>
      </c>
      <c r="C90" s="130"/>
      <c r="D90" s="130"/>
      <c r="E90" s="130"/>
      <c r="F90" s="130"/>
      <c r="G90" s="132"/>
      <c r="H90" s="241">
        <f>'SO 01 SO 01.01 Pol'!F1310</f>
        <v>0</v>
      </c>
      <c r="I90" s="32"/>
      <c r="J90" s="32"/>
    </row>
    <row r="91" spans="1:10" ht="12.75" customHeight="1">
      <c r="A91" s="133" t="s">
        <v>200</v>
      </c>
      <c r="B91" s="131" t="s">
        <v>201</v>
      </c>
      <c r="C91" s="130"/>
      <c r="D91" s="130"/>
      <c r="E91" s="130"/>
      <c r="F91" s="130"/>
      <c r="G91" s="132"/>
      <c r="H91" s="241">
        <f>'SO 01 SO 01.01 Pol'!F1333</f>
        <v>0</v>
      </c>
      <c r="I91" s="32"/>
      <c r="J91" s="32"/>
    </row>
    <row r="92" spans="1:10" ht="12.75" customHeight="1">
      <c r="A92" s="133" t="s">
        <v>202</v>
      </c>
      <c r="B92" s="131" t="s">
        <v>203</v>
      </c>
      <c r="C92" s="130"/>
      <c r="D92" s="130"/>
      <c r="E92" s="130"/>
      <c r="F92" s="130"/>
      <c r="G92" s="132"/>
      <c r="H92" s="241">
        <f>'SO 01 SO 01.01 Pol'!F1397</f>
        <v>0</v>
      </c>
      <c r="I92" s="32"/>
      <c r="J92" s="32"/>
    </row>
    <row r="93" spans="1:10" ht="12.75" customHeight="1">
      <c r="A93" s="133" t="s">
        <v>204</v>
      </c>
      <c r="B93" s="131" t="s">
        <v>205</v>
      </c>
      <c r="C93" s="130"/>
      <c r="D93" s="130"/>
      <c r="E93" s="130"/>
      <c r="F93" s="130"/>
      <c r="G93" s="132"/>
      <c r="H93" s="241">
        <f>'SO 01 SO 01.01 Pol'!F1479</f>
        <v>0</v>
      </c>
      <c r="I93" s="32"/>
      <c r="J93" s="32"/>
    </row>
    <row r="94" spans="1:10" ht="12.75" customHeight="1">
      <c r="A94" s="133" t="s">
        <v>206</v>
      </c>
      <c r="B94" s="131" t="s">
        <v>207</v>
      </c>
      <c r="C94" s="130"/>
      <c r="D94" s="130"/>
      <c r="E94" s="130"/>
      <c r="F94" s="130"/>
      <c r="G94" s="132"/>
      <c r="H94" s="241">
        <f>'SO 01 SO 01.01 Pol'!F1525</f>
        <v>0</v>
      </c>
      <c r="I94" s="32"/>
      <c r="J94" s="32"/>
    </row>
    <row r="95" spans="1:10" ht="12.75" customHeight="1">
      <c r="A95" s="133" t="s">
        <v>208</v>
      </c>
      <c r="B95" s="131" t="s">
        <v>209</v>
      </c>
      <c r="C95" s="130"/>
      <c r="D95" s="130"/>
      <c r="E95" s="130"/>
      <c r="F95" s="130"/>
      <c r="G95" s="132"/>
      <c r="H95" s="241">
        <f>'SO 01 SO 01.01 Pol'!F1542</f>
        <v>0</v>
      </c>
      <c r="I95" s="32"/>
      <c r="J95" s="32"/>
    </row>
    <row r="96" spans="1:10" ht="12.75" customHeight="1">
      <c r="A96" s="133" t="s">
        <v>210</v>
      </c>
      <c r="B96" s="131" t="s">
        <v>211</v>
      </c>
      <c r="C96" s="130"/>
      <c r="D96" s="130"/>
      <c r="E96" s="130"/>
      <c r="F96" s="130"/>
      <c r="G96" s="132"/>
      <c r="H96" s="241">
        <f>'SO 01 SO 01.01 Pol'!F1710</f>
        <v>0</v>
      </c>
      <c r="I96" s="32"/>
      <c r="J96" s="32"/>
    </row>
    <row r="97" spans="1:55" ht="12.75" customHeight="1">
      <c r="A97" s="133" t="s">
        <v>212</v>
      </c>
      <c r="B97" s="131" t="s">
        <v>213</v>
      </c>
      <c r="C97" s="130"/>
      <c r="D97" s="130"/>
      <c r="E97" s="130"/>
      <c r="F97" s="130"/>
      <c r="G97" s="132"/>
      <c r="H97" s="241">
        <f>'SO 01 SO 01.01 Pol'!F1728</f>
        <v>0</v>
      </c>
      <c r="I97" s="32"/>
      <c r="J97" s="32"/>
    </row>
    <row r="98" spans="1:55" ht="12.75" customHeight="1">
      <c r="A98" s="133" t="s">
        <v>214</v>
      </c>
      <c r="B98" s="131" t="s">
        <v>215</v>
      </c>
      <c r="C98" s="130"/>
      <c r="D98" s="130"/>
      <c r="E98" s="130"/>
      <c r="F98" s="130"/>
      <c r="G98" s="132"/>
      <c r="H98" s="241">
        <f>'SO 01 SO 01.01 Pol'!F1741</f>
        <v>0</v>
      </c>
      <c r="I98" s="32"/>
      <c r="J98" s="32"/>
    </row>
    <row r="99" spans="1:55" ht="12.75" customHeight="1">
      <c r="A99" s="133" t="s">
        <v>216</v>
      </c>
      <c r="B99" s="131" t="s">
        <v>217</v>
      </c>
      <c r="C99" s="130"/>
      <c r="D99" s="130"/>
      <c r="E99" s="130"/>
      <c r="F99" s="130"/>
      <c r="G99" s="132"/>
      <c r="H99" s="241">
        <f>'SO 01 SO 01.01 Pol'!F1775</f>
        <v>0</v>
      </c>
      <c r="I99" s="32"/>
      <c r="J99" s="32"/>
    </row>
    <row r="100" spans="1:55" ht="12.75" customHeight="1">
      <c r="A100" s="133" t="s">
        <v>224</v>
      </c>
      <c r="B100" s="131" t="s">
        <v>225</v>
      </c>
      <c r="C100" s="130"/>
      <c r="D100" s="130"/>
      <c r="E100" s="130"/>
      <c r="F100" s="130"/>
      <c r="G100" s="132"/>
      <c r="H100" s="241">
        <f>'SO 01 SO 01.01 Pol'!F1807</f>
        <v>0</v>
      </c>
      <c r="I100" s="32"/>
      <c r="J100" s="32"/>
    </row>
    <row r="101" spans="1:55" ht="12.75" customHeight="1">
      <c r="A101" s="133" t="s">
        <v>226</v>
      </c>
      <c r="B101" s="131" t="s">
        <v>227</v>
      </c>
      <c r="C101" s="130"/>
      <c r="D101" s="130"/>
      <c r="E101" s="130"/>
      <c r="F101" s="130"/>
      <c r="G101" s="132"/>
      <c r="H101" s="241">
        <f>'SO 01 SO 01.01 Pol'!F1853</f>
        <v>0</v>
      </c>
      <c r="I101" s="32"/>
      <c r="J101" s="32"/>
    </row>
    <row r="102" spans="1:55">
      <c r="A102" s="133" t="s">
        <v>228</v>
      </c>
      <c r="B102" s="131" t="s">
        <v>229</v>
      </c>
      <c r="C102" s="130"/>
      <c r="D102" s="130"/>
      <c r="E102" s="130"/>
      <c r="F102" s="130"/>
      <c r="G102" s="132"/>
      <c r="H102" s="241">
        <f>'SO 01 SO 01.01 Pol'!F1903</f>
        <v>0</v>
      </c>
    </row>
    <row r="103" spans="1:55">
      <c r="A103" s="133" t="s">
        <v>230</v>
      </c>
      <c r="B103" s="131" t="s">
        <v>231</v>
      </c>
      <c r="C103" s="130"/>
      <c r="D103" s="130"/>
      <c r="E103" s="130"/>
      <c r="F103" s="130"/>
      <c r="G103" s="132"/>
      <c r="H103" s="241">
        <f>'SO 01 SO 01.01 Pol'!F1909</f>
        <v>0</v>
      </c>
    </row>
    <row r="104" spans="1:55">
      <c r="A104" s="133" t="s">
        <v>232</v>
      </c>
      <c r="B104" s="131" t="s">
        <v>233</v>
      </c>
      <c r="C104" s="130"/>
      <c r="D104" s="130"/>
      <c r="E104" s="130"/>
      <c r="F104" s="130"/>
      <c r="G104" s="132"/>
      <c r="H104" s="241">
        <f>'SO 01 SO 01.01 Pol'!F1937</f>
        <v>0</v>
      </c>
    </row>
    <row r="105" spans="1:55">
      <c r="A105" s="133" t="s">
        <v>238</v>
      </c>
      <c r="B105" s="131" t="s">
        <v>239</v>
      </c>
      <c r="C105" s="130"/>
      <c r="D105" s="130"/>
      <c r="E105" s="130"/>
      <c r="F105" s="130"/>
      <c r="G105" s="132"/>
      <c r="H105" s="241">
        <f>'SO 01 SO 01.01 Pol'!F1945</f>
        <v>0</v>
      </c>
    </row>
    <row r="106" spans="1:55">
      <c r="A106" s="133" t="s">
        <v>240</v>
      </c>
      <c r="B106" s="131" t="s">
        <v>241</v>
      </c>
      <c r="C106" s="130"/>
      <c r="D106" s="130"/>
      <c r="E106" s="130"/>
      <c r="F106" s="130"/>
      <c r="G106" s="132"/>
      <c r="H106" s="241">
        <f>'SO 01 SO 01.01 Pol'!F1976</f>
        <v>0</v>
      </c>
    </row>
    <row r="107" spans="1:55">
      <c r="A107" s="133" t="s">
        <v>268</v>
      </c>
      <c r="B107" s="131" t="s">
        <v>269</v>
      </c>
      <c r="C107" s="130"/>
      <c r="D107" s="130"/>
      <c r="E107" s="130"/>
      <c r="F107" s="130"/>
      <c r="G107" s="132"/>
      <c r="H107" s="241">
        <f>'SO 01 SO 01.01 Pol'!F1564</f>
        <v>0</v>
      </c>
    </row>
    <row r="108" spans="1:55">
      <c r="A108" s="133" t="s">
        <v>270</v>
      </c>
      <c r="B108" s="131" t="s">
        <v>271</v>
      </c>
      <c r="C108" s="130"/>
      <c r="D108" s="130"/>
      <c r="E108" s="130"/>
      <c r="F108" s="130"/>
      <c r="G108" s="132"/>
      <c r="H108" s="241">
        <f>'SO 01 SO 01.01 Pol'!F1678</f>
        <v>0</v>
      </c>
    </row>
    <row r="109" spans="1:55" ht="13.5" thickBot="1">
      <c r="A109" s="140"/>
      <c r="B109" s="141" t="s">
        <v>2138</v>
      </c>
      <c r="C109" s="142"/>
      <c r="D109" s="143" t="str">
        <f>D71</f>
        <v>SO 01.01</v>
      </c>
      <c r="E109" s="142"/>
      <c r="F109" s="142"/>
      <c r="G109" s="144"/>
      <c r="H109" s="242">
        <f>SUM(H73:H108)</f>
        <v>0</v>
      </c>
    </row>
    <row r="111" spans="1:55" s="270" customFormat="1" ht="137.25" customHeight="1">
      <c r="A111" s="345" t="s">
        <v>4453</v>
      </c>
      <c r="B111" s="345"/>
      <c r="C111" s="345"/>
      <c r="D111" s="345"/>
      <c r="E111" s="345"/>
      <c r="F111" s="345"/>
      <c r="G111" s="345"/>
      <c r="H111" s="345"/>
    </row>
    <row r="112" spans="1:55" ht="13.5" thickBot="1">
      <c r="A112" s="127" t="s">
        <v>2135</v>
      </c>
      <c r="B112" s="127"/>
      <c r="C112" s="127"/>
      <c r="D112" s="252" t="s">
        <v>281</v>
      </c>
      <c r="E112" s="344" t="s">
        <v>282</v>
      </c>
      <c r="F112" s="344"/>
      <c r="G112" s="344"/>
      <c r="H112" s="344"/>
      <c r="BC112" s="107" t="str">
        <f>E112</f>
        <v>Pavilón - zdravotechnika vnitřní</v>
      </c>
    </row>
    <row r="113" spans="1:55">
      <c r="A113" s="258" t="s">
        <v>2137</v>
      </c>
      <c r="B113" s="259"/>
      <c r="C113" s="260"/>
      <c r="D113" s="260"/>
      <c r="E113" s="260"/>
      <c r="F113" s="260"/>
      <c r="G113" s="261"/>
      <c r="H113" s="262" t="s">
        <v>278</v>
      </c>
    </row>
    <row r="114" spans="1:55">
      <c r="A114" s="256" t="s">
        <v>121</v>
      </c>
      <c r="B114" s="254" t="s">
        <v>122</v>
      </c>
      <c r="C114" s="253"/>
      <c r="D114" s="253"/>
      <c r="E114" s="253"/>
      <c r="F114" s="253"/>
      <c r="G114" s="255"/>
      <c r="H114" s="257">
        <f>'SO 01 SO 01.02  Pol'!F9</f>
        <v>0</v>
      </c>
    </row>
    <row r="115" spans="1:55">
      <c r="A115" s="256" t="s">
        <v>161</v>
      </c>
      <c r="B115" s="254" t="s">
        <v>163</v>
      </c>
      <c r="C115" s="253"/>
      <c r="D115" s="253"/>
      <c r="E115" s="253"/>
      <c r="F115" s="253"/>
      <c r="G115" s="255"/>
      <c r="H115" s="257">
        <f>'SO 01 SO 01.02  Pol'!F42</f>
        <v>0</v>
      </c>
    </row>
    <row r="116" spans="1:55">
      <c r="A116" s="256" t="s">
        <v>188</v>
      </c>
      <c r="B116" s="254" t="s">
        <v>189</v>
      </c>
      <c r="C116" s="253"/>
      <c r="D116" s="253"/>
      <c r="E116" s="253"/>
      <c r="F116" s="253"/>
      <c r="G116" s="255"/>
      <c r="H116" s="257">
        <f>'SO 01 SO 01.02  Pol'!F46</f>
        <v>0</v>
      </c>
    </row>
    <row r="117" spans="1:55">
      <c r="A117" s="256" t="s">
        <v>243</v>
      </c>
      <c r="B117" s="254" t="s">
        <v>244</v>
      </c>
      <c r="C117" s="253"/>
      <c r="D117" s="253"/>
      <c r="E117" s="253"/>
      <c r="F117" s="253"/>
      <c r="G117" s="255"/>
      <c r="H117" s="257">
        <f>'SO 01 SO 01.02  Pol'!F88</f>
        <v>0</v>
      </c>
    </row>
    <row r="118" spans="1:55">
      <c r="A118" s="256" t="s">
        <v>245</v>
      </c>
      <c r="B118" s="254" t="s">
        <v>246</v>
      </c>
      <c r="C118" s="253"/>
      <c r="D118" s="253"/>
      <c r="E118" s="253"/>
      <c r="F118" s="253"/>
      <c r="G118" s="255"/>
      <c r="H118" s="257">
        <f>'SO 01 SO 01.02  Pol'!F184</f>
        <v>0</v>
      </c>
    </row>
    <row r="119" spans="1:55">
      <c r="A119" s="256" t="s">
        <v>249</v>
      </c>
      <c r="B119" s="254" t="s">
        <v>250</v>
      </c>
      <c r="C119" s="253"/>
      <c r="D119" s="253"/>
      <c r="E119" s="253"/>
      <c r="F119" s="253"/>
      <c r="G119" s="255"/>
      <c r="H119" s="257">
        <f>'SO 01 SO 01.02  Pol'!F310</f>
        <v>0</v>
      </c>
    </row>
    <row r="120" spans="1:55">
      <c r="A120" s="256" t="s">
        <v>251</v>
      </c>
      <c r="B120" s="254" t="s">
        <v>252</v>
      </c>
      <c r="C120" s="253"/>
      <c r="D120" s="253"/>
      <c r="E120" s="253"/>
      <c r="F120" s="253"/>
      <c r="G120" s="255"/>
      <c r="H120" s="257">
        <f>'SO 01 SO 01.02  Pol'!F441</f>
        <v>0</v>
      </c>
    </row>
    <row r="121" spans="1:55" ht="13.5" thickBot="1">
      <c r="A121" s="263"/>
      <c r="B121" s="264" t="s">
        <v>2138</v>
      </c>
      <c r="C121" s="265"/>
      <c r="D121" s="266" t="str">
        <f>D112</f>
        <v xml:space="preserve">SO 01.02 </v>
      </c>
      <c r="E121" s="265"/>
      <c r="F121" s="265"/>
      <c r="G121" s="267"/>
      <c r="H121" s="268">
        <f>SUM(H114:H120)</f>
        <v>0</v>
      </c>
    </row>
    <row r="123" spans="1:55" s="269" customFormat="1" ht="136.5" customHeight="1">
      <c r="A123" s="345" t="s">
        <v>4453</v>
      </c>
      <c r="B123" s="345"/>
      <c r="C123" s="345"/>
      <c r="D123" s="345"/>
      <c r="E123" s="345"/>
      <c r="F123" s="345"/>
      <c r="G123" s="345"/>
      <c r="H123" s="345"/>
    </row>
    <row r="124" spans="1:55" ht="13.5" thickBot="1">
      <c r="A124" s="127" t="s">
        <v>2135</v>
      </c>
      <c r="B124" s="127"/>
      <c r="C124" s="127"/>
      <c r="D124" s="252" t="s">
        <v>283</v>
      </c>
      <c r="E124" s="344" t="s">
        <v>284</v>
      </c>
      <c r="F124" s="344"/>
      <c r="G124" s="344"/>
      <c r="H124" s="344"/>
      <c r="BC124" s="107" t="str">
        <f>E124</f>
        <v>Pavilón - vytápění</v>
      </c>
    </row>
    <row r="125" spans="1:55">
      <c r="A125" s="258" t="s">
        <v>2137</v>
      </c>
      <c r="B125" s="259"/>
      <c r="C125" s="260"/>
      <c r="D125" s="260"/>
      <c r="E125" s="260"/>
      <c r="F125" s="260"/>
      <c r="G125" s="261"/>
      <c r="H125" s="262" t="s">
        <v>278</v>
      </c>
    </row>
    <row r="126" spans="1:55">
      <c r="A126" s="256" t="s">
        <v>188</v>
      </c>
      <c r="B126" s="254" t="s">
        <v>189</v>
      </c>
      <c r="C126" s="253"/>
      <c r="D126" s="253"/>
      <c r="E126" s="253"/>
      <c r="F126" s="253"/>
      <c r="G126" s="255"/>
      <c r="H126" s="257">
        <f>'SO 01 SO 01.03  Pol'!F9</f>
        <v>0</v>
      </c>
    </row>
    <row r="127" spans="1:55">
      <c r="A127" s="256" t="s">
        <v>257</v>
      </c>
      <c r="B127" s="254" t="s">
        <v>259</v>
      </c>
      <c r="C127" s="253"/>
      <c r="D127" s="253"/>
      <c r="E127" s="253"/>
      <c r="F127" s="253"/>
      <c r="G127" s="255"/>
      <c r="H127" s="257">
        <f>'SO 01 SO 01.03  Pol'!F37</f>
        <v>0</v>
      </c>
    </row>
    <row r="128" spans="1:55">
      <c r="A128" s="256" t="s">
        <v>260</v>
      </c>
      <c r="B128" s="254" t="s">
        <v>262</v>
      </c>
      <c r="C128" s="253"/>
      <c r="D128" s="253"/>
      <c r="E128" s="253"/>
      <c r="F128" s="253"/>
      <c r="G128" s="255"/>
      <c r="H128" s="257">
        <f>'SO 01 SO 01.03  Pol'!F53</f>
        <v>0</v>
      </c>
    </row>
    <row r="129" spans="1:55">
      <c r="A129" s="256" t="s">
        <v>263</v>
      </c>
      <c r="B129" s="254" t="s">
        <v>265</v>
      </c>
      <c r="C129" s="253"/>
      <c r="D129" s="253"/>
      <c r="E129" s="253"/>
      <c r="F129" s="253"/>
      <c r="G129" s="255"/>
      <c r="H129" s="257">
        <f>'SO 01 SO 01.03  Pol'!F84</f>
        <v>0</v>
      </c>
    </row>
    <row r="130" spans="1:55">
      <c r="A130" s="256" t="s">
        <v>266</v>
      </c>
      <c r="B130" s="254" t="s">
        <v>267</v>
      </c>
      <c r="C130" s="253"/>
      <c r="D130" s="253"/>
      <c r="E130" s="253"/>
      <c r="F130" s="253"/>
      <c r="G130" s="255"/>
      <c r="H130" s="257">
        <f>'SO 01 SO 01.03  Pol'!F139</f>
        <v>0</v>
      </c>
    </row>
    <row r="131" spans="1:55" ht="13.5" thickBot="1">
      <c r="A131" s="263"/>
      <c r="B131" s="264" t="s">
        <v>2138</v>
      </c>
      <c r="C131" s="265"/>
      <c r="D131" s="266" t="str">
        <f>D124</f>
        <v xml:space="preserve">SO 01.03 </v>
      </c>
      <c r="E131" s="265"/>
      <c r="F131" s="265"/>
      <c r="G131" s="267"/>
      <c r="H131" s="268">
        <f>SUM(H126:H130)</f>
        <v>0</v>
      </c>
    </row>
    <row r="133" spans="1:55" ht="246" customHeight="1">
      <c r="A133" s="345" t="s">
        <v>4452</v>
      </c>
      <c r="B133" s="346"/>
      <c r="C133" s="346"/>
      <c r="D133" s="346"/>
      <c r="E133" s="346"/>
      <c r="F133" s="346"/>
      <c r="G133" s="346"/>
      <c r="H133" s="346"/>
    </row>
    <row r="134" spans="1:55" ht="13.5" thickBot="1">
      <c r="A134" s="127" t="s">
        <v>2135</v>
      </c>
      <c r="B134" s="127"/>
      <c r="C134" s="127"/>
      <c r="D134" s="252" t="s">
        <v>285</v>
      </c>
      <c r="E134" s="344" t="s">
        <v>286</v>
      </c>
      <c r="F134" s="344"/>
      <c r="G134" s="344"/>
      <c r="H134" s="344"/>
      <c r="BC134" s="107" t="str">
        <f>E134</f>
        <v>Pavilón - elektroinstalace vnitřní</v>
      </c>
    </row>
    <row r="135" spans="1:55">
      <c r="A135" s="258" t="s">
        <v>2137</v>
      </c>
      <c r="B135" s="259"/>
      <c r="C135" s="260"/>
      <c r="D135" s="260"/>
      <c r="E135" s="260"/>
      <c r="F135" s="260"/>
      <c r="G135" s="261"/>
      <c r="H135" s="262" t="s">
        <v>278</v>
      </c>
    </row>
    <row r="136" spans="1:55">
      <c r="A136" s="256" t="s">
        <v>123</v>
      </c>
      <c r="B136" s="254" t="s">
        <v>126</v>
      </c>
      <c r="C136" s="253"/>
      <c r="D136" s="253"/>
      <c r="E136" s="253"/>
      <c r="F136" s="253"/>
      <c r="G136" s="255"/>
      <c r="H136" s="257">
        <f>'SO 01 SO 01.04 Pol'!F9</f>
        <v>0</v>
      </c>
    </row>
    <row r="137" spans="1:55">
      <c r="A137" s="256" t="s">
        <v>128</v>
      </c>
      <c r="B137" s="254" t="s">
        <v>129</v>
      </c>
      <c r="C137" s="253"/>
      <c r="D137" s="253"/>
      <c r="E137" s="253"/>
      <c r="F137" s="253"/>
      <c r="G137" s="255"/>
      <c r="H137" s="257">
        <f>'SO 01 SO 01.04 Pol'!F16</f>
        <v>0</v>
      </c>
    </row>
    <row r="138" spans="1:55">
      <c r="A138" s="256" t="s">
        <v>130</v>
      </c>
      <c r="B138" s="254" t="s">
        <v>131</v>
      </c>
      <c r="C138" s="253"/>
      <c r="D138" s="253"/>
      <c r="E138" s="253"/>
      <c r="F138" s="253"/>
      <c r="G138" s="255"/>
      <c r="H138" s="257">
        <f>'SO 01 SO 01.04 Pol'!F56</f>
        <v>0</v>
      </c>
    </row>
    <row r="139" spans="1:55">
      <c r="A139" s="256" t="s">
        <v>132</v>
      </c>
      <c r="B139" s="254" t="s">
        <v>133</v>
      </c>
      <c r="C139" s="253"/>
      <c r="D139" s="253"/>
      <c r="E139" s="253"/>
      <c r="F139" s="253"/>
      <c r="G139" s="255"/>
      <c r="H139" s="257">
        <f>'SO 01 SO 01.04 Pol'!F78</f>
        <v>0</v>
      </c>
    </row>
    <row r="140" spans="1:55">
      <c r="A140" s="256" t="s">
        <v>134</v>
      </c>
      <c r="B140" s="254" t="s">
        <v>135</v>
      </c>
      <c r="C140" s="253"/>
      <c r="D140" s="253"/>
      <c r="E140" s="253"/>
      <c r="F140" s="253"/>
      <c r="G140" s="255"/>
      <c r="H140" s="257">
        <f>'SO 01 SO 01.04 Pol'!F91</f>
        <v>0</v>
      </c>
    </row>
    <row r="141" spans="1:55">
      <c r="A141" s="256" t="s">
        <v>136</v>
      </c>
      <c r="B141" s="254" t="s">
        <v>137</v>
      </c>
      <c r="C141" s="253"/>
      <c r="D141" s="253"/>
      <c r="E141" s="253"/>
      <c r="F141" s="253"/>
      <c r="G141" s="255"/>
      <c r="H141" s="257">
        <f>'SO 01 SO 01.04 Pol'!F108</f>
        <v>0</v>
      </c>
    </row>
    <row r="142" spans="1:55">
      <c r="A142" s="256" t="s">
        <v>138</v>
      </c>
      <c r="B142" s="254" t="s">
        <v>139</v>
      </c>
      <c r="C142" s="253"/>
      <c r="D142" s="253"/>
      <c r="E142" s="253"/>
      <c r="F142" s="253"/>
      <c r="G142" s="255"/>
      <c r="H142" s="257">
        <f>'SO 01 SO 01.04 Pol'!F122</f>
        <v>0</v>
      </c>
    </row>
    <row r="143" spans="1:55">
      <c r="A143" s="256" t="s">
        <v>143</v>
      </c>
      <c r="B143" s="254" t="s">
        <v>145</v>
      </c>
      <c r="C143" s="253"/>
      <c r="D143" s="253"/>
      <c r="E143" s="253"/>
      <c r="F143" s="253"/>
      <c r="G143" s="255"/>
      <c r="H143" s="257">
        <f>'SO 01 SO 01.04 Pol'!F129</f>
        <v>0</v>
      </c>
    </row>
    <row r="144" spans="1:55">
      <c r="A144" s="256" t="s">
        <v>147</v>
      </c>
      <c r="B144" s="254" t="s">
        <v>148</v>
      </c>
      <c r="C144" s="253"/>
      <c r="D144" s="253"/>
      <c r="E144" s="253"/>
      <c r="F144" s="253"/>
      <c r="G144" s="255"/>
      <c r="H144" s="257">
        <f>'SO 01 SO 01.04 Pol'!F146</f>
        <v>0</v>
      </c>
    </row>
    <row r="145" spans="1:8">
      <c r="A145" s="256" t="s">
        <v>149</v>
      </c>
      <c r="B145" s="254" t="s">
        <v>150</v>
      </c>
      <c r="C145" s="253"/>
      <c r="D145" s="253"/>
      <c r="E145" s="253"/>
      <c r="F145" s="253"/>
      <c r="G145" s="255"/>
      <c r="H145" s="257">
        <f>'SO 01 SO 01.04 Pol'!F161</f>
        <v>0</v>
      </c>
    </row>
    <row r="146" spans="1:8">
      <c r="A146" s="256" t="s">
        <v>151</v>
      </c>
      <c r="B146" s="254" t="s">
        <v>152</v>
      </c>
      <c r="C146" s="253"/>
      <c r="D146" s="253"/>
      <c r="E146" s="253"/>
      <c r="F146" s="253"/>
      <c r="G146" s="255"/>
      <c r="H146" s="257">
        <f>'SO 01 SO 01.04 Pol'!F187</f>
        <v>0</v>
      </c>
    </row>
    <row r="147" spans="1:8">
      <c r="A147" s="256" t="s">
        <v>153</v>
      </c>
      <c r="B147" s="254" t="s">
        <v>154</v>
      </c>
      <c r="C147" s="253"/>
      <c r="D147" s="253"/>
      <c r="E147" s="253"/>
      <c r="F147" s="253"/>
      <c r="G147" s="255"/>
      <c r="H147" s="257">
        <f>'SO 01 SO 01.04 Pol'!F220</f>
        <v>0</v>
      </c>
    </row>
    <row r="148" spans="1:8" ht="13.5" thickBot="1">
      <c r="A148" s="263"/>
      <c r="B148" s="264" t="s">
        <v>2138</v>
      </c>
      <c r="C148" s="265"/>
      <c r="D148" s="266" t="str">
        <f>D134</f>
        <v>SO 01.04</v>
      </c>
      <c r="E148" s="265"/>
      <c r="F148" s="265"/>
      <c r="G148" s="267"/>
      <c r="H148" s="268">
        <f>SUM(H136:H147)</f>
        <v>0</v>
      </c>
    </row>
  </sheetData>
  <sheetProtection algorithmName="SHA-512" hashValue="SoHzBb5bwwwB/MblKbo+bTTqu3Gycb3C85Vab5n/XznVnEmu+NSHT8gt+YgeOKq1zmmDRBhgrCNXpFCMhKIlQw==" saltValue="hTOwYczAKJyBuvWdcG1+YQ==" spinCount="100000" sheet="1"/>
  <mergeCells count="59">
    <mergeCell ref="E124:H124"/>
    <mergeCell ref="A19:H19"/>
    <mergeCell ref="A20:H20"/>
    <mergeCell ref="A22:H22"/>
    <mergeCell ref="A23:H23"/>
    <mergeCell ref="A24:H24"/>
    <mergeCell ref="A29:H29"/>
    <mergeCell ref="A30:H30"/>
    <mergeCell ref="A31:H31"/>
    <mergeCell ref="A32:H32"/>
    <mergeCell ref="A33:H33"/>
    <mergeCell ref="A62:H62"/>
    <mergeCell ref="A37:H37"/>
    <mergeCell ref="A38:H38"/>
    <mergeCell ref="A39:H39"/>
    <mergeCell ref="A52:H52"/>
    <mergeCell ref="C2:F2"/>
    <mergeCell ref="A4:H4"/>
    <mergeCell ref="B7:G7"/>
    <mergeCell ref="E71:H71"/>
    <mergeCell ref="E112:H112"/>
    <mergeCell ref="A28:H28"/>
    <mergeCell ref="A25:H25"/>
    <mergeCell ref="A26:H26"/>
    <mergeCell ref="A27:H27"/>
    <mergeCell ref="A53:H53"/>
    <mergeCell ref="A40:H40"/>
    <mergeCell ref="A57:H57"/>
    <mergeCell ref="A58:H58"/>
    <mergeCell ref="A59:H59"/>
    <mergeCell ref="A60:H60"/>
    <mergeCell ref="A61:H61"/>
    <mergeCell ref="E134:H134"/>
    <mergeCell ref="A133:H133"/>
    <mergeCell ref="A123:H123"/>
    <mergeCell ref="A111:H111"/>
    <mergeCell ref="A34:H34"/>
    <mergeCell ref="A64:H64"/>
    <mergeCell ref="A63:H63"/>
    <mergeCell ref="A65:H65"/>
    <mergeCell ref="A66:H66"/>
    <mergeCell ref="A67:H67"/>
    <mergeCell ref="A69:H69"/>
    <mergeCell ref="A35:H35"/>
    <mergeCell ref="A36:H36"/>
    <mergeCell ref="A54:H54"/>
    <mergeCell ref="A55:H55"/>
    <mergeCell ref="A56:H56"/>
    <mergeCell ref="A41:H41"/>
    <mergeCell ref="A42:H42"/>
    <mergeCell ref="A43:H43"/>
    <mergeCell ref="A44:H44"/>
    <mergeCell ref="A45:H45"/>
    <mergeCell ref="A51:H51"/>
    <mergeCell ref="A46:H46"/>
    <mergeCell ref="A47:H47"/>
    <mergeCell ref="A48:H48"/>
    <mergeCell ref="A49:H49"/>
    <mergeCell ref="A50:H50"/>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sheetPr>
    <outlinePr summaryBelow="0"/>
  </sheetPr>
  <dimension ref="A1:BH5000"/>
  <sheetViews>
    <sheetView tabSelected="1" topLeftCell="A1466" workbookViewId="0">
      <selection activeCell="D1421" sqref="D142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 min="52" max="52" width="112.5703125"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279</v>
      </c>
      <c r="C4" s="176" t="s">
        <v>280</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SUMIF(AM8:AM1988,AN5,G8:G1988)</f>
        <v>0</v>
      </c>
      <c r="AO6">
        <f>SUMIF(AM8:AM1988,AO5,G8:G1988)</f>
        <v>0</v>
      </c>
    </row>
    <row r="7" spans="1:60">
      <c r="A7" s="229"/>
      <c r="B7" s="230" t="s">
        <v>292</v>
      </c>
      <c r="C7" s="366" t="s">
        <v>293</v>
      </c>
      <c r="D7" s="367"/>
      <c r="E7" s="368"/>
      <c r="F7" s="369"/>
      <c r="G7" s="369"/>
      <c r="H7" s="231"/>
      <c r="I7" s="232"/>
    </row>
    <row r="8" spans="1:60" hidden="1">
      <c r="A8" s="222"/>
      <c r="B8" s="180"/>
      <c r="C8" s="207"/>
      <c r="D8" s="185"/>
      <c r="E8" s="191"/>
      <c r="F8" s="197"/>
      <c r="G8" s="197"/>
      <c r="H8" s="198"/>
      <c r="I8" s="226"/>
    </row>
    <row r="9" spans="1:60">
      <c r="A9" s="223" t="s">
        <v>294</v>
      </c>
      <c r="B9" s="181" t="s">
        <v>121</v>
      </c>
      <c r="C9" s="208" t="s">
        <v>122</v>
      </c>
      <c r="D9" s="186"/>
      <c r="E9" s="192"/>
      <c r="F9" s="356">
        <f>SUM(G10:G77)</f>
        <v>0</v>
      </c>
      <c r="G9" s="357"/>
      <c r="H9" s="199"/>
      <c r="I9" s="227"/>
      <c r="AE9" t="s">
        <v>295</v>
      </c>
    </row>
    <row r="10" spans="1:60" outlineLevel="1">
      <c r="A10" s="224"/>
      <c r="B10" s="358" t="s">
        <v>296</v>
      </c>
      <c r="C10" s="359"/>
      <c r="D10" s="360"/>
      <c r="E10" s="361"/>
      <c r="F10" s="362"/>
      <c r="G10" s="363"/>
      <c r="H10" s="200"/>
      <c r="I10" s="228"/>
      <c r="J10" s="170"/>
      <c r="K10" s="170"/>
      <c r="L10" s="170"/>
      <c r="M10" s="170"/>
      <c r="N10" s="170"/>
      <c r="O10" s="170"/>
      <c r="P10" s="170"/>
      <c r="Q10" s="170"/>
      <c r="R10" s="170"/>
      <c r="S10" s="170"/>
      <c r="T10" s="170"/>
      <c r="U10" s="170"/>
      <c r="V10" s="170"/>
      <c r="W10" s="170"/>
      <c r="X10" s="170"/>
      <c r="Y10" s="170"/>
      <c r="Z10" s="170"/>
      <c r="AA10" s="170"/>
      <c r="AB10" s="170"/>
      <c r="AC10" s="170">
        <v>0</v>
      </c>
      <c r="AD10" s="170"/>
      <c r="AE10" s="170" t="s">
        <v>297</v>
      </c>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350" t="s">
        <v>298</v>
      </c>
      <c r="C11" s="351"/>
      <c r="D11" s="352"/>
      <c r="E11" s="353"/>
      <c r="F11" s="354"/>
      <c r="G11" s="355"/>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299</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1</v>
      </c>
      <c r="B12" s="182" t="s">
        <v>300</v>
      </c>
      <c r="C12" s="209" t="s">
        <v>301</v>
      </c>
      <c r="D12" s="187" t="s">
        <v>302</v>
      </c>
      <c r="E12" s="193">
        <v>33.409999999999997</v>
      </c>
      <c r="F12" s="202"/>
      <c r="G12" s="201">
        <f>ROUND(E12*F12,2)</f>
        <v>0</v>
      </c>
      <c r="H12" s="200" t="s">
        <v>303</v>
      </c>
      <c r="I12" s="228" t="s">
        <v>304</v>
      </c>
      <c r="J12" s="170"/>
      <c r="K12" s="170"/>
      <c r="L12" s="170"/>
      <c r="M12" s="170"/>
      <c r="N12" s="170"/>
      <c r="O12" s="170"/>
      <c r="P12" s="170"/>
      <c r="Q12" s="170"/>
      <c r="R12" s="170"/>
      <c r="S12" s="170"/>
      <c r="T12" s="170"/>
      <c r="U12" s="170"/>
      <c r="V12" s="170"/>
      <c r="W12" s="170"/>
      <c r="X12" s="170"/>
      <c r="Y12" s="170"/>
      <c r="Z12" s="170"/>
      <c r="AA12" s="170"/>
      <c r="AB12" s="170"/>
      <c r="AC12" s="170"/>
      <c r="AD12" s="170"/>
      <c r="AE12" s="170" t="s">
        <v>305</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ht="22.5" outlineLevel="1">
      <c r="A13" s="224"/>
      <c r="B13" s="183"/>
      <c r="C13" s="210" t="s">
        <v>306</v>
      </c>
      <c r="D13" s="188"/>
      <c r="E13" s="194"/>
      <c r="F13" s="203"/>
      <c r="G13" s="203"/>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307</v>
      </c>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4"/>
      <c r="B14" s="183"/>
      <c r="C14" s="211" t="s">
        <v>308</v>
      </c>
      <c r="D14" s="189"/>
      <c r="E14" s="195">
        <v>33.409999999999997</v>
      </c>
      <c r="F14" s="201"/>
      <c r="G14" s="201"/>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309</v>
      </c>
      <c r="AF14" s="170">
        <v>0</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5">
        <v>2</v>
      </c>
      <c r="B15" s="182" t="s">
        <v>310</v>
      </c>
      <c r="C15" s="209" t="s">
        <v>311</v>
      </c>
      <c r="D15" s="187" t="s">
        <v>302</v>
      </c>
      <c r="E15" s="193">
        <v>33.409999999999997</v>
      </c>
      <c r="F15" s="202"/>
      <c r="G15" s="201">
        <f>ROUND(E15*F15,2)</f>
        <v>0</v>
      </c>
      <c r="H15" s="200"/>
      <c r="I15" s="228" t="s">
        <v>304</v>
      </c>
      <c r="J15" s="170"/>
      <c r="K15" s="170"/>
      <c r="L15" s="170"/>
      <c r="M15" s="170"/>
      <c r="N15" s="170"/>
      <c r="O15" s="170"/>
      <c r="P15" s="170"/>
      <c r="Q15" s="170"/>
      <c r="R15" s="170"/>
      <c r="S15" s="170"/>
      <c r="T15" s="170"/>
      <c r="U15" s="170"/>
      <c r="V15" s="170"/>
      <c r="W15" s="170"/>
      <c r="X15" s="170"/>
      <c r="Y15" s="170"/>
      <c r="Z15" s="170"/>
      <c r="AA15" s="170"/>
      <c r="AB15" s="170"/>
      <c r="AC15" s="170"/>
      <c r="AD15" s="170"/>
      <c r="AE15" s="170" t="s">
        <v>305</v>
      </c>
      <c r="AF15" s="170"/>
      <c r="AG15" s="170"/>
      <c r="AH15" s="170"/>
      <c r="AI15" s="170"/>
      <c r="AJ15" s="170"/>
      <c r="AK15" s="170"/>
      <c r="AL15" s="170"/>
      <c r="AM15" s="170">
        <v>21</v>
      </c>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4"/>
      <c r="B16" s="183"/>
      <c r="C16" s="211" t="s">
        <v>308</v>
      </c>
      <c r="D16" s="189"/>
      <c r="E16" s="195">
        <v>33.409999999999997</v>
      </c>
      <c r="F16" s="201"/>
      <c r="G16" s="201"/>
      <c r="H16" s="200"/>
      <c r="I16" s="228"/>
      <c r="J16" s="170"/>
      <c r="K16" s="170"/>
      <c r="L16" s="170"/>
      <c r="M16" s="170"/>
      <c r="N16" s="170"/>
      <c r="O16" s="170"/>
      <c r="P16" s="170"/>
      <c r="Q16" s="170"/>
      <c r="R16" s="170"/>
      <c r="S16" s="170"/>
      <c r="T16" s="170"/>
      <c r="U16" s="170"/>
      <c r="V16" s="170"/>
      <c r="W16" s="170"/>
      <c r="X16" s="170"/>
      <c r="Y16" s="170"/>
      <c r="Z16" s="170"/>
      <c r="AA16" s="170"/>
      <c r="AB16" s="170"/>
      <c r="AC16" s="170"/>
      <c r="AD16" s="170"/>
      <c r="AE16" s="170" t="s">
        <v>309</v>
      </c>
      <c r="AF16" s="170">
        <v>0</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outlineLevel="1">
      <c r="A17" s="225">
        <v>3</v>
      </c>
      <c r="B17" s="182" t="s">
        <v>312</v>
      </c>
      <c r="C17" s="209" t="s">
        <v>313</v>
      </c>
      <c r="D17" s="187" t="s">
        <v>314</v>
      </c>
      <c r="E17" s="193">
        <v>7.8</v>
      </c>
      <c r="F17" s="202"/>
      <c r="G17" s="201">
        <f>ROUND(E17*F17,2)</f>
        <v>0</v>
      </c>
      <c r="H17" s="200"/>
      <c r="I17" s="228" t="s">
        <v>304</v>
      </c>
      <c r="J17" s="170"/>
      <c r="K17" s="170"/>
      <c r="L17" s="170"/>
      <c r="M17" s="170"/>
      <c r="N17" s="170"/>
      <c r="O17" s="170"/>
      <c r="P17" s="170"/>
      <c r="Q17" s="170"/>
      <c r="R17" s="170"/>
      <c r="S17" s="170"/>
      <c r="T17" s="170"/>
      <c r="U17" s="170"/>
      <c r="V17" s="170"/>
      <c r="W17" s="170"/>
      <c r="X17" s="170"/>
      <c r="Y17" s="170"/>
      <c r="Z17" s="170"/>
      <c r="AA17" s="170"/>
      <c r="AB17" s="170"/>
      <c r="AC17" s="170"/>
      <c r="AD17" s="170"/>
      <c r="AE17" s="170" t="s">
        <v>305</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315</v>
      </c>
      <c r="D18" s="189"/>
      <c r="E18" s="195">
        <v>7.8</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316</v>
      </c>
      <c r="C19" s="209" t="s">
        <v>317</v>
      </c>
      <c r="D19" s="187" t="s">
        <v>318</v>
      </c>
      <c r="E19" s="193">
        <v>68.002499999999998</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4"/>
      <c r="B20" s="183"/>
      <c r="C20" s="211" t="s">
        <v>319</v>
      </c>
      <c r="D20" s="189"/>
      <c r="E20" s="195">
        <v>68.002499999999998</v>
      </c>
      <c r="F20" s="201"/>
      <c r="G20" s="201"/>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309</v>
      </c>
      <c r="AF20" s="170">
        <v>0</v>
      </c>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5">
        <v>5</v>
      </c>
      <c r="B21" s="182" t="s">
        <v>320</v>
      </c>
      <c r="C21" s="209" t="s">
        <v>321</v>
      </c>
      <c r="D21" s="187" t="s">
        <v>318</v>
      </c>
      <c r="E21" s="193">
        <v>68.002499999999998</v>
      </c>
      <c r="F21" s="202"/>
      <c r="G21" s="201">
        <f>ROUND(E21*F21,2)</f>
        <v>0</v>
      </c>
      <c r="H21" s="200"/>
      <c r="I21" s="228" t="s">
        <v>304</v>
      </c>
      <c r="J21" s="170"/>
      <c r="K21" s="170"/>
      <c r="L21" s="170"/>
      <c r="M21" s="170"/>
      <c r="N21" s="170"/>
      <c r="O21" s="170"/>
      <c r="P21" s="170"/>
      <c r="Q21" s="170"/>
      <c r="R21" s="170"/>
      <c r="S21" s="170"/>
      <c r="T21" s="170"/>
      <c r="U21" s="170"/>
      <c r="V21" s="170"/>
      <c r="W21" s="170"/>
      <c r="X21" s="170"/>
      <c r="Y21" s="170"/>
      <c r="Z21" s="170"/>
      <c r="AA21" s="170"/>
      <c r="AB21" s="170"/>
      <c r="AC21" s="170"/>
      <c r="AD21" s="170"/>
      <c r="AE21" s="170" t="s">
        <v>305</v>
      </c>
      <c r="AF21" s="170"/>
      <c r="AG21" s="170"/>
      <c r="AH21" s="170"/>
      <c r="AI21" s="170"/>
      <c r="AJ21" s="170"/>
      <c r="AK21" s="170"/>
      <c r="AL21" s="170"/>
      <c r="AM21" s="170">
        <v>21</v>
      </c>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322</v>
      </c>
      <c r="D22" s="189"/>
      <c r="E22" s="195">
        <v>68.002499999999998</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323</v>
      </c>
      <c r="C23" s="209" t="s">
        <v>324</v>
      </c>
      <c r="D23" s="187" t="s">
        <v>314</v>
      </c>
      <c r="E23" s="193">
        <v>33.200000000000003</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325</v>
      </c>
      <c r="D24" s="189"/>
      <c r="E24" s="195">
        <v>33.200000000000003</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7</v>
      </c>
      <c r="B25" s="182" t="s">
        <v>326</v>
      </c>
      <c r="C25" s="209" t="s">
        <v>327</v>
      </c>
      <c r="D25" s="187" t="s">
        <v>302</v>
      </c>
      <c r="E25" s="193">
        <v>24.84</v>
      </c>
      <c r="F25" s="202"/>
      <c r="G25" s="201">
        <f>ROUND(E25*F25,2)</f>
        <v>0</v>
      </c>
      <c r="H25" s="200"/>
      <c r="I25" s="228" t="s">
        <v>304</v>
      </c>
      <c r="J25" s="170"/>
      <c r="K25" s="170"/>
      <c r="L25" s="170"/>
      <c r="M25" s="170"/>
      <c r="N25" s="170"/>
      <c r="O25" s="170"/>
      <c r="P25" s="170"/>
      <c r="Q25" s="170"/>
      <c r="R25" s="170"/>
      <c r="S25" s="170"/>
      <c r="T25" s="170"/>
      <c r="U25" s="170"/>
      <c r="V25" s="170"/>
      <c r="W25" s="170"/>
      <c r="X25" s="170"/>
      <c r="Y25" s="170"/>
      <c r="Z25" s="170"/>
      <c r="AA25" s="170"/>
      <c r="AB25" s="170"/>
      <c r="AC25" s="170"/>
      <c r="AD25" s="170"/>
      <c r="AE25" s="170" t="s">
        <v>305</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328</v>
      </c>
      <c r="D26" s="189"/>
      <c r="E26" s="195">
        <v>25.102499999999999</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329</v>
      </c>
      <c r="D27" s="189"/>
      <c r="E27" s="195">
        <v>-0.26250000000000001</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8</v>
      </c>
      <c r="B28" s="182" t="s">
        <v>330</v>
      </c>
      <c r="C28" s="209" t="s">
        <v>331</v>
      </c>
      <c r="D28" s="187" t="s">
        <v>302</v>
      </c>
      <c r="E28" s="193">
        <v>24.84</v>
      </c>
      <c r="F28" s="202"/>
      <c r="G28" s="201">
        <f>ROUND(E28*F28,2)</f>
        <v>0</v>
      </c>
      <c r="H28" s="200"/>
      <c r="I28" s="228" t="s">
        <v>304</v>
      </c>
      <c r="J28" s="170"/>
      <c r="K28" s="170"/>
      <c r="L28" s="170"/>
      <c r="M28" s="170"/>
      <c r="N28" s="170"/>
      <c r="O28" s="170"/>
      <c r="P28" s="170"/>
      <c r="Q28" s="170"/>
      <c r="R28" s="170"/>
      <c r="S28" s="170"/>
      <c r="T28" s="170"/>
      <c r="U28" s="170"/>
      <c r="V28" s="170"/>
      <c r="W28" s="170"/>
      <c r="X28" s="170"/>
      <c r="Y28" s="170"/>
      <c r="Z28" s="170"/>
      <c r="AA28" s="170"/>
      <c r="AB28" s="170"/>
      <c r="AC28" s="170"/>
      <c r="AD28" s="170"/>
      <c r="AE28" s="170" t="s">
        <v>305</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332</v>
      </c>
      <c r="D29" s="189"/>
      <c r="E29" s="195">
        <v>24.84</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9</v>
      </c>
      <c r="B30" s="182" t="s">
        <v>333</v>
      </c>
      <c r="C30" s="209" t="s">
        <v>334</v>
      </c>
      <c r="D30" s="187" t="s">
        <v>302</v>
      </c>
      <c r="E30" s="193">
        <v>32.86</v>
      </c>
      <c r="F30" s="202"/>
      <c r="G30" s="201">
        <f>ROUND(E30*F30,2)</f>
        <v>0</v>
      </c>
      <c r="H30" s="200"/>
      <c r="I30" s="228" t="s">
        <v>304</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ht="33.75" outlineLevel="1">
      <c r="A31" s="224"/>
      <c r="B31" s="183"/>
      <c r="C31" s="210" t="s">
        <v>335</v>
      </c>
      <c r="D31" s="188"/>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ht="22.5" outlineLevel="1">
      <c r="A32" s="224"/>
      <c r="B32" s="183"/>
      <c r="C32" s="210" t="s">
        <v>336</v>
      </c>
      <c r="D32" s="188"/>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0" t="s">
        <v>337</v>
      </c>
      <c r="D33" s="188"/>
      <c r="E33" s="194"/>
      <c r="F33" s="203"/>
      <c r="G33" s="203"/>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307</v>
      </c>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0" t="s">
        <v>338</v>
      </c>
      <c r="D34" s="188"/>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0" t="s">
        <v>339</v>
      </c>
      <c r="D35" s="188"/>
      <c r="E35" s="194"/>
      <c r="F35" s="203"/>
      <c r="G35" s="203"/>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307</v>
      </c>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0" t="s">
        <v>340</v>
      </c>
      <c r="D36" s="188"/>
      <c r="E36" s="194"/>
      <c r="F36" s="203"/>
      <c r="G36" s="203"/>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341</v>
      </c>
      <c r="D37" s="189"/>
      <c r="E37" s="195">
        <v>32.86</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10</v>
      </c>
      <c r="B38" s="182" t="s">
        <v>342</v>
      </c>
      <c r="C38" s="209" t="s">
        <v>343</v>
      </c>
      <c r="D38" s="187" t="s">
        <v>302</v>
      </c>
      <c r="E38" s="193">
        <v>32.86</v>
      </c>
      <c r="F38" s="202"/>
      <c r="G38" s="201">
        <f>ROUND(E38*F38,2)</f>
        <v>0</v>
      </c>
      <c r="H38" s="200"/>
      <c r="I38" s="228" t="s">
        <v>304</v>
      </c>
      <c r="J38" s="170"/>
      <c r="K38" s="170"/>
      <c r="L38" s="170"/>
      <c r="M38" s="170"/>
      <c r="N38" s="170"/>
      <c r="O38" s="170"/>
      <c r="P38" s="170"/>
      <c r="Q38" s="170"/>
      <c r="R38" s="170"/>
      <c r="S38" s="170"/>
      <c r="T38" s="170"/>
      <c r="U38" s="170"/>
      <c r="V38" s="170"/>
      <c r="W38" s="170"/>
      <c r="X38" s="170"/>
      <c r="Y38" s="170"/>
      <c r="Z38" s="170"/>
      <c r="AA38" s="170"/>
      <c r="AB38" s="170"/>
      <c r="AC38" s="170"/>
      <c r="AD38" s="170"/>
      <c r="AE38" s="170" t="s">
        <v>305</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4"/>
      <c r="B39" s="183"/>
      <c r="C39" s="211" t="s">
        <v>341</v>
      </c>
      <c r="D39" s="189"/>
      <c r="E39" s="195">
        <v>32.86</v>
      </c>
      <c r="F39" s="201"/>
      <c r="G39" s="201"/>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309</v>
      </c>
      <c r="AF39" s="170">
        <v>0</v>
      </c>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5">
        <v>11</v>
      </c>
      <c r="B40" s="182" t="s">
        <v>344</v>
      </c>
      <c r="C40" s="209" t="s">
        <v>345</v>
      </c>
      <c r="D40" s="187" t="s">
        <v>302</v>
      </c>
      <c r="E40" s="193">
        <v>76.17</v>
      </c>
      <c r="F40" s="202"/>
      <c r="G40" s="201">
        <f>ROUND(E40*F40,2)</f>
        <v>0</v>
      </c>
      <c r="H40" s="200"/>
      <c r="I40" s="228" t="s">
        <v>304</v>
      </c>
      <c r="J40" s="170"/>
      <c r="K40" s="170"/>
      <c r="L40" s="170"/>
      <c r="M40" s="170"/>
      <c r="N40" s="170"/>
      <c r="O40" s="170"/>
      <c r="P40" s="170"/>
      <c r="Q40" s="170"/>
      <c r="R40" s="170"/>
      <c r="S40" s="170"/>
      <c r="T40" s="170"/>
      <c r="U40" s="170"/>
      <c r="V40" s="170"/>
      <c r="W40" s="170"/>
      <c r="X40" s="170"/>
      <c r="Y40" s="170"/>
      <c r="Z40" s="170"/>
      <c r="AA40" s="170"/>
      <c r="AB40" s="170"/>
      <c r="AC40" s="170"/>
      <c r="AD40" s="170"/>
      <c r="AE40" s="170" t="s">
        <v>305</v>
      </c>
      <c r="AF40" s="170"/>
      <c r="AG40" s="170"/>
      <c r="AH40" s="170"/>
      <c r="AI40" s="170"/>
      <c r="AJ40" s="170"/>
      <c r="AK40" s="170"/>
      <c r="AL40" s="170"/>
      <c r="AM40" s="170">
        <v>21</v>
      </c>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0" t="s">
        <v>346</v>
      </c>
      <c r="D41" s="188"/>
      <c r="E41" s="194"/>
      <c r="F41" s="203"/>
      <c r="G41" s="203"/>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307</v>
      </c>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347</v>
      </c>
      <c r="D42" s="188"/>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0" t="s">
        <v>348</v>
      </c>
      <c r="D43" s="188"/>
      <c r="E43" s="194"/>
      <c r="F43" s="203"/>
      <c r="G43" s="203"/>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307</v>
      </c>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outlineLevel="1">
      <c r="A44" s="224"/>
      <c r="B44" s="183"/>
      <c r="C44" s="210" t="s">
        <v>349</v>
      </c>
      <c r="D44" s="188"/>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350</v>
      </c>
      <c r="D45" s="189"/>
      <c r="E45" s="195">
        <v>76.17</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5">
        <v>12</v>
      </c>
      <c r="B46" s="182" t="s">
        <v>351</v>
      </c>
      <c r="C46" s="209" t="s">
        <v>352</v>
      </c>
      <c r="D46" s="187" t="s">
        <v>302</v>
      </c>
      <c r="E46" s="193">
        <v>76.17</v>
      </c>
      <c r="F46" s="202"/>
      <c r="G46" s="201">
        <f>ROUND(E46*F46,2)</f>
        <v>0</v>
      </c>
      <c r="H46" s="200"/>
      <c r="I46" s="228" t="s">
        <v>304</v>
      </c>
      <c r="J46" s="170"/>
      <c r="K46" s="170"/>
      <c r="L46" s="170"/>
      <c r="M46" s="170"/>
      <c r="N46" s="170"/>
      <c r="O46" s="170"/>
      <c r="P46" s="170"/>
      <c r="Q46" s="170"/>
      <c r="R46" s="170"/>
      <c r="S46" s="170"/>
      <c r="T46" s="170"/>
      <c r="U46" s="170"/>
      <c r="V46" s="170"/>
      <c r="W46" s="170"/>
      <c r="X46" s="170"/>
      <c r="Y46" s="170"/>
      <c r="Z46" s="170"/>
      <c r="AA46" s="170"/>
      <c r="AB46" s="170"/>
      <c r="AC46" s="170"/>
      <c r="AD46" s="170"/>
      <c r="AE46" s="170" t="s">
        <v>305</v>
      </c>
      <c r="AF46" s="170"/>
      <c r="AG46" s="170"/>
      <c r="AH46" s="170"/>
      <c r="AI46" s="170"/>
      <c r="AJ46" s="170"/>
      <c r="AK46" s="170"/>
      <c r="AL46" s="170"/>
      <c r="AM46" s="170">
        <v>21</v>
      </c>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4"/>
      <c r="B47" s="183"/>
      <c r="C47" s="211" t="s">
        <v>350</v>
      </c>
      <c r="D47" s="189"/>
      <c r="E47" s="195">
        <v>76.17</v>
      </c>
      <c r="F47" s="201"/>
      <c r="G47" s="201"/>
      <c r="H47" s="200"/>
      <c r="I47" s="228"/>
      <c r="J47" s="170"/>
      <c r="K47" s="170"/>
      <c r="L47" s="170"/>
      <c r="M47" s="170"/>
      <c r="N47" s="170"/>
      <c r="O47" s="170"/>
      <c r="P47" s="170"/>
      <c r="Q47" s="170"/>
      <c r="R47" s="170"/>
      <c r="S47" s="170"/>
      <c r="T47" s="170"/>
      <c r="U47" s="170"/>
      <c r="V47" s="170"/>
      <c r="W47" s="170"/>
      <c r="X47" s="170"/>
      <c r="Y47" s="170"/>
      <c r="Z47" s="170"/>
      <c r="AA47" s="170"/>
      <c r="AB47" s="170"/>
      <c r="AC47" s="170"/>
      <c r="AD47" s="170"/>
      <c r="AE47" s="170" t="s">
        <v>309</v>
      </c>
      <c r="AF47" s="170">
        <v>0</v>
      </c>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outlineLevel="1">
      <c r="A48" s="225">
        <v>13</v>
      </c>
      <c r="B48" s="182" t="s">
        <v>353</v>
      </c>
      <c r="C48" s="209" t="s">
        <v>354</v>
      </c>
      <c r="D48" s="187" t="s">
        <v>302</v>
      </c>
      <c r="E48" s="193">
        <v>11.25</v>
      </c>
      <c r="F48" s="202"/>
      <c r="G48" s="201">
        <f>ROUND(E48*F48,2)</f>
        <v>0</v>
      </c>
      <c r="H48" s="200"/>
      <c r="I48" s="228" t="s">
        <v>304</v>
      </c>
      <c r="J48" s="170"/>
      <c r="K48" s="170"/>
      <c r="L48" s="170"/>
      <c r="M48" s="170"/>
      <c r="N48" s="170"/>
      <c r="O48" s="170"/>
      <c r="P48" s="170"/>
      <c r="Q48" s="170"/>
      <c r="R48" s="170"/>
      <c r="S48" s="170"/>
      <c r="T48" s="170"/>
      <c r="U48" s="170"/>
      <c r="V48" s="170"/>
      <c r="W48" s="170"/>
      <c r="X48" s="170"/>
      <c r="Y48" s="170"/>
      <c r="Z48" s="170"/>
      <c r="AA48" s="170"/>
      <c r="AB48" s="170"/>
      <c r="AC48" s="170"/>
      <c r="AD48" s="170"/>
      <c r="AE48" s="170" t="s">
        <v>305</v>
      </c>
      <c r="AF48" s="170"/>
      <c r="AG48" s="170"/>
      <c r="AH48" s="170"/>
      <c r="AI48" s="170"/>
      <c r="AJ48" s="170"/>
      <c r="AK48" s="170"/>
      <c r="AL48" s="170"/>
      <c r="AM48" s="170">
        <v>21</v>
      </c>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0" t="s">
        <v>355</v>
      </c>
      <c r="D49" s="188"/>
      <c r="E49" s="194"/>
      <c r="F49" s="203"/>
      <c r="G49" s="203"/>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307</v>
      </c>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4"/>
      <c r="B50" s="183"/>
      <c r="C50" s="210" t="s">
        <v>356</v>
      </c>
      <c r="D50" s="188"/>
      <c r="E50" s="194"/>
      <c r="F50" s="203"/>
      <c r="G50" s="203"/>
      <c r="H50" s="200"/>
      <c r="I50" s="228"/>
      <c r="J50" s="170"/>
      <c r="K50" s="170"/>
      <c r="L50" s="170"/>
      <c r="M50" s="170"/>
      <c r="N50" s="170"/>
      <c r="O50" s="170"/>
      <c r="P50" s="170"/>
      <c r="Q50" s="170"/>
      <c r="R50" s="170"/>
      <c r="S50" s="170"/>
      <c r="T50" s="170"/>
      <c r="U50" s="170"/>
      <c r="V50" s="170"/>
      <c r="W50" s="170"/>
      <c r="X50" s="170"/>
      <c r="Y50" s="170"/>
      <c r="Z50" s="170"/>
      <c r="AA50" s="170"/>
      <c r="AB50" s="170"/>
      <c r="AC50" s="170"/>
      <c r="AD50" s="170"/>
      <c r="AE50" s="170" t="s">
        <v>307</v>
      </c>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outlineLevel="1">
      <c r="A51" s="224"/>
      <c r="B51" s="183"/>
      <c r="C51" s="210" t="s">
        <v>357</v>
      </c>
      <c r="D51" s="188"/>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358</v>
      </c>
      <c r="D52" s="189"/>
      <c r="E52" s="195">
        <v>11.25</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14</v>
      </c>
      <c r="B53" s="182" t="s">
        <v>359</v>
      </c>
      <c r="C53" s="209" t="s">
        <v>360</v>
      </c>
      <c r="D53" s="187" t="s">
        <v>302</v>
      </c>
      <c r="E53" s="193">
        <v>120.28</v>
      </c>
      <c r="F53" s="202"/>
      <c r="G53" s="201">
        <f>ROUND(E53*F53,2)</f>
        <v>0</v>
      </c>
      <c r="H53" s="200"/>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305</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1" t="s">
        <v>361</v>
      </c>
      <c r="D54" s="189"/>
      <c r="E54" s="195">
        <v>120.28</v>
      </c>
      <c r="F54" s="201"/>
      <c r="G54" s="201"/>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309</v>
      </c>
      <c r="AF54" s="170">
        <v>0</v>
      </c>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5">
        <v>15</v>
      </c>
      <c r="B55" s="182" t="s">
        <v>362</v>
      </c>
      <c r="C55" s="209" t="s">
        <v>363</v>
      </c>
      <c r="D55" s="187" t="s">
        <v>302</v>
      </c>
      <c r="E55" s="193">
        <v>155.32038</v>
      </c>
      <c r="F55" s="202"/>
      <c r="G55" s="201">
        <f>ROUND(E55*F55,2)</f>
        <v>0</v>
      </c>
      <c r="H55" s="200"/>
      <c r="I55" s="228" t="s">
        <v>304</v>
      </c>
      <c r="J55" s="170"/>
      <c r="K55" s="170"/>
      <c r="L55" s="170"/>
      <c r="M55" s="170"/>
      <c r="N55" s="170"/>
      <c r="O55" s="170"/>
      <c r="P55" s="170"/>
      <c r="Q55" s="170"/>
      <c r="R55" s="170"/>
      <c r="S55" s="170"/>
      <c r="T55" s="170"/>
      <c r="U55" s="170"/>
      <c r="V55" s="170"/>
      <c r="W55" s="170"/>
      <c r="X55" s="170"/>
      <c r="Y55" s="170"/>
      <c r="Z55" s="170"/>
      <c r="AA55" s="170"/>
      <c r="AB55" s="170"/>
      <c r="AC55" s="170"/>
      <c r="AD55" s="170"/>
      <c r="AE55" s="170" t="s">
        <v>305</v>
      </c>
      <c r="AF55" s="170"/>
      <c r="AG55" s="170"/>
      <c r="AH55" s="170"/>
      <c r="AI55" s="170"/>
      <c r="AJ55" s="170"/>
      <c r="AK55" s="170"/>
      <c r="AL55" s="170"/>
      <c r="AM55" s="170">
        <v>21</v>
      </c>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364</v>
      </c>
      <c r="D56" s="189"/>
      <c r="E56" s="195">
        <v>145.12</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1" t="s">
        <v>365</v>
      </c>
      <c r="D57" s="189"/>
      <c r="E57" s="195">
        <v>10.200379999999999</v>
      </c>
      <c r="F57" s="201"/>
      <c r="G57" s="201"/>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309</v>
      </c>
      <c r="AF57" s="170">
        <v>0</v>
      </c>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5">
        <v>16</v>
      </c>
      <c r="B58" s="182" t="s">
        <v>366</v>
      </c>
      <c r="C58" s="209" t="s">
        <v>367</v>
      </c>
      <c r="D58" s="187" t="s">
        <v>302</v>
      </c>
      <c r="E58" s="193">
        <v>155.32040000000001</v>
      </c>
      <c r="F58" s="202"/>
      <c r="G58" s="201">
        <f>ROUND(E58*F58,2)</f>
        <v>0</v>
      </c>
      <c r="H58" s="200"/>
      <c r="I58" s="228" t="s">
        <v>304</v>
      </c>
      <c r="J58" s="170"/>
      <c r="K58" s="170"/>
      <c r="L58" s="170"/>
      <c r="M58" s="170"/>
      <c r="N58" s="170"/>
      <c r="O58" s="170"/>
      <c r="P58" s="170"/>
      <c r="Q58" s="170"/>
      <c r="R58" s="170"/>
      <c r="S58" s="170"/>
      <c r="T58" s="170"/>
      <c r="U58" s="170"/>
      <c r="V58" s="170"/>
      <c r="W58" s="170"/>
      <c r="X58" s="170"/>
      <c r="Y58" s="170"/>
      <c r="Z58" s="170"/>
      <c r="AA58" s="170"/>
      <c r="AB58" s="170"/>
      <c r="AC58" s="170"/>
      <c r="AD58" s="170"/>
      <c r="AE58" s="170" t="s">
        <v>305</v>
      </c>
      <c r="AF58" s="170"/>
      <c r="AG58" s="170"/>
      <c r="AH58" s="170"/>
      <c r="AI58" s="170"/>
      <c r="AJ58" s="170"/>
      <c r="AK58" s="170"/>
      <c r="AL58" s="170"/>
      <c r="AM58" s="170">
        <v>21</v>
      </c>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368</v>
      </c>
      <c r="D59" s="189"/>
      <c r="E59" s="195">
        <v>155.32040000000001</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17</v>
      </c>
      <c r="B60" s="182" t="s">
        <v>369</v>
      </c>
      <c r="C60" s="209" t="s">
        <v>370</v>
      </c>
      <c r="D60" s="187" t="s">
        <v>302</v>
      </c>
      <c r="E60" s="193">
        <v>155.32040000000001</v>
      </c>
      <c r="F60" s="202"/>
      <c r="G60" s="201">
        <f>ROUND(E60*F60,2)</f>
        <v>0</v>
      </c>
      <c r="H60" s="200"/>
      <c r="I60" s="228" t="s">
        <v>304</v>
      </c>
      <c r="J60" s="170"/>
      <c r="K60" s="170"/>
      <c r="L60" s="170"/>
      <c r="M60" s="170"/>
      <c r="N60" s="170"/>
      <c r="O60" s="170"/>
      <c r="P60" s="170"/>
      <c r="Q60" s="170"/>
      <c r="R60" s="170"/>
      <c r="S60" s="170"/>
      <c r="T60" s="170"/>
      <c r="U60" s="170"/>
      <c r="V60" s="170"/>
      <c r="W60" s="170"/>
      <c r="X60" s="170"/>
      <c r="Y60" s="170"/>
      <c r="Z60" s="170"/>
      <c r="AA60" s="170"/>
      <c r="AB60" s="170"/>
      <c r="AC60" s="170"/>
      <c r="AD60" s="170"/>
      <c r="AE60" s="170" t="s">
        <v>305</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368</v>
      </c>
      <c r="D61" s="189"/>
      <c r="E61" s="195">
        <v>155.32040000000001</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18</v>
      </c>
      <c r="B62" s="182" t="s">
        <v>371</v>
      </c>
      <c r="C62" s="209" t="s">
        <v>372</v>
      </c>
      <c r="D62" s="187" t="s">
        <v>302</v>
      </c>
      <c r="E62" s="193">
        <v>22.725000000000001</v>
      </c>
      <c r="F62" s="202"/>
      <c r="G62" s="201">
        <f>ROUND(E62*F62,2)</f>
        <v>0</v>
      </c>
      <c r="H62" s="200"/>
      <c r="I62" s="228" t="s">
        <v>304</v>
      </c>
      <c r="J62" s="170"/>
      <c r="K62" s="170"/>
      <c r="L62" s="170"/>
      <c r="M62" s="170"/>
      <c r="N62" s="170"/>
      <c r="O62" s="170"/>
      <c r="P62" s="170"/>
      <c r="Q62" s="170"/>
      <c r="R62" s="170"/>
      <c r="S62" s="170"/>
      <c r="T62" s="170"/>
      <c r="U62" s="170"/>
      <c r="V62" s="170"/>
      <c r="W62" s="170"/>
      <c r="X62" s="170"/>
      <c r="Y62" s="170"/>
      <c r="Z62" s="170"/>
      <c r="AA62" s="170"/>
      <c r="AB62" s="170"/>
      <c r="AC62" s="170"/>
      <c r="AD62" s="170"/>
      <c r="AE62" s="170" t="s">
        <v>305</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1" t="s">
        <v>373</v>
      </c>
      <c r="D63" s="189"/>
      <c r="E63" s="195">
        <v>22.725000000000001</v>
      </c>
      <c r="F63" s="201"/>
      <c r="G63" s="201"/>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309</v>
      </c>
      <c r="AF63" s="170">
        <v>0</v>
      </c>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5">
        <v>19</v>
      </c>
      <c r="B64" s="182" t="s">
        <v>374</v>
      </c>
      <c r="C64" s="209" t="s">
        <v>375</v>
      </c>
      <c r="D64" s="187" t="s">
        <v>302</v>
      </c>
      <c r="E64" s="193">
        <v>22.75</v>
      </c>
      <c r="F64" s="202"/>
      <c r="G64" s="201">
        <f>ROUND(E64*F64,2)</f>
        <v>0</v>
      </c>
      <c r="H64" s="200"/>
      <c r="I64" s="228" t="s">
        <v>304</v>
      </c>
      <c r="J64" s="170"/>
      <c r="K64" s="170"/>
      <c r="L64" s="170"/>
      <c r="M64" s="170"/>
      <c r="N64" s="170"/>
      <c r="O64" s="170"/>
      <c r="P64" s="170"/>
      <c r="Q64" s="170"/>
      <c r="R64" s="170"/>
      <c r="S64" s="170"/>
      <c r="T64" s="170"/>
      <c r="U64" s="170"/>
      <c r="V64" s="170"/>
      <c r="W64" s="170"/>
      <c r="X64" s="170"/>
      <c r="Y64" s="170"/>
      <c r="Z64" s="170"/>
      <c r="AA64" s="170"/>
      <c r="AB64" s="170"/>
      <c r="AC64" s="170"/>
      <c r="AD64" s="170"/>
      <c r="AE64" s="170" t="s">
        <v>305</v>
      </c>
      <c r="AF64" s="170"/>
      <c r="AG64" s="170"/>
      <c r="AH64" s="170"/>
      <c r="AI64" s="170"/>
      <c r="AJ64" s="170"/>
      <c r="AK64" s="170"/>
      <c r="AL64" s="170"/>
      <c r="AM64" s="170">
        <v>21</v>
      </c>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376</v>
      </c>
      <c r="D65" s="189"/>
      <c r="E65" s="195">
        <v>22.75</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20</v>
      </c>
      <c r="B66" s="182" t="s">
        <v>366</v>
      </c>
      <c r="C66" s="209" t="s">
        <v>367</v>
      </c>
      <c r="D66" s="187" t="s">
        <v>302</v>
      </c>
      <c r="E66" s="193">
        <v>126.82725000000001</v>
      </c>
      <c r="F66" s="202"/>
      <c r="G66" s="201">
        <f>ROUND(E66*F66,2)</f>
        <v>0</v>
      </c>
      <c r="H66" s="200"/>
      <c r="I66" s="228" t="s">
        <v>304</v>
      </c>
      <c r="J66" s="170"/>
      <c r="K66" s="170"/>
      <c r="L66" s="170"/>
      <c r="M66" s="170"/>
      <c r="N66" s="170"/>
      <c r="O66" s="170"/>
      <c r="P66" s="170"/>
      <c r="Q66" s="170"/>
      <c r="R66" s="170"/>
      <c r="S66" s="170"/>
      <c r="T66" s="170"/>
      <c r="U66" s="170"/>
      <c r="V66" s="170"/>
      <c r="W66" s="170"/>
      <c r="X66" s="170"/>
      <c r="Y66" s="170"/>
      <c r="Z66" s="170"/>
      <c r="AA66" s="170"/>
      <c r="AB66" s="170"/>
      <c r="AC66" s="170"/>
      <c r="AD66" s="170"/>
      <c r="AE66" s="170" t="s">
        <v>305</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377</v>
      </c>
      <c r="D67" s="188"/>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378</v>
      </c>
      <c r="D68" s="189"/>
      <c r="E68" s="195">
        <v>129.9375</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1" t="s">
        <v>379</v>
      </c>
      <c r="D69" s="189"/>
      <c r="E69" s="195">
        <v>-3.1102500000000002</v>
      </c>
      <c r="F69" s="201"/>
      <c r="G69" s="201"/>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309</v>
      </c>
      <c r="AF69" s="170">
        <v>0</v>
      </c>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350" t="s">
        <v>380</v>
      </c>
      <c r="C70" s="351"/>
      <c r="D70" s="352"/>
      <c r="E70" s="353"/>
      <c r="F70" s="354"/>
      <c r="G70" s="355"/>
      <c r="H70" s="200"/>
      <c r="I70" s="228"/>
      <c r="J70" s="170"/>
      <c r="K70" s="170"/>
      <c r="L70" s="170"/>
      <c r="M70" s="170"/>
      <c r="N70" s="170"/>
      <c r="O70" s="170"/>
      <c r="P70" s="170"/>
      <c r="Q70" s="170"/>
      <c r="R70" s="170"/>
      <c r="S70" s="170"/>
      <c r="T70" s="170"/>
      <c r="U70" s="170"/>
      <c r="V70" s="170"/>
      <c r="W70" s="170"/>
      <c r="X70" s="170"/>
      <c r="Y70" s="170"/>
      <c r="Z70" s="170"/>
      <c r="AA70" s="170"/>
      <c r="AB70" s="170"/>
      <c r="AC70" s="170">
        <v>0</v>
      </c>
      <c r="AD70" s="170"/>
      <c r="AE70" s="170" t="s">
        <v>297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350" t="s">
        <v>381</v>
      </c>
      <c r="C71" s="351"/>
      <c r="D71" s="352"/>
      <c r="E71" s="353"/>
      <c r="F71" s="354"/>
      <c r="G71" s="355"/>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299</v>
      </c>
      <c r="AF71" s="170"/>
      <c r="AG71" s="170"/>
      <c r="AH71" s="170"/>
      <c r="AI71" s="170"/>
      <c r="AJ71" s="170"/>
      <c r="AK71" s="170"/>
      <c r="AL71" s="170"/>
      <c r="AM71" s="170"/>
      <c r="AN71" s="170"/>
      <c r="AO71" s="170"/>
      <c r="AP71" s="170"/>
      <c r="AQ71" s="170"/>
      <c r="AR71" s="170"/>
      <c r="AS71" s="170"/>
      <c r="AT71" s="170"/>
      <c r="AU71" s="170"/>
      <c r="AV71" s="170"/>
      <c r="AW71" s="170"/>
      <c r="AX71" s="170"/>
      <c r="AY71" s="170"/>
      <c r="AZ71" s="173" t="str">
        <f>B71</f>
        <v>vč. urovnání ornice, naložení na skládce, vodorovným přemístěním ornice na místo rozprostření, založení trávníku osetím a dodávky travního semene.</v>
      </c>
      <c r="BA71" s="170"/>
      <c r="BB71" s="170"/>
      <c r="BC71" s="170"/>
      <c r="BD71" s="170"/>
      <c r="BE71" s="170"/>
      <c r="BF71" s="170"/>
      <c r="BG71" s="170"/>
      <c r="BH71" s="170"/>
    </row>
    <row r="72" spans="1:60" ht="22.5" outlineLevel="1">
      <c r="A72" s="225">
        <v>21</v>
      </c>
      <c r="B72" s="182" t="s">
        <v>382</v>
      </c>
      <c r="C72" s="209" t="s">
        <v>383</v>
      </c>
      <c r="D72" s="187" t="s">
        <v>318</v>
      </c>
      <c r="E72" s="193">
        <v>222.75</v>
      </c>
      <c r="F72" s="202"/>
      <c r="G72" s="201">
        <f>ROUND(E72*F72,2)</f>
        <v>0</v>
      </c>
      <c r="H72" s="200" t="s">
        <v>384</v>
      </c>
      <c r="I72" s="228" t="s">
        <v>304</v>
      </c>
      <c r="J72" s="170"/>
      <c r="K72" s="170"/>
      <c r="L72" s="170"/>
      <c r="M72" s="170"/>
      <c r="N72" s="170"/>
      <c r="O72" s="170"/>
      <c r="P72" s="170"/>
      <c r="Q72" s="170"/>
      <c r="R72" s="170"/>
      <c r="S72" s="170"/>
      <c r="T72" s="170"/>
      <c r="U72" s="170"/>
      <c r="V72" s="170"/>
      <c r="W72" s="170"/>
      <c r="X72" s="170"/>
      <c r="Y72" s="170"/>
      <c r="Z72" s="170"/>
      <c r="AA72" s="170"/>
      <c r="AB72" s="170"/>
      <c r="AC72" s="170"/>
      <c r="AD72" s="170"/>
      <c r="AE72" s="170" t="s">
        <v>385</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386</v>
      </c>
      <c r="D73" s="189"/>
      <c r="E73" s="195">
        <v>222.75</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22</v>
      </c>
      <c r="B74" s="182" t="s">
        <v>387</v>
      </c>
      <c r="C74" s="209" t="s">
        <v>388</v>
      </c>
      <c r="D74" s="187" t="s">
        <v>302</v>
      </c>
      <c r="E74" s="193">
        <v>5.7431999999999999</v>
      </c>
      <c r="F74" s="202"/>
      <c r="G74" s="201">
        <f>ROUND(E74*F74,2)</f>
        <v>0</v>
      </c>
      <c r="H74" s="200"/>
      <c r="I74" s="228" t="s">
        <v>304</v>
      </c>
      <c r="J74" s="170"/>
      <c r="K74" s="170"/>
      <c r="L74" s="170"/>
      <c r="M74" s="170"/>
      <c r="N74" s="170"/>
      <c r="O74" s="170"/>
      <c r="P74" s="170"/>
      <c r="Q74" s="170"/>
      <c r="R74" s="170"/>
      <c r="S74" s="170"/>
      <c r="T74" s="170"/>
      <c r="U74" s="170"/>
      <c r="V74" s="170"/>
      <c r="W74" s="170"/>
      <c r="X74" s="170"/>
      <c r="Y74" s="170"/>
      <c r="Z74" s="170"/>
      <c r="AA74" s="170"/>
      <c r="AB74" s="170"/>
      <c r="AC74" s="170"/>
      <c r="AD74" s="170"/>
      <c r="AE74" s="170" t="s">
        <v>305</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389</v>
      </c>
      <c r="D75" s="189"/>
      <c r="E75" s="195">
        <v>5.7431999999999999</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23</v>
      </c>
      <c r="B76" s="182" t="s">
        <v>390</v>
      </c>
      <c r="C76" s="209" t="s">
        <v>391</v>
      </c>
      <c r="D76" s="187" t="s">
        <v>302</v>
      </c>
      <c r="E76" s="193">
        <v>5.7431999999999999</v>
      </c>
      <c r="F76" s="202"/>
      <c r="G76" s="201">
        <f>ROUND(E76*F76,2)</f>
        <v>0</v>
      </c>
      <c r="H76" s="200"/>
      <c r="I76" s="228" t="s">
        <v>304</v>
      </c>
      <c r="J76" s="170"/>
      <c r="K76" s="170"/>
      <c r="L76" s="170"/>
      <c r="M76" s="170"/>
      <c r="N76" s="170"/>
      <c r="O76" s="170"/>
      <c r="P76" s="170"/>
      <c r="Q76" s="170"/>
      <c r="R76" s="170"/>
      <c r="S76" s="170"/>
      <c r="T76" s="170"/>
      <c r="U76" s="170"/>
      <c r="V76" s="170"/>
      <c r="W76" s="170"/>
      <c r="X76" s="170"/>
      <c r="Y76" s="170"/>
      <c r="Z76" s="170"/>
      <c r="AA76" s="170"/>
      <c r="AB76" s="170"/>
      <c r="AC76" s="170"/>
      <c r="AD76" s="170"/>
      <c r="AE76" s="170" t="s">
        <v>305</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392</v>
      </c>
      <c r="D77" s="189"/>
      <c r="E77" s="195">
        <v>5.7431999999999999</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c r="A78" s="223" t="s">
        <v>294</v>
      </c>
      <c r="B78" s="181" t="s">
        <v>140</v>
      </c>
      <c r="C78" s="208" t="s">
        <v>142</v>
      </c>
      <c r="D78" s="186"/>
      <c r="E78" s="192"/>
      <c r="F78" s="356">
        <f>SUM(G79:G149)</f>
        <v>0</v>
      </c>
      <c r="G78" s="357"/>
      <c r="H78" s="199"/>
      <c r="I78" s="227"/>
      <c r="AE78" t="s">
        <v>295</v>
      </c>
    </row>
    <row r="79" spans="1:60" outlineLevel="1">
      <c r="A79" s="224"/>
      <c r="B79" s="358" t="s">
        <v>393</v>
      </c>
      <c r="C79" s="359"/>
      <c r="D79" s="360"/>
      <c r="E79" s="361"/>
      <c r="F79" s="362"/>
      <c r="G79" s="363"/>
      <c r="H79" s="200"/>
      <c r="I79" s="228"/>
      <c r="J79" s="170"/>
      <c r="K79" s="170"/>
      <c r="L79" s="170"/>
      <c r="M79" s="170"/>
      <c r="N79" s="170"/>
      <c r="O79" s="170"/>
      <c r="P79" s="170"/>
      <c r="Q79" s="170"/>
      <c r="R79" s="170"/>
      <c r="S79" s="170"/>
      <c r="T79" s="170"/>
      <c r="U79" s="170"/>
      <c r="V79" s="170"/>
      <c r="W79" s="170"/>
      <c r="X79" s="170"/>
      <c r="Y79" s="170"/>
      <c r="Z79" s="170"/>
      <c r="AA79" s="170"/>
      <c r="AB79" s="170"/>
      <c r="AC79" s="170">
        <v>0</v>
      </c>
      <c r="AD79" s="170"/>
      <c r="AE79" s="170" t="s">
        <v>297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350" t="s">
        <v>394</v>
      </c>
      <c r="C80" s="351"/>
      <c r="D80" s="352"/>
      <c r="E80" s="353"/>
      <c r="F80" s="354"/>
      <c r="G80" s="355"/>
      <c r="H80" s="200"/>
      <c r="I80" s="228"/>
      <c r="J80" s="170"/>
      <c r="K80" s="170"/>
      <c r="L80" s="170"/>
      <c r="M80" s="170"/>
      <c r="N80" s="170"/>
      <c r="O80" s="170"/>
      <c r="P80" s="170"/>
      <c r="Q80" s="170"/>
      <c r="R80" s="170"/>
      <c r="S80" s="170"/>
      <c r="T80" s="170"/>
      <c r="U80" s="170"/>
      <c r="V80" s="170"/>
      <c r="W80" s="170"/>
      <c r="X80" s="170"/>
      <c r="Y80" s="170"/>
      <c r="Z80" s="170"/>
      <c r="AA80" s="170"/>
      <c r="AB80" s="170"/>
      <c r="AC80" s="170">
        <v>1</v>
      </c>
      <c r="AD80" s="170"/>
      <c r="AE80" s="170" t="s">
        <v>297</v>
      </c>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24</v>
      </c>
      <c r="B81" s="182" t="s">
        <v>395</v>
      </c>
      <c r="C81" s="209" t="s">
        <v>396</v>
      </c>
      <c r="D81" s="187" t="s">
        <v>302</v>
      </c>
      <c r="E81" s="193">
        <v>118.7</v>
      </c>
      <c r="F81" s="202"/>
      <c r="G81" s="201">
        <f>ROUND(E81*F81,2)</f>
        <v>0</v>
      </c>
      <c r="H81" s="200" t="s">
        <v>397</v>
      </c>
      <c r="I81" s="228" t="s">
        <v>304</v>
      </c>
      <c r="J81" s="170"/>
      <c r="K81" s="170"/>
      <c r="L81" s="170"/>
      <c r="M81" s="170"/>
      <c r="N81" s="170"/>
      <c r="O81" s="170"/>
      <c r="P81" s="170"/>
      <c r="Q81" s="170"/>
      <c r="R81" s="170"/>
      <c r="S81" s="170"/>
      <c r="T81" s="170"/>
      <c r="U81" s="170"/>
      <c r="V81" s="170"/>
      <c r="W81" s="170"/>
      <c r="X81" s="170"/>
      <c r="Y81" s="170"/>
      <c r="Z81" s="170"/>
      <c r="AA81" s="170"/>
      <c r="AB81" s="170"/>
      <c r="AC81" s="170"/>
      <c r="AD81" s="170"/>
      <c r="AE81" s="170" t="s">
        <v>305</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0" t="s">
        <v>398</v>
      </c>
      <c r="D82" s="188"/>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0" t="s">
        <v>399</v>
      </c>
      <c r="D83" s="188"/>
      <c r="E83" s="194"/>
      <c r="F83" s="203"/>
      <c r="G83" s="203"/>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307</v>
      </c>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ht="22.5" outlineLevel="1">
      <c r="A84" s="224"/>
      <c r="B84" s="183"/>
      <c r="C84" s="210" t="s">
        <v>400</v>
      </c>
      <c r="D84" s="188"/>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0" t="s">
        <v>401</v>
      </c>
      <c r="D85" s="188"/>
      <c r="E85" s="194"/>
      <c r="F85" s="203"/>
      <c r="G85" s="203"/>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307</v>
      </c>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ht="22.5" outlineLevel="1">
      <c r="A86" s="224"/>
      <c r="B86" s="183"/>
      <c r="C86" s="210" t="s">
        <v>402</v>
      </c>
      <c r="D86" s="188"/>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0" t="s">
        <v>403</v>
      </c>
      <c r="D87" s="188"/>
      <c r="E87" s="194"/>
      <c r="F87" s="203"/>
      <c r="G87" s="203"/>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307</v>
      </c>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0" t="s">
        <v>404</v>
      </c>
      <c r="D88" s="188"/>
      <c r="E88" s="194"/>
      <c r="F88" s="203"/>
      <c r="G88" s="203"/>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307</v>
      </c>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0" t="s">
        <v>405</v>
      </c>
      <c r="D89" s="188"/>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406</v>
      </c>
      <c r="D90" s="188"/>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407</v>
      </c>
      <c r="D91" s="189"/>
      <c r="E91" s="195">
        <v>118.7</v>
      </c>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350" t="s">
        <v>408</v>
      </c>
      <c r="C92" s="351"/>
      <c r="D92" s="352"/>
      <c r="E92" s="353"/>
      <c r="F92" s="354"/>
      <c r="G92" s="355"/>
      <c r="H92" s="200"/>
      <c r="I92" s="228"/>
      <c r="J92" s="170"/>
      <c r="K92" s="170"/>
      <c r="L92" s="170"/>
      <c r="M92" s="170"/>
      <c r="N92" s="170"/>
      <c r="O92" s="170"/>
      <c r="P92" s="170"/>
      <c r="Q92" s="170"/>
      <c r="R92" s="170"/>
      <c r="S92" s="170"/>
      <c r="T92" s="170"/>
      <c r="U92" s="170"/>
      <c r="V92" s="170"/>
      <c r="W92" s="170"/>
      <c r="X92" s="170"/>
      <c r="Y92" s="170"/>
      <c r="Z92" s="170"/>
      <c r="AA92" s="170"/>
      <c r="AB92" s="170"/>
      <c r="AC92" s="170">
        <v>0</v>
      </c>
      <c r="AD92" s="170"/>
      <c r="AE92" s="170" t="s">
        <v>297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ht="22.5" outlineLevel="1">
      <c r="A93" s="224"/>
      <c r="B93" s="350" t="s">
        <v>409</v>
      </c>
      <c r="C93" s="351"/>
      <c r="D93" s="352"/>
      <c r="E93" s="353"/>
      <c r="F93" s="354"/>
      <c r="G93" s="355"/>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299</v>
      </c>
      <c r="AF93" s="170"/>
      <c r="AG93" s="170"/>
      <c r="AH93" s="170"/>
      <c r="AI93" s="170"/>
      <c r="AJ93" s="170"/>
      <c r="AK93" s="170"/>
      <c r="AL93" s="170"/>
      <c r="AM93" s="170"/>
      <c r="AN93" s="170"/>
      <c r="AO93" s="170"/>
      <c r="AP93" s="170"/>
      <c r="AQ93" s="170"/>
      <c r="AR93" s="170"/>
      <c r="AS93" s="170"/>
      <c r="AT93" s="170"/>
      <c r="AU93" s="170"/>
      <c r="AV93" s="170"/>
      <c r="AW93" s="170"/>
      <c r="AX93" s="170"/>
      <c r="AY93" s="170"/>
      <c r="AZ93" s="173" t="str">
        <f>B93</f>
        <v>svislé nebo šikmé (odkloněné), půdorysně přímé nebo zalomené, stěn základových pasů ve volných nebo zapažených jámách, rýhách, šachtách, včetně případných vzpěr,</v>
      </c>
      <c r="BA93" s="170"/>
      <c r="BB93" s="170"/>
      <c r="BC93" s="170"/>
      <c r="BD93" s="170"/>
      <c r="BE93" s="170"/>
      <c r="BF93" s="170"/>
      <c r="BG93" s="170"/>
      <c r="BH93" s="170"/>
    </row>
    <row r="94" spans="1:60" outlineLevel="1">
      <c r="A94" s="225">
        <v>25</v>
      </c>
      <c r="B94" s="182" t="s">
        <v>410</v>
      </c>
      <c r="C94" s="209" t="s">
        <v>411</v>
      </c>
      <c r="D94" s="187" t="s">
        <v>318</v>
      </c>
      <c r="E94" s="193">
        <v>197.97</v>
      </c>
      <c r="F94" s="202"/>
      <c r="G94" s="201">
        <f>ROUND(E94*F94,2)</f>
        <v>0</v>
      </c>
      <c r="H94" s="200" t="s">
        <v>397</v>
      </c>
      <c r="I94" s="228" t="s">
        <v>304</v>
      </c>
      <c r="J94" s="170"/>
      <c r="K94" s="170"/>
      <c r="L94" s="170"/>
      <c r="M94" s="170"/>
      <c r="N94" s="170"/>
      <c r="O94" s="170"/>
      <c r="P94" s="170"/>
      <c r="Q94" s="170"/>
      <c r="R94" s="170"/>
      <c r="S94" s="170"/>
      <c r="T94" s="170"/>
      <c r="U94" s="170"/>
      <c r="V94" s="170"/>
      <c r="W94" s="170"/>
      <c r="X94" s="170"/>
      <c r="Y94" s="170"/>
      <c r="Z94" s="170"/>
      <c r="AA94" s="170"/>
      <c r="AB94" s="170"/>
      <c r="AC94" s="170"/>
      <c r="AD94" s="170"/>
      <c r="AE94" s="170" t="s">
        <v>305</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0" t="s">
        <v>412</v>
      </c>
      <c r="D95" s="188"/>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0" t="s">
        <v>413</v>
      </c>
      <c r="D96" s="188"/>
      <c r="E96" s="194"/>
      <c r="F96" s="203"/>
      <c r="G96" s="203"/>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307</v>
      </c>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0" t="s">
        <v>414</v>
      </c>
      <c r="D97" s="188"/>
      <c r="E97" s="194"/>
      <c r="F97" s="203"/>
      <c r="G97" s="203"/>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0" t="s">
        <v>415</v>
      </c>
      <c r="D98" s="188"/>
      <c r="E98" s="194"/>
      <c r="F98" s="203"/>
      <c r="G98" s="203"/>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307</v>
      </c>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416</v>
      </c>
      <c r="D99" s="189"/>
      <c r="E99" s="195">
        <v>197.97</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26</v>
      </c>
      <c r="B100" s="182" t="s">
        <v>417</v>
      </c>
      <c r="C100" s="209" t="s">
        <v>418</v>
      </c>
      <c r="D100" s="187" t="s">
        <v>318</v>
      </c>
      <c r="E100" s="193">
        <v>197.97</v>
      </c>
      <c r="F100" s="202"/>
      <c r="G100" s="201">
        <f>ROUND(E100*F100,2)</f>
        <v>0</v>
      </c>
      <c r="H100" s="200" t="s">
        <v>397</v>
      </c>
      <c r="I100" s="228" t="s">
        <v>304</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305</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416</v>
      </c>
      <c r="D101" s="189"/>
      <c r="E101" s="195">
        <v>197.97</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350" t="s">
        <v>419</v>
      </c>
      <c r="C102" s="351"/>
      <c r="D102" s="352"/>
      <c r="E102" s="353"/>
      <c r="F102" s="354"/>
      <c r="G102" s="355"/>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v>1</v>
      </c>
      <c r="AD102" s="170"/>
      <c r="AE102" s="170" t="s">
        <v>297</v>
      </c>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350" t="s">
        <v>420</v>
      </c>
      <c r="C103" s="351"/>
      <c r="D103" s="352"/>
      <c r="E103" s="353"/>
      <c r="F103" s="354"/>
      <c r="G103" s="355"/>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299</v>
      </c>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5">
        <v>27</v>
      </c>
      <c r="B104" s="182" t="s">
        <v>421</v>
      </c>
      <c r="C104" s="209" t="s">
        <v>422</v>
      </c>
      <c r="D104" s="187" t="s">
        <v>423</v>
      </c>
      <c r="E104" s="193">
        <v>3</v>
      </c>
      <c r="F104" s="202"/>
      <c r="G104" s="201">
        <f>ROUND(E104*F104,2)</f>
        <v>0</v>
      </c>
      <c r="H104" s="200" t="s">
        <v>397</v>
      </c>
      <c r="I104" s="228" t="s">
        <v>304</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305</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155</v>
      </c>
      <c r="D105" s="189"/>
      <c r="E105" s="195">
        <v>3</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350" t="s">
        <v>408</v>
      </c>
      <c r="C106" s="351"/>
      <c r="D106" s="352"/>
      <c r="E106" s="353"/>
      <c r="F106" s="354"/>
      <c r="G106" s="355"/>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v>0</v>
      </c>
      <c r="AD106" s="170"/>
      <c r="AE106" s="170" t="s">
        <v>297</v>
      </c>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4"/>
      <c r="B107" s="350" t="s">
        <v>409</v>
      </c>
      <c r="C107" s="351"/>
      <c r="D107" s="352"/>
      <c r="E107" s="353"/>
      <c r="F107" s="354"/>
      <c r="G107" s="355"/>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299</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3" t="str">
        <f>B107</f>
        <v>svislé nebo šikmé (odkloněné), půdorysně přímé nebo zalomené, stěn základových pasů ve volných nebo zapažených jámách, rýhách, šachtách, včetně případných vzpěr,</v>
      </c>
      <c r="BA107" s="170"/>
      <c r="BB107" s="170"/>
      <c r="BC107" s="170"/>
      <c r="BD107" s="170"/>
      <c r="BE107" s="170"/>
      <c r="BF107" s="170"/>
      <c r="BG107" s="170"/>
      <c r="BH107" s="170"/>
    </row>
    <row r="108" spans="1:60" outlineLevel="1">
      <c r="A108" s="224"/>
      <c r="B108" s="350" t="s">
        <v>419</v>
      </c>
      <c r="C108" s="351"/>
      <c r="D108" s="352"/>
      <c r="E108" s="353"/>
      <c r="F108" s="354"/>
      <c r="G108" s="355"/>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v>1</v>
      </c>
      <c r="AD108" s="170"/>
      <c r="AE108" s="170" t="s">
        <v>297</v>
      </c>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4"/>
      <c r="B109" s="350" t="s">
        <v>420</v>
      </c>
      <c r="C109" s="351"/>
      <c r="D109" s="352"/>
      <c r="E109" s="353"/>
      <c r="F109" s="354"/>
      <c r="G109" s="355"/>
      <c r="H109" s="200"/>
      <c r="I109" s="228"/>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299</v>
      </c>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5">
        <v>28</v>
      </c>
      <c r="B110" s="182" t="s">
        <v>424</v>
      </c>
      <c r="C110" s="209" t="s">
        <v>425</v>
      </c>
      <c r="D110" s="187" t="s">
        <v>423</v>
      </c>
      <c r="E110" s="193">
        <v>2</v>
      </c>
      <c r="F110" s="202"/>
      <c r="G110" s="201">
        <f>ROUND(E110*F110,2)</f>
        <v>0</v>
      </c>
      <c r="H110" s="200" t="s">
        <v>397</v>
      </c>
      <c r="I110" s="228" t="s">
        <v>304</v>
      </c>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305</v>
      </c>
      <c r="AF110" s="170"/>
      <c r="AG110" s="170"/>
      <c r="AH110" s="170"/>
      <c r="AI110" s="170"/>
      <c r="AJ110" s="170"/>
      <c r="AK110" s="170"/>
      <c r="AL110" s="170"/>
      <c r="AM110" s="170">
        <v>21</v>
      </c>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140</v>
      </c>
      <c r="D111" s="189"/>
      <c r="E111" s="195">
        <v>2</v>
      </c>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350" t="s">
        <v>408</v>
      </c>
      <c r="C112" s="351"/>
      <c r="D112" s="352"/>
      <c r="E112" s="353"/>
      <c r="F112" s="354"/>
      <c r="G112" s="355"/>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v>0</v>
      </c>
      <c r="AD112" s="170"/>
      <c r="AE112" s="170" t="s">
        <v>297</v>
      </c>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ht="22.5" outlineLevel="1">
      <c r="A113" s="224"/>
      <c r="B113" s="350" t="s">
        <v>409</v>
      </c>
      <c r="C113" s="351"/>
      <c r="D113" s="352"/>
      <c r="E113" s="353"/>
      <c r="F113" s="354"/>
      <c r="G113" s="355"/>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299</v>
      </c>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3" t="str">
        <f>B113</f>
        <v>svislé nebo šikmé (odkloněné), půdorysně přímé nebo zalomené, stěn základových pasů ve volných nebo zapažených jámách, rýhách, šachtách, včetně případných vzpěr,</v>
      </c>
      <c r="BA113" s="170"/>
      <c r="BB113" s="170"/>
      <c r="BC113" s="170"/>
      <c r="BD113" s="170"/>
      <c r="BE113" s="170"/>
      <c r="BF113" s="170"/>
      <c r="BG113" s="170"/>
      <c r="BH113" s="170"/>
    </row>
    <row r="114" spans="1:60" outlineLevel="1">
      <c r="A114" s="224"/>
      <c r="B114" s="350" t="s">
        <v>419</v>
      </c>
      <c r="C114" s="351"/>
      <c r="D114" s="352"/>
      <c r="E114" s="353"/>
      <c r="F114" s="354"/>
      <c r="G114" s="355"/>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v>1</v>
      </c>
      <c r="AD114" s="170"/>
      <c r="AE114" s="170" t="s">
        <v>297</v>
      </c>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350" t="s">
        <v>420</v>
      </c>
      <c r="C115" s="351"/>
      <c r="D115" s="352"/>
      <c r="E115" s="353"/>
      <c r="F115" s="354"/>
      <c r="G115" s="355"/>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299</v>
      </c>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5">
        <v>29</v>
      </c>
      <c r="B116" s="182" t="s">
        <v>426</v>
      </c>
      <c r="C116" s="209" t="s">
        <v>427</v>
      </c>
      <c r="D116" s="187" t="s">
        <v>423</v>
      </c>
      <c r="E116" s="193">
        <v>1</v>
      </c>
      <c r="F116" s="202"/>
      <c r="G116" s="201">
        <f>ROUND(E116*F116,2)</f>
        <v>0</v>
      </c>
      <c r="H116" s="200" t="s">
        <v>397</v>
      </c>
      <c r="I116" s="228" t="s">
        <v>304</v>
      </c>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305</v>
      </c>
      <c r="AF116" s="170"/>
      <c r="AG116" s="170"/>
      <c r="AH116" s="170"/>
      <c r="AI116" s="170"/>
      <c r="AJ116" s="170"/>
      <c r="AK116" s="170"/>
      <c r="AL116" s="170"/>
      <c r="AM116" s="170">
        <v>21</v>
      </c>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121</v>
      </c>
      <c r="D117" s="189"/>
      <c r="E117" s="195">
        <v>1</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350" t="s">
        <v>428</v>
      </c>
      <c r="C118" s="351"/>
      <c r="D118" s="352"/>
      <c r="E118" s="353"/>
      <c r="F118" s="354"/>
      <c r="G118" s="355"/>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v>0</v>
      </c>
      <c r="AD118" s="170"/>
      <c r="AE118" s="170" t="s">
        <v>297</v>
      </c>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350" t="s">
        <v>429</v>
      </c>
      <c r="C119" s="351"/>
      <c r="D119" s="352"/>
      <c r="E119" s="353"/>
      <c r="F119" s="354"/>
      <c r="G119" s="355"/>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299</v>
      </c>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5">
        <v>30</v>
      </c>
      <c r="B120" s="182" t="s">
        <v>430</v>
      </c>
      <c r="C120" s="209" t="s">
        <v>431</v>
      </c>
      <c r="D120" s="187" t="s">
        <v>423</v>
      </c>
      <c r="E120" s="193">
        <v>1</v>
      </c>
      <c r="F120" s="202"/>
      <c r="G120" s="201">
        <f>ROUND(E120*F120,2)</f>
        <v>0</v>
      </c>
      <c r="H120" s="200" t="s">
        <v>432</v>
      </c>
      <c r="I120" s="228" t="s">
        <v>304</v>
      </c>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305</v>
      </c>
      <c r="AF120" s="170"/>
      <c r="AG120" s="170"/>
      <c r="AH120" s="170"/>
      <c r="AI120" s="170"/>
      <c r="AJ120" s="170"/>
      <c r="AK120" s="170"/>
      <c r="AL120" s="170"/>
      <c r="AM120" s="170">
        <v>21</v>
      </c>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0" t="s">
        <v>433</v>
      </c>
      <c r="D121" s="188"/>
      <c r="E121" s="194"/>
      <c r="F121" s="203"/>
      <c r="G121" s="203"/>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307</v>
      </c>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1" t="s">
        <v>121</v>
      </c>
      <c r="D122" s="189"/>
      <c r="E122" s="195">
        <v>1</v>
      </c>
      <c r="F122" s="201"/>
      <c r="G122" s="201"/>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309</v>
      </c>
      <c r="AF122" s="170">
        <v>0</v>
      </c>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350" t="s">
        <v>434</v>
      </c>
      <c r="C123" s="351"/>
      <c r="D123" s="352"/>
      <c r="E123" s="353"/>
      <c r="F123" s="354"/>
      <c r="G123" s="355"/>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v>0</v>
      </c>
      <c r="AD123" s="170"/>
      <c r="AE123" s="170" t="s">
        <v>297</v>
      </c>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350" t="s">
        <v>435</v>
      </c>
      <c r="C124" s="351"/>
      <c r="D124" s="352"/>
      <c r="E124" s="353"/>
      <c r="F124" s="354"/>
      <c r="G124" s="355"/>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299</v>
      </c>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31</v>
      </c>
      <c r="B125" s="182" t="s">
        <v>436</v>
      </c>
      <c r="C125" s="209" t="s">
        <v>437</v>
      </c>
      <c r="D125" s="187" t="s">
        <v>318</v>
      </c>
      <c r="E125" s="193">
        <v>10.74</v>
      </c>
      <c r="F125" s="202"/>
      <c r="G125" s="201">
        <f>ROUND(E125*F125,2)</f>
        <v>0</v>
      </c>
      <c r="H125" s="200" t="s">
        <v>397</v>
      </c>
      <c r="I125" s="228" t="s">
        <v>304</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305</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438</v>
      </c>
      <c r="D126" s="189"/>
      <c r="E126" s="195">
        <v>6.54</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4"/>
      <c r="B127" s="183"/>
      <c r="C127" s="211" t="s">
        <v>439</v>
      </c>
      <c r="D127" s="189"/>
      <c r="E127" s="195">
        <v>4.2</v>
      </c>
      <c r="F127" s="201"/>
      <c r="G127" s="201"/>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309</v>
      </c>
      <c r="AF127" s="170">
        <v>0</v>
      </c>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5">
        <v>32</v>
      </c>
      <c r="B128" s="182" t="s">
        <v>440</v>
      </c>
      <c r="C128" s="209" t="s">
        <v>441</v>
      </c>
      <c r="D128" s="187" t="s">
        <v>318</v>
      </c>
      <c r="E128" s="193">
        <v>19.135000000000002</v>
      </c>
      <c r="F128" s="202"/>
      <c r="G128" s="201">
        <f>ROUND(E128*F128,2)</f>
        <v>0</v>
      </c>
      <c r="H128" s="200" t="s">
        <v>397</v>
      </c>
      <c r="I128" s="228" t="s">
        <v>304</v>
      </c>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305</v>
      </c>
      <c r="AF128" s="170"/>
      <c r="AG128" s="170"/>
      <c r="AH128" s="170"/>
      <c r="AI128" s="170"/>
      <c r="AJ128" s="170"/>
      <c r="AK128" s="170"/>
      <c r="AL128" s="170"/>
      <c r="AM128" s="170">
        <v>21</v>
      </c>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442</v>
      </c>
      <c r="D129" s="189"/>
      <c r="E129" s="195">
        <v>19.135000000000002</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350" t="s">
        <v>443</v>
      </c>
      <c r="C130" s="351"/>
      <c r="D130" s="352"/>
      <c r="E130" s="353"/>
      <c r="F130" s="354"/>
      <c r="G130" s="355"/>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v>0</v>
      </c>
      <c r="AD130" s="170"/>
      <c r="AE130" s="170" t="s">
        <v>297</v>
      </c>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350" t="s">
        <v>444</v>
      </c>
      <c r="C131" s="351"/>
      <c r="D131" s="352"/>
      <c r="E131" s="353"/>
      <c r="F131" s="354"/>
      <c r="G131" s="355"/>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v>1</v>
      </c>
      <c r="AD131" s="170"/>
      <c r="AE131" s="170" t="s">
        <v>297</v>
      </c>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33</v>
      </c>
      <c r="B132" s="182" t="s">
        <v>445</v>
      </c>
      <c r="C132" s="209" t="s">
        <v>446</v>
      </c>
      <c r="D132" s="187" t="s">
        <v>447</v>
      </c>
      <c r="E132" s="193">
        <v>3.0300000000000001E-2</v>
      </c>
      <c r="F132" s="202"/>
      <c r="G132" s="201">
        <f>ROUND(E132*F132,2)</f>
        <v>0</v>
      </c>
      <c r="H132" s="200" t="s">
        <v>397</v>
      </c>
      <c r="I132" s="228" t="s">
        <v>304</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305</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0" t="s">
        <v>448</v>
      </c>
      <c r="D133" s="188"/>
      <c r="E133" s="194"/>
      <c r="F133" s="203"/>
      <c r="G133" s="203"/>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307</v>
      </c>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449</v>
      </c>
      <c r="D134" s="189"/>
      <c r="E134" s="195">
        <v>3.0300000000000001E-2</v>
      </c>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350" t="s">
        <v>450</v>
      </c>
      <c r="C135" s="351"/>
      <c r="D135" s="352"/>
      <c r="E135" s="353"/>
      <c r="F135" s="354"/>
      <c r="G135" s="355"/>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v>0</v>
      </c>
      <c r="AD135" s="170"/>
      <c r="AE135" s="170" t="s">
        <v>297</v>
      </c>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350" t="s">
        <v>451</v>
      </c>
      <c r="C136" s="351"/>
      <c r="D136" s="352"/>
      <c r="E136" s="353"/>
      <c r="F136" s="354"/>
      <c r="G136" s="355"/>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299</v>
      </c>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5">
        <v>34</v>
      </c>
      <c r="B137" s="182" t="s">
        <v>452</v>
      </c>
      <c r="C137" s="209" t="s">
        <v>453</v>
      </c>
      <c r="D137" s="187" t="s">
        <v>302</v>
      </c>
      <c r="E137" s="193">
        <v>2.9815</v>
      </c>
      <c r="F137" s="202"/>
      <c r="G137" s="201">
        <f>ROUND(E137*F137,2)</f>
        <v>0</v>
      </c>
      <c r="H137" s="200" t="s">
        <v>397</v>
      </c>
      <c r="I137" s="228" t="s">
        <v>304</v>
      </c>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305</v>
      </c>
      <c r="AF137" s="170"/>
      <c r="AG137" s="170"/>
      <c r="AH137" s="170"/>
      <c r="AI137" s="170"/>
      <c r="AJ137" s="170"/>
      <c r="AK137" s="170"/>
      <c r="AL137" s="170"/>
      <c r="AM137" s="170">
        <v>21</v>
      </c>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0" t="s">
        <v>454</v>
      </c>
      <c r="D138" s="188"/>
      <c r="E138" s="194"/>
      <c r="F138" s="203"/>
      <c r="G138" s="203"/>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307</v>
      </c>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455</v>
      </c>
      <c r="D139" s="189"/>
      <c r="E139" s="195">
        <v>2.9815</v>
      </c>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4"/>
      <c r="B140" s="350" t="s">
        <v>456</v>
      </c>
      <c r="C140" s="351"/>
      <c r="D140" s="352"/>
      <c r="E140" s="353"/>
      <c r="F140" s="354"/>
      <c r="G140" s="355"/>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v>0</v>
      </c>
      <c r="AD140" s="170"/>
      <c r="AE140" s="170" t="s">
        <v>297</v>
      </c>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ht="22.5" outlineLevel="1">
      <c r="A141" s="224"/>
      <c r="B141" s="350" t="s">
        <v>457</v>
      </c>
      <c r="C141" s="351"/>
      <c r="D141" s="352"/>
      <c r="E141" s="353"/>
      <c r="F141" s="354"/>
      <c r="G141" s="355"/>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299</v>
      </c>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3" t="str">
        <f>B141</f>
        <v>bednění svislé nebo šikmé (odkloněné), půdorysně přímé nebo zalomené základových zdí ve volných nebo zapažených jámách, rýhách, šachtách, včetně případných vzpěr,</v>
      </c>
      <c r="BA141" s="170"/>
      <c r="BB141" s="170"/>
      <c r="BC141" s="170"/>
      <c r="BD141" s="170"/>
      <c r="BE141" s="170"/>
      <c r="BF141" s="170"/>
      <c r="BG141" s="170"/>
      <c r="BH141" s="170"/>
    </row>
    <row r="142" spans="1:60" outlineLevel="1">
      <c r="A142" s="225">
        <v>35</v>
      </c>
      <c r="B142" s="182" t="s">
        <v>458</v>
      </c>
      <c r="C142" s="209" t="s">
        <v>459</v>
      </c>
      <c r="D142" s="187" t="s">
        <v>318</v>
      </c>
      <c r="E142" s="193">
        <v>7.431</v>
      </c>
      <c r="F142" s="202"/>
      <c r="G142" s="201">
        <f>ROUND(E142*F142,2)</f>
        <v>0</v>
      </c>
      <c r="H142" s="200" t="s">
        <v>397</v>
      </c>
      <c r="I142" s="228" t="s">
        <v>304</v>
      </c>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305</v>
      </c>
      <c r="AF142" s="170"/>
      <c r="AG142" s="170"/>
      <c r="AH142" s="170"/>
      <c r="AI142" s="170"/>
      <c r="AJ142" s="170"/>
      <c r="AK142" s="170"/>
      <c r="AL142" s="170"/>
      <c r="AM142" s="170">
        <v>21</v>
      </c>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4"/>
      <c r="B143" s="183"/>
      <c r="C143" s="211" t="s">
        <v>460</v>
      </c>
      <c r="D143" s="189"/>
      <c r="E143" s="195">
        <v>7.431</v>
      </c>
      <c r="F143" s="201"/>
      <c r="G143" s="201"/>
      <c r="H143" s="200"/>
      <c r="I143" s="228"/>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309</v>
      </c>
      <c r="AF143" s="170">
        <v>0</v>
      </c>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5">
        <v>36</v>
      </c>
      <c r="B144" s="182" t="s">
        <v>461</v>
      </c>
      <c r="C144" s="209" t="s">
        <v>462</v>
      </c>
      <c r="D144" s="187" t="s">
        <v>318</v>
      </c>
      <c r="E144" s="193">
        <v>7.431</v>
      </c>
      <c r="F144" s="202"/>
      <c r="G144" s="201">
        <f>ROUND(E144*F144,2)</f>
        <v>0</v>
      </c>
      <c r="H144" s="200" t="s">
        <v>397</v>
      </c>
      <c r="I144" s="228" t="s">
        <v>304</v>
      </c>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305</v>
      </c>
      <c r="AF144" s="170"/>
      <c r="AG144" s="170"/>
      <c r="AH144" s="170"/>
      <c r="AI144" s="170"/>
      <c r="AJ144" s="170"/>
      <c r="AK144" s="170"/>
      <c r="AL144" s="170"/>
      <c r="AM144" s="170">
        <v>21</v>
      </c>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463</v>
      </c>
      <c r="D145" s="189"/>
      <c r="E145" s="195">
        <v>7.431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4"/>
      <c r="B146" s="350" t="s">
        <v>464</v>
      </c>
      <c r="C146" s="351"/>
      <c r="D146" s="352"/>
      <c r="E146" s="353"/>
      <c r="F146" s="354"/>
      <c r="G146" s="355"/>
      <c r="H146" s="200"/>
      <c r="I146" s="228"/>
      <c r="J146" s="170"/>
      <c r="K146" s="170"/>
      <c r="L146" s="170"/>
      <c r="M146" s="170"/>
      <c r="N146" s="170"/>
      <c r="O146" s="170"/>
      <c r="P146" s="170"/>
      <c r="Q146" s="170"/>
      <c r="R146" s="170"/>
      <c r="S146" s="170"/>
      <c r="T146" s="170"/>
      <c r="U146" s="170"/>
      <c r="V146" s="170"/>
      <c r="W146" s="170"/>
      <c r="X146" s="170"/>
      <c r="Y146" s="170"/>
      <c r="Z146" s="170"/>
      <c r="AA146" s="170"/>
      <c r="AB146" s="170"/>
      <c r="AC146" s="170">
        <v>0</v>
      </c>
      <c r="AD146" s="170"/>
      <c r="AE146" s="170" t="s">
        <v>297</v>
      </c>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4"/>
      <c r="B147" s="350" t="s">
        <v>465</v>
      </c>
      <c r="C147" s="351"/>
      <c r="D147" s="352"/>
      <c r="E147" s="353"/>
      <c r="F147" s="354"/>
      <c r="G147" s="355"/>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v>1</v>
      </c>
      <c r="AD147" s="170"/>
      <c r="AE147" s="170" t="s">
        <v>297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5">
        <v>37</v>
      </c>
      <c r="B148" s="182" t="s">
        <v>466</v>
      </c>
      <c r="C148" s="209" t="s">
        <v>446</v>
      </c>
      <c r="D148" s="187" t="s">
        <v>447</v>
      </c>
      <c r="E148" s="193">
        <v>0.09</v>
      </c>
      <c r="F148" s="202"/>
      <c r="G148" s="201">
        <f>ROUND(E148*F148,2)</f>
        <v>0</v>
      </c>
      <c r="H148" s="200" t="s">
        <v>397</v>
      </c>
      <c r="I148" s="228" t="s">
        <v>304</v>
      </c>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305</v>
      </c>
      <c r="AF148" s="170"/>
      <c r="AG148" s="170"/>
      <c r="AH148" s="170"/>
      <c r="AI148" s="170"/>
      <c r="AJ148" s="170"/>
      <c r="AK148" s="170"/>
      <c r="AL148" s="170"/>
      <c r="AM148" s="170">
        <v>21</v>
      </c>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4"/>
      <c r="B149" s="183"/>
      <c r="C149" s="211" t="s">
        <v>467</v>
      </c>
      <c r="D149" s="189"/>
      <c r="E149" s="195">
        <v>0.09</v>
      </c>
      <c r="F149" s="201"/>
      <c r="G149" s="201"/>
      <c r="H149" s="200"/>
      <c r="I149" s="228"/>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309</v>
      </c>
      <c r="AF149" s="170">
        <v>0</v>
      </c>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c r="A150" s="223" t="s">
        <v>294</v>
      </c>
      <c r="B150" s="181" t="s">
        <v>155</v>
      </c>
      <c r="C150" s="208" t="s">
        <v>157</v>
      </c>
      <c r="D150" s="186"/>
      <c r="E150" s="192"/>
      <c r="F150" s="356">
        <f>SUM(G151:G220)</f>
        <v>0</v>
      </c>
      <c r="G150" s="357"/>
      <c r="H150" s="199"/>
      <c r="I150" s="227"/>
      <c r="AE150" t="s">
        <v>295</v>
      </c>
    </row>
    <row r="151" spans="1:60" outlineLevel="1">
      <c r="A151" s="224"/>
      <c r="B151" s="358" t="s">
        <v>468</v>
      </c>
      <c r="C151" s="359"/>
      <c r="D151" s="360"/>
      <c r="E151" s="361"/>
      <c r="F151" s="362"/>
      <c r="G151" s="363"/>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v>0</v>
      </c>
      <c r="AD151" s="170"/>
      <c r="AE151" s="170" t="s">
        <v>297</v>
      </c>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ht="22.5" outlineLevel="1">
      <c r="A152" s="225">
        <v>38</v>
      </c>
      <c r="B152" s="182" t="s">
        <v>469</v>
      </c>
      <c r="C152" s="209" t="s">
        <v>470</v>
      </c>
      <c r="D152" s="187" t="s">
        <v>318</v>
      </c>
      <c r="E152" s="193">
        <v>272.07875000000001</v>
      </c>
      <c r="F152" s="202"/>
      <c r="G152" s="201">
        <f>ROUND(E152*F152,2)</f>
        <v>0</v>
      </c>
      <c r="H152" s="200" t="s">
        <v>397</v>
      </c>
      <c r="I152" s="228" t="s">
        <v>304</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305</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1" t="s">
        <v>471</v>
      </c>
      <c r="D153" s="189"/>
      <c r="E153" s="195">
        <v>372.46</v>
      </c>
      <c r="F153" s="201"/>
      <c r="G153" s="201"/>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309</v>
      </c>
      <c r="AF153" s="170">
        <v>0</v>
      </c>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472</v>
      </c>
      <c r="D154" s="189"/>
      <c r="E154" s="195">
        <v>-60.40625</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4"/>
      <c r="B155" s="183"/>
      <c r="C155" s="211" t="s">
        <v>473</v>
      </c>
      <c r="D155" s="189"/>
      <c r="E155" s="195">
        <v>-39.975000000000001</v>
      </c>
      <c r="F155" s="201"/>
      <c r="G155" s="201"/>
      <c r="H155" s="200"/>
      <c r="I155" s="228"/>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309</v>
      </c>
      <c r="AF155" s="170">
        <v>0</v>
      </c>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ht="22.5" outlineLevel="1">
      <c r="A156" s="225">
        <v>39</v>
      </c>
      <c r="B156" s="182" t="s">
        <v>474</v>
      </c>
      <c r="C156" s="209" t="s">
        <v>475</v>
      </c>
      <c r="D156" s="187" t="s">
        <v>318</v>
      </c>
      <c r="E156" s="193">
        <v>202.7475</v>
      </c>
      <c r="F156" s="202"/>
      <c r="G156" s="201">
        <f>ROUND(E156*F156,2)</f>
        <v>0</v>
      </c>
      <c r="H156" s="200" t="s">
        <v>397</v>
      </c>
      <c r="I156" s="228" t="s">
        <v>304</v>
      </c>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305</v>
      </c>
      <c r="AF156" s="170"/>
      <c r="AG156" s="170"/>
      <c r="AH156" s="170"/>
      <c r="AI156" s="170"/>
      <c r="AJ156" s="170"/>
      <c r="AK156" s="170"/>
      <c r="AL156" s="170"/>
      <c r="AM156" s="170">
        <v>21</v>
      </c>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476</v>
      </c>
      <c r="D157" s="189"/>
      <c r="E157" s="195">
        <v>178.05500000000001</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477</v>
      </c>
      <c r="D158" s="189"/>
      <c r="E158" s="195">
        <v>62.35</v>
      </c>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478</v>
      </c>
      <c r="D159" s="189"/>
      <c r="E159" s="195">
        <v>-37.657499999999999</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ht="22.5" outlineLevel="1">
      <c r="A160" s="225">
        <v>40</v>
      </c>
      <c r="B160" s="182" t="s">
        <v>479</v>
      </c>
      <c r="C160" s="209" t="s">
        <v>480</v>
      </c>
      <c r="D160" s="187" t="s">
        <v>318</v>
      </c>
      <c r="E160" s="193">
        <v>137.49600000000001</v>
      </c>
      <c r="F160" s="202"/>
      <c r="G160" s="201">
        <f>ROUND(E160*F160,2)</f>
        <v>0</v>
      </c>
      <c r="H160" s="200" t="s">
        <v>397</v>
      </c>
      <c r="I160" s="228" t="s">
        <v>304</v>
      </c>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305</v>
      </c>
      <c r="AF160" s="170"/>
      <c r="AG160" s="170"/>
      <c r="AH160" s="170"/>
      <c r="AI160" s="170"/>
      <c r="AJ160" s="170"/>
      <c r="AK160" s="170"/>
      <c r="AL160" s="170"/>
      <c r="AM160" s="170">
        <v>21</v>
      </c>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outlineLevel="1">
      <c r="A161" s="224"/>
      <c r="B161" s="183"/>
      <c r="C161" s="211" t="s">
        <v>481</v>
      </c>
      <c r="D161" s="189"/>
      <c r="E161" s="195">
        <v>137.55000000000001</v>
      </c>
      <c r="F161" s="201"/>
      <c r="G161" s="201"/>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309</v>
      </c>
      <c r="AF161" s="170">
        <v>0</v>
      </c>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4"/>
      <c r="B162" s="183"/>
      <c r="C162" s="211" t="s">
        <v>482</v>
      </c>
      <c r="D162" s="189"/>
      <c r="E162" s="195">
        <v>8.2799999999999994</v>
      </c>
      <c r="F162" s="201"/>
      <c r="G162" s="201"/>
      <c r="H162" s="200"/>
      <c r="I162" s="228"/>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309</v>
      </c>
      <c r="AF162" s="170">
        <v>0</v>
      </c>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483</v>
      </c>
      <c r="D163" s="189"/>
      <c r="E163" s="195">
        <v>-8.3339999999999996</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ht="22.5" outlineLevel="1">
      <c r="A164" s="225">
        <v>41</v>
      </c>
      <c r="B164" s="182" t="s">
        <v>484</v>
      </c>
      <c r="C164" s="209" t="s">
        <v>485</v>
      </c>
      <c r="D164" s="187" t="s">
        <v>318</v>
      </c>
      <c r="E164" s="193">
        <v>51.024999999999999</v>
      </c>
      <c r="F164" s="202"/>
      <c r="G164" s="201">
        <f>ROUND(E164*F164,2)</f>
        <v>0</v>
      </c>
      <c r="H164" s="200" t="s">
        <v>397</v>
      </c>
      <c r="I164" s="228" t="s">
        <v>304</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305</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486</v>
      </c>
      <c r="D165" s="189"/>
      <c r="E165" s="195">
        <v>51.024999999999999</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4"/>
      <c r="B166" s="350" t="s">
        <v>487</v>
      </c>
      <c r="C166" s="351"/>
      <c r="D166" s="352"/>
      <c r="E166" s="353"/>
      <c r="F166" s="354"/>
      <c r="G166" s="355"/>
      <c r="H166" s="200"/>
      <c r="I166" s="228"/>
      <c r="J166" s="170"/>
      <c r="K166" s="170"/>
      <c r="L166" s="170"/>
      <c r="M166" s="170"/>
      <c r="N166" s="170"/>
      <c r="O166" s="170"/>
      <c r="P166" s="170"/>
      <c r="Q166" s="170"/>
      <c r="R166" s="170"/>
      <c r="S166" s="170"/>
      <c r="T166" s="170"/>
      <c r="U166" s="170"/>
      <c r="V166" s="170"/>
      <c r="W166" s="170"/>
      <c r="X166" s="170"/>
      <c r="Y166" s="170"/>
      <c r="Z166" s="170"/>
      <c r="AA166" s="170"/>
      <c r="AB166" s="170"/>
      <c r="AC166" s="170">
        <v>0</v>
      </c>
      <c r="AD166" s="170"/>
      <c r="AE166" s="170" t="s">
        <v>297</v>
      </c>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ht="22.5" outlineLevel="1">
      <c r="A167" s="224"/>
      <c r="B167" s="350" t="s">
        <v>488</v>
      </c>
      <c r="C167" s="351"/>
      <c r="D167" s="352"/>
      <c r="E167" s="353"/>
      <c r="F167" s="354"/>
      <c r="G167" s="355"/>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299</v>
      </c>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3" t="str">
        <f>B167</f>
        <v>jednoduché nebo příčky zděné do svislé dřevěné, cihelné, betonové nebo ocelové konstrukce na jakoukoliv maltu vápenocementovou (MVC) nebo cementovou (MC),</v>
      </c>
      <c r="BA167" s="170"/>
      <c r="BB167" s="170"/>
      <c r="BC167" s="170"/>
      <c r="BD167" s="170"/>
      <c r="BE167" s="170"/>
      <c r="BF167" s="170"/>
      <c r="BG167" s="170"/>
      <c r="BH167" s="170"/>
    </row>
    <row r="168" spans="1:60" outlineLevel="1">
      <c r="A168" s="224"/>
      <c r="B168" s="350" t="s">
        <v>489</v>
      </c>
      <c r="C168" s="351"/>
      <c r="D168" s="352"/>
      <c r="E168" s="353"/>
      <c r="F168" s="354"/>
      <c r="G168" s="355"/>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v>1</v>
      </c>
      <c r="AD168" s="170"/>
      <c r="AE168" s="170" t="s">
        <v>297</v>
      </c>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5">
        <v>42</v>
      </c>
      <c r="B169" s="182" t="s">
        <v>490</v>
      </c>
      <c r="C169" s="209" t="s">
        <v>491</v>
      </c>
      <c r="D169" s="187" t="s">
        <v>318</v>
      </c>
      <c r="E169" s="193">
        <v>155.51249999999999</v>
      </c>
      <c r="F169" s="202"/>
      <c r="G169" s="201">
        <f>ROUND(E169*F169,2)</f>
        <v>0</v>
      </c>
      <c r="H169" s="200" t="s">
        <v>397</v>
      </c>
      <c r="I169" s="228" t="s">
        <v>304</v>
      </c>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305</v>
      </c>
      <c r="AF169" s="170"/>
      <c r="AG169" s="170"/>
      <c r="AH169" s="170"/>
      <c r="AI169" s="170"/>
      <c r="AJ169" s="170"/>
      <c r="AK169" s="170"/>
      <c r="AL169" s="170"/>
      <c r="AM169" s="170">
        <v>21</v>
      </c>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1" t="s">
        <v>492</v>
      </c>
      <c r="D170" s="189"/>
      <c r="E170" s="195">
        <v>93.847499999999997</v>
      </c>
      <c r="F170" s="201"/>
      <c r="G170" s="201"/>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309</v>
      </c>
      <c r="AF170" s="170">
        <v>0</v>
      </c>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493</v>
      </c>
      <c r="D171" s="189"/>
      <c r="E171" s="195">
        <v>12.4725</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494</v>
      </c>
      <c r="D172" s="189"/>
      <c r="E172" s="195">
        <v>73.9375</v>
      </c>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495</v>
      </c>
      <c r="D173" s="189"/>
      <c r="E173" s="195">
        <v>-24.745000000000001</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4"/>
      <c r="B174" s="350" t="s">
        <v>487</v>
      </c>
      <c r="C174" s="351"/>
      <c r="D174" s="352"/>
      <c r="E174" s="353"/>
      <c r="F174" s="354"/>
      <c r="G174" s="355"/>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v>0</v>
      </c>
      <c r="AD174" s="170"/>
      <c r="AE174" s="170" t="s">
        <v>297</v>
      </c>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ht="22.5" outlineLevel="1">
      <c r="A175" s="224"/>
      <c r="B175" s="350" t="s">
        <v>488</v>
      </c>
      <c r="C175" s="351"/>
      <c r="D175" s="352"/>
      <c r="E175" s="353"/>
      <c r="F175" s="354"/>
      <c r="G175" s="355"/>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299</v>
      </c>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3" t="str">
        <f>B175</f>
        <v>jednoduché nebo příčky zděné do svislé dřevěné, cihelné, betonové nebo ocelové konstrukce na jakoukoliv maltu vápenocementovou (MVC) nebo cementovou (MC),</v>
      </c>
      <c r="BA175" s="170"/>
      <c r="BB175" s="170"/>
      <c r="BC175" s="170"/>
      <c r="BD175" s="170"/>
      <c r="BE175" s="170"/>
      <c r="BF175" s="170"/>
      <c r="BG175" s="170"/>
      <c r="BH175" s="170"/>
    </row>
    <row r="176" spans="1:60" outlineLevel="1">
      <c r="A176" s="224"/>
      <c r="B176" s="350" t="s">
        <v>489</v>
      </c>
      <c r="C176" s="351"/>
      <c r="D176" s="352"/>
      <c r="E176" s="353"/>
      <c r="F176" s="354"/>
      <c r="G176" s="355"/>
      <c r="H176" s="200"/>
      <c r="I176" s="228"/>
      <c r="J176" s="170"/>
      <c r="K176" s="170"/>
      <c r="L176" s="170"/>
      <c r="M176" s="170"/>
      <c r="N176" s="170"/>
      <c r="O176" s="170"/>
      <c r="P176" s="170"/>
      <c r="Q176" s="170"/>
      <c r="R176" s="170"/>
      <c r="S176" s="170"/>
      <c r="T176" s="170"/>
      <c r="U176" s="170"/>
      <c r="V176" s="170"/>
      <c r="W176" s="170"/>
      <c r="X176" s="170"/>
      <c r="Y176" s="170"/>
      <c r="Z176" s="170"/>
      <c r="AA176" s="170"/>
      <c r="AB176" s="170"/>
      <c r="AC176" s="170">
        <v>1</v>
      </c>
      <c r="AD176" s="170"/>
      <c r="AE176" s="170" t="s">
        <v>297</v>
      </c>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5">
        <v>43</v>
      </c>
      <c r="B177" s="182" t="s">
        <v>496</v>
      </c>
      <c r="C177" s="209" t="s">
        <v>497</v>
      </c>
      <c r="D177" s="187" t="s">
        <v>318</v>
      </c>
      <c r="E177" s="193">
        <v>37.695</v>
      </c>
      <c r="F177" s="202"/>
      <c r="G177" s="201">
        <f>ROUND(E177*F177,2)</f>
        <v>0</v>
      </c>
      <c r="H177" s="200" t="s">
        <v>397</v>
      </c>
      <c r="I177" s="228" t="s">
        <v>304</v>
      </c>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305</v>
      </c>
      <c r="AF177" s="170"/>
      <c r="AG177" s="170"/>
      <c r="AH177" s="170"/>
      <c r="AI177" s="170"/>
      <c r="AJ177" s="170"/>
      <c r="AK177" s="170"/>
      <c r="AL177" s="170"/>
      <c r="AM177" s="170">
        <v>21</v>
      </c>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4"/>
      <c r="B178" s="183"/>
      <c r="C178" s="211" t="s">
        <v>498</v>
      </c>
      <c r="D178" s="189"/>
      <c r="E178" s="195">
        <v>49.702500000000001</v>
      </c>
      <c r="F178" s="201"/>
      <c r="G178" s="201"/>
      <c r="H178" s="200"/>
      <c r="I178" s="228"/>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309</v>
      </c>
      <c r="AF178" s="170">
        <v>0</v>
      </c>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499</v>
      </c>
      <c r="D179" s="189"/>
      <c r="E179" s="195">
        <v>15.192500000000001</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1" t="s">
        <v>500</v>
      </c>
      <c r="D180" s="189"/>
      <c r="E180" s="195">
        <v>-27.2</v>
      </c>
      <c r="F180" s="201"/>
      <c r="G180" s="201"/>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309</v>
      </c>
      <c r="AF180" s="170">
        <v>0</v>
      </c>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350" t="s">
        <v>501</v>
      </c>
      <c r="C181" s="351"/>
      <c r="D181" s="352"/>
      <c r="E181" s="353"/>
      <c r="F181" s="354"/>
      <c r="G181" s="355"/>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v>0</v>
      </c>
      <c r="AD181" s="170"/>
      <c r="AE181" s="170" t="s">
        <v>297</v>
      </c>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4"/>
      <c r="B182" s="350" t="s">
        <v>502</v>
      </c>
      <c r="C182" s="351"/>
      <c r="D182" s="352"/>
      <c r="E182" s="353"/>
      <c r="F182" s="354"/>
      <c r="G182" s="355"/>
      <c r="H182" s="200"/>
      <c r="I182" s="228"/>
      <c r="J182" s="170"/>
      <c r="K182" s="170"/>
      <c r="L182" s="170"/>
      <c r="M182" s="170"/>
      <c r="N182" s="170"/>
      <c r="O182" s="170"/>
      <c r="P182" s="170"/>
      <c r="Q182" s="170"/>
      <c r="R182" s="170"/>
      <c r="S182" s="170"/>
      <c r="T182" s="170"/>
      <c r="U182" s="170"/>
      <c r="V182" s="170"/>
      <c r="W182" s="170"/>
      <c r="X182" s="170"/>
      <c r="Y182" s="170"/>
      <c r="Z182" s="170"/>
      <c r="AA182" s="170"/>
      <c r="AB182" s="170"/>
      <c r="AC182" s="170">
        <v>1</v>
      </c>
      <c r="AD182" s="170"/>
      <c r="AE182" s="170" t="s">
        <v>297</v>
      </c>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ht="22.5" outlineLevel="1">
      <c r="A183" s="225">
        <v>44</v>
      </c>
      <c r="B183" s="182" t="s">
        <v>503</v>
      </c>
      <c r="C183" s="209" t="s">
        <v>504</v>
      </c>
      <c r="D183" s="187" t="s">
        <v>423</v>
      </c>
      <c r="E183" s="193">
        <v>1</v>
      </c>
      <c r="F183" s="202"/>
      <c r="G183" s="201">
        <f>ROUND(E183*F183,2)</f>
        <v>0</v>
      </c>
      <c r="H183" s="200" t="s">
        <v>397</v>
      </c>
      <c r="I183" s="228" t="s">
        <v>304</v>
      </c>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305</v>
      </c>
      <c r="AF183" s="170"/>
      <c r="AG183" s="170"/>
      <c r="AH183" s="170"/>
      <c r="AI183" s="170"/>
      <c r="AJ183" s="170"/>
      <c r="AK183" s="170"/>
      <c r="AL183" s="170"/>
      <c r="AM183" s="170">
        <v>21</v>
      </c>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4"/>
      <c r="B184" s="183"/>
      <c r="C184" s="211" t="s">
        <v>121</v>
      </c>
      <c r="D184" s="189"/>
      <c r="E184" s="195">
        <v>1</v>
      </c>
      <c r="F184" s="201"/>
      <c r="G184" s="201"/>
      <c r="H184" s="200"/>
      <c r="I184" s="228"/>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309</v>
      </c>
      <c r="AF184" s="170">
        <v>0</v>
      </c>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4"/>
      <c r="B185" s="350" t="s">
        <v>501</v>
      </c>
      <c r="C185" s="351"/>
      <c r="D185" s="352"/>
      <c r="E185" s="353"/>
      <c r="F185" s="354"/>
      <c r="G185" s="355"/>
      <c r="H185" s="200"/>
      <c r="I185" s="228"/>
      <c r="J185" s="170"/>
      <c r="K185" s="170"/>
      <c r="L185" s="170"/>
      <c r="M185" s="170"/>
      <c r="N185" s="170"/>
      <c r="O185" s="170"/>
      <c r="P185" s="170"/>
      <c r="Q185" s="170"/>
      <c r="R185" s="170"/>
      <c r="S185" s="170"/>
      <c r="T185" s="170"/>
      <c r="U185" s="170"/>
      <c r="V185" s="170"/>
      <c r="W185" s="170"/>
      <c r="X185" s="170"/>
      <c r="Y185" s="170"/>
      <c r="Z185" s="170"/>
      <c r="AA185" s="170"/>
      <c r="AB185" s="170"/>
      <c r="AC185" s="170">
        <v>0</v>
      </c>
      <c r="AD185" s="170"/>
      <c r="AE185" s="170" t="s">
        <v>297</v>
      </c>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350" t="s">
        <v>502</v>
      </c>
      <c r="C186" s="351"/>
      <c r="D186" s="352"/>
      <c r="E186" s="353"/>
      <c r="F186" s="354"/>
      <c r="G186" s="355"/>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v>1</v>
      </c>
      <c r="AD186" s="170"/>
      <c r="AE186" s="170" t="s">
        <v>297</v>
      </c>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ht="22.5" outlineLevel="1">
      <c r="A187" s="225">
        <v>45</v>
      </c>
      <c r="B187" s="182" t="s">
        <v>505</v>
      </c>
      <c r="C187" s="209" t="s">
        <v>506</v>
      </c>
      <c r="D187" s="187" t="s">
        <v>423</v>
      </c>
      <c r="E187" s="193">
        <v>11</v>
      </c>
      <c r="F187" s="202"/>
      <c r="G187" s="201">
        <f>ROUND(E187*F187,2)</f>
        <v>0</v>
      </c>
      <c r="H187" s="200" t="s">
        <v>397</v>
      </c>
      <c r="I187" s="228" t="s">
        <v>304</v>
      </c>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305</v>
      </c>
      <c r="AF187" s="170"/>
      <c r="AG187" s="170"/>
      <c r="AH187" s="170"/>
      <c r="AI187" s="170"/>
      <c r="AJ187" s="170"/>
      <c r="AK187" s="170"/>
      <c r="AL187" s="170"/>
      <c r="AM187" s="170">
        <v>21</v>
      </c>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4"/>
      <c r="B188" s="183"/>
      <c r="C188" s="211" t="s">
        <v>507</v>
      </c>
      <c r="D188" s="189"/>
      <c r="E188" s="195">
        <v>11</v>
      </c>
      <c r="F188" s="201"/>
      <c r="G188" s="201"/>
      <c r="H188" s="200"/>
      <c r="I188" s="228"/>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309</v>
      </c>
      <c r="AF188" s="170">
        <v>0</v>
      </c>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350" t="s">
        <v>501</v>
      </c>
      <c r="C189" s="351"/>
      <c r="D189" s="352"/>
      <c r="E189" s="353"/>
      <c r="F189" s="354"/>
      <c r="G189" s="355"/>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v>0</v>
      </c>
      <c r="AD189" s="170"/>
      <c r="AE189" s="170" t="s">
        <v>297</v>
      </c>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4"/>
      <c r="B190" s="350" t="s">
        <v>502</v>
      </c>
      <c r="C190" s="351"/>
      <c r="D190" s="352"/>
      <c r="E190" s="353"/>
      <c r="F190" s="354"/>
      <c r="G190" s="355"/>
      <c r="H190" s="200"/>
      <c r="I190" s="228"/>
      <c r="J190" s="170"/>
      <c r="K190" s="170"/>
      <c r="L190" s="170"/>
      <c r="M190" s="170"/>
      <c r="N190" s="170"/>
      <c r="O190" s="170"/>
      <c r="P190" s="170"/>
      <c r="Q190" s="170"/>
      <c r="R190" s="170"/>
      <c r="S190" s="170"/>
      <c r="T190" s="170"/>
      <c r="U190" s="170"/>
      <c r="V190" s="170"/>
      <c r="W190" s="170"/>
      <c r="X190" s="170"/>
      <c r="Y190" s="170"/>
      <c r="Z190" s="170"/>
      <c r="AA190" s="170"/>
      <c r="AB190" s="170"/>
      <c r="AC190" s="170">
        <v>1</v>
      </c>
      <c r="AD190" s="170"/>
      <c r="AE190" s="170" t="s">
        <v>297</v>
      </c>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ht="22.5" outlineLevel="1">
      <c r="A191" s="225">
        <v>46</v>
      </c>
      <c r="B191" s="182" t="s">
        <v>508</v>
      </c>
      <c r="C191" s="209" t="s">
        <v>509</v>
      </c>
      <c r="D191" s="187" t="s">
        <v>423</v>
      </c>
      <c r="E191" s="193">
        <v>2</v>
      </c>
      <c r="F191" s="202"/>
      <c r="G191" s="201">
        <f>ROUND(E191*F191,2)</f>
        <v>0</v>
      </c>
      <c r="H191" s="200" t="s">
        <v>397</v>
      </c>
      <c r="I191" s="228" t="s">
        <v>304</v>
      </c>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305</v>
      </c>
      <c r="AF191" s="170"/>
      <c r="AG191" s="170"/>
      <c r="AH191" s="170"/>
      <c r="AI191" s="170"/>
      <c r="AJ191" s="170"/>
      <c r="AK191" s="170"/>
      <c r="AL191" s="170"/>
      <c r="AM191" s="170">
        <v>21</v>
      </c>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4"/>
      <c r="B192" s="183"/>
      <c r="C192" s="211" t="s">
        <v>140</v>
      </c>
      <c r="D192" s="189"/>
      <c r="E192" s="195">
        <v>2</v>
      </c>
      <c r="F192" s="201"/>
      <c r="G192" s="201"/>
      <c r="H192" s="200"/>
      <c r="I192" s="228"/>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309</v>
      </c>
      <c r="AF192" s="170">
        <v>0</v>
      </c>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350" t="s">
        <v>501</v>
      </c>
      <c r="C193" s="351"/>
      <c r="D193" s="352"/>
      <c r="E193" s="353"/>
      <c r="F193" s="354"/>
      <c r="G193" s="355"/>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v>0</v>
      </c>
      <c r="AD193" s="170"/>
      <c r="AE193" s="170" t="s">
        <v>297</v>
      </c>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4"/>
      <c r="B194" s="350" t="s">
        <v>502</v>
      </c>
      <c r="C194" s="351"/>
      <c r="D194" s="352"/>
      <c r="E194" s="353"/>
      <c r="F194" s="354"/>
      <c r="G194" s="355"/>
      <c r="H194" s="200"/>
      <c r="I194" s="228"/>
      <c r="J194" s="170"/>
      <c r="K194" s="170"/>
      <c r="L194" s="170"/>
      <c r="M194" s="170"/>
      <c r="N194" s="170"/>
      <c r="O194" s="170"/>
      <c r="P194" s="170"/>
      <c r="Q194" s="170"/>
      <c r="R194" s="170"/>
      <c r="S194" s="170"/>
      <c r="T194" s="170"/>
      <c r="U194" s="170"/>
      <c r="V194" s="170"/>
      <c r="W194" s="170"/>
      <c r="X194" s="170"/>
      <c r="Y194" s="170"/>
      <c r="Z194" s="170"/>
      <c r="AA194" s="170"/>
      <c r="AB194" s="170"/>
      <c r="AC194" s="170">
        <v>1</v>
      </c>
      <c r="AD194" s="170"/>
      <c r="AE194" s="170" t="s">
        <v>297</v>
      </c>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ht="22.5" outlineLevel="1">
      <c r="A195" s="225">
        <v>47</v>
      </c>
      <c r="B195" s="182" t="s">
        <v>510</v>
      </c>
      <c r="C195" s="209" t="s">
        <v>511</v>
      </c>
      <c r="D195" s="187" t="s">
        <v>423</v>
      </c>
      <c r="E195" s="193">
        <v>4</v>
      </c>
      <c r="F195" s="202"/>
      <c r="G195" s="201">
        <f>ROUND(E195*F195,2)</f>
        <v>0</v>
      </c>
      <c r="H195" s="200" t="s">
        <v>397</v>
      </c>
      <c r="I195" s="228" t="s">
        <v>304</v>
      </c>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305</v>
      </c>
      <c r="AF195" s="170"/>
      <c r="AG195" s="170"/>
      <c r="AH195" s="170"/>
      <c r="AI195" s="170"/>
      <c r="AJ195" s="170"/>
      <c r="AK195" s="170"/>
      <c r="AL195" s="170"/>
      <c r="AM195" s="170">
        <v>21</v>
      </c>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4"/>
      <c r="B196" s="183"/>
      <c r="C196" s="211" t="s">
        <v>161</v>
      </c>
      <c r="D196" s="189"/>
      <c r="E196" s="195">
        <v>4</v>
      </c>
      <c r="F196" s="201"/>
      <c r="G196" s="201"/>
      <c r="H196" s="200"/>
      <c r="I196" s="228"/>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309</v>
      </c>
      <c r="AF196" s="170">
        <v>0</v>
      </c>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350" t="s">
        <v>501</v>
      </c>
      <c r="C197" s="351"/>
      <c r="D197" s="352"/>
      <c r="E197" s="353"/>
      <c r="F197" s="354"/>
      <c r="G197" s="355"/>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v>0</v>
      </c>
      <c r="AD197" s="170"/>
      <c r="AE197" s="170" t="s">
        <v>297</v>
      </c>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4"/>
      <c r="B198" s="350" t="s">
        <v>502</v>
      </c>
      <c r="C198" s="351"/>
      <c r="D198" s="352"/>
      <c r="E198" s="353"/>
      <c r="F198" s="354"/>
      <c r="G198" s="355"/>
      <c r="H198" s="200"/>
      <c r="I198" s="228"/>
      <c r="J198" s="170"/>
      <c r="K198" s="170"/>
      <c r="L198" s="170"/>
      <c r="M198" s="170"/>
      <c r="N198" s="170"/>
      <c r="O198" s="170"/>
      <c r="P198" s="170"/>
      <c r="Q198" s="170"/>
      <c r="R198" s="170"/>
      <c r="S198" s="170"/>
      <c r="T198" s="170"/>
      <c r="U198" s="170"/>
      <c r="V198" s="170"/>
      <c r="W198" s="170"/>
      <c r="X198" s="170"/>
      <c r="Y198" s="170"/>
      <c r="Z198" s="170"/>
      <c r="AA198" s="170"/>
      <c r="AB198" s="170"/>
      <c r="AC198" s="170">
        <v>1</v>
      </c>
      <c r="AD198" s="170"/>
      <c r="AE198" s="170" t="s">
        <v>297</v>
      </c>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ht="22.5" outlineLevel="1">
      <c r="A199" s="225">
        <v>48</v>
      </c>
      <c r="B199" s="182" t="s">
        <v>512</v>
      </c>
      <c r="C199" s="209" t="s">
        <v>513</v>
      </c>
      <c r="D199" s="187" t="s">
        <v>423</v>
      </c>
      <c r="E199" s="193">
        <v>25</v>
      </c>
      <c r="F199" s="202"/>
      <c r="G199" s="201">
        <f>ROUND(E199*F199,2)</f>
        <v>0</v>
      </c>
      <c r="H199" s="200" t="s">
        <v>397</v>
      </c>
      <c r="I199" s="228" t="s">
        <v>304</v>
      </c>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305</v>
      </c>
      <c r="AF199" s="170"/>
      <c r="AG199" s="170"/>
      <c r="AH199" s="170"/>
      <c r="AI199" s="170"/>
      <c r="AJ199" s="170"/>
      <c r="AK199" s="170"/>
      <c r="AL199" s="170"/>
      <c r="AM199" s="170">
        <v>21</v>
      </c>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4"/>
      <c r="B200" s="183"/>
      <c r="C200" s="211" t="s">
        <v>514</v>
      </c>
      <c r="D200" s="189"/>
      <c r="E200" s="195">
        <v>25</v>
      </c>
      <c r="F200" s="201"/>
      <c r="G200" s="201"/>
      <c r="H200" s="200"/>
      <c r="I200" s="228"/>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309</v>
      </c>
      <c r="AF200" s="170">
        <v>0</v>
      </c>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350" t="s">
        <v>501</v>
      </c>
      <c r="C201" s="351"/>
      <c r="D201" s="352"/>
      <c r="E201" s="353"/>
      <c r="F201" s="354"/>
      <c r="G201" s="355"/>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v>0</v>
      </c>
      <c r="AD201" s="170"/>
      <c r="AE201" s="170" t="s">
        <v>297</v>
      </c>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4"/>
      <c r="B202" s="350" t="s">
        <v>502</v>
      </c>
      <c r="C202" s="351"/>
      <c r="D202" s="352"/>
      <c r="E202" s="353"/>
      <c r="F202" s="354"/>
      <c r="G202" s="355"/>
      <c r="H202" s="200"/>
      <c r="I202" s="228"/>
      <c r="J202" s="170"/>
      <c r="K202" s="170"/>
      <c r="L202" s="170"/>
      <c r="M202" s="170"/>
      <c r="N202" s="170"/>
      <c r="O202" s="170"/>
      <c r="P202" s="170"/>
      <c r="Q202" s="170"/>
      <c r="R202" s="170"/>
      <c r="S202" s="170"/>
      <c r="T202" s="170"/>
      <c r="U202" s="170"/>
      <c r="V202" s="170"/>
      <c r="W202" s="170"/>
      <c r="X202" s="170"/>
      <c r="Y202" s="170"/>
      <c r="Z202" s="170"/>
      <c r="AA202" s="170"/>
      <c r="AB202" s="170"/>
      <c r="AC202" s="170">
        <v>1</v>
      </c>
      <c r="AD202" s="170"/>
      <c r="AE202" s="170" t="s">
        <v>297</v>
      </c>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ht="22.5" outlineLevel="1">
      <c r="A203" s="225">
        <v>49</v>
      </c>
      <c r="B203" s="182" t="s">
        <v>515</v>
      </c>
      <c r="C203" s="209" t="s">
        <v>516</v>
      </c>
      <c r="D203" s="187" t="s">
        <v>423</v>
      </c>
      <c r="E203" s="193">
        <v>45</v>
      </c>
      <c r="F203" s="202"/>
      <c r="G203" s="201">
        <f>ROUND(E203*F203,2)</f>
        <v>0</v>
      </c>
      <c r="H203" s="200" t="s">
        <v>397</v>
      </c>
      <c r="I203" s="228" t="s">
        <v>304</v>
      </c>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305</v>
      </c>
      <c r="AF203" s="170"/>
      <c r="AG203" s="170"/>
      <c r="AH203" s="170"/>
      <c r="AI203" s="170"/>
      <c r="AJ203" s="170"/>
      <c r="AK203" s="170"/>
      <c r="AL203" s="170"/>
      <c r="AM203" s="170">
        <v>21</v>
      </c>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4"/>
      <c r="B204" s="183"/>
      <c r="C204" s="211" t="s">
        <v>517</v>
      </c>
      <c r="D204" s="189"/>
      <c r="E204" s="195">
        <v>45</v>
      </c>
      <c r="F204" s="201"/>
      <c r="G204" s="201"/>
      <c r="H204" s="200"/>
      <c r="I204" s="228"/>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309</v>
      </c>
      <c r="AF204" s="170">
        <v>0</v>
      </c>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350" t="s">
        <v>501</v>
      </c>
      <c r="C205" s="351"/>
      <c r="D205" s="352"/>
      <c r="E205" s="353"/>
      <c r="F205" s="354"/>
      <c r="G205" s="355"/>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v>0</v>
      </c>
      <c r="AD205" s="170"/>
      <c r="AE205" s="170" t="s">
        <v>297</v>
      </c>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4"/>
      <c r="B206" s="350" t="s">
        <v>502</v>
      </c>
      <c r="C206" s="351"/>
      <c r="D206" s="352"/>
      <c r="E206" s="353"/>
      <c r="F206" s="354"/>
      <c r="G206" s="355"/>
      <c r="H206" s="200"/>
      <c r="I206" s="228"/>
      <c r="J206" s="170"/>
      <c r="K206" s="170"/>
      <c r="L206" s="170"/>
      <c r="M206" s="170"/>
      <c r="N206" s="170"/>
      <c r="O206" s="170"/>
      <c r="P206" s="170"/>
      <c r="Q206" s="170"/>
      <c r="R206" s="170"/>
      <c r="S206" s="170"/>
      <c r="T206" s="170"/>
      <c r="U206" s="170"/>
      <c r="V206" s="170"/>
      <c r="W206" s="170"/>
      <c r="X206" s="170"/>
      <c r="Y206" s="170"/>
      <c r="Z206" s="170"/>
      <c r="AA206" s="170"/>
      <c r="AB206" s="170"/>
      <c r="AC206" s="170">
        <v>1</v>
      </c>
      <c r="AD206" s="170"/>
      <c r="AE206" s="170" t="s">
        <v>297</v>
      </c>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ht="22.5" outlineLevel="1">
      <c r="A207" s="225">
        <v>50</v>
      </c>
      <c r="B207" s="182" t="s">
        <v>518</v>
      </c>
      <c r="C207" s="209" t="s">
        <v>519</v>
      </c>
      <c r="D207" s="187" t="s">
        <v>423</v>
      </c>
      <c r="E207" s="193">
        <v>4</v>
      </c>
      <c r="F207" s="202"/>
      <c r="G207" s="201">
        <f>ROUND(E207*F207,2)</f>
        <v>0</v>
      </c>
      <c r="H207" s="200" t="s">
        <v>397</v>
      </c>
      <c r="I207" s="228" t="s">
        <v>304</v>
      </c>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305</v>
      </c>
      <c r="AF207" s="170"/>
      <c r="AG207" s="170"/>
      <c r="AH207" s="170"/>
      <c r="AI207" s="170"/>
      <c r="AJ207" s="170"/>
      <c r="AK207" s="170"/>
      <c r="AL207" s="170"/>
      <c r="AM207" s="170">
        <v>21</v>
      </c>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4"/>
      <c r="B208" s="183"/>
      <c r="C208" s="211" t="s">
        <v>161</v>
      </c>
      <c r="D208" s="189"/>
      <c r="E208" s="195">
        <v>4</v>
      </c>
      <c r="F208" s="201"/>
      <c r="G208" s="201"/>
      <c r="H208" s="200"/>
      <c r="I208" s="228"/>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309</v>
      </c>
      <c r="AF208" s="170">
        <v>0</v>
      </c>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350" t="s">
        <v>501</v>
      </c>
      <c r="C209" s="351"/>
      <c r="D209" s="352"/>
      <c r="E209" s="353"/>
      <c r="F209" s="354"/>
      <c r="G209" s="355"/>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v>0</v>
      </c>
      <c r="AD209" s="170"/>
      <c r="AE209" s="170" t="s">
        <v>297</v>
      </c>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4"/>
      <c r="B210" s="350" t="s">
        <v>502</v>
      </c>
      <c r="C210" s="351"/>
      <c r="D210" s="352"/>
      <c r="E210" s="353"/>
      <c r="F210" s="354"/>
      <c r="G210" s="355"/>
      <c r="H210" s="200"/>
      <c r="I210" s="228"/>
      <c r="J210" s="170"/>
      <c r="K210" s="170"/>
      <c r="L210" s="170"/>
      <c r="M210" s="170"/>
      <c r="N210" s="170"/>
      <c r="O210" s="170"/>
      <c r="P210" s="170"/>
      <c r="Q210" s="170"/>
      <c r="R210" s="170"/>
      <c r="S210" s="170"/>
      <c r="T210" s="170"/>
      <c r="U210" s="170"/>
      <c r="V210" s="170"/>
      <c r="W210" s="170"/>
      <c r="X210" s="170"/>
      <c r="Y210" s="170"/>
      <c r="Z210" s="170"/>
      <c r="AA210" s="170"/>
      <c r="AB210" s="170"/>
      <c r="AC210" s="170">
        <v>1</v>
      </c>
      <c r="AD210" s="170"/>
      <c r="AE210" s="170" t="s">
        <v>297</v>
      </c>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ht="22.5" outlineLevel="1">
      <c r="A211" s="225">
        <v>51</v>
      </c>
      <c r="B211" s="182" t="s">
        <v>520</v>
      </c>
      <c r="C211" s="209" t="s">
        <v>521</v>
      </c>
      <c r="D211" s="187" t="s">
        <v>423</v>
      </c>
      <c r="E211" s="193">
        <v>2</v>
      </c>
      <c r="F211" s="202"/>
      <c r="G211" s="201">
        <f>ROUND(E211*F211,2)</f>
        <v>0</v>
      </c>
      <c r="H211" s="200" t="s">
        <v>397</v>
      </c>
      <c r="I211" s="228" t="s">
        <v>304</v>
      </c>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305</v>
      </c>
      <c r="AF211" s="170"/>
      <c r="AG211" s="170"/>
      <c r="AH211" s="170"/>
      <c r="AI211" s="170"/>
      <c r="AJ211" s="170"/>
      <c r="AK211" s="170"/>
      <c r="AL211" s="170"/>
      <c r="AM211" s="170">
        <v>21</v>
      </c>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4"/>
      <c r="B212" s="183"/>
      <c r="C212" s="211" t="s">
        <v>140</v>
      </c>
      <c r="D212" s="189"/>
      <c r="E212" s="195">
        <v>2</v>
      </c>
      <c r="F212" s="201"/>
      <c r="G212" s="201"/>
      <c r="H212" s="200"/>
      <c r="I212" s="228"/>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309</v>
      </c>
      <c r="AF212" s="170">
        <v>0</v>
      </c>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350" t="s">
        <v>522</v>
      </c>
      <c r="C213" s="351"/>
      <c r="D213" s="352"/>
      <c r="E213" s="353"/>
      <c r="F213" s="354"/>
      <c r="G213" s="355"/>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v>0</v>
      </c>
      <c r="AD213" s="170"/>
      <c r="AE213" s="170" t="s">
        <v>297</v>
      </c>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4"/>
      <c r="B214" s="350" t="s">
        <v>523</v>
      </c>
      <c r="C214" s="351"/>
      <c r="D214" s="352"/>
      <c r="E214" s="353"/>
      <c r="F214" s="354"/>
      <c r="G214" s="355"/>
      <c r="H214" s="200"/>
      <c r="I214" s="228"/>
      <c r="J214" s="170"/>
      <c r="K214" s="170"/>
      <c r="L214" s="170"/>
      <c r="M214" s="170"/>
      <c r="N214" s="170"/>
      <c r="O214" s="170"/>
      <c r="P214" s="170"/>
      <c r="Q214" s="170"/>
      <c r="R214" s="170"/>
      <c r="S214" s="170"/>
      <c r="T214" s="170"/>
      <c r="U214" s="170"/>
      <c r="V214" s="170"/>
      <c r="W214" s="170"/>
      <c r="X214" s="170"/>
      <c r="Y214" s="170"/>
      <c r="Z214" s="170"/>
      <c r="AA214" s="170"/>
      <c r="AB214" s="170"/>
      <c r="AC214" s="170">
        <v>1</v>
      </c>
      <c r="AD214" s="170"/>
      <c r="AE214" s="170" t="s">
        <v>297</v>
      </c>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5">
        <v>52</v>
      </c>
      <c r="B215" s="182" t="s">
        <v>524</v>
      </c>
      <c r="C215" s="209" t="s">
        <v>525</v>
      </c>
      <c r="D215" s="187" t="s">
        <v>318</v>
      </c>
      <c r="E215" s="193">
        <v>20.260000000000002</v>
      </c>
      <c r="F215" s="202"/>
      <c r="G215" s="201">
        <f>ROUND(E215*F215,2)</f>
        <v>0</v>
      </c>
      <c r="H215" s="200" t="s">
        <v>397</v>
      </c>
      <c r="I215" s="228" t="s">
        <v>304</v>
      </c>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305</v>
      </c>
      <c r="AF215" s="170"/>
      <c r="AG215" s="170"/>
      <c r="AH215" s="170"/>
      <c r="AI215" s="170"/>
      <c r="AJ215" s="170"/>
      <c r="AK215" s="170"/>
      <c r="AL215" s="170"/>
      <c r="AM215" s="170">
        <v>21</v>
      </c>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4"/>
      <c r="B216" s="183"/>
      <c r="C216" s="211" t="s">
        <v>526</v>
      </c>
      <c r="D216" s="189"/>
      <c r="E216" s="195">
        <v>11.26</v>
      </c>
      <c r="F216" s="201"/>
      <c r="G216" s="201"/>
      <c r="H216" s="200"/>
      <c r="I216" s="228"/>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309</v>
      </c>
      <c r="AF216" s="170">
        <v>0</v>
      </c>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527</v>
      </c>
      <c r="D217" s="189"/>
      <c r="E217" s="195">
        <v>9</v>
      </c>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4"/>
      <c r="B218" s="350" t="s">
        <v>528</v>
      </c>
      <c r="C218" s="351"/>
      <c r="D218" s="352"/>
      <c r="E218" s="353"/>
      <c r="F218" s="354"/>
      <c r="G218" s="355"/>
      <c r="H218" s="200"/>
      <c r="I218" s="228"/>
      <c r="J218" s="170"/>
      <c r="K218" s="170"/>
      <c r="L218" s="170"/>
      <c r="M218" s="170"/>
      <c r="N218" s="170"/>
      <c r="O218" s="170"/>
      <c r="P218" s="170"/>
      <c r="Q218" s="170"/>
      <c r="R218" s="170"/>
      <c r="S218" s="170"/>
      <c r="T218" s="170"/>
      <c r="U218" s="170"/>
      <c r="V218" s="170"/>
      <c r="W218" s="170"/>
      <c r="X218" s="170"/>
      <c r="Y218" s="170"/>
      <c r="Z218" s="170"/>
      <c r="AA218" s="170"/>
      <c r="AB218" s="170"/>
      <c r="AC218" s="170">
        <v>0</v>
      </c>
      <c r="AD218" s="170"/>
      <c r="AE218" s="170" t="s">
        <v>297</v>
      </c>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5">
        <v>53</v>
      </c>
      <c r="B219" s="182" t="s">
        <v>529</v>
      </c>
      <c r="C219" s="209" t="s">
        <v>530</v>
      </c>
      <c r="D219" s="187" t="s">
        <v>318</v>
      </c>
      <c r="E219" s="193">
        <v>20.260000000000002</v>
      </c>
      <c r="F219" s="202"/>
      <c r="G219" s="201">
        <f>ROUND(E219*F219,2)</f>
        <v>0</v>
      </c>
      <c r="H219" s="200" t="s">
        <v>397</v>
      </c>
      <c r="I219" s="228" t="s">
        <v>304</v>
      </c>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305</v>
      </c>
      <c r="AF219" s="170"/>
      <c r="AG219" s="170"/>
      <c r="AH219" s="170"/>
      <c r="AI219" s="170"/>
      <c r="AJ219" s="170"/>
      <c r="AK219" s="170"/>
      <c r="AL219" s="170"/>
      <c r="AM219" s="170">
        <v>21</v>
      </c>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4"/>
      <c r="B220" s="183"/>
      <c r="C220" s="211" t="s">
        <v>531</v>
      </c>
      <c r="D220" s="189"/>
      <c r="E220" s="195">
        <v>20.260000000000002</v>
      </c>
      <c r="F220" s="201"/>
      <c r="G220" s="201"/>
      <c r="H220" s="200"/>
      <c r="I220" s="228"/>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309</v>
      </c>
      <c r="AF220" s="170">
        <v>0</v>
      </c>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c r="A221" s="223" t="s">
        <v>294</v>
      </c>
      <c r="B221" s="181" t="s">
        <v>161</v>
      </c>
      <c r="C221" s="208" t="s">
        <v>163</v>
      </c>
      <c r="D221" s="186"/>
      <c r="E221" s="192"/>
      <c r="F221" s="356">
        <f>SUM(G222:G387)</f>
        <v>0</v>
      </c>
      <c r="G221" s="357"/>
      <c r="H221" s="199"/>
      <c r="I221" s="227"/>
      <c r="AE221" t="s">
        <v>295</v>
      </c>
    </row>
    <row r="222" spans="1:60" outlineLevel="1">
      <c r="A222" s="224"/>
      <c r="B222" s="358" t="s">
        <v>532</v>
      </c>
      <c r="C222" s="359"/>
      <c r="D222" s="360"/>
      <c r="E222" s="361"/>
      <c r="F222" s="362"/>
      <c r="G222" s="363"/>
      <c r="H222" s="200"/>
      <c r="I222" s="228"/>
      <c r="J222" s="170"/>
      <c r="K222" s="170"/>
      <c r="L222" s="170"/>
      <c r="M222" s="170"/>
      <c r="N222" s="170"/>
      <c r="O222" s="170"/>
      <c r="P222" s="170"/>
      <c r="Q222" s="170"/>
      <c r="R222" s="170"/>
      <c r="S222" s="170"/>
      <c r="T222" s="170"/>
      <c r="U222" s="170"/>
      <c r="V222" s="170"/>
      <c r="W222" s="170"/>
      <c r="X222" s="170"/>
      <c r="Y222" s="170"/>
      <c r="Z222" s="170"/>
      <c r="AA222" s="170"/>
      <c r="AB222" s="170"/>
      <c r="AC222" s="170">
        <v>0</v>
      </c>
      <c r="AD222" s="170"/>
      <c r="AE222" s="170" t="s">
        <v>297</v>
      </c>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4"/>
      <c r="B223" s="350" t="s">
        <v>533</v>
      </c>
      <c r="C223" s="351"/>
      <c r="D223" s="352"/>
      <c r="E223" s="353"/>
      <c r="F223" s="354"/>
      <c r="G223" s="355"/>
      <c r="H223" s="200"/>
      <c r="I223" s="228"/>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299</v>
      </c>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5">
        <v>54</v>
      </c>
      <c r="B224" s="182" t="s">
        <v>534</v>
      </c>
      <c r="C224" s="209" t="s">
        <v>535</v>
      </c>
      <c r="D224" s="187" t="s">
        <v>423</v>
      </c>
      <c r="E224" s="193">
        <v>9</v>
      </c>
      <c r="F224" s="202"/>
      <c r="G224" s="201">
        <f>ROUND(E224*F224,2)</f>
        <v>0</v>
      </c>
      <c r="H224" s="200" t="s">
        <v>536</v>
      </c>
      <c r="I224" s="228" t="s">
        <v>304</v>
      </c>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305</v>
      </c>
      <c r="AF224" s="170"/>
      <c r="AG224" s="170"/>
      <c r="AH224" s="170"/>
      <c r="AI224" s="170"/>
      <c r="AJ224" s="170"/>
      <c r="AK224" s="170"/>
      <c r="AL224" s="170"/>
      <c r="AM224" s="170">
        <v>21</v>
      </c>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4"/>
      <c r="B225" s="183"/>
      <c r="C225" s="211" t="s">
        <v>220</v>
      </c>
      <c r="D225" s="189"/>
      <c r="E225" s="195">
        <v>9</v>
      </c>
      <c r="F225" s="201"/>
      <c r="G225" s="201"/>
      <c r="H225" s="200"/>
      <c r="I225" s="228"/>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309</v>
      </c>
      <c r="AF225" s="170">
        <v>0</v>
      </c>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outlineLevel="1">
      <c r="A226" s="225">
        <v>55</v>
      </c>
      <c r="B226" s="182" t="s">
        <v>537</v>
      </c>
      <c r="C226" s="209" t="s">
        <v>538</v>
      </c>
      <c r="D226" s="187" t="s">
        <v>423</v>
      </c>
      <c r="E226" s="193">
        <v>54</v>
      </c>
      <c r="F226" s="202"/>
      <c r="G226" s="201">
        <f>ROUND(E226*F226,2)</f>
        <v>0</v>
      </c>
      <c r="H226" s="200" t="s">
        <v>536</v>
      </c>
      <c r="I226" s="228" t="s">
        <v>304</v>
      </c>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t="s">
        <v>305</v>
      </c>
      <c r="AF226" s="170"/>
      <c r="AG226" s="170"/>
      <c r="AH226" s="170"/>
      <c r="AI226" s="170"/>
      <c r="AJ226" s="170"/>
      <c r="AK226" s="170"/>
      <c r="AL226" s="170"/>
      <c r="AM226" s="170">
        <v>21</v>
      </c>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row>
    <row r="227" spans="1:60" outlineLevel="1">
      <c r="A227" s="224"/>
      <c r="B227" s="183"/>
      <c r="C227" s="211" t="s">
        <v>539</v>
      </c>
      <c r="D227" s="189"/>
      <c r="E227" s="195">
        <v>54</v>
      </c>
      <c r="F227" s="201"/>
      <c r="G227" s="201"/>
      <c r="H227" s="200"/>
      <c r="I227" s="228"/>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309</v>
      </c>
      <c r="AF227" s="170">
        <v>0</v>
      </c>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ht="22.5" outlineLevel="1">
      <c r="A228" s="225">
        <v>56</v>
      </c>
      <c r="B228" s="182" t="s">
        <v>540</v>
      </c>
      <c r="C228" s="209" t="s">
        <v>541</v>
      </c>
      <c r="D228" s="187" t="s">
        <v>314</v>
      </c>
      <c r="E228" s="193">
        <v>28.976900000000001</v>
      </c>
      <c r="F228" s="202"/>
      <c r="G228" s="201">
        <f>ROUND(E228*F228,2)</f>
        <v>0</v>
      </c>
      <c r="H228" s="200" t="s">
        <v>542</v>
      </c>
      <c r="I228" s="228" t="s">
        <v>304</v>
      </c>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t="s">
        <v>543</v>
      </c>
      <c r="AF228" s="170"/>
      <c r="AG228" s="170"/>
      <c r="AH228" s="170"/>
      <c r="AI228" s="170"/>
      <c r="AJ228" s="170"/>
      <c r="AK228" s="170"/>
      <c r="AL228" s="170"/>
      <c r="AM228" s="170">
        <v>21</v>
      </c>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row>
    <row r="229" spans="1:60" outlineLevel="1">
      <c r="A229" s="224"/>
      <c r="B229" s="183"/>
      <c r="C229" s="211" t="s">
        <v>544</v>
      </c>
      <c r="D229" s="189"/>
      <c r="E229" s="195">
        <v>24.886399999999998</v>
      </c>
      <c r="F229" s="201"/>
      <c r="G229" s="201"/>
      <c r="H229" s="200"/>
      <c r="I229" s="228"/>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309</v>
      </c>
      <c r="AF229" s="170">
        <v>0</v>
      </c>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outlineLevel="1">
      <c r="A230" s="224"/>
      <c r="B230" s="183"/>
      <c r="C230" s="211" t="s">
        <v>545</v>
      </c>
      <c r="D230" s="189"/>
      <c r="E230" s="195">
        <v>4.0904999999999996</v>
      </c>
      <c r="F230" s="201"/>
      <c r="G230" s="201"/>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309</v>
      </c>
      <c r="AF230" s="170">
        <v>0</v>
      </c>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ht="22.5" outlineLevel="1">
      <c r="A231" s="225">
        <v>57</v>
      </c>
      <c r="B231" s="182" t="s">
        <v>546</v>
      </c>
      <c r="C231" s="209" t="s">
        <v>547</v>
      </c>
      <c r="D231" s="187" t="s">
        <v>314</v>
      </c>
      <c r="E231" s="193">
        <v>363.17579999999998</v>
      </c>
      <c r="F231" s="202"/>
      <c r="G231" s="201">
        <f>ROUND(E231*F231,2)</f>
        <v>0</v>
      </c>
      <c r="H231" s="200" t="s">
        <v>542</v>
      </c>
      <c r="I231" s="228" t="s">
        <v>304</v>
      </c>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543</v>
      </c>
      <c r="AF231" s="170"/>
      <c r="AG231" s="170"/>
      <c r="AH231" s="170"/>
      <c r="AI231" s="170"/>
      <c r="AJ231" s="170"/>
      <c r="AK231" s="170"/>
      <c r="AL231" s="170"/>
      <c r="AM231" s="170">
        <v>21</v>
      </c>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4"/>
      <c r="B232" s="183"/>
      <c r="C232" s="211" t="s">
        <v>548</v>
      </c>
      <c r="D232" s="189"/>
      <c r="E232" s="195">
        <v>163.34729999999999</v>
      </c>
      <c r="F232" s="201"/>
      <c r="G232" s="201"/>
      <c r="H232" s="200"/>
      <c r="I232" s="228"/>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309</v>
      </c>
      <c r="AF232" s="170">
        <v>0</v>
      </c>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4"/>
      <c r="B233" s="183"/>
      <c r="C233" s="211" t="s">
        <v>549</v>
      </c>
      <c r="D233" s="189"/>
      <c r="E233" s="195">
        <v>199.82849999999999</v>
      </c>
      <c r="F233" s="201"/>
      <c r="G233" s="201"/>
      <c r="H233" s="200"/>
      <c r="I233" s="228"/>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309</v>
      </c>
      <c r="AF233" s="170">
        <v>0</v>
      </c>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5">
        <v>58</v>
      </c>
      <c r="B234" s="182" t="s">
        <v>550</v>
      </c>
      <c r="C234" s="209" t="s">
        <v>551</v>
      </c>
      <c r="D234" s="187" t="s">
        <v>318</v>
      </c>
      <c r="E234" s="193">
        <v>32</v>
      </c>
      <c r="F234" s="202"/>
      <c r="G234" s="201">
        <f>ROUND(E234*F234,2)</f>
        <v>0</v>
      </c>
      <c r="H234" s="200"/>
      <c r="I234" s="228" t="s">
        <v>552</v>
      </c>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543</v>
      </c>
      <c r="AF234" s="170"/>
      <c r="AG234" s="170"/>
      <c r="AH234" s="170"/>
      <c r="AI234" s="170"/>
      <c r="AJ234" s="170"/>
      <c r="AK234" s="170"/>
      <c r="AL234" s="170"/>
      <c r="AM234" s="170">
        <v>21</v>
      </c>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4"/>
      <c r="B235" s="183"/>
      <c r="C235" s="210" t="s">
        <v>553</v>
      </c>
      <c r="D235" s="188"/>
      <c r="E235" s="194"/>
      <c r="F235" s="203"/>
      <c r="G235" s="203"/>
      <c r="H235" s="200"/>
      <c r="I235" s="228"/>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307</v>
      </c>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4"/>
      <c r="B236" s="183"/>
      <c r="C236" s="210" t="s">
        <v>554</v>
      </c>
      <c r="D236" s="188"/>
      <c r="E236" s="194"/>
      <c r="F236" s="203"/>
      <c r="G236" s="203"/>
      <c r="H236" s="200"/>
      <c r="I236" s="228"/>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307</v>
      </c>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4"/>
      <c r="B237" s="183"/>
      <c r="C237" s="210" t="s">
        <v>555</v>
      </c>
      <c r="D237" s="188"/>
      <c r="E237" s="194"/>
      <c r="F237" s="203"/>
      <c r="G237" s="203"/>
      <c r="H237" s="200"/>
      <c r="I237" s="228"/>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307</v>
      </c>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4"/>
      <c r="B238" s="183"/>
      <c r="C238" s="210" t="s">
        <v>556</v>
      </c>
      <c r="D238" s="188"/>
      <c r="E238" s="194"/>
      <c r="F238" s="203"/>
      <c r="G238" s="203"/>
      <c r="H238" s="200"/>
      <c r="I238" s="228"/>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307</v>
      </c>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4"/>
      <c r="B239" s="183"/>
      <c r="C239" s="210" t="s">
        <v>557</v>
      </c>
      <c r="D239" s="188"/>
      <c r="E239" s="194"/>
      <c r="F239" s="203"/>
      <c r="G239" s="203"/>
      <c r="H239" s="200"/>
      <c r="I239" s="228"/>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307</v>
      </c>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4"/>
      <c r="B240" s="183"/>
      <c r="C240" s="210" t="s">
        <v>558</v>
      </c>
      <c r="D240" s="188"/>
      <c r="E240" s="194"/>
      <c r="F240" s="203"/>
      <c r="G240" s="203"/>
      <c r="H240" s="200"/>
      <c r="I240" s="228"/>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307</v>
      </c>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4"/>
      <c r="B241" s="183"/>
      <c r="C241" s="210" t="s">
        <v>559</v>
      </c>
      <c r="D241" s="188"/>
      <c r="E241" s="194"/>
      <c r="F241" s="203"/>
      <c r="G241" s="203"/>
      <c r="H241" s="200"/>
      <c r="I241" s="228"/>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307</v>
      </c>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4"/>
      <c r="B242" s="183"/>
      <c r="C242" s="210" t="s">
        <v>560</v>
      </c>
      <c r="D242" s="188"/>
      <c r="E242" s="194"/>
      <c r="F242" s="203"/>
      <c r="G242" s="203"/>
      <c r="H242" s="200"/>
      <c r="I242" s="228"/>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307</v>
      </c>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4"/>
      <c r="B243" s="183"/>
      <c r="C243" s="211" t="s">
        <v>561</v>
      </c>
      <c r="D243" s="189"/>
      <c r="E243" s="195">
        <v>32</v>
      </c>
      <c r="F243" s="201"/>
      <c r="G243" s="201"/>
      <c r="H243" s="200"/>
      <c r="I243" s="228"/>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309</v>
      </c>
      <c r="AF243" s="170">
        <v>0</v>
      </c>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5">
        <v>59</v>
      </c>
      <c r="B244" s="182" t="s">
        <v>562</v>
      </c>
      <c r="C244" s="209" t="s">
        <v>563</v>
      </c>
      <c r="D244" s="187" t="s">
        <v>314</v>
      </c>
      <c r="E244" s="193">
        <v>11</v>
      </c>
      <c r="F244" s="202"/>
      <c r="G244" s="201">
        <f>ROUND(E244*F244,2)</f>
        <v>0</v>
      </c>
      <c r="H244" s="200"/>
      <c r="I244" s="228" t="s">
        <v>552</v>
      </c>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543</v>
      </c>
      <c r="AF244" s="170"/>
      <c r="AG244" s="170"/>
      <c r="AH244" s="170"/>
      <c r="AI244" s="170"/>
      <c r="AJ244" s="170"/>
      <c r="AK244" s="170"/>
      <c r="AL244" s="170"/>
      <c r="AM244" s="170">
        <v>21</v>
      </c>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4"/>
      <c r="B245" s="183"/>
      <c r="C245" s="210" t="s">
        <v>564</v>
      </c>
      <c r="D245" s="188"/>
      <c r="E245" s="194"/>
      <c r="F245" s="203"/>
      <c r="G245" s="203"/>
      <c r="H245" s="200"/>
      <c r="I245" s="228"/>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307</v>
      </c>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4"/>
      <c r="B246" s="183"/>
      <c r="C246" s="210" t="s">
        <v>565</v>
      </c>
      <c r="D246" s="188"/>
      <c r="E246" s="194"/>
      <c r="F246" s="203"/>
      <c r="G246" s="203"/>
      <c r="H246" s="200"/>
      <c r="I246" s="228"/>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307</v>
      </c>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4"/>
      <c r="B247" s="183"/>
      <c r="C247" s="210" t="s">
        <v>566</v>
      </c>
      <c r="D247" s="188"/>
      <c r="E247" s="194"/>
      <c r="F247" s="203"/>
      <c r="G247" s="203"/>
      <c r="H247" s="200"/>
      <c r="I247" s="228"/>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307</v>
      </c>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4"/>
      <c r="B248" s="183"/>
      <c r="C248" s="211" t="s">
        <v>507</v>
      </c>
      <c r="D248" s="189"/>
      <c r="E248" s="195">
        <v>11</v>
      </c>
      <c r="F248" s="201"/>
      <c r="G248" s="201"/>
      <c r="H248" s="200"/>
      <c r="I248" s="228"/>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309</v>
      </c>
      <c r="AF248" s="170">
        <v>0</v>
      </c>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4"/>
      <c r="B249" s="350" t="s">
        <v>567</v>
      </c>
      <c r="C249" s="351"/>
      <c r="D249" s="352"/>
      <c r="E249" s="353"/>
      <c r="F249" s="354"/>
      <c r="G249" s="355"/>
      <c r="H249" s="200"/>
      <c r="I249" s="228"/>
      <c r="J249" s="170"/>
      <c r="K249" s="170"/>
      <c r="L249" s="170"/>
      <c r="M249" s="170"/>
      <c r="N249" s="170"/>
      <c r="O249" s="170"/>
      <c r="P249" s="170"/>
      <c r="Q249" s="170"/>
      <c r="R249" s="170"/>
      <c r="S249" s="170"/>
      <c r="T249" s="170"/>
      <c r="U249" s="170"/>
      <c r="V249" s="170"/>
      <c r="W249" s="170"/>
      <c r="X249" s="170"/>
      <c r="Y249" s="170"/>
      <c r="Z249" s="170"/>
      <c r="AA249" s="170"/>
      <c r="AB249" s="170"/>
      <c r="AC249" s="170">
        <v>0</v>
      </c>
      <c r="AD249" s="170"/>
      <c r="AE249" s="170" t="s">
        <v>297</v>
      </c>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4"/>
      <c r="B250" s="350" t="s">
        <v>568</v>
      </c>
      <c r="C250" s="351"/>
      <c r="D250" s="352"/>
      <c r="E250" s="353"/>
      <c r="F250" s="354"/>
      <c r="G250" s="355"/>
      <c r="H250" s="200"/>
      <c r="I250" s="228"/>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299</v>
      </c>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5">
        <v>60</v>
      </c>
      <c r="B251" s="182" t="s">
        <v>569</v>
      </c>
      <c r="C251" s="209" t="s">
        <v>570</v>
      </c>
      <c r="D251" s="187" t="s">
        <v>302</v>
      </c>
      <c r="E251" s="193">
        <v>0.16600000000000001</v>
      </c>
      <c r="F251" s="202"/>
      <c r="G251" s="201">
        <f>ROUND(E251*F251,2)</f>
        <v>0</v>
      </c>
      <c r="H251" s="200" t="s">
        <v>536</v>
      </c>
      <c r="I251" s="228" t="s">
        <v>304</v>
      </c>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305</v>
      </c>
      <c r="AF251" s="170"/>
      <c r="AG251" s="170"/>
      <c r="AH251" s="170"/>
      <c r="AI251" s="170"/>
      <c r="AJ251" s="170"/>
      <c r="AK251" s="170"/>
      <c r="AL251" s="170"/>
      <c r="AM251" s="170">
        <v>21</v>
      </c>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4"/>
      <c r="B252" s="183"/>
      <c r="C252" s="210" t="s">
        <v>571</v>
      </c>
      <c r="D252" s="188"/>
      <c r="E252" s="194"/>
      <c r="F252" s="203"/>
      <c r="G252" s="203"/>
      <c r="H252" s="200"/>
      <c r="I252" s="228"/>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307</v>
      </c>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4"/>
      <c r="B253" s="183"/>
      <c r="C253" s="211" t="s">
        <v>572</v>
      </c>
      <c r="D253" s="189"/>
      <c r="E253" s="195">
        <v>0.16600000000000001</v>
      </c>
      <c r="F253" s="201"/>
      <c r="G253" s="201"/>
      <c r="H253" s="200"/>
      <c r="I253" s="228"/>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309</v>
      </c>
      <c r="AF253" s="170">
        <v>0</v>
      </c>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4"/>
      <c r="B254" s="350" t="s">
        <v>573</v>
      </c>
      <c r="C254" s="351"/>
      <c r="D254" s="352"/>
      <c r="E254" s="353"/>
      <c r="F254" s="354"/>
      <c r="G254" s="355"/>
      <c r="H254" s="200"/>
      <c r="I254" s="228"/>
      <c r="J254" s="170"/>
      <c r="K254" s="170"/>
      <c r="L254" s="170"/>
      <c r="M254" s="170"/>
      <c r="N254" s="170"/>
      <c r="O254" s="170"/>
      <c r="P254" s="170"/>
      <c r="Q254" s="170"/>
      <c r="R254" s="170"/>
      <c r="S254" s="170"/>
      <c r="T254" s="170"/>
      <c r="U254" s="170"/>
      <c r="V254" s="170"/>
      <c r="W254" s="170"/>
      <c r="X254" s="170"/>
      <c r="Y254" s="170"/>
      <c r="Z254" s="170"/>
      <c r="AA254" s="170"/>
      <c r="AB254" s="170"/>
      <c r="AC254" s="170">
        <v>0</v>
      </c>
      <c r="AD254" s="170"/>
      <c r="AE254" s="170" t="s">
        <v>297</v>
      </c>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ht="22.5" outlineLevel="1">
      <c r="A255" s="224"/>
      <c r="B255" s="350" t="s">
        <v>574</v>
      </c>
      <c r="C255" s="351"/>
      <c r="D255" s="352"/>
      <c r="E255" s="353"/>
      <c r="F255" s="354"/>
      <c r="G255" s="355"/>
      <c r="H255" s="200"/>
      <c r="I255" s="228"/>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299</v>
      </c>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3" t="str">
        <f>B255</f>
        <v>stěnových, volných trámů, rámů, průvlaků, nosníků jeřábových drah, rámových příčlí, patrových i mezipatrových ztužidel, konzol, vodorovných táhel, trámů, obrubních a výztužných, lemujících nebo vyztužujících stropní a podobné střešní konstrukce</v>
      </c>
      <c r="BA255" s="170"/>
      <c r="BB255" s="170"/>
      <c r="BC255" s="170"/>
      <c r="BD255" s="170"/>
      <c r="BE255" s="170"/>
      <c r="BF255" s="170"/>
      <c r="BG255" s="170"/>
      <c r="BH255" s="170"/>
    </row>
    <row r="256" spans="1:60" outlineLevel="1">
      <c r="A256" s="224"/>
      <c r="B256" s="350" t="s">
        <v>575</v>
      </c>
      <c r="C256" s="351"/>
      <c r="D256" s="352"/>
      <c r="E256" s="353"/>
      <c r="F256" s="354"/>
      <c r="G256" s="355"/>
      <c r="H256" s="200"/>
      <c r="I256" s="228"/>
      <c r="J256" s="170"/>
      <c r="K256" s="170"/>
      <c r="L256" s="170"/>
      <c r="M256" s="170"/>
      <c r="N256" s="170"/>
      <c r="O256" s="170"/>
      <c r="P256" s="170"/>
      <c r="Q256" s="170"/>
      <c r="R256" s="170"/>
      <c r="S256" s="170"/>
      <c r="T256" s="170"/>
      <c r="U256" s="170"/>
      <c r="V256" s="170"/>
      <c r="W256" s="170"/>
      <c r="X256" s="170"/>
      <c r="Y256" s="170"/>
      <c r="Z256" s="170"/>
      <c r="AA256" s="170"/>
      <c r="AB256" s="170"/>
      <c r="AC256" s="170">
        <v>1</v>
      </c>
      <c r="AD256" s="170"/>
      <c r="AE256" s="170" t="s">
        <v>297</v>
      </c>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60" outlineLevel="1">
      <c r="A257" s="225">
        <v>61</v>
      </c>
      <c r="B257" s="182" t="s">
        <v>576</v>
      </c>
      <c r="C257" s="209" t="s">
        <v>446</v>
      </c>
      <c r="D257" s="187" t="s">
        <v>447</v>
      </c>
      <c r="E257" s="193">
        <v>5.0459999999999998E-2</v>
      </c>
      <c r="F257" s="202"/>
      <c r="G257" s="201">
        <f>ROUND(E257*F257,2)</f>
        <v>0</v>
      </c>
      <c r="H257" s="200" t="s">
        <v>397</v>
      </c>
      <c r="I257" s="228" t="s">
        <v>304</v>
      </c>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t="s">
        <v>305</v>
      </c>
      <c r="AF257" s="170"/>
      <c r="AG257" s="170"/>
      <c r="AH257" s="170"/>
      <c r="AI257" s="170"/>
      <c r="AJ257" s="170"/>
      <c r="AK257" s="170"/>
      <c r="AL257" s="170"/>
      <c r="AM257" s="170">
        <v>21</v>
      </c>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row>
    <row r="258" spans="1:60" outlineLevel="1">
      <c r="A258" s="224"/>
      <c r="B258" s="183"/>
      <c r="C258" s="210" t="s">
        <v>577</v>
      </c>
      <c r="D258" s="188"/>
      <c r="E258" s="194"/>
      <c r="F258" s="203"/>
      <c r="G258" s="203"/>
      <c r="H258" s="200"/>
      <c r="I258" s="228"/>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t="s">
        <v>307</v>
      </c>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row>
    <row r="259" spans="1:60" outlineLevel="1">
      <c r="A259" s="224"/>
      <c r="B259" s="183"/>
      <c r="C259" s="211" t="s">
        <v>578</v>
      </c>
      <c r="D259" s="189"/>
      <c r="E259" s="195">
        <v>5.0459999999999998E-2</v>
      </c>
      <c r="F259" s="201"/>
      <c r="G259" s="201"/>
      <c r="H259" s="200"/>
      <c r="I259" s="228"/>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t="s">
        <v>309</v>
      </c>
      <c r="AF259" s="170">
        <v>0</v>
      </c>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row>
    <row r="260" spans="1:60" outlineLevel="1">
      <c r="A260" s="224"/>
      <c r="B260" s="350" t="s">
        <v>579</v>
      </c>
      <c r="C260" s="351"/>
      <c r="D260" s="352"/>
      <c r="E260" s="353"/>
      <c r="F260" s="354"/>
      <c r="G260" s="355"/>
      <c r="H260" s="200"/>
      <c r="I260" s="228"/>
      <c r="J260" s="170"/>
      <c r="K260" s="170"/>
      <c r="L260" s="170"/>
      <c r="M260" s="170"/>
      <c r="N260" s="170"/>
      <c r="O260" s="170"/>
      <c r="P260" s="170"/>
      <c r="Q260" s="170"/>
      <c r="R260" s="170"/>
      <c r="S260" s="170"/>
      <c r="T260" s="170"/>
      <c r="U260" s="170"/>
      <c r="V260" s="170"/>
      <c r="W260" s="170"/>
      <c r="X260" s="170"/>
      <c r="Y260" s="170"/>
      <c r="Z260" s="170"/>
      <c r="AA260" s="170"/>
      <c r="AB260" s="170"/>
      <c r="AC260" s="170">
        <v>0</v>
      </c>
      <c r="AD260" s="170"/>
      <c r="AE260" s="170" t="s">
        <v>297</v>
      </c>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row>
    <row r="261" spans="1:60" outlineLevel="1">
      <c r="A261" s="224"/>
      <c r="B261" s="350" t="s">
        <v>580</v>
      </c>
      <c r="C261" s="351"/>
      <c r="D261" s="352"/>
      <c r="E261" s="353"/>
      <c r="F261" s="354"/>
      <c r="G261" s="355"/>
      <c r="H261" s="200"/>
      <c r="I261" s="228"/>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t="s">
        <v>299</v>
      </c>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row>
    <row r="262" spans="1:60" outlineLevel="1">
      <c r="A262" s="225">
        <v>62</v>
      </c>
      <c r="B262" s="182" t="s">
        <v>581</v>
      </c>
      <c r="C262" s="209" t="s">
        <v>582</v>
      </c>
      <c r="D262" s="187" t="s">
        <v>583</v>
      </c>
      <c r="E262" s="193">
        <v>35</v>
      </c>
      <c r="F262" s="202"/>
      <c r="G262" s="201">
        <f>ROUND(E262*F262,2)</f>
        <v>0</v>
      </c>
      <c r="H262" s="200"/>
      <c r="I262" s="228" t="s">
        <v>304</v>
      </c>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t="s">
        <v>305</v>
      </c>
      <c r="AF262" s="170"/>
      <c r="AG262" s="170"/>
      <c r="AH262" s="170"/>
      <c r="AI262" s="170"/>
      <c r="AJ262" s="170"/>
      <c r="AK262" s="170"/>
      <c r="AL262" s="170"/>
      <c r="AM262" s="170">
        <v>21</v>
      </c>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row>
    <row r="263" spans="1:60" outlineLevel="1">
      <c r="A263" s="224"/>
      <c r="B263" s="183"/>
      <c r="C263" s="210" t="s">
        <v>584</v>
      </c>
      <c r="D263" s="188"/>
      <c r="E263" s="194"/>
      <c r="F263" s="203"/>
      <c r="G263" s="203"/>
      <c r="H263" s="200"/>
      <c r="I263" s="228"/>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t="s">
        <v>307</v>
      </c>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row>
    <row r="264" spans="1:60" outlineLevel="1">
      <c r="A264" s="224"/>
      <c r="B264" s="183"/>
      <c r="C264" s="211" t="s">
        <v>585</v>
      </c>
      <c r="D264" s="189"/>
      <c r="E264" s="195">
        <v>35</v>
      </c>
      <c r="F264" s="201"/>
      <c r="G264" s="201"/>
      <c r="H264" s="200"/>
      <c r="I264" s="228"/>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t="s">
        <v>309</v>
      </c>
      <c r="AF264" s="170">
        <v>0</v>
      </c>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row>
    <row r="265" spans="1:60" outlineLevel="1">
      <c r="A265" s="224"/>
      <c r="B265" s="350" t="s">
        <v>586</v>
      </c>
      <c r="C265" s="351"/>
      <c r="D265" s="352"/>
      <c r="E265" s="353"/>
      <c r="F265" s="354"/>
      <c r="G265" s="355"/>
      <c r="H265" s="200"/>
      <c r="I265" s="228"/>
      <c r="J265" s="170"/>
      <c r="K265" s="170"/>
      <c r="L265" s="170"/>
      <c r="M265" s="170"/>
      <c r="N265" s="170"/>
      <c r="O265" s="170"/>
      <c r="P265" s="170"/>
      <c r="Q265" s="170"/>
      <c r="R265" s="170"/>
      <c r="S265" s="170"/>
      <c r="T265" s="170"/>
      <c r="U265" s="170"/>
      <c r="V265" s="170"/>
      <c r="W265" s="170"/>
      <c r="X265" s="170"/>
      <c r="Y265" s="170"/>
      <c r="Z265" s="170"/>
      <c r="AA265" s="170"/>
      <c r="AB265" s="170"/>
      <c r="AC265" s="170">
        <v>0</v>
      </c>
      <c r="AD265" s="170"/>
      <c r="AE265" s="170" t="s">
        <v>297</v>
      </c>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row>
    <row r="266" spans="1:60" outlineLevel="1">
      <c r="A266" s="225">
        <v>63</v>
      </c>
      <c r="B266" s="182" t="s">
        <v>587</v>
      </c>
      <c r="C266" s="209" t="s">
        <v>588</v>
      </c>
      <c r="D266" s="187" t="s">
        <v>447</v>
      </c>
      <c r="E266" s="193">
        <v>0.20791999999999999</v>
      </c>
      <c r="F266" s="202"/>
      <c r="G266" s="201">
        <f>ROUND(E266*F266,2)</f>
        <v>0</v>
      </c>
      <c r="H266" s="200" t="s">
        <v>536</v>
      </c>
      <c r="I266" s="228" t="s">
        <v>304</v>
      </c>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t="s">
        <v>305</v>
      </c>
      <c r="AF266" s="170"/>
      <c r="AG266" s="170"/>
      <c r="AH266" s="170"/>
      <c r="AI266" s="170"/>
      <c r="AJ266" s="170"/>
      <c r="AK266" s="170"/>
      <c r="AL266" s="170"/>
      <c r="AM266" s="170">
        <v>21</v>
      </c>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row>
    <row r="267" spans="1:60" outlineLevel="1">
      <c r="A267" s="224"/>
      <c r="B267" s="183"/>
      <c r="C267" s="210" t="s">
        <v>589</v>
      </c>
      <c r="D267" s="188"/>
      <c r="E267" s="194"/>
      <c r="F267" s="203"/>
      <c r="G267" s="203"/>
      <c r="H267" s="200"/>
      <c r="I267" s="228"/>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t="s">
        <v>307</v>
      </c>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row>
    <row r="268" spans="1:60" outlineLevel="1">
      <c r="A268" s="224"/>
      <c r="B268" s="183"/>
      <c r="C268" s="211" t="s">
        <v>590</v>
      </c>
      <c r="D268" s="189"/>
      <c r="E268" s="195">
        <v>0.20791999999999999</v>
      </c>
      <c r="F268" s="201"/>
      <c r="G268" s="201"/>
      <c r="H268" s="200"/>
      <c r="I268" s="228"/>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t="s">
        <v>309</v>
      </c>
      <c r="AF268" s="170">
        <v>0</v>
      </c>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row>
    <row r="269" spans="1:60" outlineLevel="1">
      <c r="A269" s="224"/>
      <c r="B269" s="350" t="s">
        <v>591</v>
      </c>
      <c r="C269" s="351"/>
      <c r="D269" s="352"/>
      <c r="E269" s="353"/>
      <c r="F269" s="354"/>
      <c r="G269" s="355"/>
      <c r="H269" s="200"/>
      <c r="I269" s="228"/>
      <c r="J269" s="170"/>
      <c r="K269" s="170"/>
      <c r="L269" s="170"/>
      <c r="M269" s="170"/>
      <c r="N269" s="170"/>
      <c r="O269" s="170"/>
      <c r="P269" s="170"/>
      <c r="Q269" s="170"/>
      <c r="R269" s="170"/>
      <c r="S269" s="170"/>
      <c r="T269" s="170"/>
      <c r="U269" s="170"/>
      <c r="V269" s="170"/>
      <c r="W269" s="170"/>
      <c r="X269" s="170"/>
      <c r="Y269" s="170"/>
      <c r="Z269" s="170"/>
      <c r="AA269" s="170"/>
      <c r="AB269" s="170"/>
      <c r="AC269" s="170">
        <v>0</v>
      </c>
      <c r="AD269" s="170"/>
      <c r="AE269" s="170" t="s">
        <v>297</v>
      </c>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row>
    <row r="270" spans="1:60" outlineLevel="1">
      <c r="A270" s="224"/>
      <c r="B270" s="350" t="s">
        <v>592</v>
      </c>
      <c r="C270" s="351"/>
      <c r="D270" s="352"/>
      <c r="E270" s="353"/>
      <c r="F270" s="354"/>
      <c r="G270" s="355"/>
      <c r="H270" s="200"/>
      <c r="I270" s="228"/>
      <c r="J270" s="170"/>
      <c r="K270" s="170"/>
      <c r="L270" s="170"/>
      <c r="M270" s="170"/>
      <c r="N270" s="170"/>
      <c r="O270" s="170"/>
      <c r="P270" s="170"/>
      <c r="Q270" s="170"/>
      <c r="R270" s="170"/>
      <c r="S270" s="170"/>
      <c r="T270" s="170"/>
      <c r="U270" s="170"/>
      <c r="V270" s="170"/>
      <c r="W270" s="170"/>
      <c r="X270" s="170"/>
      <c r="Y270" s="170"/>
      <c r="Z270" s="170"/>
      <c r="AA270" s="170"/>
      <c r="AB270" s="170"/>
      <c r="AC270" s="170">
        <v>1</v>
      </c>
      <c r="AD270" s="170"/>
      <c r="AE270" s="170" t="s">
        <v>297</v>
      </c>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3" t="str">
        <f>B270</f>
        <v>411 32-1 stropů deskových, desek plochých střech, desek balkónových, desek hřibových stropů včetně hlavic hřibových sloupů, železový (bez výztuže)</v>
      </c>
      <c r="BA270" s="170"/>
      <c r="BB270" s="170"/>
      <c r="BC270" s="170"/>
      <c r="BD270" s="170"/>
      <c r="BE270" s="170"/>
      <c r="BF270" s="170"/>
      <c r="BG270" s="170"/>
      <c r="BH270" s="170"/>
    </row>
    <row r="271" spans="1:60" outlineLevel="1">
      <c r="A271" s="225">
        <v>64</v>
      </c>
      <c r="B271" s="182" t="s">
        <v>593</v>
      </c>
      <c r="C271" s="209" t="s">
        <v>453</v>
      </c>
      <c r="D271" s="187" t="s">
        <v>302</v>
      </c>
      <c r="E271" s="193">
        <v>1.8714</v>
      </c>
      <c r="F271" s="202"/>
      <c r="G271" s="201">
        <f>ROUND(E271*F271,2)</f>
        <v>0</v>
      </c>
      <c r="H271" s="200" t="s">
        <v>397</v>
      </c>
      <c r="I271" s="228" t="s">
        <v>304</v>
      </c>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t="s">
        <v>305</v>
      </c>
      <c r="AF271" s="170"/>
      <c r="AG271" s="170"/>
      <c r="AH271" s="170"/>
      <c r="AI271" s="170"/>
      <c r="AJ271" s="170"/>
      <c r="AK271" s="170"/>
      <c r="AL271" s="170"/>
      <c r="AM271" s="170">
        <v>21</v>
      </c>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row>
    <row r="272" spans="1:60" outlineLevel="1">
      <c r="A272" s="224"/>
      <c r="B272" s="183"/>
      <c r="C272" s="210" t="s">
        <v>594</v>
      </c>
      <c r="D272" s="188"/>
      <c r="E272" s="194"/>
      <c r="F272" s="203"/>
      <c r="G272" s="203"/>
      <c r="H272" s="200"/>
      <c r="I272" s="228"/>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t="s">
        <v>307</v>
      </c>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row>
    <row r="273" spans="1:60" outlineLevel="1">
      <c r="A273" s="224"/>
      <c r="B273" s="183"/>
      <c r="C273" s="211" t="s">
        <v>595</v>
      </c>
      <c r="D273" s="189"/>
      <c r="E273" s="195">
        <v>1.8714</v>
      </c>
      <c r="F273" s="201"/>
      <c r="G273" s="201"/>
      <c r="H273" s="200"/>
      <c r="I273" s="228"/>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t="s">
        <v>309</v>
      </c>
      <c r="AF273" s="170">
        <v>0</v>
      </c>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row>
    <row r="274" spans="1:60" outlineLevel="1">
      <c r="A274" s="224"/>
      <c r="B274" s="350" t="s">
        <v>596</v>
      </c>
      <c r="C274" s="351"/>
      <c r="D274" s="352"/>
      <c r="E274" s="353"/>
      <c r="F274" s="354"/>
      <c r="G274" s="355"/>
      <c r="H274" s="200"/>
      <c r="I274" s="228"/>
      <c r="J274" s="170"/>
      <c r="K274" s="170"/>
      <c r="L274" s="170"/>
      <c r="M274" s="170"/>
      <c r="N274" s="170"/>
      <c r="O274" s="170"/>
      <c r="P274" s="170"/>
      <c r="Q274" s="170"/>
      <c r="R274" s="170"/>
      <c r="S274" s="170"/>
      <c r="T274" s="170"/>
      <c r="U274" s="170"/>
      <c r="V274" s="170"/>
      <c r="W274" s="170"/>
      <c r="X274" s="170"/>
      <c r="Y274" s="170"/>
      <c r="Z274" s="170"/>
      <c r="AA274" s="170"/>
      <c r="AB274" s="170"/>
      <c r="AC274" s="170">
        <v>0</v>
      </c>
      <c r="AD274" s="170"/>
      <c r="AE274" s="170" t="s">
        <v>297</v>
      </c>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row>
    <row r="275" spans="1:60" outlineLevel="1">
      <c r="A275" s="224"/>
      <c r="B275" s="350" t="s">
        <v>597</v>
      </c>
      <c r="C275" s="351"/>
      <c r="D275" s="352"/>
      <c r="E275" s="353"/>
      <c r="F275" s="354"/>
      <c r="G275" s="355"/>
      <c r="H275" s="200"/>
      <c r="I275" s="228"/>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t="s">
        <v>299</v>
      </c>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row>
    <row r="276" spans="1:60" outlineLevel="1">
      <c r="A276" s="224"/>
      <c r="B276" s="350" t="s">
        <v>598</v>
      </c>
      <c r="C276" s="351"/>
      <c r="D276" s="352"/>
      <c r="E276" s="353"/>
      <c r="F276" s="354"/>
      <c r="G276" s="355"/>
      <c r="H276" s="200"/>
      <c r="I276" s="228"/>
      <c r="J276" s="170"/>
      <c r="K276" s="170"/>
      <c r="L276" s="170"/>
      <c r="M276" s="170"/>
      <c r="N276" s="170"/>
      <c r="O276" s="170"/>
      <c r="P276" s="170"/>
      <c r="Q276" s="170"/>
      <c r="R276" s="170"/>
      <c r="S276" s="170"/>
      <c r="T276" s="170"/>
      <c r="U276" s="170"/>
      <c r="V276" s="170"/>
      <c r="W276" s="170"/>
      <c r="X276" s="170"/>
      <c r="Y276" s="170"/>
      <c r="Z276" s="170"/>
      <c r="AA276" s="170"/>
      <c r="AB276" s="170"/>
      <c r="AC276" s="170">
        <v>1</v>
      </c>
      <c r="AD276" s="170"/>
      <c r="AE276" s="170" t="s">
        <v>297</v>
      </c>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row>
    <row r="277" spans="1:60" outlineLevel="1">
      <c r="A277" s="225">
        <v>65</v>
      </c>
      <c r="B277" s="182" t="s">
        <v>599</v>
      </c>
      <c r="C277" s="209" t="s">
        <v>600</v>
      </c>
      <c r="D277" s="187" t="s">
        <v>318</v>
      </c>
      <c r="E277" s="193">
        <v>1.1080000000000001</v>
      </c>
      <c r="F277" s="202"/>
      <c r="G277" s="201">
        <f>ROUND(E277*F277,2)</f>
        <v>0</v>
      </c>
      <c r="H277" s="200" t="s">
        <v>397</v>
      </c>
      <c r="I277" s="228" t="s">
        <v>304</v>
      </c>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t="s">
        <v>305</v>
      </c>
      <c r="AF277" s="170"/>
      <c r="AG277" s="170"/>
      <c r="AH277" s="170"/>
      <c r="AI277" s="170"/>
      <c r="AJ277" s="170"/>
      <c r="AK277" s="170"/>
      <c r="AL277" s="170"/>
      <c r="AM277" s="170">
        <v>21</v>
      </c>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row>
    <row r="278" spans="1:60" outlineLevel="1">
      <c r="A278" s="224"/>
      <c r="B278" s="183"/>
      <c r="C278" s="211" t="s">
        <v>601</v>
      </c>
      <c r="D278" s="189"/>
      <c r="E278" s="195">
        <v>1.1080000000000001</v>
      </c>
      <c r="F278" s="201"/>
      <c r="G278" s="201"/>
      <c r="H278" s="200"/>
      <c r="I278" s="228"/>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t="s">
        <v>309</v>
      </c>
      <c r="AF278" s="170">
        <v>0</v>
      </c>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row>
    <row r="279" spans="1:60" outlineLevel="1">
      <c r="A279" s="224"/>
      <c r="B279" s="350" t="s">
        <v>596</v>
      </c>
      <c r="C279" s="351"/>
      <c r="D279" s="352"/>
      <c r="E279" s="353"/>
      <c r="F279" s="354"/>
      <c r="G279" s="355"/>
      <c r="H279" s="200"/>
      <c r="I279" s="228"/>
      <c r="J279" s="170"/>
      <c r="K279" s="170"/>
      <c r="L279" s="170"/>
      <c r="M279" s="170"/>
      <c r="N279" s="170"/>
      <c r="O279" s="170"/>
      <c r="P279" s="170"/>
      <c r="Q279" s="170"/>
      <c r="R279" s="170"/>
      <c r="S279" s="170"/>
      <c r="T279" s="170"/>
      <c r="U279" s="170"/>
      <c r="V279" s="170"/>
      <c r="W279" s="170"/>
      <c r="X279" s="170"/>
      <c r="Y279" s="170"/>
      <c r="Z279" s="170"/>
      <c r="AA279" s="170"/>
      <c r="AB279" s="170"/>
      <c r="AC279" s="170">
        <v>0</v>
      </c>
      <c r="AD279" s="170"/>
      <c r="AE279" s="170" t="s">
        <v>297</v>
      </c>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row>
    <row r="280" spans="1:60" outlineLevel="1">
      <c r="A280" s="224"/>
      <c r="B280" s="350" t="s">
        <v>597</v>
      </c>
      <c r="C280" s="351"/>
      <c r="D280" s="352"/>
      <c r="E280" s="353"/>
      <c r="F280" s="354"/>
      <c r="G280" s="355"/>
      <c r="H280" s="200"/>
      <c r="I280" s="228"/>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t="s">
        <v>299</v>
      </c>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row>
    <row r="281" spans="1:60" outlineLevel="1">
      <c r="A281" s="224"/>
      <c r="B281" s="350" t="s">
        <v>598</v>
      </c>
      <c r="C281" s="351"/>
      <c r="D281" s="352"/>
      <c r="E281" s="353"/>
      <c r="F281" s="354"/>
      <c r="G281" s="355"/>
      <c r="H281" s="200"/>
      <c r="I281" s="228"/>
      <c r="J281" s="170"/>
      <c r="K281" s="170"/>
      <c r="L281" s="170"/>
      <c r="M281" s="170"/>
      <c r="N281" s="170"/>
      <c r="O281" s="170"/>
      <c r="P281" s="170"/>
      <c r="Q281" s="170"/>
      <c r="R281" s="170"/>
      <c r="S281" s="170"/>
      <c r="T281" s="170"/>
      <c r="U281" s="170"/>
      <c r="V281" s="170"/>
      <c r="W281" s="170"/>
      <c r="X281" s="170"/>
      <c r="Y281" s="170"/>
      <c r="Z281" s="170"/>
      <c r="AA281" s="170"/>
      <c r="AB281" s="170"/>
      <c r="AC281" s="170">
        <v>1</v>
      </c>
      <c r="AD281" s="170"/>
      <c r="AE281" s="170" t="s">
        <v>297</v>
      </c>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row>
    <row r="282" spans="1:60" outlineLevel="1">
      <c r="A282" s="225">
        <v>66</v>
      </c>
      <c r="B282" s="182" t="s">
        <v>602</v>
      </c>
      <c r="C282" s="209" t="s">
        <v>603</v>
      </c>
      <c r="D282" s="187" t="s">
        <v>318</v>
      </c>
      <c r="E282" s="193">
        <v>1.1080000000000001</v>
      </c>
      <c r="F282" s="202"/>
      <c r="G282" s="201">
        <f>ROUND(E282*F282,2)</f>
        <v>0</v>
      </c>
      <c r="H282" s="200" t="s">
        <v>397</v>
      </c>
      <c r="I282" s="228" t="s">
        <v>304</v>
      </c>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t="s">
        <v>305</v>
      </c>
      <c r="AF282" s="170"/>
      <c r="AG282" s="170"/>
      <c r="AH282" s="170"/>
      <c r="AI282" s="170"/>
      <c r="AJ282" s="170"/>
      <c r="AK282" s="170"/>
      <c r="AL282" s="170"/>
      <c r="AM282" s="170">
        <v>21</v>
      </c>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row>
    <row r="283" spans="1:60" outlineLevel="1">
      <c r="A283" s="224"/>
      <c r="B283" s="183"/>
      <c r="C283" s="211" t="s">
        <v>604</v>
      </c>
      <c r="D283" s="189"/>
      <c r="E283" s="195">
        <v>1.1080000000000001</v>
      </c>
      <c r="F283" s="201"/>
      <c r="G283" s="201"/>
      <c r="H283" s="200"/>
      <c r="I283" s="228"/>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t="s">
        <v>309</v>
      </c>
      <c r="AF283" s="170">
        <v>0</v>
      </c>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row>
    <row r="284" spans="1:60" outlineLevel="1">
      <c r="A284" s="224"/>
      <c r="B284" s="350" t="s">
        <v>605</v>
      </c>
      <c r="C284" s="351"/>
      <c r="D284" s="352"/>
      <c r="E284" s="353"/>
      <c r="F284" s="354"/>
      <c r="G284" s="355"/>
      <c r="H284" s="200"/>
      <c r="I284" s="228"/>
      <c r="J284" s="170"/>
      <c r="K284" s="170"/>
      <c r="L284" s="170"/>
      <c r="M284" s="170"/>
      <c r="N284" s="170"/>
      <c r="O284" s="170"/>
      <c r="P284" s="170"/>
      <c r="Q284" s="170"/>
      <c r="R284" s="170"/>
      <c r="S284" s="170"/>
      <c r="T284" s="170"/>
      <c r="U284" s="170"/>
      <c r="V284" s="170"/>
      <c r="W284" s="170"/>
      <c r="X284" s="170"/>
      <c r="Y284" s="170"/>
      <c r="Z284" s="170"/>
      <c r="AA284" s="170"/>
      <c r="AB284" s="170"/>
      <c r="AC284" s="170">
        <v>0</v>
      </c>
      <c r="AD284" s="170"/>
      <c r="AE284" s="170" t="s">
        <v>297</v>
      </c>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row>
    <row r="285" spans="1:60" ht="22.5" outlineLevel="1">
      <c r="A285" s="224"/>
      <c r="B285" s="350" t="s">
        <v>606</v>
      </c>
      <c r="C285" s="351"/>
      <c r="D285" s="352"/>
      <c r="E285" s="353"/>
      <c r="F285" s="354"/>
      <c r="G285" s="355"/>
      <c r="H285" s="200"/>
      <c r="I285" s="228"/>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t="s">
        <v>299</v>
      </c>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3" t="str">
        <f>B285</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A285" s="170"/>
      <c r="BB285" s="170"/>
      <c r="BC285" s="170"/>
      <c r="BD285" s="170"/>
      <c r="BE285" s="170"/>
      <c r="BF285" s="170"/>
      <c r="BG285" s="170"/>
      <c r="BH285" s="170"/>
    </row>
    <row r="286" spans="1:60" outlineLevel="1">
      <c r="A286" s="224"/>
      <c r="B286" s="350" t="s">
        <v>607</v>
      </c>
      <c r="C286" s="351"/>
      <c r="D286" s="352"/>
      <c r="E286" s="353"/>
      <c r="F286" s="354"/>
      <c r="G286" s="355"/>
      <c r="H286" s="200"/>
      <c r="I286" s="228"/>
      <c r="J286" s="170"/>
      <c r="K286" s="170"/>
      <c r="L286" s="170"/>
      <c r="M286" s="170"/>
      <c r="N286" s="170"/>
      <c r="O286" s="170"/>
      <c r="P286" s="170"/>
      <c r="Q286" s="170"/>
      <c r="R286" s="170"/>
      <c r="S286" s="170"/>
      <c r="T286" s="170"/>
      <c r="U286" s="170"/>
      <c r="V286" s="170"/>
      <c r="W286" s="170"/>
      <c r="X286" s="170"/>
      <c r="Y286" s="170"/>
      <c r="Z286" s="170"/>
      <c r="AA286" s="170"/>
      <c r="AB286" s="170"/>
      <c r="AC286" s="170">
        <v>1</v>
      </c>
      <c r="AD286" s="170"/>
      <c r="AE286" s="170" t="s">
        <v>297</v>
      </c>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row>
    <row r="287" spans="1:60" outlineLevel="1">
      <c r="A287" s="225">
        <v>67</v>
      </c>
      <c r="B287" s="182" t="s">
        <v>608</v>
      </c>
      <c r="C287" s="209" t="s">
        <v>609</v>
      </c>
      <c r="D287" s="187" t="s">
        <v>447</v>
      </c>
      <c r="E287" s="193">
        <v>6.6409999999999997E-2</v>
      </c>
      <c r="F287" s="202"/>
      <c r="G287" s="201">
        <f>ROUND(E287*F287,2)</f>
        <v>0</v>
      </c>
      <c r="H287" s="200" t="s">
        <v>397</v>
      </c>
      <c r="I287" s="228" t="s">
        <v>304</v>
      </c>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t="s">
        <v>305</v>
      </c>
      <c r="AF287" s="170"/>
      <c r="AG287" s="170"/>
      <c r="AH287" s="170"/>
      <c r="AI287" s="170"/>
      <c r="AJ287" s="170"/>
      <c r="AK287" s="170"/>
      <c r="AL287" s="170"/>
      <c r="AM287" s="170">
        <v>21</v>
      </c>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row>
    <row r="288" spans="1:60" outlineLevel="1">
      <c r="A288" s="224"/>
      <c r="B288" s="183"/>
      <c r="C288" s="211" t="s">
        <v>610</v>
      </c>
      <c r="D288" s="189"/>
      <c r="E288" s="195">
        <v>6.6409999999999997E-2</v>
      </c>
      <c r="F288" s="201"/>
      <c r="G288" s="201"/>
      <c r="H288" s="200"/>
      <c r="I288" s="228"/>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t="s">
        <v>309</v>
      </c>
      <c r="AF288" s="170">
        <v>0</v>
      </c>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row>
    <row r="289" spans="1:60" outlineLevel="1">
      <c r="A289" s="224"/>
      <c r="B289" s="350" t="s">
        <v>611</v>
      </c>
      <c r="C289" s="351"/>
      <c r="D289" s="352"/>
      <c r="E289" s="353"/>
      <c r="F289" s="354"/>
      <c r="G289" s="355"/>
      <c r="H289" s="200"/>
      <c r="I289" s="228"/>
      <c r="J289" s="170"/>
      <c r="K289" s="170"/>
      <c r="L289" s="170"/>
      <c r="M289" s="170"/>
      <c r="N289" s="170"/>
      <c r="O289" s="170"/>
      <c r="P289" s="170"/>
      <c r="Q289" s="170"/>
      <c r="R289" s="170"/>
      <c r="S289" s="170"/>
      <c r="T289" s="170"/>
      <c r="U289" s="170"/>
      <c r="V289" s="170"/>
      <c r="W289" s="170"/>
      <c r="X289" s="170"/>
      <c r="Y289" s="170"/>
      <c r="Z289" s="170"/>
      <c r="AA289" s="170"/>
      <c r="AB289" s="170"/>
      <c r="AC289" s="170">
        <v>0</v>
      </c>
      <c r="AD289" s="170"/>
      <c r="AE289" s="170" t="s">
        <v>297</v>
      </c>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row>
    <row r="290" spans="1:60" outlineLevel="1">
      <c r="A290" s="224"/>
      <c r="B290" s="350" t="s">
        <v>612</v>
      </c>
      <c r="C290" s="351"/>
      <c r="D290" s="352"/>
      <c r="E290" s="353"/>
      <c r="F290" s="354"/>
      <c r="G290" s="355"/>
      <c r="H290" s="200"/>
      <c r="I290" s="228"/>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t="s">
        <v>299</v>
      </c>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row>
    <row r="291" spans="1:60" outlineLevel="1">
      <c r="A291" s="225">
        <v>68</v>
      </c>
      <c r="B291" s="182" t="s">
        <v>613</v>
      </c>
      <c r="C291" s="209" t="s">
        <v>614</v>
      </c>
      <c r="D291" s="187" t="s">
        <v>318</v>
      </c>
      <c r="E291" s="193">
        <v>3.78</v>
      </c>
      <c r="F291" s="202"/>
      <c r="G291" s="201">
        <f>ROUND(E291*F291,2)</f>
        <v>0</v>
      </c>
      <c r="H291" s="200" t="s">
        <v>384</v>
      </c>
      <c r="I291" s="228" t="s">
        <v>304</v>
      </c>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t="s">
        <v>385</v>
      </c>
      <c r="AF291" s="170"/>
      <c r="AG291" s="170"/>
      <c r="AH291" s="170"/>
      <c r="AI291" s="170"/>
      <c r="AJ291" s="170"/>
      <c r="AK291" s="170"/>
      <c r="AL291" s="170"/>
      <c r="AM291" s="170">
        <v>21</v>
      </c>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row>
    <row r="292" spans="1:60" outlineLevel="1">
      <c r="A292" s="224"/>
      <c r="B292" s="183"/>
      <c r="C292" s="211" t="s">
        <v>615</v>
      </c>
      <c r="D292" s="189"/>
      <c r="E292" s="195">
        <v>3.78</v>
      </c>
      <c r="F292" s="201"/>
      <c r="G292" s="201"/>
      <c r="H292" s="200"/>
      <c r="I292" s="228"/>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t="s">
        <v>309</v>
      </c>
      <c r="AF292" s="170">
        <v>0</v>
      </c>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row>
    <row r="293" spans="1:60" ht="22.5" outlineLevel="1">
      <c r="A293" s="225">
        <v>69</v>
      </c>
      <c r="B293" s="182" t="s">
        <v>616</v>
      </c>
      <c r="C293" s="209" t="s">
        <v>617</v>
      </c>
      <c r="D293" s="187" t="s">
        <v>423</v>
      </c>
      <c r="E293" s="193">
        <v>6</v>
      </c>
      <c r="F293" s="202"/>
      <c r="G293" s="201">
        <f>ROUND(E293*F293,2)</f>
        <v>0</v>
      </c>
      <c r="H293" s="200" t="s">
        <v>542</v>
      </c>
      <c r="I293" s="228" t="s">
        <v>304</v>
      </c>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t="s">
        <v>543</v>
      </c>
      <c r="AF293" s="170"/>
      <c r="AG293" s="170"/>
      <c r="AH293" s="170"/>
      <c r="AI293" s="170"/>
      <c r="AJ293" s="170"/>
      <c r="AK293" s="170"/>
      <c r="AL293" s="170"/>
      <c r="AM293" s="170">
        <v>21</v>
      </c>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row>
    <row r="294" spans="1:60" outlineLevel="1">
      <c r="A294" s="224"/>
      <c r="B294" s="183"/>
      <c r="C294" s="211" t="s">
        <v>171</v>
      </c>
      <c r="D294" s="189"/>
      <c r="E294" s="195">
        <v>6</v>
      </c>
      <c r="F294" s="201"/>
      <c r="G294" s="201"/>
      <c r="H294" s="200"/>
      <c r="I294" s="228"/>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t="s">
        <v>309</v>
      </c>
      <c r="AF294" s="170">
        <v>0</v>
      </c>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row>
    <row r="295" spans="1:60" outlineLevel="1">
      <c r="A295" s="224"/>
      <c r="B295" s="350" t="s">
        <v>618</v>
      </c>
      <c r="C295" s="351"/>
      <c r="D295" s="352"/>
      <c r="E295" s="353"/>
      <c r="F295" s="354"/>
      <c r="G295" s="355"/>
      <c r="H295" s="200"/>
      <c r="I295" s="228"/>
      <c r="J295" s="170"/>
      <c r="K295" s="170"/>
      <c r="L295" s="170"/>
      <c r="M295" s="170"/>
      <c r="N295" s="170"/>
      <c r="O295" s="170"/>
      <c r="P295" s="170"/>
      <c r="Q295" s="170"/>
      <c r="R295" s="170"/>
      <c r="S295" s="170"/>
      <c r="T295" s="170"/>
      <c r="U295" s="170"/>
      <c r="V295" s="170"/>
      <c r="W295" s="170"/>
      <c r="X295" s="170"/>
      <c r="Y295" s="170"/>
      <c r="Z295" s="170"/>
      <c r="AA295" s="170"/>
      <c r="AB295" s="170"/>
      <c r="AC295" s="170">
        <v>0</v>
      </c>
      <c r="AD295" s="170"/>
      <c r="AE295" s="170" t="s">
        <v>297</v>
      </c>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row>
    <row r="296" spans="1:60" outlineLevel="1">
      <c r="A296" s="225">
        <v>70</v>
      </c>
      <c r="B296" s="182" t="s">
        <v>619</v>
      </c>
      <c r="C296" s="209" t="s">
        <v>453</v>
      </c>
      <c r="D296" s="187" t="s">
        <v>302</v>
      </c>
      <c r="E296" s="193">
        <v>30.62</v>
      </c>
      <c r="F296" s="202"/>
      <c r="G296" s="201">
        <f>ROUND(E296*F296,2)</f>
        <v>0</v>
      </c>
      <c r="H296" s="200" t="s">
        <v>397</v>
      </c>
      <c r="I296" s="228" t="s">
        <v>304</v>
      </c>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t="s">
        <v>305</v>
      </c>
      <c r="AF296" s="170"/>
      <c r="AG296" s="170"/>
      <c r="AH296" s="170"/>
      <c r="AI296" s="170"/>
      <c r="AJ296" s="170"/>
      <c r="AK296" s="170"/>
      <c r="AL296" s="170"/>
      <c r="AM296" s="170">
        <v>21</v>
      </c>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row>
    <row r="297" spans="1:60" outlineLevel="1">
      <c r="A297" s="224"/>
      <c r="B297" s="183"/>
      <c r="C297" s="210" t="s">
        <v>346</v>
      </c>
      <c r="D297" s="188"/>
      <c r="E297" s="194"/>
      <c r="F297" s="203"/>
      <c r="G297" s="203"/>
      <c r="H297" s="200"/>
      <c r="I297" s="228"/>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t="s">
        <v>307</v>
      </c>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row>
    <row r="298" spans="1:60" ht="22.5" outlineLevel="1">
      <c r="A298" s="224"/>
      <c r="B298" s="183"/>
      <c r="C298" s="210" t="s">
        <v>620</v>
      </c>
      <c r="D298" s="188"/>
      <c r="E298" s="194"/>
      <c r="F298" s="203"/>
      <c r="G298" s="203"/>
      <c r="H298" s="200"/>
      <c r="I298" s="228"/>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t="s">
        <v>307</v>
      </c>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row>
    <row r="299" spans="1:60" outlineLevel="1">
      <c r="A299" s="224"/>
      <c r="B299" s="183"/>
      <c r="C299" s="210" t="s">
        <v>621</v>
      </c>
      <c r="D299" s="188"/>
      <c r="E299" s="194"/>
      <c r="F299" s="203"/>
      <c r="G299" s="203"/>
      <c r="H299" s="200"/>
      <c r="I299" s="228"/>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t="s">
        <v>307</v>
      </c>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row>
    <row r="300" spans="1:60" outlineLevel="1">
      <c r="A300" s="224"/>
      <c r="B300" s="183"/>
      <c r="C300" s="210" t="s">
        <v>622</v>
      </c>
      <c r="D300" s="188"/>
      <c r="E300" s="194"/>
      <c r="F300" s="203"/>
      <c r="G300" s="203"/>
      <c r="H300" s="200"/>
      <c r="I300" s="228"/>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t="s">
        <v>307</v>
      </c>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row>
    <row r="301" spans="1:60" outlineLevel="1">
      <c r="A301" s="224"/>
      <c r="B301" s="183"/>
      <c r="C301" s="210" t="s">
        <v>623</v>
      </c>
      <c r="D301" s="188"/>
      <c r="E301" s="194"/>
      <c r="F301" s="203"/>
      <c r="G301" s="203"/>
      <c r="H301" s="200"/>
      <c r="I301" s="228"/>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t="s">
        <v>307</v>
      </c>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row>
    <row r="302" spans="1:60" outlineLevel="1">
      <c r="A302" s="224"/>
      <c r="B302" s="183"/>
      <c r="C302" s="210" t="s">
        <v>624</v>
      </c>
      <c r="D302" s="188"/>
      <c r="E302" s="194"/>
      <c r="F302" s="203"/>
      <c r="G302" s="203"/>
      <c r="H302" s="200"/>
      <c r="I302" s="228"/>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t="s">
        <v>307</v>
      </c>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row>
    <row r="303" spans="1:60" outlineLevel="1">
      <c r="A303" s="224"/>
      <c r="B303" s="183"/>
      <c r="C303" s="210" t="s">
        <v>625</v>
      </c>
      <c r="D303" s="188"/>
      <c r="E303" s="194"/>
      <c r="F303" s="203"/>
      <c r="G303" s="203"/>
      <c r="H303" s="200"/>
      <c r="I303" s="228"/>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t="s">
        <v>307</v>
      </c>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row>
    <row r="304" spans="1:60" outlineLevel="1">
      <c r="A304" s="224"/>
      <c r="B304" s="183"/>
      <c r="C304" s="210" t="s">
        <v>626</v>
      </c>
      <c r="D304" s="188"/>
      <c r="E304" s="194"/>
      <c r="F304" s="203"/>
      <c r="G304" s="203"/>
      <c r="H304" s="200"/>
      <c r="I304" s="228"/>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t="s">
        <v>307</v>
      </c>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row>
    <row r="305" spans="1:60" outlineLevel="1">
      <c r="A305" s="224"/>
      <c r="B305" s="183"/>
      <c r="C305" s="210" t="s">
        <v>627</v>
      </c>
      <c r="D305" s="188"/>
      <c r="E305" s="194"/>
      <c r="F305" s="203"/>
      <c r="G305" s="203"/>
      <c r="H305" s="200"/>
      <c r="I305" s="228"/>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t="s">
        <v>307</v>
      </c>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row>
    <row r="306" spans="1:60" outlineLevel="1">
      <c r="A306" s="224"/>
      <c r="B306" s="183"/>
      <c r="C306" s="210" t="s">
        <v>628</v>
      </c>
      <c r="D306" s="188"/>
      <c r="E306" s="194"/>
      <c r="F306" s="203"/>
      <c r="G306" s="203"/>
      <c r="H306" s="200"/>
      <c r="I306" s="228"/>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t="s">
        <v>307</v>
      </c>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row>
    <row r="307" spans="1:60" outlineLevel="1">
      <c r="A307" s="224"/>
      <c r="B307" s="183"/>
      <c r="C307" s="211" t="s">
        <v>629</v>
      </c>
      <c r="D307" s="189"/>
      <c r="E307" s="195">
        <v>30.62</v>
      </c>
      <c r="F307" s="201"/>
      <c r="G307" s="201"/>
      <c r="H307" s="200"/>
      <c r="I307" s="228"/>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t="s">
        <v>309</v>
      </c>
      <c r="AF307" s="170">
        <v>0</v>
      </c>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row>
    <row r="308" spans="1:60" outlineLevel="1">
      <c r="A308" s="224"/>
      <c r="B308" s="350" t="s">
        <v>630</v>
      </c>
      <c r="C308" s="351"/>
      <c r="D308" s="352"/>
      <c r="E308" s="353"/>
      <c r="F308" s="354"/>
      <c r="G308" s="355"/>
      <c r="H308" s="200"/>
      <c r="I308" s="228"/>
      <c r="J308" s="170"/>
      <c r="K308" s="170"/>
      <c r="L308" s="170"/>
      <c r="M308" s="170"/>
      <c r="N308" s="170"/>
      <c r="O308" s="170"/>
      <c r="P308" s="170"/>
      <c r="Q308" s="170"/>
      <c r="R308" s="170"/>
      <c r="S308" s="170"/>
      <c r="T308" s="170"/>
      <c r="U308" s="170"/>
      <c r="V308" s="170"/>
      <c r="W308" s="170"/>
      <c r="X308" s="170"/>
      <c r="Y308" s="170"/>
      <c r="Z308" s="170"/>
      <c r="AA308" s="170"/>
      <c r="AB308" s="170"/>
      <c r="AC308" s="170">
        <v>0</v>
      </c>
      <c r="AD308" s="170"/>
      <c r="AE308" s="170" t="s">
        <v>297</v>
      </c>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row>
    <row r="309" spans="1:60" outlineLevel="1">
      <c r="A309" s="225">
        <v>71</v>
      </c>
      <c r="B309" s="182" t="s">
        <v>631</v>
      </c>
      <c r="C309" s="209" t="s">
        <v>411</v>
      </c>
      <c r="D309" s="187" t="s">
        <v>318</v>
      </c>
      <c r="E309" s="193">
        <v>255.21</v>
      </c>
      <c r="F309" s="202"/>
      <c r="G309" s="201">
        <f>ROUND(E309*F309,2)</f>
        <v>0</v>
      </c>
      <c r="H309" s="200" t="s">
        <v>397</v>
      </c>
      <c r="I309" s="228" t="s">
        <v>304</v>
      </c>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t="s">
        <v>305</v>
      </c>
      <c r="AF309" s="170"/>
      <c r="AG309" s="170"/>
      <c r="AH309" s="170"/>
      <c r="AI309" s="170"/>
      <c r="AJ309" s="170"/>
      <c r="AK309" s="170"/>
      <c r="AL309" s="170"/>
      <c r="AM309" s="170">
        <v>21</v>
      </c>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row>
    <row r="310" spans="1:60" outlineLevel="1">
      <c r="A310" s="224"/>
      <c r="B310" s="183"/>
      <c r="C310" s="210" t="s">
        <v>632</v>
      </c>
      <c r="D310" s="188"/>
      <c r="E310" s="194"/>
      <c r="F310" s="203"/>
      <c r="G310" s="203"/>
      <c r="H310" s="200"/>
      <c r="I310" s="228"/>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t="s">
        <v>307</v>
      </c>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row>
    <row r="311" spans="1:60" outlineLevel="1">
      <c r="A311" s="224"/>
      <c r="B311" s="183"/>
      <c r="C311" s="210" t="s">
        <v>633</v>
      </c>
      <c r="D311" s="188"/>
      <c r="E311" s="194"/>
      <c r="F311" s="203"/>
      <c r="G311" s="203"/>
      <c r="H311" s="200"/>
      <c r="I311" s="228"/>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t="s">
        <v>307</v>
      </c>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row>
    <row r="312" spans="1:60" outlineLevel="1">
      <c r="A312" s="224"/>
      <c r="B312" s="183"/>
      <c r="C312" s="210" t="s">
        <v>634</v>
      </c>
      <c r="D312" s="188"/>
      <c r="E312" s="194"/>
      <c r="F312" s="203"/>
      <c r="G312" s="203"/>
      <c r="H312" s="200"/>
      <c r="I312" s="228"/>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t="s">
        <v>307</v>
      </c>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row>
    <row r="313" spans="1:60" outlineLevel="1">
      <c r="A313" s="224"/>
      <c r="B313" s="183"/>
      <c r="C313" s="210" t="s">
        <v>635</v>
      </c>
      <c r="D313" s="188"/>
      <c r="E313" s="194"/>
      <c r="F313" s="203"/>
      <c r="G313" s="203"/>
      <c r="H313" s="200"/>
      <c r="I313" s="228"/>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t="s">
        <v>307</v>
      </c>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row>
    <row r="314" spans="1:60" outlineLevel="1">
      <c r="A314" s="224"/>
      <c r="B314" s="183"/>
      <c r="C314" s="210" t="s">
        <v>636</v>
      </c>
      <c r="D314" s="188"/>
      <c r="E314" s="194"/>
      <c r="F314" s="203"/>
      <c r="G314" s="203"/>
      <c r="H314" s="200"/>
      <c r="I314" s="228"/>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t="s">
        <v>307</v>
      </c>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row>
    <row r="315" spans="1:60" outlineLevel="1">
      <c r="A315" s="224"/>
      <c r="B315" s="183"/>
      <c r="C315" s="210" t="s">
        <v>637</v>
      </c>
      <c r="D315" s="188"/>
      <c r="E315" s="194"/>
      <c r="F315" s="203"/>
      <c r="G315" s="203"/>
      <c r="H315" s="200"/>
      <c r="I315" s="228"/>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t="s">
        <v>307</v>
      </c>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row>
    <row r="316" spans="1:60" outlineLevel="1">
      <c r="A316" s="224"/>
      <c r="B316" s="183"/>
      <c r="C316" s="210" t="s">
        <v>638</v>
      </c>
      <c r="D316" s="188"/>
      <c r="E316" s="194"/>
      <c r="F316" s="203"/>
      <c r="G316" s="203"/>
      <c r="H316" s="200"/>
      <c r="I316" s="228"/>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t="s">
        <v>307</v>
      </c>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row>
    <row r="317" spans="1:60" outlineLevel="1">
      <c r="A317" s="224"/>
      <c r="B317" s="183"/>
      <c r="C317" s="210" t="s">
        <v>639</v>
      </c>
      <c r="D317" s="188"/>
      <c r="E317" s="194"/>
      <c r="F317" s="203"/>
      <c r="G317" s="203"/>
      <c r="H317" s="200"/>
      <c r="I317" s="228"/>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t="s">
        <v>307</v>
      </c>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row>
    <row r="318" spans="1:60" outlineLevel="1">
      <c r="A318" s="224"/>
      <c r="B318" s="183"/>
      <c r="C318" s="210" t="s">
        <v>640</v>
      </c>
      <c r="D318" s="188"/>
      <c r="E318" s="194"/>
      <c r="F318" s="203"/>
      <c r="G318" s="203"/>
      <c r="H318" s="200"/>
      <c r="I318" s="228"/>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t="s">
        <v>307</v>
      </c>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row>
    <row r="319" spans="1:60" outlineLevel="1">
      <c r="A319" s="224"/>
      <c r="B319" s="183"/>
      <c r="C319" s="210" t="s">
        <v>641</v>
      </c>
      <c r="D319" s="188"/>
      <c r="E319" s="194"/>
      <c r="F319" s="203"/>
      <c r="G319" s="203"/>
      <c r="H319" s="200"/>
      <c r="I319" s="228"/>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t="s">
        <v>307</v>
      </c>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row>
    <row r="320" spans="1:60" outlineLevel="1">
      <c r="A320" s="224"/>
      <c r="B320" s="183"/>
      <c r="C320" s="210" t="s">
        <v>642</v>
      </c>
      <c r="D320" s="188"/>
      <c r="E320" s="194"/>
      <c r="F320" s="203"/>
      <c r="G320" s="203"/>
      <c r="H320" s="200"/>
      <c r="I320" s="228"/>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t="s">
        <v>307</v>
      </c>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row>
    <row r="321" spans="1:60" outlineLevel="1">
      <c r="A321" s="224"/>
      <c r="B321" s="183"/>
      <c r="C321" s="210" t="s">
        <v>643</v>
      </c>
      <c r="D321" s="188"/>
      <c r="E321" s="194"/>
      <c r="F321" s="203"/>
      <c r="G321" s="203"/>
      <c r="H321" s="200"/>
      <c r="I321" s="228"/>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t="s">
        <v>307</v>
      </c>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row>
    <row r="322" spans="1:60" outlineLevel="1">
      <c r="A322" s="224"/>
      <c r="B322" s="183"/>
      <c r="C322" s="210" t="s">
        <v>644</v>
      </c>
      <c r="D322" s="188"/>
      <c r="E322" s="194"/>
      <c r="F322" s="203"/>
      <c r="G322" s="203"/>
      <c r="H322" s="200"/>
      <c r="I322" s="228"/>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t="s">
        <v>307</v>
      </c>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row>
    <row r="323" spans="1:60" outlineLevel="1">
      <c r="A323" s="224"/>
      <c r="B323" s="183"/>
      <c r="C323" s="210" t="s">
        <v>637</v>
      </c>
      <c r="D323" s="188"/>
      <c r="E323" s="194"/>
      <c r="F323" s="203"/>
      <c r="G323" s="203"/>
      <c r="H323" s="200"/>
      <c r="I323" s="228"/>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t="s">
        <v>307</v>
      </c>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row>
    <row r="324" spans="1:60" outlineLevel="1">
      <c r="A324" s="224"/>
      <c r="B324" s="183"/>
      <c r="C324" s="210" t="s">
        <v>638</v>
      </c>
      <c r="D324" s="188"/>
      <c r="E324" s="194"/>
      <c r="F324" s="203"/>
      <c r="G324" s="203"/>
      <c r="H324" s="200"/>
      <c r="I324" s="228"/>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t="s">
        <v>307</v>
      </c>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row>
    <row r="325" spans="1:60" outlineLevel="1">
      <c r="A325" s="224"/>
      <c r="B325" s="183"/>
      <c r="C325" s="210" t="s">
        <v>639</v>
      </c>
      <c r="D325" s="188"/>
      <c r="E325" s="194"/>
      <c r="F325" s="203"/>
      <c r="G325" s="203"/>
      <c r="H325" s="200"/>
      <c r="I325" s="228"/>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t="s">
        <v>307</v>
      </c>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row>
    <row r="326" spans="1:60" outlineLevel="1">
      <c r="A326" s="224"/>
      <c r="B326" s="183"/>
      <c r="C326" s="210" t="s">
        <v>645</v>
      </c>
      <c r="D326" s="188"/>
      <c r="E326" s="194"/>
      <c r="F326" s="203"/>
      <c r="G326" s="203"/>
      <c r="H326" s="200"/>
      <c r="I326" s="228"/>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t="s">
        <v>307</v>
      </c>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row>
    <row r="327" spans="1:60" outlineLevel="1">
      <c r="A327" s="224"/>
      <c r="B327" s="183"/>
      <c r="C327" s="210" t="s">
        <v>646</v>
      </c>
      <c r="D327" s="188"/>
      <c r="E327" s="194"/>
      <c r="F327" s="203"/>
      <c r="G327" s="203"/>
      <c r="H327" s="200"/>
      <c r="I327" s="228"/>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t="s">
        <v>307</v>
      </c>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row>
    <row r="328" spans="1:60" outlineLevel="1">
      <c r="A328" s="224"/>
      <c r="B328" s="183"/>
      <c r="C328" s="211" t="s">
        <v>647</v>
      </c>
      <c r="D328" s="189"/>
      <c r="E328" s="195">
        <v>255.21</v>
      </c>
      <c r="F328" s="201"/>
      <c r="G328" s="201"/>
      <c r="H328" s="200"/>
      <c r="I328" s="228"/>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t="s">
        <v>309</v>
      </c>
      <c r="AF328" s="170">
        <v>0</v>
      </c>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row>
    <row r="329" spans="1:60" outlineLevel="1">
      <c r="A329" s="225">
        <v>72</v>
      </c>
      <c r="B329" s="182" t="s">
        <v>648</v>
      </c>
      <c r="C329" s="209" t="s">
        <v>418</v>
      </c>
      <c r="D329" s="187" t="s">
        <v>318</v>
      </c>
      <c r="E329" s="193">
        <v>255.21</v>
      </c>
      <c r="F329" s="202"/>
      <c r="G329" s="201">
        <f>ROUND(E329*F329,2)</f>
        <v>0</v>
      </c>
      <c r="H329" s="200" t="s">
        <v>397</v>
      </c>
      <c r="I329" s="228" t="s">
        <v>304</v>
      </c>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t="s">
        <v>305</v>
      </c>
      <c r="AF329" s="170"/>
      <c r="AG329" s="170"/>
      <c r="AH329" s="170"/>
      <c r="AI329" s="170"/>
      <c r="AJ329" s="170"/>
      <c r="AK329" s="170"/>
      <c r="AL329" s="170"/>
      <c r="AM329" s="170">
        <v>21</v>
      </c>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row>
    <row r="330" spans="1:60" outlineLevel="1">
      <c r="A330" s="224"/>
      <c r="B330" s="183"/>
      <c r="C330" s="211" t="s">
        <v>647</v>
      </c>
      <c r="D330" s="189"/>
      <c r="E330" s="195">
        <v>255.21</v>
      </c>
      <c r="F330" s="201"/>
      <c r="G330" s="201"/>
      <c r="H330" s="200"/>
      <c r="I330" s="228"/>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t="s">
        <v>309</v>
      </c>
      <c r="AF330" s="170">
        <v>0</v>
      </c>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row>
    <row r="331" spans="1:60" outlineLevel="1">
      <c r="A331" s="224"/>
      <c r="B331" s="350" t="s">
        <v>649</v>
      </c>
      <c r="C331" s="351"/>
      <c r="D331" s="352"/>
      <c r="E331" s="353"/>
      <c r="F331" s="354"/>
      <c r="G331" s="355"/>
      <c r="H331" s="200"/>
      <c r="I331" s="228"/>
      <c r="J331" s="170"/>
      <c r="K331" s="170"/>
      <c r="L331" s="170"/>
      <c r="M331" s="170"/>
      <c r="N331" s="170"/>
      <c r="O331" s="170"/>
      <c r="P331" s="170"/>
      <c r="Q331" s="170"/>
      <c r="R331" s="170"/>
      <c r="S331" s="170"/>
      <c r="T331" s="170"/>
      <c r="U331" s="170"/>
      <c r="V331" s="170"/>
      <c r="W331" s="170"/>
      <c r="X331" s="170"/>
      <c r="Y331" s="170"/>
      <c r="Z331" s="170"/>
      <c r="AA331" s="170"/>
      <c r="AB331" s="170"/>
      <c r="AC331" s="170">
        <v>0</v>
      </c>
      <c r="AD331" s="170"/>
      <c r="AE331" s="170" t="s">
        <v>297</v>
      </c>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row>
    <row r="332" spans="1:60" outlineLevel="1">
      <c r="A332" s="224"/>
      <c r="B332" s="350" t="s">
        <v>650</v>
      </c>
      <c r="C332" s="351"/>
      <c r="D332" s="352"/>
      <c r="E332" s="353"/>
      <c r="F332" s="354"/>
      <c r="G332" s="355"/>
      <c r="H332" s="200"/>
      <c r="I332" s="228"/>
      <c r="J332" s="170"/>
      <c r="K332" s="170"/>
      <c r="L332" s="170"/>
      <c r="M332" s="170"/>
      <c r="N332" s="170"/>
      <c r="O332" s="170"/>
      <c r="P332" s="170"/>
      <c r="Q332" s="170"/>
      <c r="R332" s="170"/>
      <c r="S332" s="170"/>
      <c r="T332" s="170"/>
      <c r="U332" s="170"/>
      <c r="V332" s="170"/>
      <c r="W332" s="170"/>
      <c r="X332" s="170"/>
      <c r="Y332" s="170"/>
      <c r="Z332" s="170"/>
      <c r="AA332" s="170"/>
      <c r="AB332" s="170"/>
      <c r="AC332" s="170">
        <v>1</v>
      </c>
      <c r="AD332" s="170"/>
      <c r="AE332" s="170" t="s">
        <v>297</v>
      </c>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row>
    <row r="333" spans="1:60" outlineLevel="1">
      <c r="A333" s="225">
        <v>73</v>
      </c>
      <c r="B333" s="182" t="s">
        <v>651</v>
      </c>
      <c r="C333" s="209" t="s">
        <v>446</v>
      </c>
      <c r="D333" s="187" t="s">
        <v>447</v>
      </c>
      <c r="E333" s="193">
        <v>2.0124</v>
      </c>
      <c r="F333" s="202"/>
      <c r="G333" s="201">
        <f>ROUND(E333*F333,2)</f>
        <v>0</v>
      </c>
      <c r="H333" s="200" t="s">
        <v>397</v>
      </c>
      <c r="I333" s="228" t="s">
        <v>304</v>
      </c>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t="s">
        <v>305</v>
      </c>
      <c r="AF333" s="170"/>
      <c r="AG333" s="170"/>
      <c r="AH333" s="170"/>
      <c r="AI333" s="170"/>
      <c r="AJ333" s="170"/>
      <c r="AK333" s="170"/>
      <c r="AL333" s="170"/>
      <c r="AM333" s="170">
        <v>21</v>
      </c>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row>
    <row r="334" spans="1:60" outlineLevel="1">
      <c r="A334" s="224"/>
      <c r="B334" s="183"/>
      <c r="C334" s="210" t="s">
        <v>346</v>
      </c>
      <c r="D334" s="188"/>
      <c r="E334" s="194"/>
      <c r="F334" s="203"/>
      <c r="G334" s="203"/>
      <c r="H334" s="200"/>
      <c r="I334" s="228"/>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t="s">
        <v>307</v>
      </c>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row>
    <row r="335" spans="1:60" outlineLevel="1">
      <c r="A335" s="224"/>
      <c r="B335" s="183"/>
      <c r="C335" s="210" t="s">
        <v>652</v>
      </c>
      <c r="D335" s="188"/>
      <c r="E335" s="194"/>
      <c r="F335" s="203"/>
      <c r="G335" s="203"/>
      <c r="H335" s="200"/>
      <c r="I335" s="228"/>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t="s">
        <v>307</v>
      </c>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row>
    <row r="336" spans="1:60" outlineLevel="1">
      <c r="A336" s="224"/>
      <c r="B336" s="183"/>
      <c r="C336" s="210" t="s">
        <v>653</v>
      </c>
      <c r="D336" s="188"/>
      <c r="E336" s="194"/>
      <c r="F336" s="203"/>
      <c r="G336" s="203"/>
      <c r="H336" s="200"/>
      <c r="I336" s="228"/>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t="s">
        <v>307</v>
      </c>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row>
    <row r="337" spans="1:60" outlineLevel="1">
      <c r="A337" s="224"/>
      <c r="B337" s="183"/>
      <c r="C337" s="210" t="s">
        <v>654</v>
      </c>
      <c r="D337" s="188"/>
      <c r="E337" s="194"/>
      <c r="F337" s="203"/>
      <c r="G337" s="203"/>
      <c r="H337" s="200"/>
      <c r="I337" s="228"/>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t="s">
        <v>307</v>
      </c>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row>
    <row r="338" spans="1:60" outlineLevel="1">
      <c r="A338" s="224"/>
      <c r="B338" s="183"/>
      <c r="C338" s="210" t="s">
        <v>655</v>
      </c>
      <c r="D338" s="188"/>
      <c r="E338" s="194"/>
      <c r="F338" s="203"/>
      <c r="G338" s="203"/>
      <c r="H338" s="200"/>
      <c r="I338" s="228"/>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t="s">
        <v>307</v>
      </c>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row>
    <row r="339" spans="1:60" outlineLevel="1">
      <c r="A339" s="224"/>
      <c r="B339" s="183"/>
      <c r="C339" s="210" t="s">
        <v>656</v>
      </c>
      <c r="D339" s="188"/>
      <c r="E339" s="194"/>
      <c r="F339" s="203"/>
      <c r="G339" s="203"/>
      <c r="H339" s="200"/>
      <c r="I339" s="228"/>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t="s">
        <v>307</v>
      </c>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row>
    <row r="340" spans="1:60" outlineLevel="1">
      <c r="A340" s="224"/>
      <c r="B340" s="183"/>
      <c r="C340" s="210" t="s">
        <v>657</v>
      </c>
      <c r="D340" s="188"/>
      <c r="E340" s="194"/>
      <c r="F340" s="203"/>
      <c r="G340" s="203"/>
      <c r="H340" s="200"/>
      <c r="I340" s="228"/>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t="s">
        <v>307</v>
      </c>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row>
    <row r="341" spans="1:60" outlineLevel="1">
      <c r="A341" s="224"/>
      <c r="B341" s="183"/>
      <c r="C341" s="210" t="s">
        <v>658</v>
      </c>
      <c r="D341" s="188"/>
      <c r="E341" s="194"/>
      <c r="F341" s="203"/>
      <c r="G341" s="203"/>
      <c r="H341" s="200"/>
      <c r="I341" s="228"/>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t="s">
        <v>307</v>
      </c>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row>
    <row r="342" spans="1:60" outlineLevel="1">
      <c r="A342" s="224"/>
      <c r="B342" s="183"/>
      <c r="C342" s="210" t="s">
        <v>659</v>
      </c>
      <c r="D342" s="188"/>
      <c r="E342" s="194"/>
      <c r="F342" s="203"/>
      <c r="G342" s="203"/>
      <c r="H342" s="200"/>
      <c r="I342" s="228"/>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t="s">
        <v>307</v>
      </c>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row>
    <row r="343" spans="1:60" outlineLevel="1">
      <c r="A343" s="224"/>
      <c r="B343" s="183"/>
      <c r="C343" s="210" t="s">
        <v>660</v>
      </c>
      <c r="D343" s="188"/>
      <c r="E343" s="194"/>
      <c r="F343" s="203"/>
      <c r="G343" s="203"/>
      <c r="H343" s="200"/>
      <c r="I343" s="228"/>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t="s">
        <v>307</v>
      </c>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row>
    <row r="344" spans="1:60" outlineLevel="1">
      <c r="A344" s="224"/>
      <c r="B344" s="183"/>
      <c r="C344" s="210" t="s">
        <v>655</v>
      </c>
      <c r="D344" s="188"/>
      <c r="E344" s="194"/>
      <c r="F344" s="203"/>
      <c r="G344" s="203"/>
      <c r="H344" s="200"/>
      <c r="I344" s="228"/>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t="s">
        <v>307</v>
      </c>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row>
    <row r="345" spans="1:60" outlineLevel="1">
      <c r="A345" s="224"/>
      <c r="B345" s="183"/>
      <c r="C345" s="210" t="s">
        <v>661</v>
      </c>
      <c r="D345" s="188"/>
      <c r="E345" s="194"/>
      <c r="F345" s="203"/>
      <c r="G345" s="203"/>
      <c r="H345" s="200"/>
      <c r="I345" s="228"/>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t="s">
        <v>307</v>
      </c>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row>
    <row r="346" spans="1:60" outlineLevel="1">
      <c r="A346" s="224"/>
      <c r="B346" s="183"/>
      <c r="C346" s="210" t="s">
        <v>662</v>
      </c>
      <c r="D346" s="188"/>
      <c r="E346" s="194"/>
      <c r="F346" s="203"/>
      <c r="G346" s="203"/>
      <c r="H346" s="200"/>
      <c r="I346" s="228"/>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t="s">
        <v>307</v>
      </c>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row>
    <row r="347" spans="1:60" outlineLevel="1">
      <c r="A347" s="224"/>
      <c r="B347" s="183"/>
      <c r="C347" s="210" t="s">
        <v>658</v>
      </c>
      <c r="D347" s="188"/>
      <c r="E347" s="194"/>
      <c r="F347" s="203"/>
      <c r="G347" s="203"/>
      <c r="H347" s="200"/>
      <c r="I347" s="228"/>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t="s">
        <v>307</v>
      </c>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row>
    <row r="348" spans="1:60" outlineLevel="1">
      <c r="A348" s="224"/>
      <c r="B348" s="183"/>
      <c r="C348" s="210" t="s">
        <v>663</v>
      </c>
      <c r="D348" s="188"/>
      <c r="E348" s="194"/>
      <c r="F348" s="203"/>
      <c r="G348" s="203"/>
      <c r="H348" s="200"/>
      <c r="I348" s="228"/>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t="s">
        <v>307</v>
      </c>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row>
    <row r="349" spans="1:60" outlineLevel="1">
      <c r="A349" s="224"/>
      <c r="B349" s="183"/>
      <c r="C349" s="210" t="s">
        <v>664</v>
      </c>
      <c r="D349" s="188"/>
      <c r="E349" s="194"/>
      <c r="F349" s="203"/>
      <c r="G349" s="203"/>
      <c r="H349" s="200"/>
      <c r="I349" s="228"/>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t="s">
        <v>307</v>
      </c>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row>
    <row r="350" spans="1:60" outlineLevel="1">
      <c r="A350" s="224"/>
      <c r="B350" s="183"/>
      <c r="C350" s="210" t="s">
        <v>665</v>
      </c>
      <c r="D350" s="188"/>
      <c r="E350" s="194"/>
      <c r="F350" s="203"/>
      <c r="G350" s="203"/>
      <c r="H350" s="200"/>
      <c r="I350" s="228"/>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t="s">
        <v>307</v>
      </c>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row>
    <row r="351" spans="1:60" outlineLevel="1">
      <c r="A351" s="224"/>
      <c r="B351" s="183"/>
      <c r="C351" s="210" t="s">
        <v>666</v>
      </c>
      <c r="D351" s="188"/>
      <c r="E351" s="194"/>
      <c r="F351" s="203"/>
      <c r="G351" s="203"/>
      <c r="H351" s="200"/>
      <c r="I351" s="228"/>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t="s">
        <v>307</v>
      </c>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row>
    <row r="352" spans="1:60" outlineLevel="1">
      <c r="A352" s="224"/>
      <c r="B352" s="183"/>
      <c r="C352" s="210" t="s">
        <v>667</v>
      </c>
      <c r="D352" s="188"/>
      <c r="E352" s="194"/>
      <c r="F352" s="203"/>
      <c r="G352" s="203"/>
      <c r="H352" s="200"/>
      <c r="I352" s="228"/>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t="s">
        <v>307</v>
      </c>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row>
    <row r="353" spans="1:60" outlineLevel="1">
      <c r="A353" s="224"/>
      <c r="B353" s="183"/>
      <c r="C353" s="210" t="s">
        <v>668</v>
      </c>
      <c r="D353" s="188"/>
      <c r="E353" s="194"/>
      <c r="F353" s="203"/>
      <c r="G353" s="203"/>
      <c r="H353" s="200"/>
      <c r="I353" s="228"/>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t="s">
        <v>307</v>
      </c>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row>
    <row r="354" spans="1:60" outlineLevel="1">
      <c r="A354" s="224"/>
      <c r="B354" s="183"/>
      <c r="C354" s="210" t="s">
        <v>669</v>
      </c>
      <c r="D354" s="188"/>
      <c r="E354" s="194"/>
      <c r="F354" s="203"/>
      <c r="G354" s="203"/>
      <c r="H354" s="200"/>
      <c r="I354" s="228"/>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t="s">
        <v>307</v>
      </c>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row>
    <row r="355" spans="1:60" outlineLevel="1">
      <c r="A355" s="224"/>
      <c r="B355" s="183"/>
      <c r="C355" s="210" t="s">
        <v>670</v>
      </c>
      <c r="D355" s="188"/>
      <c r="E355" s="194"/>
      <c r="F355" s="203"/>
      <c r="G355" s="203"/>
      <c r="H355" s="200"/>
      <c r="I355" s="228"/>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t="s">
        <v>307</v>
      </c>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row>
    <row r="356" spans="1:60" outlineLevel="1">
      <c r="A356" s="224"/>
      <c r="B356" s="183"/>
      <c r="C356" s="210" t="s">
        <v>671</v>
      </c>
      <c r="D356" s="188"/>
      <c r="E356" s="194"/>
      <c r="F356" s="203"/>
      <c r="G356" s="203"/>
      <c r="H356" s="200"/>
      <c r="I356" s="228"/>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t="s">
        <v>307</v>
      </c>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row>
    <row r="357" spans="1:60" outlineLevel="1">
      <c r="A357" s="224"/>
      <c r="B357" s="183"/>
      <c r="C357" s="210" t="s">
        <v>672</v>
      </c>
      <c r="D357" s="188"/>
      <c r="E357" s="194"/>
      <c r="F357" s="203"/>
      <c r="G357" s="203"/>
      <c r="H357" s="200"/>
      <c r="I357" s="228"/>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t="s">
        <v>307</v>
      </c>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row>
    <row r="358" spans="1:60" outlineLevel="1">
      <c r="A358" s="224"/>
      <c r="B358" s="183"/>
      <c r="C358" s="210" t="s">
        <v>673</v>
      </c>
      <c r="D358" s="188"/>
      <c r="E358" s="194"/>
      <c r="F358" s="203"/>
      <c r="G358" s="203"/>
      <c r="H358" s="200"/>
      <c r="I358" s="228"/>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t="s">
        <v>307</v>
      </c>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row>
    <row r="359" spans="1:60" outlineLevel="1">
      <c r="A359" s="224"/>
      <c r="B359" s="183"/>
      <c r="C359" s="210" t="s">
        <v>674</v>
      </c>
      <c r="D359" s="188"/>
      <c r="E359" s="194"/>
      <c r="F359" s="203"/>
      <c r="G359" s="203"/>
      <c r="H359" s="200"/>
      <c r="I359" s="228"/>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t="s">
        <v>307</v>
      </c>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row>
    <row r="360" spans="1:60" outlineLevel="1">
      <c r="A360" s="224"/>
      <c r="B360" s="183"/>
      <c r="C360" s="210" t="s">
        <v>658</v>
      </c>
      <c r="D360" s="188"/>
      <c r="E360" s="194"/>
      <c r="F360" s="203"/>
      <c r="G360" s="203"/>
      <c r="H360" s="200"/>
      <c r="I360" s="228"/>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t="s">
        <v>307</v>
      </c>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row>
    <row r="361" spans="1:60" outlineLevel="1">
      <c r="A361" s="224"/>
      <c r="B361" s="183"/>
      <c r="C361" s="210" t="s">
        <v>675</v>
      </c>
      <c r="D361" s="188"/>
      <c r="E361" s="194"/>
      <c r="F361" s="203"/>
      <c r="G361" s="203"/>
      <c r="H361" s="200"/>
      <c r="I361" s="228"/>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t="s">
        <v>307</v>
      </c>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row>
    <row r="362" spans="1:60" outlineLevel="1">
      <c r="A362" s="224"/>
      <c r="B362" s="183"/>
      <c r="C362" s="211" t="s">
        <v>676</v>
      </c>
      <c r="D362" s="189"/>
      <c r="E362" s="195">
        <v>2.0124</v>
      </c>
      <c r="F362" s="201"/>
      <c r="G362" s="201"/>
      <c r="H362" s="200"/>
      <c r="I362" s="228"/>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t="s">
        <v>309</v>
      </c>
      <c r="AF362" s="170">
        <v>0</v>
      </c>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row>
    <row r="363" spans="1:60" outlineLevel="1">
      <c r="A363" s="224"/>
      <c r="B363" s="350" t="s">
        <v>677</v>
      </c>
      <c r="C363" s="351"/>
      <c r="D363" s="352"/>
      <c r="E363" s="353"/>
      <c r="F363" s="354"/>
      <c r="G363" s="355"/>
      <c r="H363" s="200"/>
      <c r="I363" s="228"/>
      <c r="J363" s="170"/>
      <c r="K363" s="170"/>
      <c r="L363" s="170"/>
      <c r="M363" s="170"/>
      <c r="N363" s="170"/>
      <c r="O363" s="170"/>
      <c r="P363" s="170"/>
      <c r="Q363" s="170"/>
      <c r="R363" s="170"/>
      <c r="S363" s="170"/>
      <c r="T363" s="170"/>
      <c r="U363" s="170"/>
      <c r="V363" s="170"/>
      <c r="W363" s="170"/>
      <c r="X363" s="170"/>
      <c r="Y363" s="170"/>
      <c r="Z363" s="170"/>
      <c r="AA363" s="170"/>
      <c r="AB363" s="170"/>
      <c r="AC363" s="170">
        <v>0</v>
      </c>
      <c r="AD363" s="170"/>
      <c r="AE363" s="170" t="s">
        <v>297</v>
      </c>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row>
    <row r="364" spans="1:60" outlineLevel="1">
      <c r="A364" s="224"/>
      <c r="B364" s="350" t="s">
        <v>678</v>
      </c>
      <c r="C364" s="351"/>
      <c r="D364" s="352"/>
      <c r="E364" s="353"/>
      <c r="F364" s="354"/>
      <c r="G364" s="355"/>
      <c r="H364" s="200"/>
      <c r="I364" s="228"/>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t="s">
        <v>299</v>
      </c>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row>
    <row r="365" spans="1:60" outlineLevel="1">
      <c r="A365" s="225">
        <v>74</v>
      </c>
      <c r="B365" s="182" t="s">
        <v>679</v>
      </c>
      <c r="C365" s="209" t="s">
        <v>680</v>
      </c>
      <c r="D365" s="187" t="s">
        <v>447</v>
      </c>
      <c r="E365" s="193">
        <v>0.17621000000000001</v>
      </c>
      <c r="F365" s="202"/>
      <c r="G365" s="201">
        <f>ROUND(E365*F365,2)</f>
        <v>0</v>
      </c>
      <c r="H365" s="200" t="s">
        <v>397</v>
      </c>
      <c r="I365" s="228" t="s">
        <v>304</v>
      </c>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t="s">
        <v>305</v>
      </c>
      <c r="AF365" s="170"/>
      <c r="AG365" s="170"/>
      <c r="AH365" s="170"/>
      <c r="AI365" s="170"/>
      <c r="AJ365" s="170"/>
      <c r="AK365" s="170"/>
      <c r="AL365" s="170"/>
      <c r="AM365" s="170">
        <v>21</v>
      </c>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row>
    <row r="366" spans="1:60" outlineLevel="1">
      <c r="A366" s="224"/>
      <c r="B366" s="183"/>
      <c r="C366" s="210" t="s">
        <v>681</v>
      </c>
      <c r="D366" s="188"/>
      <c r="E366" s="194"/>
      <c r="F366" s="203"/>
      <c r="G366" s="203"/>
      <c r="H366" s="200"/>
      <c r="I366" s="228"/>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t="s">
        <v>307</v>
      </c>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row>
    <row r="367" spans="1:60" outlineLevel="1">
      <c r="A367" s="224"/>
      <c r="B367" s="183"/>
      <c r="C367" s="211" t="s">
        <v>682</v>
      </c>
      <c r="D367" s="189"/>
      <c r="E367" s="195">
        <v>0.17621000000000001</v>
      </c>
      <c r="F367" s="201"/>
      <c r="G367" s="201"/>
      <c r="H367" s="200"/>
      <c r="I367" s="228"/>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t="s">
        <v>309</v>
      </c>
      <c r="AF367" s="170">
        <v>0</v>
      </c>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row>
    <row r="368" spans="1:60" outlineLevel="1">
      <c r="A368" s="225">
        <v>75</v>
      </c>
      <c r="B368" s="182" t="s">
        <v>683</v>
      </c>
      <c r="C368" s="209" t="s">
        <v>684</v>
      </c>
      <c r="D368" s="187" t="s">
        <v>447</v>
      </c>
      <c r="E368" s="193">
        <v>3.2218</v>
      </c>
      <c r="F368" s="202"/>
      <c r="G368" s="201">
        <f>ROUND(E368*F368,2)</f>
        <v>0</v>
      </c>
      <c r="H368" s="200" t="s">
        <v>397</v>
      </c>
      <c r="I368" s="228" t="s">
        <v>304</v>
      </c>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t="s">
        <v>305</v>
      </c>
      <c r="AF368" s="170"/>
      <c r="AG368" s="170"/>
      <c r="AH368" s="170"/>
      <c r="AI368" s="170"/>
      <c r="AJ368" s="170"/>
      <c r="AK368" s="170"/>
      <c r="AL368" s="170"/>
      <c r="AM368" s="170">
        <v>21</v>
      </c>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row>
    <row r="369" spans="1:60" outlineLevel="1">
      <c r="A369" s="224"/>
      <c r="B369" s="183"/>
      <c r="C369" s="210" t="s">
        <v>685</v>
      </c>
      <c r="D369" s="188"/>
      <c r="E369" s="194"/>
      <c r="F369" s="203"/>
      <c r="G369" s="203"/>
      <c r="H369" s="200"/>
      <c r="I369" s="228"/>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t="s">
        <v>307</v>
      </c>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row>
    <row r="370" spans="1:60" outlineLevel="1">
      <c r="A370" s="224"/>
      <c r="B370" s="183"/>
      <c r="C370" s="211" t="s">
        <v>686</v>
      </c>
      <c r="D370" s="189"/>
      <c r="E370" s="195">
        <v>3.2218</v>
      </c>
      <c r="F370" s="201"/>
      <c r="G370" s="201"/>
      <c r="H370" s="200"/>
      <c r="I370" s="228"/>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t="s">
        <v>309</v>
      </c>
      <c r="AF370" s="170">
        <v>0</v>
      </c>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row>
    <row r="371" spans="1:60" outlineLevel="1">
      <c r="A371" s="225">
        <v>76</v>
      </c>
      <c r="B371" s="182" t="s">
        <v>687</v>
      </c>
      <c r="C371" s="209" t="s">
        <v>688</v>
      </c>
      <c r="D371" s="187" t="s">
        <v>447</v>
      </c>
      <c r="E371" s="193">
        <v>3.4909999999999997E-2</v>
      </c>
      <c r="F371" s="202"/>
      <c r="G371" s="201">
        <f>ROUND(E371*F371,2)</f>
        <v>0</v>
      </c>
      <c r="H371" s="200" t="s">
        <v>397</v>
      </c>
      <c r="I371" s="228" t="s">
        <v>304</v>
      </c>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t="s">
        <v>305</v>
      </c>
      <c r="AF371" s="170"/>
      <c r="AG371" s="170"/>
      <c r="AH371" s="170"/>
      <c r="AI371" s="170"/>
      <c r="AJ371" s="170"/>
      <c r="AK371" s="170"/>
      <c r="AL371" s="170"/>
      <c r="AM371" s="170">
        <v>21</v>
      </c>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row>
    <row r="372" spans="1:60" outlineLevel="1">
      <c r="A372" s="224"/>
      <c r="B372" s="183"/>
      <c r="C372" s="210" t="s">
        <v>689</v>
      </c>
      <c r="D372" s="188"/>
      <c r="E372" s="194"/>
      <c r="F372" s="203"/>
      <c r="G372" s="203"/>
      <c r="H372" s="200"/>
      <c r="I372" s="228"/>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t="s">
        <v>307</v>
      </c>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row>
    <row r="373" spans="1:60" outlineLevel="1">
      <c r="A373" s="224"/>
      <c r="B373" s="183"/>
      <c r="C373" s="211" t="s">
        <v>690</v>
      </c>
      <c r="D373" s="189"/>
      <c r="E373" s="195">
        <v>3.4909999999999997E-2</v>
      </c>
      <c r="F373" s="201"/>
      <c r="G373" s="201"/>
      <c r="H373" s="200"/>
      <c r="I373" s="228"/>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t="s">
        <v>309</v>
      </c>
      <c r="AF373" s="170">
        <v>0</v>
      </c>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row>
    <row r="374" spans="1:60" outlineLevel="1">
      <c r="A374" s="224"/>
      <c r="B374" s="350" t="s">
        <v>691</v>
      </c>
      <c r="C374" s="351"/>
      <c r="D374" s="352"/>
      <c r="E374" s="353"/>
      <c r="F374" s="354"/>
      <c r="G374" s="355"/>
      <c r="H374" s="200"/>
      <c r="I374" s="228"/>
      <c r="J374" s="170"/>
      <c r="K374" s="170"/>
      <c r="L374" s="170"/>
      <c r="M374" s="170"/>
      <c r="N374" s="170"/>
      <c r="O374" s="170"/>
      <c r="P374" s="170"/>
      <c r="Q374" s="170"/>
      <c r="R374" s="170"/>
      <c r="S374" s="170"/>
      <c r="T374" s="170"/>
      <c r="U374" s="170"/>
      <c r="V374" s="170"/>
      <c r="W374" s="170"/>
      <c r="X374" s="170"/>
      <c r="Y374" s="170"/>
      <c r="Z374" s="170"/>
      <c r="AA374" s="170"/>
      <c r="AB374" s="170"/>
      <c r="AC374" s="170">
        <v>0</v>
      </c>
      <c r="AD374" s="170"/>
      <c r="AE374" s="170" t="s">
        <v>297</v>
      </c>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row>
    <row r="375" spans="1:60" outlineLevel="1">
      <c r="A375" s="225">
        <v>77</v>
      </c>
      <c r="B375" s="182" t="s">
        <v>692</v>
      </c>
      <c r="C375" s="209" t="s">
        <v>693</v>
      </c>
      <c r="D375" s="187" t="s">
        <v>314</v>
      </c>
      <c r="E375" s="193">
        <v>184.6</v>
      </c>
      <c r="F375" s="202"/>
      <c r="G375" s="201">
        <f>ROUND(E375*F375,2)</f>
        <v>0</v>
      </c>
      <c r="H375" s="200" t="s">
        <v>397</v>
      </c>
      <c r="I375" s="228" t="s">
        <v>304</v>
      </c>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t="s">
        <v>305</v>
      </c>
      <c r="AF375" s="170"/>
      <c r="AG375" s="170"/>
      <c r="AH375" s="170"/>
      <c r="AI375" s="170"/>
      <c r="AJ375" s="170"/>
      <c r="AK375" s="170"/>
      <c r="AL375" s="170"/>
      <c r="AM375" s="170">
        <v>21</v>
      </c>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row>
    <row r="376" spans="1:60" outlineLevel="1">
      <c r="A376" s="224"/>
      <c r="B376" s="183"/>
      <c r="C376" s="210" t="s">
        <v>346</v>
      </c>
      <c r="D376" s="188"/>
      <c r="E376" s="194"/>
      <c r="F376" s="203"/>
      <c r="G376" s="203"/>
      <c r="H376" s="200"/>
      <c r="I376" s="228"/>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t="s">
        <v>307</v>
      </c>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row>
    <row r="377" spans="1:60" outlineLevel="1">
      <c r="A377" s="224"/>
      <c r="B377" s="183"/>
      <c r="C377" s="210" t="s">
        <v>694</v>
      </c>
      <c r="D377" s="188"/>
      <c r="E377" s="194"/>
      <c r="F377" s="203"/>
      <c r="G377" s="203"/>
      <c r="H377" s="200"/>
      <c r="I377" s="228"/>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t="s">
        <v>307</v>
      </c>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row>
    <row r="378" spans="1:60" outlineLevel="1">
      <c r="A378" s="224"/>
      <c r="B378" s="183"/>
      <c r="C378" s="210" t="s">
        <v>695</v>
      </c>
      <c r="D378" s="188"/>
      <c r="E378" s="194"/>
      <c r="F378" s="203"/>
      <c r="G378" s="203"/>
      <c r="H378" s="200"/>
      <c r="I378" s="228"/>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t="s">
        <v>307</v>
      </c>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row>
    <row r="379" spans="1:60" outlineLevel="1">
      <c r="A379" s="224"/>
      <c r="B379" s="183"/>
      <c r="C379" s="210" t="s">
        <v>696</v>
      </c>
      <c r="D379" s="188"/>
      <c r="E379" s="194"/>
      <c r="F379" s="203"/>
      <c r="G379" s="203"/>
      <c r="H379" s="200"/>
      <c r="I379" s="228"/>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t="s">
        <v>307</v>
      </c>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row>
    <row r="380" spans="1:60" outlineLevel="1">
      <c r="A380" s="224"/>
      <c r="B380" s="183"/>
      <c r="C380" s="210" t="s">
        <v>697</v>
      </c>
      <c r="D380" s="188"/>
      <c r="E380" s="194"/>
      <c r="F380" s="203"/>
      <c r="G380" s="203"/>
      <c r="H380" s="200"/>
      <c r="I380" s="228"/>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t="s">
        <v>307</v>
      </c>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row>
    <row r="381" spans="1:60" outlineLevel="1">
      <c r="A381" s="224"/>
      <c r="B381" s="183"/>
      <c r="C381" s="210" t="s">
        <v>698</v>
      </c>
      <c r="D381" s="188"/>
      <c r="E381" s="194"/>
      <c r="F381" s="203"/>
      <c r="G381" s="203"/>
      <c r="H381" s="200"/>
      <c r="I381" s="228"/>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t="s">
        <v>307</v>
      </c>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row>
    <row r="382" spans="1:60" outlineLevel="1">
      <c r="A382" s="224"/>
      <c r="B382" s="183"/>
      <c r="C382" s="210" t="s">
        <v>699</v>
      </c>
      <c r="D382" s="188"/>
      <c r="E382" s="194"/>
      <c r="F382" s="203"/>
      <c r="G382" s="203"/>
      <c r="H382" s="200"/>
      <c r="I382" s="228"/>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t="s">
        <v>307</v>
      </c>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row>
    <row r="383" spans="1:60" outlineLevel="1">
      <c r="A383" s="224"/>
      <c r="B383" s="183"/>
      <c r="C383" s="211" t="s">
        <v>700</v>
      </c>
      <c r="D383" s="189"/>
      <c r="E383" s="195">
        <v>184.6</v>
      </c>
      <c r="F383" s="201"/>
      <c r="G383" s="201"/>
      <c r="H383" s="200"/>
      <c r="I383" s="228"/>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t="s">
        <v>309</v>
      </c>
      <c r="AF383" s="170">
        <v>0</v>
      </c>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row>
    <row r="384" spans="1:60" outlineLevel="1">
      <c r="A384" s="225">
        <v>78</v>
      </c>
      <c r="B384" s="182" t="s">
        <v>701</v>
      </c>
      <c r="C384" s="209" t="s">
        <v>702</v>
      </c>
      <c r="D384" s="187" t="s">
        <v>314</v>
      </c>
      <c r="E384" s="193">
        <v>46.8</v>
      </c>
      <c r="F384" s="202"/>
      <c r="G384" s="201">
        <f>ROUND(E384*F384,2)</f>
        <v>0</v>
      </c>
      <c r="H384" s="200" t="s">
        <v>397</v>
      </c>
      <c r="I384" s="228" t="s">
        <v>304</v>
      </c>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t="s">
        <v>305</v>
      </c>
      <c r="AF384" s="170"/>
      <c r="AG384" s="170"/>
      <c r="AH384" s="170"/>
      <c r="AI384" s="170"/>
      <c r="AJ384" s="170"/>
      <c r="AK384" s="170"/>
      <c r="AL384" s="170"/>
      <c r="AM384" s="170">
        <v>21</v>
      </c>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row>
    <row r="385" spans="1:60" outlineLevel="1">
      <c r="A385" s="224"/>
      <c r="B385" s="183"/>
      <c r="C385" s="210" t="s">
        <v>346</v>
      </c>
      <c r="D385" s="188"/>
      <c r="E385" s="194"/>
      <c r="F385" s="203"/>
      <c r="G385" s="203"/>
      <c r="H385" s="200"/>
      <c r="I385" s="228"/>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t="s">
        <v>307</v>
      </c>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row>
    <row r="386" spans="1:60" outlineLevel="1">
      <c r="A386" s="224"/>
      <c r="B386" s="183"/>
      <c r="C386" s="210" t="s">
        <v>703</v>
      </c>
      <c r="D386" s="188"/>
      <c r="E386" s="194"/>
      <c r="F386" s="203"/>
      <c r="G386" s="203"/>
      <c r="H386" s="200"/>
      <c r="I386" s="228"/>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t="s">
        <v>307</v>
      </c>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row>
    <row r="387" spans="1:60" outlineLevel="1">
      <c r="A387" s="224"/>
      <c r="B387" s="183"/>
      <c r="C387" s="211" t="s">
        <v>704</v>
      </c>
      <c r="D387" s="189"/>
      <c r="E387" s="195">
        <v>46.8</v>
      </c>
      <c r="F387" s="201"/>
      <c r="G387" s="201"/>
      <c r="H387" s="200"/>
      <c r="I387" s="228"/>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t="s">
        <v>309</v>
      </c>
      <c r="AF387" s="170">
        <v>0</v>
      </c>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row>
    <row r="388" spans="1:60">
      <c r="A388" s="223" t="s">
        <v>294</v>
      </c>
      <c r="B388" s="181" t="s">
        <v>166</v>
      </c>
      <c r="C388" s="208" t="s">
        <v>167</v>
      </c>
      <c r="D388" s="186"/>
      <c r="E388" s="192"/>
      <c r="F388" s="356">
        <f>SUM(G389:G397)</f>
        <v>0</v>
      </c>
      <c r="G388" s="357"/>
      <c r="H388" s="199"/>
      <c r="I388" s="227"/>
      <c r="AE388" t="s">
        <v>295</v>
      </c>
    </row>
    <row r="389" spans="1:60" outlineLevel="1">
      <c r="A389" s="224"/>
      <c r="B389" s="358" t="s">
        <v>705</v>
      </c>
      <c r="C389" s="359"/>
      <c r="D389" s="360"/>
      <c r="E389" s="361"/>
      <c r="F389" s="362"/>
      <c r="G389" s="363"/>
      <c r="H389" s="200"/>
      <c r="I389" s="228"/>
      <c r="J389" s="170"/>
      <c r="K389" s="170"/>
      <c r="L389" s="170"/>
      <c r="M389" s="170"/>
      <c r="N389" s="170"/>
      <c r="O389" s="170"/>
      <c r="P389" s="170"/>
      <c r="Q389" s="170"/>
      <c r="R389" s="170"/>
      <c r="S389" s="170"/>
      <c r="T389" s="170"/>
      <c r="U389" s="170"/>
      <c r="V389" s="170"/>
      <c r="W389" s="170"/>
      <c r="X389" s="170"/>
      <c r="Y389" s="170"/>
      <c r="Z389" s="170"/>
      <c r="AA389" s="170"/>
      <c r="AB389" s="170"/>
      <c r="AC389" s="170">
        <v>0</v>
      </c>
      <c r="AD389" s="170"/>
      <c r="AE389" s="170" t="s">
        <v>297</v>
      </c>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row>
    <row r="390" spans="1:60" ht="22.5" outlineLevel="1">
      <c r="A390" s="224"/>
      <c r="B390" s="350" t="s">
        <v>706</v>
      </c>
      <c r="C390" s="351"/>
      <c r="D390" s="352"/>
      <c r="E390" s="353"/>
      <c r="F390" s="354"/>
      <c r="G390" s="355"/>
      <c r="H390" s="200"/>
      <c r="I390" s="228"/>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t="s">
        <v>299</v>
      </c>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3" t="str">
        <f>B390</f>
        <v>komunikací pro pěší do velikosti dlaždic 0,25 m2 s provedením lože do tl. 30 mm, s vyplněním spár a se smetením přebytečného materiálu na vzdálenost do 3 m</v>
      </c>
      <c r="BA390" s="170"/>
      <c r="BB390" s="170"/>
      <c r="BC390" s="170"/>
      <c r="BD390" s="170"/>
      <c r="BE390" s="170"/>
      <c r="BF390" s="170"/>
      <c r="BG390" s="170"/>
      <c r="BH390" s="170"/>
    </row>
    <row r="391" spans="1:60" outlineLevel="1">
      <c r="A391" s="224"/>
      <c r="B391" s="350" t="s">
        <v>707</v>
      </c>
      <c r="C391" s="351"/>
      <c r="D391" s="352"/>
      <c r="E391" s="353"/>
      <c r="F391" s="354"/>
      <c r="G391" s="355"/>
      <c r="H391" s="200"/>
      <c r="I391" s="228"/>
      <c r="J391" s="170"/>
      <c r="K391" s="170"/>
      <c r="L391" s="170"/>
      <c r="M391" s="170"/>
      <c r="N391" s="170"/>
      <c r="O391" s="170"/>
      <c r="P391" s="170"/>
      <c r="Q391" s="170"/>
      <c r="R391" s="170"/>
      <c r="S391" s="170"/>
      <c r="T391" s="170"/>
      <c r="U391" s="170"/>
      <c r="V391" s="170"/>
      <c r="W391" s="170"/>
      <c r="X391" s="170"/>
      <c r="Y391" s="170"/>
      <c r="Z391" s="170"/>
      <c r="AA391" s="170"/>
      <c r="AB391" s="170"/>
      <c r="AC391" s="170">
        <v>1</v>
      </c>
      <c r="AD391" s="170"/>
      <c r="AE391" s="170" t="s">
        <v>297</v>
      </c>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row>
    <row r="392" spans="1:60" outlineLevel="1">
      <c r="A392" s="225">
        <v>79</v>
      </c>
      <c r="B392" s="182" t="s">
        <v>708</v>
      </c>
      <c r="C392" s="209" t="s">
        <v>709</v>
      </c>
      <c r="D392" s="187" t="s">
        <v>318</v>
      </c>
      <c r="E392" s="193">
        <v>20.75</v>
      </c>
      <c r="F392" s="202"/>
      <c r="G392" s="201">
        <f>ROUND(E392*F392,2)</f>
        <v>0</v>
      </c>
      <c r="H392" s="200" t="s">
        <v>710</v>
      </c>
      <c r="I392" s="228" t="s">
        <v>304</v>
      </c>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t="s">
        <v>305</v>
      </c>
      <c r="AF392" s="170"/>
      <c r="AG392" s="170"/>
      <c r="AH392" s="170"/>
      <c r="AI392" s="170"/>
      <c r="AJ392" s="170"/>
      <c r="AK392" s="170"/>
      <c r="AL392" s="170"/>
      <c r="AM392" s="170">
        <v>21</v>
      </c>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row>
    <row r="393" spans="1:60" outlineLevel="1">
      <c r="A393" s="224"/>
      <c r="B393" s="183"/>
      <c r="C393" s="211" t="s">
        <v>711</v>
      </c>
      <c r="D393" s="189"/>
      <c r="E393" s="195">
        <v>20.75</v>
      </c>
      <c r="F393" s="201"/>
      <c r="G393" s="201"/>
      <c r="H393" s="200"/>
      <c r="I393" s="228"/>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t="s">
        <v>309</v>
      </c>
      <c r="AF393" s="170">
        <v>0</v>
      </c>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row>
    <row r="394" spans="1:60" outlineLevel="1">
      <c r="A394" s="224"/>
      <c r="B394" s="350" t="s">
        <v>712</v>
      </c>
      <c r="C394" s="351"/>
      <c r="D394" s="352"/>
      <c r="E394" s="353"/>
      <c r="F394" s="354"/>
      <c r="G394" s="355"/>
      <c r="H394" s="200"/>
      <c r="I394" s="228"/>
      <c r="J394" s="170"/>
      <c r="K394" s="170"/>
      <c r="L394" s="170"/>
      <c r="M394" s="170"/>
      <c r="N394" s="170"/>
      <c r="O394" s="170"/>
      <c r="P394" s="170"/>
      <c r="Q394" s="170"/>
      <c r="R394" s="170"/>
      <c r="S394" s="170"/>
      <c r="T394" s="170"/>
      <c r="U394" s="170"/>
      <c r="V394" s="170"/>
      <c r="W394" s="170"/>
      <c r="X394" s="170"/>
      <c r="Y394" s="170"/>
      <c r="Z394" s="170"/>
      <c r="AA394" s="170"/>
      <c r="AB394" s="170"/>
      <c r="AC394" s="170">
        <v>0</v>
      </c>
      <c r="AD394" s="170"/>
      <c r="AE394" s="170" t="s">
        <v>297</v>
      </c>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row>
    <row r="395" spans="1:60" outlineLevel="1">
      <c r="A395" s="224"/>
      <c r="B395" s="350" t="s">
        <v>713</v>
      </c>
      <c r="C395" s="351"/>
      <c r="D395" s="352"/>
      <c r="E395" s="353"/>
      <c r="F395" s="354"/>
      <c r="G395" s="355"/>
      <c r="H395" s="200"/>
      <c r="I395" s="228"/>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t="s">
        <v>299</v>
      </c>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row>
    <row r="396" spans="1:60" outlineLevel="1">
      <c r="A396" s="225">
        <v>80</v>
      </c>
      <c r="B396" s="182" t="s">
        <v>714</v>
      </c>
      <c r="C396" s="209" t="s">
        <v>715</v>
      </c>
      <c r="D396" s="187" t="s">
        <v>318</v>
      </c>
      <c r="E396" s="193">
        <v>20.75</v>
      </c>
      <c r="F396" s="202"/>
      <c r="G396" s="201">
        <f>ROUND(E396*F396,2)</f>
        <v>0</v>
      </c>
      <c r="H396" s="200" t="s">
        <v>710</v>
      </c>
      <c r="I396" s="228" t="s">
        <v>304</v>
      </c>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t="s">
        <v>305</v>
      </c>
      <c r="AF396" s="170"/>
      <c r="AG396" s="170"/>
      <c r="AH396" s="170"/>
      <c r="AI396" s="170"/>
      <c r="AJ396" s="170"/>
      <c r="AK396" s="170"/>
      <c r="AL396" s="170"/>
      <c r="AM396" s="170">
        <v>21</v>
      </c>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row>
    <row r="397" spans="1:60" outlineLevel="1">
      <c r="A397" s="224"/>
      <c r="B397" s="183"/>
      <c r="C397" s="211" t="s">
        <v>711</v>
      </c>
      <c r="D397" s="189"/>
      <c r="E397" s="195">
        <v>20.75</v>
      </c>
      <c r="F397" s="201"/>
      <c r="G397" s="201"/>
      <c r="H397" s="200"/>
      <c r="I397" s="228"/>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t="s">
        <v>309</v>
      </c>
      <c r="AF397" s="170">
        <v>0</v>
      </c>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row>
    <row r="398" spans="1:60">
      <c r="A398" s="223" t="s">
        <v>294</v>
      </c>
      <c r="B398" s="181" t="s">
        <v>173</v>
      </c>
      <c r="C398" s="208" t="s">
        <v>174</v>
      </c>
      <c r="D398" s="186"/>
      <c r="E398" s="192"/>
      <c r="F398" s="356">
        <f>SUM(G399:G532)</f>
        <v>0</v>
      </c>
      <c r="G398" s="357"/>
      <c r="H398" s="199"/>
      <c r="I398" s="227"/>
      <c r="AE398" t="s">
        <v>295</v>
      </c>
    </row>
    <row r="399" spans="1:60" outlineLevel="1">
      <c r="A399" s="225">
        <v>81</v>
      </c>
      <c r="B399" s="182" t="s">
        <v>716</v>
      </c>
      <c r="C399" s="209" t="s">
        <v>717</v>
      </c>
      <c r="D399" s="187" t="s">
        <v>318</v>
      </c>
      <c r="E399" s="193">
        <v>458.76749999999998</v>
      </c>
      <c r="F399" s="202"/>
      <c r="G399" s="201">
        <f>ROUND(E399*F399,2)</f>
        <v>0</v>
      </c>
      <c r="H399" s="200"/>
      <c r="I399" s="228" t="s">
        <v>304</v>
      </c>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t="s">
        <v>718</v>
      </c>
      <c r="AF399" s="170"/>
      <c r="AG399" s="170"/>
      <c r="AH399" s="170"/>
      <c r="AI399" s="170"/>
      <c r="AJ399" s="170"/>
      <c r="AK399" s="170"/>
      <c r="AL399" s="170"/>
      <c r="AM399" s="170">
        <v>21</v>
      </c>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row>
    <row r="400" spans="1:60" outlineLevel="1">
      <c r="A400" s="224"/>
      <c r="B400" s="183"/>
      <c r="C400" s="211" t="s">
        <v>719</v>
      </c>
      <c r="D400" s="189"/>
      <c r="E400" s="195"/>
      <c r="F400" s="201"/>
      <c r="G400" s="201"/>
      <c r="H400" s="200"/>
      <c r="I400" s="228"/>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t="s">
        <v>309</v>
      </c>
      <c r="AF400" s="170">
        <v>0</v>
      </c>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row>
    <row r="401" spans="1:60" outlineLevel="1">
      <c r="A401" s="224"/>
      <c r="B401" s="183"/>
      <c r="C401" s="211" t="s">
        <v>720</v>
      </c>
      <c r="D401" s="189"/>
      <c r="E401" s="195">
        <v>11.057499999999999</v>
      </c>
      <c r="F401" s="201"/>
      <c r="G401" s="201"/>
      <c r="H401" s="200"/>
      <c r="I401" s="228"/>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t="s">
        <v>309</v>
      </c>
      <c r="AF401" s="170">
        <v>0</v>
      </c>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row>
    <row r="402" spans="1:60" outlineLevel="1">
      <c r="A402" s="224"/>
      <c r="B402" s="183"/>
      <c r="C402" s="211" t="s">
        <v>721</v>
      </c>
      <c r="D402" s="189"/>
      <c r="E402" s="195"/>
      <c r="F402" s="201"/>
      <c r="G402" s="201"/>
      <c r="H402" s="200"/>
      <c r="I402" s="228"/>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t="s">
        <v>309</v>
      </c>
      <c r="AF402" s="170">
        <v>0</v>
      </c>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row>
    <row r="403" spans="1:60" outlineLevel="1">
      <c r="A403" s="224"/>
      <c r="B403" s="183"/>
      <c r="C403" s="211" t="s">
        <v>722</v>
      </c>
      <c r="D403" s="189"/>
      <c r="E403" s="195">
        <v>17.95</v>
      </c>
      <c r="F403" s="201"/>
      <c r="G403" s="201"/>
      <c r="H403" s="200"/>
      <c r="I403" s="228"/>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t="s">
        <v>309</v>
      </c>
      <c r="AF403" s="170">
        <v>0</v>
      </c>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row>
    <row r="404" spans="1:60" outlineLevel="1">
      <c r="A404" s="224"/>
      <c r="B404" s="183"/>
      <c r="C404" s="211" t="s">
        <v>723</v>
      </c>
      <c r="D404" s="189"/>
      <c r="E404" s="195"/>
      <c r="F404" s="201"/>
      <c r="G404" s="201"/>
      <c r="H404" s="200"/>
      <c r="I404" s="228"/>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t="s">
        <v>309</v>
      </c>
      <c r="AF404" s="170">
        <v>0</v>
      </c>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row>
    <row r="405" spans="1:60" outlineLevel="1">
      <c r="A405" s="224"/>
      <c r="B405" s="183"/>
      <c r="C405" s="211" t="s">
        <v>724</v>
      </c>
      <c r="D405" s="189"/>
      <c r="E405" s="195">
        <v>24.805</v>
      </c>
      <c r="F405" s="201"/>
      <c r="G405" s="201"/>
      <c r="H405" s="200"/>
      <c r="I405" s="228"/>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t="s">
        <v>309</v>
      </c>
      <c r="AF405" s="170">
        <v>0</v>
      </c>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row>
    <row r="406" spans="1:60" outlineLevel="1">
      <c r="A406" s="224"/>
      <c r="B406" s="183"/>
      <c r="C406" s="211" t="s">
        <v>725</v>
      </c>
      <c r="D406" s="189"/>
      <c r="E406" s="195"/>
      <c r="F406" s="201"/>
      <c r="G406" s="201"/>
      <c r="H406" s="200"/>
      <c r="I406" s="228"/>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t="s">
        <v>309</v>
      </c>
      <c r="AF406" s="170">
        <v>0</v>
      </c>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row>
    <row r="407" spans="1:60" outlineLevel="1">
      <c r="A407" s="224"/>
      <c r="B407" s="183"/>
      <c r="C407" s="211" t="s">
        <v>726</v>
      </c>
      <c r="D407" s="189"/>
      <c r="E407" s="195">
        <v>88.754999999999995</v>
      </c>
      <c r="F407" s="201"/>
      <c r="G407" s="201"/>
      <c r="H407" s="200"/>
      <c r="I407" s="228"/>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t="s">
        <v>309</v>
      </c>
      <c r="AF407" s="170">
        <v>0</v>
      </c>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row>
    <row r="408" spans="1:60" outlineLevel="1">
      <c r="A408" s="224"/>
      <c r="B408" s="183"/>
      <c r="C408" s="211" t="s">
        <v>727</v>
      </c>
      <c r="D408" s="189"/>
      <c r="E408" s="195"/>
      <c r="F408" s="201"/>
      <c r="G408" s="201"/>
      <c r="H408" s="200"/>
      <c r="I408" s="228"/>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t="s">
        <v>309</v>
      </c>
      <c r="AF408" s="170">
        <v>0</v>
      </c>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row>
    <row r="409" spans="1:60" outlineLevel="1">
      <c r="A409" s="224"/>
      <c r="B409" s="183"/>
      <c r="C409" s="211" t="s">
        <v>728</v>
      </c>
      <c r="D409" s="189"/>
      <c r="E409" s="195">
        <v>40.482500000000002</v>
      </c>
      <c r="F409" s="201"/>
      <c r="G409" s="201"/>
      <c r="H409" s="200"/>
      <c r="I409" s="228"/>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t="s">
        <v>309</v>
      </c>
      <c r="AF409" s="170">
        <v>0</v>
      </c>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row>
    <row r="410" spans="1:60" outlineLevel="1">
      <c r="A410" s="224"/>
      <c r="B410" s="183"/>
      <c r="C410" s="211" t="s">
        <v>729</v>
      </c>
      <c r="D410" s="189"/>
      <c r="E410" s="195"/>
      <c r="F410" s="201"/>
      <c r="G410" s="201"/>
      <c r="H410" s="200"/>
      <c r="I410" s="228"/>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t="s">
        <v>309</v>
      </c>
      <c r="AF410" s="170">
        <v>0</v>
      </c>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row>
    <row r="411" spans="1:60" outlineLevel="1">
      <c r="A411" s="224"/>
      <c r="B411" s="183"/>
      <c r="C411" s="211" t="s">
        <v>730</v>
      </c>
      <c r="D411" s="189"/>
      <c r="E411" s="195">
        <v>2.3849999999999998</v>
      </c>
      <c r="F411" s="201"/>
      <c r="G411" s="201"/>
      <c r="H411" s="200"/>
      <c r="I411" s="228"/>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t="s">
        <v>309</v>
      </c>
      <c r="AF411" s="170">
        <v>0</v>
      </c>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row>
    <row r="412" spans="1:60" outlineLevel="1">
      <c r="A412" s="224"/>
      <c r="B412" s="183"/>
      <c r="C412" s="211" t="s">
        <v>731</v>
      </c>
      <c r="D412" s="189"/>
      <c r="E412" s="195"/>
      <c r="F412" s="201"/>
      <c r="G412" s="201"/>
      <c r="H412" s="200"/>
      <c r="I412" s="228"/>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t="s">
        <v>309</v>
      </c>
      <c r="AF412" s="170">
        <v>0</v>
      </c>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row>
    <row r="413" spans="1:60" outlineLevel="1">
      <c r="A413" s="224"/>
      <c r="B413" s="183"/>
      <c r="C413" s="211" t="s">
        <v>732</v>
      </c>
      <c r="D413" s="189"/>
      <c r="E413" s="195">
        <v>5.6849999999999996</v>
      </c>
      <c r="F413" s="201"/>
      <c r="G413" s="201"/>
      <c r="H413" s="200"/>
      <c r="I413" s="228"/>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t="s">
        <v>309</v>
      </c>
      <c r="AF413" s="170">
        <v>0</v>
      </c>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row>
    <row r="414" spans="1:60" outlineLevel="1">
      <c r="A414" s="224"/>
      <c r="B414" s="183"/>
      <c r="C414" s="211" t="s">
        <v>733</v>
      </c>
      <c r="D414" s="189"/>
      <c r="E414" s="195"/>
      <c r="F414" s="201"/>
      <c r="G414" s="201"/>
      <c r="H414" s="200"/>
      <c r="I414" s="228"/>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t="s">
        <v>309</v>
      </c>
      <c r="AF414" s="170">
        <v>0</v>
      </c>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row>
    <row r="415" spans="1:60" outlineLevel="1">
      <c r="A415" s="224"/>
      <c r="B415" s="183"/>
      <c r="C415" s="211" t="s">
        <v>734</v>
      </c>
      <c r="D415" s="189"/>
      <c r="E415" s="195">
        <v>3.44</v>
      </c>
      <c r="F415" s="201"/>
      <c r="G415" s="201"/>
      <c r="H415" s="200"/>
      <c r="I415" s="228"/>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t="s">
        <v>309</v>
      </c>
      <c r="AF415" s="170">
        <v>0</v>
      </c>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row>
    <row r="416" spans="1:60" outlineLevel="1">
      <c r="A416" s="224"/>
      <c r="B416" s="183"/>
      <c r="C416" s="211" t="s">
        <v>735</v>
      </c>
      <c r="D416" s="189"/>
      <c r="E416" s="195"/>
      <c r="F416" s="201"/>
      <c r="G416" s="201"/>
      <c r="H416" s="200"/>
      <c r="I416" s="228"/>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t="s">
        <v>309</v>
      </c>
      <c r="AF416" s="170">
        <v>0</v>
      </c>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row>
    <row r="417" spans="1:60" outlineLevel="1">
      <c r="A417" s="224"/>
      <c r="B417" s="183"/>
      <c r="C417" s="211" t="s">
        <v>736</v>
      </c>
      <c r="D417" s="189"/>
      <c r="E417" s="195">
        <v>8</v>
      </c>
      <c r="F417" s="201"/>
      <c r="G417" s="201"/>
      <c r="H417" s="200"/>
      <c r="I417" s="228"/>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t="s">
        <v>309</v>
      </c>
      <c r="AF417" s="170">
        <v>0</v>
      </c>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row>
    <row r="418" spans="1:60" outlineLevel="1">
      <c r="A418" s="224"/>
      <c r="B418" s="183"/>
      <c r="C418" s="211" t="s">
        <v>737</v>
      </c>
      <c r="D418" s="189"/>
      <c r="E418" s="195"/>
      <c r="F418" s="201"/>
      <c r="G418" s="201"/>
      <c r="H418" s="200"/>
      <c r="I418" s="228"/>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t="s">
        <v>309</v>
      </c>
      <c r="AF418" s="170">
        <v>0</v>
      </c>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row>
    <row r="419" spans="1:60" outlineLevel="1">
      <c r="A419" s="224"/>
      <c r="B419" s="183"/>
      <c r="C419" s="211" t="s">
        <v>738</v>
      </c>
      <c r="D419" s="189"/>
      <c r="E419" s="195">
        <v>14.6875</v>
      </c>
      <c r="F419" s="201"/>
      <c r="G419" s="201"/>
      <c r="H419" s="200"/>
      <c r="I419" s="228"/>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t="s">
        <v>309</v>
      </c>
      <c r="AF419" s="170">
        <v>0</v>
      </c>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row>
    <row r="420" spans="1:60" outlineLevel="1">
      <c r="A420" s="224"/>
      <c r="B420" s="183"/>
      <c r="C420" s="211" t="s">
        <v>739</v>
      </c>
      <c r="D420" s="189"/>
      <c r="E420" s="195"/>
      <c r="F420" s="201"/>
      <c r="G420" s="201"/>
      <c r="H420" s="200"/>
      <c r="I420" s="228"/>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t="s">
        <v>309</v>
      </c>
      <c r="AF420" s="170">
        <v>0</v>
      </c>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row>
    <row r="421" spans="1:60" outlineLevel="1">
      <c r="A421" s="224"/>
      <c r="B421" s="183"/>
      <c r="C421" s="211" t="s">
        <v>740</v>
      </c>
      <c r="D421" s="189"/>
      <c r="E421" s="195"/>
      <c r="F421" s="201"/>
      <c r="G421" s="201"/>
      <c r="H421" s="200"/>
      <c r="I421" s="228"/>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t="s">
        <v>309</v>
      </c>
      <c r="AF421" s="170">
        <v>0</v>
      </c>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row>
    <row r="422" spans="1:60" outlineLevel="1">
      <c r="A422" s="224"/>
      <c r="B422" s="183"/>
      <c r="C422" s="211" t="s">
        <v>741</v>
      </c>
      <c r="D422" s="189"/>
      <c r="E422" s="195"/>
      <c r="F422" s="201"/>
      <c r="G422" s="201"/>
      <c r="H422" s="200"/>
      <c r="I422" s="228"/>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t="s">
        <v>309</v>
      </c>
      <c r="AF422" s="170">
        <v>0</v>
      </c>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row>
    <row r="423" spans="1:60" outlineLevel="1">
      <c r="A423" s="224"/>
      <c r="B423" s="183"/>
      <c r="C423" s="211" t="s">
        <v>742</v>
      </c>
      <c r="D423" s="189"/>
      <c r="E423" s="195">
        <v>21.8325</v>
      </c>
      <c r="F423" s="201"/>
      <c r="G423" s="201"/>
      <c r="H423" s="200"/>
      <c r="I423" s="228"/>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t="s">
        <v>309</v>
      </c>
      <c r="AF423" s="170">
        <v>0</v>
      </c>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row>
    <row r="424" spans="1:60" outlineLevel="1">
      <c r="A424" s="224"/>
      <c r="B424" s="183"/>
      <c r="C424" s="211" t="s">
        <v>743</v>
      </c>
      <c r="D424" s="189"/>
      <c r="E424" s="195"/>
      <c r="F424" s="201"/>
      <c r="G424" s="201"/>
      <c r="H424" s="200"/>
      <c r="I424" s="228"/>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t="s">
        <v>309</v>
      </c>
      <c r="AF424" s="170">
        <v>0</v>
      </c>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row>
    <row r="425" spans="1:60" outlineLevel="1">
      <c r="A425" s="224"/>
      <c r="B425" s="183"/>
      <c r="C425" s="211" t="s">
        <v>744</v>
      </c>
      <c r="D425" s="189"/>
      <c r="E425" s="195">
        <v>2.7749999999999999</v>
      </c>
      <c r="F425" s="201"/>
      <c r="G425" s="201"/>
      <c r="H425" s="200"/>
      <c r="I425" s="228"/>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t="s">
        <v>309</v>
      </c>
      <c r="AF425" s="170">
        <v>0</v>
      </c>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row>
    <row r="426" spans="1:60" outlineLevel="1">
      <c r="A426" s="224"/>
      <c r="B426" s="183"/>
      <c r="C426" s="211" t="s">
        <v>745</v>
      </c>
      <c r="D426" s="189"/>
      <c r="E426" s="195"/>
      <c r="F426" s="201"/>
      <c r="G426" s="201"/>
      <c r="H426" s="200"/>
      <c r="I426" s="228"/>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t="s">
        <v>309</v>
      </c>
      <c r="AF426" s="170">
        <v>0</v>
      </c>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row>
    <row r="427" spans="1:60" outlineLevel="1">
      <c r="A427" s="224"/>
      <c r="B427" s="183"/>
      <c r="C427" s="211" t="s">
        <v>722</v>
      </c>
      <c r="D427" s="189"/>
      <c r="E427" s="195">
        <v>17.95</v>
      </c>
      <c r="F427" s="201"/>
      <c r="G427" s="201"/>
      <c r="H427" s="200"/>
      <c r="I427" s="228"/>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t="s">
        <v>309</v>
      </c>
      <c r="AF427" s="170">
        <v>0</v>
      </c>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row>
    <row r="428" spans="1:60" outlineLevel="1">
      <c r="A428" s="224"/>
      <c r="B428" s="183"/>
      <c r="C428" s="211" t="s">
        <v>746</v>
      </c>
      <c r="D428" s="189"/>
      <c r="E428" s="195"/>
      <c r="F428" s="201"/>
      <c r="G428" s="201"/>
      <c r="H428" s="200"/>
      <c r="I428" s="228"/>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t="s">
        <v>309</v>
      </c>
      <c r="AF428" s="170">
        <v>0</v>
      </c>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row>
    <row r="429" spans="1:60" outlineLevel="1">
      <c r="A429" s="224"/>
      <c r="B429" s="183"/>
      <c r="C429" s="211" t="s">
        <v>747</v>
      </c>
      <c r="D429" s="189"/>
      <c r="E429" s="195">
        <v>13.87</v>
      </c>
      <c r="F429" s="201"/>
      <c r="G429" s="201"/>
      <c r="H429" s="200"/>
      <c r="I429" s="228"/>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t="s">
        <v>309</v>
      </c>
      <c r="AF429" s="170">
        <v>0</v>
      </c>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row>
    <row r="430" spans="1:60" outlineLevel="1">
      <c r="A430" s="224"/>
      <c r="B430" s="183"/>
      <c r="C430" s="211" t="s">
        <v>748</v>
      </c>
      <c r="D430" s="189"/>
      <c r="E430" s="195"/>
      <c r="F430" s="201"/>
      <c r="G430" s="201"/>
      <c r="H430" s="200"/>
      <c r="I430" s="228"/>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t="s">
        <v>309</v>
      </c>
      <c r="AF430" s="170">
        <v>0</v>
      </c>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row>
    <row r="431" spans="1:60" outlineLevel="1">
      <c r="A431" s="224"/>
      <c r="B431" s="183"/>
      <c r="C431" s="211" t="s">
        <v>749</v>
      </c>
      <c r="D431" s="189"/>
      <c r="E431" s="195">
        <v>24.905000000000001</v>
      </c>
      <c r="F431" s="201"/>
      <c r="G431" s="201"/>
      <c r="H431" s="200"/>
      <c r="I431" s="228"/>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t="s">
        <v>309</v>
      </c>
      <c r="AF431" s="170">
        <v>0</v>
      </c>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row>
    <row r="432" spans="1:60" outlineLevel="1">
      <c r="A432" s="224"/>
      <c r="B432" s="183"/>
      <c r="C432" s="211" t="s">
        <v>750</v>
      </c>
      <c r="D432" s="189"/>
      <c r="E432" s="195"/>
      <c r="F432" s="201"/>
      <c r="G432" s="201"/>
      <c r="H432" s="200"/>
      <c r="I432" s="228"/>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t="s">
        <v>309</v>
      </c>
      <c r="AF432" s="170">
        <v>0</v>
      </c>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row>
    <row r="433" spans="1:60" outlineLevel="1">
      <c r="A433" s="224"/>
      <c r="B433" s="183"/>
      <c r="C433" s="211" t="s">
        <v>751</v>
      </c>
      <c r="D433" s="189"/>
      <c r="E433" s="195">
        <v>130.08000000000001</v>
      </c>
      <c r="F433" s="201"/>
      <c r="G433" s="201"/>
      <c r="H433" s="200"/>
      <c r="I433" s="228"/>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t="s">
        <v>309</v>
      </c>
      <c r="AF433" s="170">
        <v>0</v>
      </c>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row>
    <row r="434" spans="1:60" outlineLevel="1">
      <c r="A434" s="224"/>
      <c r="B434" s="183"/>
      <c r="C434" s="211" t="s">
        <v>752</v>
      </c>
      <c r="D434" s="189"/>
      <c r="E434" s="195"/>
      <c r="F434" s="201"/>
      <c r="G434" s="201"/>
      <c r="H434" s="200"/>
      <c r="I434" s="228"/>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t="s">
        <v>309</v>
      </c>
      <c r="AF434" s="170">
        <v>0</v>
      </c>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row>
    <row r="435" spans="1:60" outlineLevel="1">
      <c r="A435" s="224"/>
      <c r="B435" s="183"/>
      <c r="C435" s="211" t="s">
        <v>753</v>
      </c>
      <c r="D435" s="189"/>
      <c r="E435" s="195">
        <v>1.6575</v>
      </c>
      <c r="F435" s="201"/>
      <c r="G435" s="201"/>
      <c r="H435" s="200"/>
      <c r="I435" s="228"/>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t="s">
        <v>309</v>
      </c>
      <c r="AF435" s="170">
        <v>0</v>
      </c>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row>
    <row r="436" spans="1:60" outlineLevel="1">
      <c r="A436" s="224"/>
      <c r="B436" s="183"/>
      <c r="C436" s="211" t="s">
        <v>754</v>
      </c>
      <c r="D436" s="189"/>
      <c r="E436" s="195"/>
      <c r="F436" s="201"/>
      <c r="G436" s="201"/>
      <c r="H436" s="200"/>
      <c r="I436" s="228"/>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t="s">
        <v>309</v>
      </c>
      <c r="AF436" s="170">
        <v>0</v>
      </c>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row>
    <row r="437" spans="1:60" outlineLevel="1">
      <c r="A437" s="224"/>
      <c r="B437" s="183"/>
      <c r="C437" s="211" t="s">
        <v>755</v>
      </c>
      <c r="D437" s="189"/>
      <c r="E437" s="195">
        <v>2.5499999999999998</v>
      </c>
      <c r="F437" s="201"/>
      <c r="G437" s="201"/>
      <c r="H437" s="200"/>
      <c r="I437" s="228"/>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t="s">
        <v>309</v>
      </c>
      <c r="AF437" s="170">
        <v>0</v>
      </c>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row>
    <row r="438" spans="1:60" outlineLevel="1">
      <c r="A438" s="224"/>
      <c r="B438" s="183"/>
      <c r="C438" s="211" t="s">
        <v>756</v>
      </c>
      <c r="D438" s="189"/>
      <c r="E438" s="195"/>
      <c r="F438" s="201"/>
      <c r="G438" s="201"/>
      <c r="H438" s="200"/>
      <c r="I438" s="228"/>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t="s">
        <v>309</v>
      </c>
      <c r="AF438" s="170">
        <v>0</v>
      </c>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row>
    <row r="439" spans="1:60" outlineLevel="1">
      <c r="A439" s="224"/>
      <c r="B439" s="183"/>
      <c r="C439" s="211" t="s">
        <v>757</v>
      </c>
      <c r="D439" s="189"/>
      <c r="E439" s="195">
        <v>1.35</v>
      </c>
      <c r="F439" s="201"/>
      <c r="G439" s="201"/>
      <c r="H439" s="200"/>
      <c r="I439" s="228"/>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t="s">
        <v>309</v>
      </c>
      <c r="AF439" s="170">
        <v>0</v>
      </c>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row>
    <row r="440" spans="1:60" outlineLevel="1">
      <c r="A440" s="224"/>
      <c r="B440" s="183"/>
      <c r="C440" s="211" t="s">
        <v>758</v>
      </c>
      <c r="D440" s="189"/>
      <c r="E440" s="195"/>
      <c r="F440" s="201"/>
      <c r="G440" s="201"/>
      <c r="H440" s="200"/>
      <c r="I440" s="228"/>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t="s">
        <v>309</v>
      </c>
      <c r="AF440" s="170">
        <v>0</v>
      </c>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row>
    <row r="441" spans="1:60" outlineLevel="1">
      <c r="A441" s="224"/>
      <c r="B441" s="183"/>
      <c r="C441" s="211" t="s">
        <v>759</v>
      </c>
      <c r="D441" s="189"/>
      <c r="E441" s="195">
        <v>5.3</v>
      </c>
      <c r="F441" s="201"/>
      <c r="G441" s="201"/>
      <c r="H441" s="200"/>
      <c r="I441" s="228"/>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t="s">
        <v>309</v>
      </c>
      <c r="AF441" s="170">
        <v>0</v>
      </c>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row>
    <row r="442" spans="1:60" outlineLevel="1">
      <c r="A442" s="224"/>
      <c r="B442" s="183"/>
      <c r="C442" s="211" t="s">
        <v>760</v>
      </c>
      <c r="D442" s="189"/>
      <c r="E442" s="195"/>
      <c r="F442" s="201"/>
      <c r="G442" s="201"/>
      <c r="H442" s="200"/>
      <c r="I442" s="228"/>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t="s">
        <v>309</v>
      </c>
      <c r="AF442" s="170">
        <v>0</v>
      </c>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row>
    <row r="443" spans="1:60" outlineLevel="1">
      <c r="A443" s="224"/>
      <c r="B443" s="183"/>
      <c r="C443" s="211" t="s">
        <v>761</v>
      </c>
      <c r="D443" s="189"/>
      <c r="E443" s="195">
        <v>4.5625</v>
      </c>
      <c r="F443" s="201"/>
      <c r="G443" s="201"/>
      <c r="H443" s="200"/>
      <c r="I443" s="228"/>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t="s">
        <v>309</v>
      </c>
      <c r="AF443" s="170">
        <v>0</v>
      </c>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row>
    <row r="444" spans="1:60" outlineLevel="1">
      <c r="A444" s="224"/>
      <c r="B444" s="183"/>
      <c r="C444" s="211" t="s">
        <v>762</v>
      </c>
      <c r="D444" s="189"/>
      <c r="E444" s="195"/>
      <c r="F444" s="201"/>
      <c r="G444" s="201"/>
      <c r="H444" s="200"/>
      <c r="I444" s="228"/>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t="s">
        <v>309</v>
      </c>
      <c r="AF444" s="170">
        <v>0</v>
      </c>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row>
    <row r="445" spans="1:60" outlineLevel="1">
      <c r="A445" s="224"/>
      <c r="B445" s="183"/>
      <c r="C445" s="211" t="s">
        <v>763</v>
      </c>
      <c r="D445" s="189"/>
      <c r="E445" s="195">
        <v>14.6875</v>
      </c>
      <c r="F445" s="201"/>
      <c r="G445" s="201"/>
      <c r="H445" s="200"/>
      <c r="I445" s="228"/>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t="s">
        <v>309</v>
      </c>
      <c r="AF445" s="170">
        <v>0</v>
      </c>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row>
    <row r="446" spans="1:60" outlineLevel="1">
      <c r="A446" s="225">
        <v>82</v>
      </c>
      <c r="B446" s="182" t="s">
        <v>764</v>
      </c>
      <c r="C446" s="209" t="s">
        <v>765</v>
      </c>
      <c r="D446" s="187" t="s">
        <v>318</v>
      </c>
      <c r="E446" s="193">
        <v>458.76749999999998</v>
      </c>
      <c r="F446" s="202"/>
      <c r="G446" s="201">
        <f>ROUND(E446*F446,2)</f>
        <v>0</v>
      </c>
      <c r="H446" s="200"/>
      <c r="I446" s="228" t="s">
        <v>304</v>
      </c>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t="s">
        <v>718</v>
      </c>
      <c r="AF446" s="170"/>
      <c r="AG446" s="170"/>
      <c r="AH446" s="170"/>
      <c r="AI446" s="170"/>
      <c r="AJ446" s="170"/>
      <c r="AK446" s="170"/>
      <c r="AL446" s="170"/>
      <c r="AM446" s="170">
        <v>21</v>
      </c>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row>
    <row r="447" spans="1:60" outlineLevel="1">
      <c r="A447" s="224"/>
      <c r="B447" s="183"/>
      <c r="C447" s="211" t="s">
        <v>766</v>
      </c>
      <c r="D447" s="189"/>
      <c r="E447" s="195">
        <v>458.76749999999998</v>
      </c>
      <c r="F447" s="201"/>
      <c r="G447" s="201"/>
      <c r="H447" s="200"/>
      <c r="I447" s="228"/>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t="s">
        <v>309</v>
      </c>
      <c r="AF447" s="170">
        <v>0</v>
      </c>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row>
    <row r="448" spans="1:60" outlineLevel="1">
      <c r="A448" s="224"/>
      <c r="B448" s="350" t="s">
        <v>767</v>
      </c>
      <c r="C448" s="351"/>
      <c r="D448" s="352"/>
      <c r="E448" s="353"/>
      <c r="F448" s="354"/>
      <c r="G448" s="355"/>
      <c r="H448" s="200"/>
      <c r="I448" s="228"/>
      <c r="J448" s="170"/>
      <c r="K448" s="170"/>
      <c r="L448" s="170"/>
      <c r="M448" s="170"/>
      <c r="N448" s="170"/>
      <c r="O448" s="170"/>
      <c r="P448" s="170"/>
      <c r="Q448" s="170"/>
      <c r="R448" s="170"/>
      <c r="S448" s="170"/>
      <c r="T448" s="170"/>
      <c r="U448" s="170"/>
      <c r="V448" s="170"/>
      <c r="W448" s="170"/>
      <c r="X448" s="170"/>
      <c r="Y448" s="170"/>
      <c r="Z448" s="170"/>
      <c r="AA448" s="170"/>
      <c r="AB448" s="170"/>
      <c r="AC448" s="170">
        <v>0</v>
      </c>
      <c r="AD448" s="170"/>
      <c r="AE448" s="170" t="s">
        <v>297</v>
      </c>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row>
    <row r="449" spans="1:60" outlineLevel="1">
      <c r="A449" s="224"/>
      <c r="B449" s="350" t="s">
        <v>768</v>
      </c>
      <c r="C449" s="351"/>
      <c r="D449" s="352"/>
      <c r="E449" s="353"/>
      <c r="F449" s="354"/>
      <c r="G449" s="355"/>
      <c r="H449" s="200"/>
      <c r="I449" s="228"/>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t="s">
        <v>299</v>
      </c>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row>
    <row r="450" spans="1:60" outlineLevel="1">
      <c r="A450" s="225">
        <v>83</v>
      </c>
      <c r="B450" s="182" t="s">
        <v>769</v>
      </c>
      <c r="C450" s="209" t="s">
        <v>770</v>
      </c>
      <c r="D450" s="187" t="s">
        <v>318</v>
      </c>
      <c r="E450" s="193">
        <v>458.76749999999998</v>
      </c>
      <c r="F450" s="202"/>
      <c r="G450" s="201">
        <f>ROUND(E450*F450,2)</f>
        <v>0</v>
      </c>
      <c r="H450" s="200" t="s">
        <v>397</v>
      </c>
      <c r="I450" s="228" t="s">
        <v>304</v>
      </c>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t="s">
        <v>305</v>
      </c>
      <c r="AF450" s="170"/>
      <c r="AG450" s="170"/>
      <c r="AH450" s="170"/>
      <c r="AI450" s="170"/>
      <c r="AJ450" s="170"/>
      <c r="AK450" s="170"/>
      <c r="AL450" s="170"/>
      <c r="AM450" s="170">
        <v>21</v>
      </c>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row>
    <row r="451" spans="1:60" outlineLevel="1">
      <c r="A451" s="224"/>
      <c r="B451" s="183"/>
      <c r="C451" s="211" t="s">
        <v>766</v>
      </c>
      <c r="D451" s="189"/>
      <c r="E451" s="195">
        <v>458.76749999999998</v>
      </c>
      <c r="F451" s="201"/>
      <c r="G451" s="201"/>
      <c r="H451" s="200"/>
      <c r="I451" s="228"/>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t="s">
        <v>309</v>
      </c>
      <c r="AF451" s="170">
        <v>0</v>
      </c>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row>
    <row r="452" spans="1:60" outlineLevel="1">
      <c r="A452" s="225">
        <v>84</v>
      </c>
      <c r="B452" s="182" t="s">
        <v>716</v>
      </c>
      <c r="C452" s="209" t="s">
        <v>717</v>
      </c>
      <c r="D452" s="187" t="s">
        <v>318</v>
      </c>
      <c r="E452" s="193">
        <v>4.5</v>
      </c>
      <c r="F452" s="202"/>
      <c r="G452" s="201">
        <f>ROUND(E452*F452,2)</f>
        <v>0</v>
      </c>
      <c r="H452" s="200"/>
      <c r="I452" s="228" t="s">
        <v>304</v>
      </c>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t="s">
        <v>771</v>
      </c>
      <c r="AF452" s="170"/>
      <c r="AG452" s="170"/>
      <c r="AH452" s="170"/>
      <c r="AI452" s="170"/>
      <c r="AJ452" s="170"/>
      <c r="AK452" s="170"/>
      <c r="AL452" s="170"/>
      <c r="AM452" s="170">
        <v>21</v>
      </c>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row>
    <row r="453" spans="1:60" outlineLevel="1">
      <c r="A453" s="224"/>
      <c r="B453" s="183"/>
      <c r="C453" s="211" t="s">
        <v>772</v>
      </c>
      <c r="D453" s="189"/>
      <c r="E453" s="195"/>
      <c r="F453" s="201"/>
      <c r="G453" s="201"/>
      <c r="H453" s="200"/>
      <c r="I453" s="228"/>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t="s">
        <v>309</v>
      </c>
      <c r="AF453" s="170">
        <v>0</v>
      </c>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row>
    <row r="454" spans="1:60" outlineLevel="1">
      <c r="A454" s="224"/>
      <c r="B454" s="183"/>
      <c r="C454" s="211" t="s">
        <v>773</v>
      </c>
      <c r="D454" s="189"/>
      <c r="E454" s="195">
        <v>4.5</v>
      </c>
      <c r="F454" s="201"/>
      <c r="G454" s="201"/>
      <c r="H454" s="200"/>
      <c r="I454" s="228"/>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t="s">
        <v>309</v>
      </c>
      <c r="AF454" s="170">
        <v>0</v>
      </c>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row>
    <row r="455" spans="1:60" outlineLevel="1">
      <c r="A455" s="225">
        <v>85</v>
      </c>
      <c r="B455" s="182" t="s">
        <v>764</v>
      </c>
      <c r="C455" s="209" t="s">
        <v>765</v>
      </c>
      <c r="D455" s="187" t="s">
        <v>318</v>
      </c>
      <c r="E455" s="193">
        <v>4.5</v>
      </c>
      <c r="F455" s="202"/>
      <c r="G455" s="201">
        <f>ROUND(E455*F455,2)</f>
        <v>0</v>
      </c>
      <c r="H455" s="200"/>
      <c r="I455" s="228" t="s">
        <v>304</v>
      </c>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t="s">
        <v>718</v>
      </c>
      <c r="AF455" s="170"/>
      <c r="AG455" s="170"/>
      <c r="AH455" s="170"/>
      <c r="AI455" s="170"/>
      <c r="AJ455" s="170"/>
      <c r="AK455" s="170"/>
      <c r="AL455" s="170"/>
      <c r="AM455" s="170">
        <v>21</v>
      </c>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row>
    <row r="456" spans="1:60" outlineLevel="1">
      <c r="A456" s="224"/>
      <c r="B456" s="183"/>
      <c r="C456" s="211" t="s">
        <v>774</v>
      </c>
      <c r="D456" s="189"/>
      <c r="E456" s="195">
        <v>4.5</v>
      </c>
      <c r="F456" s="201"/>
      <c r="G456" s="201"/>
      <c r="H456" s="200"/>
      <c r="I456" s="228"/>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t="s">
        <v>309</v>
      </c>
      <c r="AF456" s="170">
        <v>0</v>
      </c>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row>
    <row r="457" spans="1:60" outlineLevel="1">
      <c r="A457" s="225">
        <v>86</v>
      </c>
      <c r="B457" s="182" t="s">
        <v>775</v>
      </c>
      <c r="C457" s="209" t="s">
        <v>776</v>
      </c>
      <c r="D457" s="187" t="s">
        <v>318</v>
      </c>
      <c r="E457" s="193">
        <v>4.5</v>
      </c>
      <c r="F457" s="202"/>
      <c r="G457" s="201">
        <f>ROUND(E457*F457,2)</f>
        <v>0</v>
      </c>
      <c r="H457" s="200"/>
      <c r="I457" s="228" t="s">
        <v>304</v>
      </c>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t="s">
        <v>718</v>
      </c>
      <c r="AF457" s="170"/>
      <c r="AG457" s="170"/>
      <c r="AH457" s="170"/>
      <c r="AI457" s="170"/>
      <c r="AJ457" s="170"/>
      <c r="AK457" s="170"/>
      <c r="AL457" s="170"/>
      <c r="AM457" s="170">
        <v>21</v>
      </c>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row>
    <row r="458" spans="1:60" outlineLevel="1">
      <c r="A458" s="224"/>
      <c r="B458" s="183"/>
      <c r="C458" s="211" t="s">
        <v>774</v>
      </c>
      <c r="D458" s="189"/>
      <c r="E458" s="195">
        <v>4.5</v>
      </c>
      <c r="F458" s="201"/>
      <c r="G458" s="201"/>
      <c r="H458" s="200"/>
      <c r="I458" s="228"/>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t="s">
        <v>309</v>
      </c>
      <c r="AF458" s="170">
        <v>0</v>
      </c>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row>
    <row r="459" spans="1:60" outlineLevel="1">
      <c r="A459" s="224"/>
      <c r="B459" s="350" t="s">
        <v>777</v>
      </c>
      <c r="C459" s="351"/>
      <c r="D459" s="352"/>
      <c r="E459" s="353"/>
      <c r="F459" s="354"/>
      <c r="G459" s="355"/>
      <c r="H459" s="200"/>
      <c r="I459" s="228"/>
      <c r="J459" s="170"/>
      <c r="K459" s="170"/>
      <c r="L459" s="170"/>
      <c r="M459" s="170"/>
      <c r="N459" s="170"/>
      <c r="O459" s="170"/>
      <c r="P459" s="170"/>
      <c r="Q459" s="170"/>
      <c r="R459" s="170"/>
      <c r="S459" s="170"/>
      <c r="T459" s="170"/>
      <c r="U459" s="170"/>
      <c r="V459" s="170"/>
      <c r="W459" s="170"/>
      <c r="X459" s="170"/>
      <c r="Y459" s="170"/>
      <c r="Z459" s="170"/>
      <c r="AA459" s="170"/>
      <c r="AB459" s="170"/>
      <c r="AC459" s="170">
        <v>0</v>
      </c>
      <c r="AD459" s="170"/>
      <c r="AE459" s="170" t="s">
        <v>297</v>
      </c>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row>
    <row r="460" spans="1:60" outlineLevel="1">
      <c r="A460" s="224"/>
      <c r="B460" s="350" t="s">
        <v>768</v>
      </c>
      <c r="C460" s="351"/>
      <c r="D460" s="352"/>
      <c r="E460" s="353"/>
      <c r="F460" s="354"/>
      <c r="G460" s="355"/>
      <c r="H460" s="200"/>
      <c r="I460" s="228"/>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t="s">
        <v>299</v>
      </c>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row>
    <row r="461" spans="1:60" outlineLevel="1">
      <c r="A461" s="225">
        <v>87</v>
      </c>
      <c r="B461" s="182" t="s">
        <v>778</v>
      </c>
      <c r="C461" s="209" t="s">
        <v>779</v>
      </c>
      <c r="D461" s="187" t="s">
        <v>314</v>
      </c>
      <c r="E461" s="193">
        <v>833.80319999999995</v>
      </c>
      <c r="F461" s="202"/>
      <c r="G461" s="201">
        <f>ROUND(E461*F461,2)</f>
        <v>0</v>
      </c>
      <c r="H461" s="200" t="s">
        <v>397</v>
      </c>
      <c r="I461" s="228" t="s">
        <v>304</v>
      </c>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t="s">
        <v>305</v>
      </c>
      <c r="AF461" s="170"/>
      <c r="AG461" s="170"/>
      <c r="AH461" s="170"/>
      <c r="AI461" s="170"/>
      <c r="AJ461" s="170"/>
      <c r="AK461" s="170"/>
      <c r="AL461" s="170"/>
      <c r="AM461" s="170">
        <v>21</v>
      </c>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row>
    <row r="462" spans="1:60" outlineLevel="1">
      <c r="A462" s="224"/>
      <c r="B462" s="183"/>
      <c r="C462" s="211" t="s">
        <v>719</v>
      </c>
      <c r="D462" s="189"/>
      <c r="E462" s="195"/>
      <c r="F462" s="201"/>
      <c r="G462" s="201"/>
      <c r="H462" s="200"/>
      <c r="I462" s="228"/>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t="s">
        <v>309</v>
      </c>
      <c r="AF462" s="170">
        <v>0</v>
      </c>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row>
    <row r="463" spans="1:60" outlineLevel="1">
      <c r="A463" s="224"/>
      <c r="B463" s="183"/>
      <c r="C463" s="211" t="s">
        <v>780</v>
      </c>
      <c r="D463" s="189"/>
      <c r="E463" s="195">
        <v>68.3125</v>
      </c>
      <c r="F463" s="201"/>
      <c r="G463" s="201"/>
      <c r="H463" s="200"/>
      <c r="I463" s="228"/>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t="s">
        <v>309</v>
      </c>
      <c r="AF463" s="170">
        <v>0</v>
      </c>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row>
    <row r="464" spans="1:60" outlineLevel="1">
      <c r="A464" s="224"/>
      <c r="B464" s="183"/>
      <c r="C464" s="211" t="s">
        <v>781</v>
      </c>
      <c r="D464" s="189"/>
      <c r="E464" s="195">
        <v>0.29320000000000002</v>
      </c>
      <c r="F464" s="201"/>
      <c r="G464" s="201"/>
      <c r="H464" s="200"/>
      <c r="I464" s="228"/>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t="s">
        <v>309</v>
      </c>
      <c r="AF464" s="170">
        <v>0</v>
      </c>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row>
    <row r="465" spans="1:60" outlineLevel="1">
      <c r="A465" s="224"/>
      <c r="B465" s="183"/>
      <c r="C465" s="211" t="s">
        <v>782</v>
      </c>
      <c r="D465" s="189"/>
      <c r="E465" s="195"/>
      <c r="F465" s="201"/>
      <c r="G465" s="201"/>
      <c r="H465" s="200"/>
      <c r="I465" s="228"/>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t="s">
        <v>309</v>
      </c>
      <c r="AF465" s="170">
        <v>0</v>
      </c>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row>
    <row r="466" spans="1:60" outlineLevel="1">
      <c r="A466" s="224"/>
      <c r="B466" s="183"/>
      <c r="C466" s="211" t="s">
        <v>783</v>
      </c>
      <c r="D466" s="189"/>
      <c r="E466" s="195">
        <v>7.9275000000000002</v>
      </c>
      <c r="F466" s="201"/>
      <c r="G466" s="201"/>
      <c r="H466" s="200"/>
      <c r="I466" s="228"/>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t="s">
        <v>309</v>
      </c>
      <c r="AF466" s="170">
        <v>0</v>
      </c>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row>
    <row r="467" spans="1:60" outlineLevel="1">
      <c r="A467" s="224"/>
      <c r="B467" s="183"/>
      <c r="C467" s="211" t="s">
        <v>721</v>
      </c>
      <c r="D467" s="189"/>
      <c r="E467" s="195"/>
      <c r="F467" s="201"/>
      <c r="G467" s="201"/>
      <c r="H467" s="200"/>
      <c r="I467" s="228"/>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t="s">
        <v>309</v>
      </c>
      <c r="AF467" s="170">
        <v>0</v>
      </c>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row>
    <row r="468" spans="1:60" outlineLevel="1">
      <c r="A468" s="224"/>
      <c r="B468" s="183"/>
      <c r="C468" s="211" t="s">
        <v>784</v>
      </c>
      <c r="D468" s="189"/>
      <c r="E468" s="195">
        <v>45.6</v>
      </c>
      <c r="F468" s="201"/>
      <c r="G468" s="201"/>
      <c r="H468" s="200"/>
      <c r="I468" s="228"/>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t="s">
        <v>309</v>
      </c>
      <c r="AF468" s="170">
        <v>0</v>
      </c>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row>
    <row r="469" spans="1:60" outlineLevel="1">
      <c r="A469" s="224"/>
      <c r="B469" s="183"/>
      <c r="C469" s="211" t="s">
        <v>785</v>
      </c>
      <c r="D469" s="189"/>
      <c r="E469" s="195"/>
      <c r="F469" s="201"/>
      <c r="G469" s="201"/>
      <c r="H469" s="200"/>
      <c r="I469" s="228"/>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t="s">
        <v>309</v>
      </c>
      <c r="AF469" s="170">
        <v>0</v>
      </c>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row>
    <row r="470" spans="1:60" outlineLevel="1">
      <c r="A470" s="224"/>
      <c r="B470" s="183"/>
      <c r="C470" s="211" t="s">
        <v>786</v>
      </c>
      <c r="D470" s="189"/>
      <c r="E470" s="195">
        <v>41.47</v>
      </c>
      <c r="F470" s="201"/>
      <c r="G470" s="201"/>
      <c r="H470" s="200"/>
      <c r="I470" s="228"/>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t="s">
        <v>309</v>
      </c>
      <c r="AF470" s="170">
        <v>0</v>
      </c>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row>
    <row r="471" spans="1:60" outlineLevel="1">
      <c r="A471" s="224"/>
      <c r="B471" s="183"/>
      <c r="C471" s="211" t="s">
        <v>723</v>
      </c>
      <c r="D471" s="189"/>
      <c r="E471" s="195"/>
      <c r="F471" s="201"/>
      <c r="G471" s="201"/>
      <c r="H471" s="200"/>
      <c r="I471" s="228"/>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t="s">
        <v>309</v>
      </c>
      <c r="AF471" s="170">
        <v>0</v>
      </c>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row>
    <row r="472" spans="1:60" outlineLevel="1">
      <c r="A472" s="224"/>
      <c r="B472" s="183"/>
      <c r="C472" s="211" t="s">
        <v>787</v>
      </c>
      <c r="D472" s="189"/>
      <c r="E472" s="195">
        <v>26.663440000000001</v>
      </c>
      <c r="F472" s="201"/>
      <c r="G472" s="201"/>
      <c r="H472" s="200"/>
      <c r="I472" s="228"/>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t="s">
        <v>309</v>
      </c>
      <c r="AF472" s="170">
        <v>0</v>
      </c>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row>
    <row r="473" spans="1:60" outlineLevel="1">
      <c r="A473" s="224"/>
      <c r="B473" s="183"/>
      <c r="C473" s="211" t="s">
        <v>788</v>
      </c>
      <c r="D473" s="189"/>
      <c r="E473" s="195">
        <v>1.4275</v>
      </c>
      <c r="F473" s="201"/>
      <c r="G473" s="201"/>
      <c r="H473" s="200"/>
      <c r="I473" s="228"/>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t="s">
        <v>309</v>
      </c>
      <c r="AF473" s="170">
        <v>0</v>
      </c>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row>
    <row r="474" spans="1:60" outlineLevel="1">
      <c r="A474" s="224"/>
      <c r="B474" s="183"/>
      <c r="C474" s="211" t="s">
        <v>725</v>
      </c>
      <c r="D474" s="189"/>
      <c r="E474" s="195"/>
      <c r="F474" s="201"/>
      <c r="G474" s="201"/>
      <c r="H474" s="200"/>
      <c r="I474" s="228"/>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t="s">
        <v>309</v>
      </c>
      <c r="AF474" s="170">
        <v>0</v>
      </c>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row>
    <row r="475" spans="1:60" outlineLevel="1">
      <c r="A475" s="224"/>
      <c r="B475" s="183"/>
      <c r="C475" s="211" t="s">
        <v>789</v>
      </c>
      <c r="D475" s="189"/>
      <c r="E475" s="195">
        <v>85.03125</v>
      </c>
      <c r="F475" s="201"/>
      <c r="G475" s="201"/>
      <c r="H475" s="200"/>
      <c r="I475" s="228"/>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t="s">
        <v>309</v>
      </c>
      <c r="AF475" s="170">
        <v>0</v>
      </c>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row>
    <row r="476" spans="1:60" outlineLevel="1">
      <c r="A476" s="224"/>
      <c r="B476" s="183"/>
      <c r="C476" s="211" t="s">
        <v>790</v>
      </c>
      <c r="D476" s="189"/>
      <c r="E476" s="195">
        <v>0.9</v>
      </c>
      <c r="F476" s="201"/>
      <c r="G476" s="201"/>
      <c r="H476" s="200"/>
      <c r="I476" s="228"/>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t="s">
        <v>309</v>
      </c>
      <c r="AF476" s="170">
        <v>0</v>
      </c>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row>
    <row r="477" spans="1:60" outlineLevel="1">
      <c r="A477" s="224"/>
      <c r="B477" s="183"/>
      <c r="C477" s="211" t="s">
        <v>727</v>
      </c>
      <c r="D477" s="189"/>
      <c r="E477" s="195"/>
      <c r="F477" s="201"/>
      <c r="G477" s="201"/>
      <c r="H477" s="200"/>
      <c r="I477" s="228"/>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t="s">
        <v>309</v>
      </c>
      <c r="AF477" s="170">
        <v>0</v>
      </c>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row>
    <row r="478" spans="1:60" outlineLevel="1">
      <c r="A478" s="224"/>
      <c r="B478" s="183"/>
      <c r="C478" s="211" t="s">
        <v>791</v>
      </c>
      <c r="D478" s="189"/>
      <c r="E478" s="195">
        <v>55.456249999999997</v>
      </c>
      <c r="F478" s="201"/>
      <c r="G478" s="201"/>
      <c r="H478" s="200"/>
      <c r="I478" s="228"/>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t="s">
        <v>309</v>
      </c>
      <c r="AF478" s="170">
        <v>0</v>
      </c>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row>
    <row r="479" spans="1:60" outlineLevel="1">
      <c r="A479" s="224"/>
      <c r="B479" s="183"/>
      <c r="C479" s="211" t="s">
        <v>792</v>
      </c>
      <c r="D479" s="189"/>
      <c r="E479" s="195">
        <v>-9.375E-2</v>
      </c>
      <c r="F479" s="201"/>
      <c r="G479" s="201"/>
      <c r="H479" s="200"/>
      <c r="I479" s="228"/>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t="s">
        <v>309</v>
      </c>
      <c r="AF479" s="170">
        <v>0</v>
      </c>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row>
    <row r="480" spans="1:60" outlineLevel="1">
      <c r="A480" s="224"/>
      <c r="B480" s="183"/>
      <c r="C480" s="211" t="s">
        <v>731</v>
      </c>
      <c r="D480" s="189"/>
      <c r="E480" s="195"/>
      <c r="F480" s="201"/>
      <c r="G480" s="201"/>
      <c r="H480" s="200"/>
      <c r="I480" s="228"/>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t="s">
        <v>309</v>
      </c>
      <c r="AF480" s="170">
        <v>0</v>
      </c>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row>
    <row r="481" spans="1:60" outlineLevel="1">
      <c r="A481" s="224"/>
      <c r="B481" s="183"/>
      <c r="C481" s="211" t="s">
        <v>793</v>
      </c>
      <c r="D481" s="189"/>
      <c r="E481" s="195">
        <v>23.95</v>
      </c>
      <c r="F481" s="201"/>
      <c r="G481" s="201"/>
      <c r="H481" s="200"/>
      <c r="I481" s="228"/>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t="s">
        <v>309</v>
      </c>
      <c r="AF481" s="170">
        <v>0</v>
      </c>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row>
    <row r="482" spans="1:60" outlineLevel="1">
      <c r="A482" s="224"/>
      <c r="B482" s="183"/>
      <c r="C482" s="211" t="s">
        <v>735</v>
      </c>
      <c r="D482" s="189"/>
      <c r="E482" s="195"/>
      <c r="F482" s="201"/>
      <c r="G482" s="201"/>
      <c r="H482" s="200"/>
      <c r="I482" s="228"/>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t="s">
        <v>309</v>
      </c>
      <c r="AF482" s="170">
        <v>0</v>
      </c>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row>
    <row r="483" spans="1:60" outlineLevel="1">
      <c r="A483" s="224"/>
      <c r="B483" s="183"/>
      <c r="C483" s="211" t="s">
        <v>794</v>
      </c>
      <c r="D483" s="189"/>
      <c r="E483" s="195">
        <v>40.97</v>
      </c>
      <c r="F483" s="201"/>
      <c r="G483" s="201"/>
      <c r="H483" s="200"/>
      <c r="I483" s="228"/>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t="s">
        <v>309</v>
      </c>
      <c r="AF483" s="170">
        <v>0</v>
      </c>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row>
    <row r="484" spans="1:60" outlineLevel="1">
      <c r="A484" s="224"/>
      <c r="B484" s="183"/>
      <c r="C484" s="211" t="s">
        <v>737</v>
      </c>
      <c r="D484" s="189"/>
      <c r="E484" s="195"/>
      <c r="F484" s="201"/>
      <c r="G484" s="201"/>
      <c r="H484" s="200"/>
      <c r="I484" s="228"/>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t="s">
        <v>309</v>
      </c>
      <c r="AF484" s="170">
        <v>0</v>
      </c>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row>
    <row r="485" spans="1:60" outlineLevel="1">
      <c r="A485" s="224"/>
      <c r="B485" s="183"/>
      <c r="C485" s="211" t="s">
        <v>795</v>
      </c>
      <c r="D485" s="189"/>
      <c r="E485" s="195">
        <v>19.835000000000001</v>
      </c>
      <c r="F485" s="201"/>
      <c r="G485" s="201"/>
      <c r="H485" s="200"/>
      <c r="I485" s="228"/>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t="s">
        <v>309</v>
      </c>
      <c r="AF485" s="170">
        <v>0</v>
      </c>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row>
    <row r="486" spans="1:60" outlineLevel="1">
      <c r="A486" s="224"/>
      <c r="B486" s="183"/>
      <c r="C486" s="211" t="s">
        <v>796</v>
      </c>
      <c r="D486" s="189"/>
      <c r="E486" s="195">
        <v>1.3</v>
      </c>
      <c r="F486" s="201"/>
      <c r="G486" s="201"/>
      <c r="H486" s="200"/>
      <c r="I486" s="228"/>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t="s">
        <v>309</v>
      </c>
      <c r="AF486" s="170">
        <v>0</v>
      </c>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row>
    <row r="487" spans="1:60" outlineLevel="1">
      <c r="A487" s="224"/>
      <c r="B487" s="183"/>
      <c r="C487" s="211" t="s">
        <v>739</v>
      </c>
      <c r="D487" s="189"/>
      <c r="E487" s="195"/>
      <c r="F487" s="201"/>
      <c r="G487" s="201"/>
      <c r="H487" s="200"/>
      <c r="I487" s="228"/>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t="s">
        <v>309</v>
      </c>
      <c r="AF487" s="170">
        <v>0</v>
      </c>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row>
    <row r="488" spans="1:60" outlineLevel="1">
      <c r="A488" s="224"/>
      <c r="B488" s="183"/>
      <c r="C488" s="211" t="s">
        <v>797</v>
      </c>
      <c r="D488" s="189"/>
      <c r="E488" s="195">
        <v>5.3</v>
      </c>
      <c r="F488" s="201"/>
      <c r="G488" s="201"/>
      <c r="H488" s="200"/>
      <c r="I488" s="228"/>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t="s">
        <v>309</v>
      </c>
      <c r="AF488" s="170">
        <v>0</v>
      </c>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row>
    <row r="489" spans="1:60" outlineLevel="1">
      <c r="A489" s="224"/>
      <c r="B489" s="183"/>
      <c r="C489" s="211" t="s">
        <v>741</v>
      </c>
      <c r="D489" s="189"/>
      <c r="E489" s="195"/>
      <c r="F489" s="201"/>
      <c r="G489" s="201"/>
      <c r="H489" s="200"/>
      <c r="I489" s="228"/>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t="s">
        <v>309</v>
      </c>
      <c r="AF489" s="170">
        <v>0</v>
      </c>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row>
    <row r="490" spans="1:60" outlineLevel="1">
      <c r="A490" s="224"/>
      <c r="B490" s="183"/>
      <c r="C490" s="211" t="s">
        <v>798</v>
      </c>
      <c r="D490" s="189"/>
      <c r="E490" s="195">
        <v>61.0107</v>
      </c>
      <c r="F490" s="201"/>
      <c r="G490" s="201"/>
      <c r="H490" s="200"/>
      <c r="I490" s="228"/>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t="s">
        <v>309</v>
      </c>
      <c r="AF490" s="170">
        <v>0</v>
      </c>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row>
    <row r="491" spans="1:60" outlineLevel="1">
      <c r="A491" s="224"/>
      <c r="B491" s="183"/>
      <c r="C491" s="211" t="s">
        <v>799</v>
      </c>
      <c r="D491" s="189"/>
      <c r="E491" s="195">
        <v>2.77</v>
      </c>
      <c r="F491" s="201"/>
      <c r="G491" s="201"/>
      <c r="H491" s="200"/>
      <c r="I491" s="228"/>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t="s">
        <v>309</v>
      </c>
      <c r="AF491" s="170">
        <v>0</v>
      </c>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row>
    <row r="492" spans="1:60" outlineLevel="1">
      <c r="A492" s="224"/>
      <c r="B492" s="183"/>
      <c r="C492" s="211" t="s">
        <v>743</v>
      </c>
      <c r="D492" s="189"/>
      <c r="E492" s="195"/>
      <c r="F492" s="201"/>
      <c r="G492" s="201"/>
      <c r="H492" s="200"/>
      <c r="I492" s="228"/>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t="s">
        <v>309</v>
      </c>
      <c r="AF492" s="170">
        <v>0</v>
      </c>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row>
    <row r="493" spans="1:60" outlineLevel="1">
      <c r="A493" s="224"/>
      <c r="B493" s="183"/>
      <c r="C493" s="211" t="s">
        <v>800</v>
      </c>
      <c r="D493" s="189"/>
      <c r="E493" s="195">
        <v>18.97</v>
      </c>
      <c r="F493" s="201"/>
      <c r="G493" s="201"/>
      <c r="H493" s="200"/>
      <c r="I493" s="228"/>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t="s">
        <v>309</v>
      </c>
      <c r="AF493" s="170">
        <v>0</v>
      </c>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row>
    <row r="494" spans="1:60" outlineLevel="1">
      <c r="A494" s="224"/>
      <c r="B494" s="183"/>
      <c r="C494" s="211" t="s">
        <v>745</v>
      </c>
      <c r="D494" s="189"/>
      <c r="E494" s="195"/>
      <c r="F494" s="201"/>
      <c r="G494" s="201"/>
      <c r="H494" s="200"/>
      <c r="I494" s="228"/>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t="s">
        <v>309</v>
      </c>
      <c r="AF494" s="170">
        <v>0</v>
      </c>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row>
    <row r="495" spans="1:60" outlineLevel="1">
      <c r="A495" s="224"/>
      <c r="B495" s="183"/>
      <c r="C495" s="211" t="s">
        <v>801</v>
      </c>
      <c r="D495" s="189"/>
      <c r="E495" s="195">
        <v>47.29</v>
      </c>
      <c r="F495" s="201"/>
      <c r="G495" s="201"/>
      <c r="H495" s="200"/>
      <c r="I495" s="228"/>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t="s">
        <v>309</v>
      </c>
      <c r="AF495" s="170">
        <v>0</v>
      </c>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row>
    <row r="496" spans="1:60" outlineLevel="1">
      <c r="A496" s="224"/>
      <c r="B496" s="183"/>
      <c r="C496" s="211" t="s">
        <v>746</v>
      </c>
      <c r="D496" s="189"/>
      <c r="E496" s="195"/>
      <c r="F496" s="201"/>
      <c r="G496" s="201"/>
      <c r="H496" s="200"/>
      <c r="I496" s="228"/>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t="s">
        <v>309</v>
      </c>
      <c r="AF496" s="170">
        <v>0</v>
      </c>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row>
    <row r="497" spans="1:60" outlineLevel="1">
      <c r="A497" s="224"/>
      <c r="B497" s="183"/>
      <c r="C497" s="211" t="s">
        <v>802</v>
      </c>
      <c r="D497" s="189"/>
      <c r="E497" s="195">
        <v>48.11</v>
      </c>
      <c r="F497" s="201"/>
      <c r="G497" s="201"/>
      <c r="H497" s="200"/>
      <c r="I497" s="228"/>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t="s">
        <v>309</v>
      </c>
      <c r="AF497" s="170">
        <v>0</v>
      </c>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row>
    <row r="498" spans="1:60" outlineLevel="1">
      <c r="A498" s="224"/>
      <c r="B498" s="183"/>
      <c r="C498" s="211" t="s">
        <v>748</v>
      </c>
      <c r="D498" s="189"/>
      <c r="E498" s="195"/>
      <c r="F498" s="201"/>
      <c r="G498" s="201"/>
      <c r="H498" s="200"/>
      <c r="I498" s="228"/>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t="s">
        <v>309</v>
      </c>
      <c r="AF498" s="170">
        <v>0</v>
      </c>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row>
    <row r="499" spans="1:60" outlineLevel="1">
      <c r="A499" s="224"/>
      <c r="B499" s="183"/>
      <c r="C499" s="211" t="s">
        <v>803</v>
      </c>
      <c r="D499" s="189"/>
      <c r="E499" s="195">
        <v>31.443439999999999</v>
      </c>
      <c r="F499" s="201"/>
      <c r="G499" s="201"/>
      <c r="H499" s="200"/>
      <c r="I499" s="228"/>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t="s">
        <v>309</v>
      </c>
      <c r="AF499" s="170">
        <v>0</v>
      </c>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row>
    <row r="500" spans="1:60" outlineLevel="1">
      <c r="A500" s="224"/>
      <c r="B500" s="183"/>
      <c r="C500" s="211" t="s">
        <v>804</v>
      </c>
      <c r="D500" s="189"/>
      <c r="E500" s="195">
        <v>1.9275</v>
      </c>
      <c r="F500" s="201"/>
      <c r="G500" s="201"/>
      <c r="H500" s="200"/>
      <c r="I500" s="228"/>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t="s">
        <v>309</v>
      </c>
      <c r="AF500" s="170">
        <v>0</v>
      </c>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row>
    <row r="501" spans="1:60" outlineLevel="1">
      <c r="A501" s="224"/>
      <c r="B501" s="183"/>
      <c r="C501" s="211" t="s">
        <v>750</v>
      </c>
      <c r="D501" s="189"/>
      <c r="E501" s="195"/>
      <c r="F501" s="201"/>
      <c r="G501" s="201"/>
      <c r="H501" s="200"/>
      <c r="I501" s="228"/>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t="s">
        <v>309</v>
      </c>
      <c r="AF501" s="170">
        <v>0</v>
      </c>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row>
    <row r="502" spans="1:60" outlineLevel="1">
      <c r="A502" s="224"/>
      <c r="B502" s="183"/>
      <c r="C502" s="211" t="s">
        <v>805</v>
      </c>
      <c r="D502" s="189"/>
      <c r="E502" s="195">
        <v>119.93375</v>
      </c>
      <c r="F502" s="201"/>
      <c r="G502" s="201"/>
      <c r="H502" s="200"/>
      <c r="I502" s="228"/>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t="s">
        <v>309</v>
      </c>
      <c r="AF502" s="170">
        <v>0</v>
      </c>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row>
    <row r="503" spans="1:60" outlineLevel="1">
      <c r="A503" s="224"/>
      <c r="B503" s="183"/>
      <c r="C503" s="211" t="s">
        <v>806</v>
      </c>
      <c r="D503" s="189"/>
      <c r="E503" s="195">
        <v>5.76</v>
      </c>
      <c r="F503" s="201"/>
      <c r="G503" s="201"/>
      <c r="H503" s="200"/>
      <c r="I503" s="228"/>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t="s">
        <v>309</v>
      </c>
      <c r="AF503" s="170">
        <v>0</v>
      </c>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row>
    <row r="504" spans="1:60" outlineLevel="1">
      <c r="A504" s="224"/>
      <c r="B504" s="183"/>
      <c r="C504" s="211" t="s">
        <v>807</v>
      </c>
      <c r="D504" s="189"/>
      <c r="E504" s="195"/>
      <c r="F504" s="201"/>
      <c r="G504" s="201"/>
      <c r="H504" s="200"/>
      <c r="I504" s="228"/>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t="s">
        <v>309</v>
      </c>
      <c r="AF504" s="170">
        <v>0</v>
      </c>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row>
    <row r="505" spans="1:60" outlineLevel="1">
      <c r="A505" s="224"/>
      <c r="B505" s="183"/>
      <c r="C505" s="211" t="s">
        <v>808</v>
      </c>
      <c r="D505" s="189"/>
      <c r="E505" s="195">
        <v>5.83</v>
      </c>
      <c r="F505" s="201"/>
      <c r="G505" s="201"/>
      <c r="H505" s="200"/>
      <c r="I505" s="228"/>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t="s">
        <v>309</v>
      </c>
      <c r="AF505" s="170">
        <v>0</v>
      </c>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row>
    <row r="506" spans="1:60" outlineLevel="1">
      <c r="A506" s="224"/>
      <c r="B506" s="183"/>
      <c r="C506" s="211" t="s">
        <v>758</v>
      </c>
      <c r="D506" s="189"/>
      <c r="E506" s="195"/>
      <c r="F506" s="201"/>
      <c r="G506" s="201"/>
      <c r="H506" s="200"/>
      <c r="I506" s="228"/>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t="s">
        <v>309</v>
      </c>
      <c r="AF506" s="170">
        <v>0</v>
      </c>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row>
    <row r="507" spans="1:60" outlineLevel="1">
      <c r="A507" s="224"/>
      <c r="B507" s="183"/>
      <c r="C507" s="211" t="s">
        <v>809</v>
      </c>
      <c r="D507" s="189"/>
      <c r="E507" s="195">
        <v>19.809999999999999</v>
      </c>
      <c r="F507" s="201"/>
      <c r="G507" s="201"/>
      <c r="H507" s="200"/>
      <c r="I507" s="228"/>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t="s">
        <v>309</v>
      </c>
      <c r="AF507" s="170">
        <v>0</v>
      </c>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row>
    <row r="508" spans="1:60" outlineLevel="1">
      <c r="A508" s="224"/>
      <c r="B508" s="183"/>
      <c r="C508" s="211" t="s">
        <v>760</v>
      </c>
      <c r="D508" s="189"/>
      <c r="E508" s="195"/>
      <c r="F508" s="201"/>
      <c r="G508" s="201"/>
      <c r="H508" s="200"/>
      <c r="I508" s="228"/>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t="s">
        <v>309</v>
      </c>
      <c r="AF508" s="170">
        <v>0</v>
      </c>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row>
    <row r="509" spans="1:60" outlineLevel="1">
      <c r="A509" s="224"/>
      <c r="B509" s="183"/>
      <c r="C509" s="211" t="s">
        <v>810</v>
      </c>
      <c r="D509" s="189"/>
      <c r="E509" s="195">
        <v>23.98</v>
      </c>
      <c r="F509" s="201"/>
      <c r="G509" s="201"/>
      <c r="H509" s="200"/>
      <c r="I509" s="228"/>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t="s">
        <v>309</v>
      </c>
      <c r="AF509" s="170">
        <v>0</v>
      </c>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row>
    <row r="510" spans="1:60" outlineLevel="1">
      <c r="A510" s="224"/>
      <c r="B510" s="183"/>
      <c r="C510" s="211" t="s">
        <v>762</v>
      </c>
      <c r="D510" s="189"/>
      <c r="E510" s="195"/>
      <c r="F510" s="201"/>
      <c r="G510" s="201"/>
      <c r="H510" s="200"/>
      <c r="I510" s="228"/>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t="s">
        <v>309</v>
      </c>
      <c r="AF510" s="170">
        <v>0</v>
      </c>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row>
    <row r="511" spans="1:60" outlineLevel="1">
      <c r="A511" s="224"/>
      <c r="B511" s="183"/>
      <c r="C511" s="211" t="s">
        <v>811</v>
      </c>
      <c r="D511" s="189"/>
      <c r="E511" s="195">
        <v>21.305</v>
      </c>
      <c r="F511" s="201"/>
      <c r="G511" s="201"/>
      <c r="H511" s="200"/>
      <c r="I511" s="228"/>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t="s">
        <v>309</v>
      </c>
      <c r="AF511" s="170">
        <v>0</v>
      </c>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row>
    <row r="512" spans="1:60" outlineLevel="1">
      <c r="A512" s="224"/>
      <c r="B512" s="183"/>
      <c r="C512" s="211" t="s">
        <v>812</v>
      </c>
      <c r="D512" s="189"/>
      <c r="E512" s="195">
        <v>1.32</v>
      </c>
      <c r="F512" s="201"/>
      <c r="G512" s="201"/>
      <c r="H512" s="200"/>
      <c r="I512" s="228"/>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t="s">
        <v>309</v>
      </c>
      <c r="AF512" s="170">
        <v>0</v>
      </c>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row>
    <row r="513" spans="1:60" outlineLevel="1">
      <c r="A513" s="225">
        <v>88</v>
      </c>
      <c r="B513" s="182" t="s">
        <v>813</v>
      </c>
      <c r="C513" s="209" t="s">
        <v>814</v>
      </c>
      <c r="D513" s="187" t="s">
        <v>318</v>
      </c>
      <c r="E513" s="193">
        <v>833.80319999999995</v>
      </c>
      <c r="F513" s="202"/>
      <c r="G513" s="201">
        <f>ROUND(E513*F513,2)</f>
        <v>0</v>
      </c>
      <c r="H513" s="200" t="s">
        <v>397</v>
      </c>
      <c r="I513" s="228" t="s">
        <v>304</v>
      </c>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t="s">
        <v>305</v>
      </c>
      <c r="AF513" s="170"/>
      <c r="AG513" s="170"/>
      <c r="AH513" s="170"/>
      <c r="AI513" s="170"/>
      <c r="AJ513" s="170"/>
      <c r="AK513" s="170"/>
      <c r="AL513" s="170"/>
      <c r="AM513" s="170">
        <v>21</v>
      </c>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row>
    <row r="514" spans="1:60" outlineLevel="1">
      <c r="A514" s="224"/>
      <c r="B514" s="183"/>
      <c r="C514" s="211" t="s">
        <v>815</v>
      </c>
      <c r="D514" s="189"/>
      <c r="E514" s="195">
        <v>833.80319999999995</v>
      </c>
      <c r="F514" s="201"/>
      <c r="G514" s="201"/>
      <c r="H514" s="200"/>
      <c r="I514" s="228"/>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t="s">
        <v>309</v>
      </c>
      <c r="AF514" s="170">
        <v>0</v>
      </c>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row>
    <row r="515" spans="1:60" outlineLevel="1">
      <c r="A515" s="225">
        <v>89</v>
      </c>
      <c r="B515" s="182" t="s">
        <v>816</v>
      </c>
      <c r="C515" s="209" t="s">
        <v>817</v>
      </c>
      <c r="D515" s="187" t="s">
        <v>318</v>
      </c>
      <c r="E515" s="193">
        <v>833.80319999999995</v>
      </c>
      <c r="F515" s="202"/>
      <c r="G515" s="201">
        <f>ROUND(E515*F515,2)</f>
        <v>0</v>
      </c>
      <c r="H515" s="200" t="s">
        <v>397</v>
      </c>
      <c r="I515" s="228" t="s">
        <v>304</v>
      </c>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t="s">
        <v>305</v>
      </c>
      <c r="AF515" s="170"/>
      <c r="AG515" s="170"/>
      <c r="AH515" s="170"/>
      <c r="AI515" s="170"/>
      <c r="AJ515" s="170"/>
      <c r="AK515" s="170"/>
      <c r="AL515" s="170"/>
      <c r="AM515" s="170">
        <v>21</v>
      </c>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row>
    <row r="516" spans="1:60" outlineLevel="1">
      <c r="A516" s="224"/>
      <c r="B516" s="183"/>
      <c r="C516" s="211" t="s">
        <v>815</v>
      </c>
      <c r="D516" s="189"/>
      <c r="E516" s="195">
        <v>833.80319999999995</v>
      </c>
      <c r="F516" s="201"/>
      <c r="G516" s="201"/>
      <c r="H516" s="200"/>
      <c r="I516" s="228"/>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t="s">
        <v>309</v>
      </c>
      <c r="AF516" s="170">
        <v>0</v>
      </c>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row>
    <row r="517" spans="1:60" outlineLevel="1">
      <c r="A517" s="225">
        <v>90</v>
      </c>
      <c r="B517" s="182" t="s">
        <v>716</v>
      </c>
      <c r="C517" s="209" t="s">
        <v>717</v>
      </c>
      <c r="D517" s="187" t="s">
        <v>318</v>
      </c>
      <c r="E517" s="193">
        <v>3.7925</v>
      </c>
      <c r="F517" s="202"/>
      <c r="G517" s="201">
        <f>ROUND(E517*F517,2)</f>
        <v>0</v>
      </c>
      <c r="H517" s="200"/>
      <c r="I517" s="228" t="s">
        <v>304</v>
      </c>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t="s">
        <v>771</v>
      </c>
      <c r="AF517" s="170"/>
      <c r="AG517" s="170"/>
      <c r="AH517" s="170"/>
      <c r="AI517" s="170"/>
      <c r="AJ517" s="170"/>
      <c r="AK517" s="170"/>
      <c r="AL517" s="170"/>
      <c r="AM517" s="170">
        <v>21</v>
      </c>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row>
    <row r="518" spans="1:60" outlineLevel="1">
      <c r="A518" s="224"/>
      <c r="B518" s="183"/>
      <c r="C518" s="211" t="s">
        <v>818</v>
      </c>
      <c r="D518" s="189"/>
      <c r="E518" s="195"/>
      <c r="F518" s="201"/>
      <c r="G518" s="201"/>
      <c r="H518" s="200"/>
      <c r="I518" s="228"/>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t="s">
        <v>309</v>
      </c>
      <c r="AF518" s="170">
        <v>0</v>
      </c>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row>
    <row r="519" spans="1:60" outlineLevel="1">
      <c r="A519" s="224"/>
      <c r="B519" s="183"/>
      <c r="C519" s="211" t="s">
        <v>819</v>
      </c>
      <c r="D519" s="189"/>
      <c r="E519" s="195">
        <v>2.7124999999999999</v>
      </c>
      <c r="F519" s="201"/>
      <c r="G519" s="201"/>
      <c r="H519" s="200"/>
      <c r="I519" s="228"/>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t="s">
        <v>309</v>
      </c>
      <c r="AF519" s="170">
        <v>0</v>
      </c>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row>
    <row r="520" spans="1:60" outlineLevel="1">
      <c r="A520" s="224"/>
      <c r="B520" s="183"/>
      <c r="C520" s="211" t="s">
        <v>820</v>
      </c>
      <c r="D520" s="189"/>
      <c r="E520" s="195"/>
      <c r="F520" s="201"/>
      <c r="G520" s="201"/>
      <c r="H520" s="200"/>
      <c r="I520" s="228"/>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t="s">
        <v>309</v>
      </c>
      <c r="AF520" s="170">
        <v>0</v>
      </c>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row>
    <row r="521" spans="1:60" outlineLevel="1">
      <c r="A521" s="224"/>
      <c r="B521" s="183"/>
      <c r="C521" s="211" t="s">
        <v>821</v>
      </c>
      <c r="D521" s="189"/>
      <c r="E521" s="195">
        <v>1.08</v>
      </c>
      <c r="F521" s="201"/>
      <c r="G521" s="201"/>
      <c r="H521" s="200"/>
      <c r="I521" s="228"/>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t="s">
        <v>309</v>
      </c>
      <c r="AF521" s="170">
        <v>0</v>
      </c>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row>
    <row r="522" spans="1:60" outlineLevel="1">
      <c r="A522" s="225">
        <v>91</v>
      </c>
      <c r="B522" s="182" t="s">
        <v>822</v>
      </c>
      <c r="C522" s="209" t="s">
        <v>823</v>
      </c>
      <c r="D522" s="187" t="s">
        <v>318</v>
      </c>
      <c r="E522" s="193">
        <v>3.7925</v>
      </c>
      <c r="F522" s="202"/>
      <c r="G522" s="201">
        <f>ROUND(E522*F522,2)</f>
        <v>0</v>
      </c>
      <c r="H522" s="200"/>
      <c r="I522" s="228" t="s">
        <v>304</v>
      </c>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t="s">
        <v>718</v>
      </c>
      <c r="AF522" s="170"/>
      <c r="AG522" s="170"/>
      <c r="AH522" s="170"/>
      <c r="AI522" s="170"/>
      <c r="AJ522" s="170"/>
      <c r="AK522" s="170"/>
      <c r="AL522" s="170"/>
      <c r="AM522" s="170">
        <v>21</v>
      </c>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row>
    <row r="523" spans="1:60" outlineLevel="1">
      <c r="A523" s="224"/>
      <c r="B523" s="183"/>
      <c r="C523" s="211" t="s">
        <v>824</v>
      </c>
      <c r="D523" s="189"/>
      <c r="E523" s="195">
        <v>3.7925</v>
      </c>
      <c r="F523" s="201"/>
      <c r="G523" s="201"/>
      <c r="H523" s="200"/>
      <c r="I523" s="228"/>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t="s">
        <v>309</v>
      </c>
      <c r="AF523" s="170">
        <v>0</v>
      </c>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row>
    <row r="524" spans="1:60" outlineLevel="1">
      <c r="A524" s="225">
        <v>92</v>
      </c>
      <c r="B524" s="182" t="s">
        <v>778</v>
      </c>
      <c r="C524" s="209" t="s">
        <v>825</v>
      </c>
      <c r="D524" s="187" t="s">
        <v>314</v>
      </c>
      <c r="E524" s="193">
        <v>75.476399999999998</v>
      </c>
      <c r="F524" s="202"/>
      <c r="G524" s="201">
        <f>ROUND(E524*F524,2)</f>
        <v>0</v>
      </c>
      <c r="H524" s="200"/>
      <c r="I524" s="228" t="s">
        <v>304</v>
      </c>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t="s">
        <v>771</v>
      </c>
      <c r="AF524" s="170"/>
      <c r="AG524" s="170"/>
      <c r="AH524" s="170"/>
      <c r="AI524" s="170"/>
      <c r="AJ524" s="170"/>
      <c r="AK524" s="170"/>
      <c r="AL524" s="170"/>
      <c r="AM524" s="170">
        <v>21</v>
      </c>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row>
    <row r="525" spans="1:60" outlineLevel="1">
      <c r="A525" s="224"/>
      <c r="B525" s="183"/>
      <c r="C525" s="211" t="s">
        <v>818</v>
      </c>
      <c r="D525" s="189"/>
      <c r="E525" s="195"/>
      <c r="F525" s="201"/>
      <c r="G525" s="201"/>
      <c r="H525" s="200"/>
      <c r="I525" s="228"/>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t="s">
        <v>309</v>
      </c>
      <c r="AF525" s="170">
        <v>0</v>
      </c>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row>
    <row r="526" spans="1:60" outlineLevel="1">
      <c r="A526" s="224"/>
      <c r="B526" s="183"/>
      <c r="C526" s="211" t="s">
        <v>826</v>
      </c>
      <c r="D526" s="189"/>
      <c r="E526" s="195">
        <v>48.626399999999997</v>
      </c>
      <c r="F526" s="201"/>
      <c r="G526" s="201"/>
      <c r="H526" s="200"/>
      <c r="I526" s="228"/>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t="s">
        <v>309</v>
      </c>
      <c r="AF526" s="170">
        <v>0</v>
      </c>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row>
    <row r="527" spans="1:60" outlineLevel="1">
      <c r="A527" s="224"/>
      <c r="B527" s="183"/>
      <c r="C527" s="211" t="s">
        <v>820</v>
      </c>
      <c r="D527" s="189"/>
      <c r="E527" s="195"/>
      <c r="F527" s="201"/>
      <c r="G527" s="201"/>
      <c r="H527" s="200"/>
      <c r="I527" s="228"/>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t="s">
        <v>309</v>
      </c>
      <c r="AF527" s="170">
        <v>0</v>
      </c>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row>
    <row r="528" spans="1:60" outlineLevel="1">
      <c r="A528" s="224"/>
      <c r="B528" s="183"/>
      <c r="C528" s="211" t="s">
        <v>827</v>
      </c>
      <c r="D528" s="189"/>
      <c r="E528" s="195">
        <v>26.85</v>
      </c>
      <c r="F528" s="201"/>
      <c r="G528" s="201"/>
      <c r="H528" s="200"/>
      <c r="I528" s="228"/>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t="s">
        <v>309</v>
      </c>
      <c r="AF528" s="170">
        <v>0</v>
      </c>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row>
    <row r="529" spans="1:60" outlineLevel="1">
      <c r="A529" s="224"/>
      <c r="B529" s="350" t="s">
        <v>777</v>
      </c>
      <c r="C529" s="351"/>
      <c r="D529" s="352"/>
      <c r="E529" s="353"/>
      <c r="F529" s="354"/>
      <c r="G529" s="355"/>
      <c r="H529" s="200"/>
      <c r="I529" s="228"/>
      <c r="J529" s="170"/>
      <c r="K529" s="170"/>
      <c r="L529" s="170"/>
      <c r="M529" s="170"/>
      <c r="N529" s="170"/>
      <c r="O529" s="170"/>
      <c r="P529" s="170"/>
      <c r="Q529" s="170"/>
      <c r="R529" s="170"/>
      <c r="S529" s="170"/>
      <c r="T529" s="170"/>
      <c r="U529" s="170"/>
      <c r="V529" s="170"/>
      <c r="W529" s="170"/>
      <c r="X529" s="170"/>
      <c r="Y529" s="170"/>
      <c r="Z529" s="170"/>
      <c r="AA529" s="170"/>
      <c r="AB529" s="170"/>
      <c r="AC529" s="170">
        <v>0</v>
      </c>
      <c r="AD529" s="170"/>
      <c r="AE529" s="170" t="s">
        <v>297</v>
      </c>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row>
    <row r="530" spans="1:60" outlineLevel="1">
      <c r="A530" s="224"/>
      <c r="B530" s="350" t="s">
        <v>768</v>
      </c>
      <c r="C530" s="351"/>
      <c r="D530" s="352"/>
      <c r="E530" s="353"/>
      <c r="F530" s="354"/>
      <c r="G530" s="355"/>
      <c r="H530" s="200"/>
      <c r="I530" s="228"/>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t="s">
        <v>299</v>
      </c>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row>
    <row r="531" spans="1:60" outlineLevel="1">
      <c r="A531" s="225">
        <v>93</v>
      </c>
      <c r="B531" s="182" t="s">
        <v>828</v>
      </c>
      <c r="C531" s="209" t="s">
        <v>829</v>
      </c>
      <c r="D531" s="187" t="s">
        <v>318</v>
      </c>
      <c r="E531" s="193">
        <v>75.476399999999998</v>
      </c>
      <c r="F531" s="202"/>
      <c r="G531" s="201">
        <f>ROUND(E531*F531,2)</f>
        <v>0</v>
      </c>
      <c r="H531" s="200" t="s">
        <v>397</v>
      </c>
      <c r="I531" s="228" t="s">
        <v>304</v>
      </c>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t="s">
        <v>305</v>
      </c>
      <c r="AF531" s="170"/>
      <c r="AG531" s="170"/>
      <c r="AH531" s="170"/>
      <c r="AI531" s="170"/>
      <c r="AJ531" s="170"/>
      <c r="AK531" s="170"/>
      <c r="AL531" s="170"/>
      <c r="AM531" s="170">
        <v>21</v>
      </c>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row>
    <row r="532" spans="1:60" outlineLevel="1">
      <c r="A532" s="224"/>
      <c r="B532" s="183"/>
      <c r="C532" s="211" t="s">
        <v>830</v>
      </c>
      <c r="D532" s="189"/>
      <c r="E532" s="195">
        <v>75.476399999999998</v>
      </c>
      <c r="F532" s="201"/>
      <c r="G532" s="201"/>
      <c r="H532" s="200"/>
      <c r="I532" s="228"/>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t="s">
        <v>309</v>
      </c>
      <c r="AF532" s="170">
        <v>0</v>
      </c>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row>
    <row r="533" spans="1:60">
      <c r="A533" s="223" t="s">
        <v>294</v>
      </c>
      <c r="B533" s="181" t="s">
        <v>175</v>
      </c>
      <c r="C533" s="208" t="s">
        <v>177</v>
      </c>
      <c r="D533" s="186"/>
      <c r="E533" s="192"/>
      <c r="F533" s="356">
        <f>SUM(G534:G555)</f>
        <v>0</v>
      </c>
      <c r="G533" s="357"/>
      <c r="H533" s="199"/>
      <c r="I533" s="227"/>
      <c r="AE533" t="s">
        <v>295</v>
      </c>
    </row>
    <row r="534" spans="1:60" outlineLevel="1">
      <c r="A534" s="224"/>
      <c r="B534" s="358" t="s">
        <v>831</v>
      </c>
      <c r="C534" s="359"/>
      <c r="D534" s="360"/>
      <c r="E534" s="361"/>
      <c r="F534" s="362"/>
      <c r="G534" s="363"/>
      <c r="H534" s="200"/>
      <c r="I534" s="228"/>
      <c r="J534" s="170"/>
      <c r="K534" s="170"/>
      <c r="L534" s="170"/>
      <c r="M534" s="170"/>
      <c r="N534" s="170"/>
      <c r="O534" s="170"/>
      <c r="P534" s="170"/>
      <c r="Q534" s="170"/>
      <c r="R534" s="170"/>
      <c r="S534" s="170"/>
      <c r="T534" s="170"/>
      <c r="U534" s="170"/>
      <c r="V534" s="170"/>
      <c r="W534" s="170"/>
      <c r="X534" s="170"/>
      <c r="Y534" s="170"/>
      <c r="Z534" s="170"/>
      <c r="AA534" s="170"/>
      <c r="AB534" s="170"/>
      <c r="AC534" s="170">
        <v>0</v>
      </c>
      <c r="AD534" s="170"/>
      <c r="AE534" s="170" t="s">
        <v>297</v>
      </c>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row>
    <row r="535" spans="1:60" outlineLevel="1">
      <c r="A535" s="224"/>
      <c r="B535" s="350" t="s">
        <v>832</v>
      </c>
      <c r="C535" s="351"/>
      <c r="D535" s="352"/>
      <c r="E535" s="353"/>
      <c r="F535" s="354"/>
      <c r="G535" s="355"/>
      <c r="H535" s="200"/>
      <c r="I535" s="228"/>
      <c r="J535" s="170"/>
      <c r="K535" s="170"/>
      <c r="L535" s="170"/>
      <c r="M535" s="170"/>
      <c r="N535" s="170"/>
      <c r="O535" s="170"/>
      <c r="P535" s="170"/>
      <c r="Q535" s="170"/>
      <c r="R535" s="170"/>
      <c r="S535" s="170"/>
      <c r="T535" s="170"/>
      <c r="U535" s="170"/>
      <c r="V535" s="170"/>
      <c r="W535" s="170"/>
      <c r="X535" s="170"/>
      <c r="Y535" s="170"/>
      <c r="Z535" s="170"/>
      <c r="AA535" s="170"/>
      <c r="AB535" s="170"/>
      <c r="AC535" s="170">
        <v>1</v>
      </c>
      <c r="AD535" s="170"/>
      <c r="AE535" s="170" t="s">
        <v>297</v>
      </c>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row>
    <row r="536" spans="1:60" outlineLevel="1">
      <c r="A536" s="225">
        <v>94</v>
      </c>
      <c r="B536" s="182" t="s">
        <v>833</v>
      </c>
      <c r="C536" s="209" t="s">
        <v>834</v>
      </c>
      <c r="D536" s="187" t="s">
        <v>318</v>
      </c>
      <c r="E536" s="193">
        <v>24.01</v>
      </c>
      <c r="F536" s="202"/>
      <c r="G536" s="201">
        <f>ROUND(E536*F536,2)</f>
        <v>0</v>
      </c>
      <c r="H536" s="200" t="s">
        <v>835</v>
      </c>
      <c r="I536" s="228" t="s">
        <v>304</v>
      </c>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t="s">
        <v>305</v>
      </c>
      <c r="AF536" s="170"/>
      <c r="AG536" s="170"/>
      <c r="AH536" s="170"/>
      <c r="AI536" s="170"/>
      <c r="AJ536" s="170"/>
      <c r="AK536" s="170"/>
      <c r="AL536" s="170"/>
      <c r="AM536" s="170">
        <v>21</v>
      </c>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row>
    <row r="537" spans="1:60" outlineLevel="1">
      <c r="A537" s="224"/>
      <c r="B537" s="183"/>
      <c r="C537" s="211" t="s">
        <v>836</v>
      </c>
      <c r="D537" s="189"/>
      <c r="E537" s="195">
        <v>24.01</v>
      </c>
      <c r="F537" s="201"/>
      <c r="G537" s="201"/>
      <c r="H537" s="200"/>
      <c r="I537" s="228"/>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t="s">
        <v>309</v>
      </c>
      <c r="AF537" s="170">
        <v>0</v>
      </c>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row>
    <row r="538" spans="1:60" outlineLevel="1">
      <c r="A538" s="224"/>
      <c r="B538" s="350" t="s">
        <v>837</v>
      </c>
      <c r="C538" s="351"/>
      <c r="D538" s="352"/>
      <c r="E538" s="353"/>
      <c r="F538" s="354"/>
      <c r="G538" s="355"/>
      <c r="H538" s="200"/>
      <c r="I538" s="228"/>
      <c r="J538" s="170"/>
      <c r="K538" s="170"/>
      <c r="L538" s="170"/>
      <c r="M538" s="170"/>
      <c r="N538" s="170"/>
      <c r="O538" s="170"/>
      <c r="P538" s="170"/>
      <c r="Q538" s="170"/>
      <c r="R538" s="170"/>
      <c r="S538" s="170"/>
      <c r="T538" s="170"/>
      <c r="U538" s="170"/>
      <c r="V538" s="170"/>
      <c r="W538" s="170"/>
      <c r="X538" s="170"/>
      <c r="Y538" s="170"/>
      <c r="Z538" s="170"/>
      <c r="AA538" s="170"/>
      <c r="AB538" s="170"/>
      <c r="AC538" s="170">
        <v>0</v>
      </c>
      <c r="AD538" s="170"/>
      <c r="AE538" s="170" t="s">
        <v>297</v>
      </c>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row>
    <row r="539" spans="1:60" outlineLevel="1">
      <c r="A539" s="225">
        <v>95</v>
      </c>
      <c r="B539" s="182" t="s">
        <v>838</v>
      </c>
      <c r="C539" s="209" t="s">
        <v>839</v>
      </c>
      <c r="D539" s="187" t="s">
        <v>318</v>
      </c>
      <c r="E539" s="193">
        <v>56.022500000000001</v>
      </c>
      <c r="F539" s="202"/>
      <c r="G539" s="201">
        <f>ROUND(E539*F539,2)</f>
        <v>0</v>
      </c>
      <c r="H539" s="200" t="s">
        <v>835</v>
      </c>
      <c r="I539" s="228" t="s">
        <v>304</v>
      </c>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t="s">
        <v>305</v>
      </c>
      <c r="AF539" s="170"/>
      <c r="AG539" s="170"/>
      <c r="AH539" s="170"/>
      <c r="AI539" s="170"/>
      <c r="AJ539" s="170"/>
      <c r="AK539" s="170"/>
      <c r="AL539" s="170"/>
      <c r="AM539" s="170">
        <v>21</v>
      </c>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row>
    <row r="540" spans="1:60" outlineLevel="1">
      <c r="A540" s="224"/>
      <c r="B540" s="183"/>
      <c r="C540" s="211" t="s">
        <v>840</v>
      </c>
      <c r="D540" s="189"/>
      <c r="E540" s="195">
        <v>58.8</v>
      </c>
      <c r="F540" s="201"/>
      <c r="G540" s="201"/>
      <c r="H540" s="200"/>
      <c r="I540" s="228"/>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t="s">
        <v>309</v>
      </c>
      <c r="AF540" s="170">
        <v>0</v>
      </c>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row>
    <row r="541" spans="1:60" outlineLevel="1">
      <c r="A541" s="224"/>
      <c r="B541" s="183"/>
      <c r="C541" s="211" t="s">
        <v>841</v>
      </c>
      <c r="D541" s="189"/>
      <c r="E541" s="195"/>
      <c r="F541" s="201"/>
      <c r="G541" s="201"/>
      <c r="H541" s="200"/>
      <c r="I541" s="228"/>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t="s">
        <v>309</v>
      </c>
      <c r="AF541" s="170">
        <v>0</v>
      </c>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row>
    <row r="542" spans="1:60" outlineLevel="1">
      <c r="A542" s="224"/>
      <c r="B542" s="183"/>
      <c r="C542" s="211" t="s">
        <v>842</v>
      </c>
      <c r="D542" s="189"/>
      <c r="E542" s="195">
        <v>-4.3449999999999998</v>
      </c>
      <c r="F542" s="201"/>
      <c r="G542" s="201"/>
      <c r="H542" s="200"/>
      <c r="I542" s="228"/>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t="s">
        <v>309</v>
      </c>
      <c r="AF542" s="170">
        <v>0</v>
      </c>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row>
    <row r="543" spans="1:60" outlineLevel="1">
      <c r="A543" s="224"/>
      <c r="B543" s="183"/>
      <c r="C543" s="211" t="s">
        <v>843</v>
      </c>
      <c r="D543" s="189"/>
      <c r="E543" s="195"/>
      <c r="F543" s="201"/>
      <c r="G543" s="201"/>
      <c r="H543" s="200"/>
      <c r="I543" s="228"/>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t="s">
        <v>309</v>
      </c>
      <c r="AF543" s="170">
        <v>0</v>
      </c>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row>
    <row r="544" spans="1:60" outlineLevel="1">
      <c r="A544" s="224"/>
      <c r="B544" s="183"/>
      <c r="C544" s="211" t="s">
        <v>844</v>
      </c>
      <c r="D544" s="189"/>
      <c r="E544" s="195">
        <v>1.5674999999999999</v>
      </c>
      <c r="F544" s="201"/>
      <c r="G544" s="201"/>
      <c r="H544" s="200"/>
      <c r="I544" s="228"/>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t="s">
        <v>309</v>
      </c>
      <c r="AF544" s="170">
        <v>0</v>
      </c>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row>
    <row r="545" spans="1:60" outlineLevel="1">
      <c r="A545" s="224"/>
      <c r="B545" s="350" t="s">
        <v>845</v>
      </c>
      <c r="C545" s="351"/>
      <c r="D545" s="352"/>
      <c r="E545" s="353"/>
      <c r="F545" s="354"/>
      <c r="G545" s="355"/>
      <c r="H545" s="200"/>
      <c r="I545" s="228"/>
      <c r="J545" s="170"/>
      <c r="K545" s="170"/>
      <c r="L545" s="170"/>
      <c r="M545" s="170"/>
      <c r="N545" s="170"/>
      <c r="O545" s="170"/>
      <c r="P545" s="170"/>
      <c r="Q545" s="170"/>
      <c r="R545" s="170"/>
      <c r="S545" s="170"/>
      <c r="T545" s="170"/>
      <c r="U545" s="170"/>
      <c r="V545" s="170"/>
      <c r="W545" s="170"/>
      <c r="X545" s="170"/>
      <c r="Y545" s="170"/>
      <c r="Z545" s="170"/>
      <c r="AA545" s="170"/>
      <c r="AB545" s="170"/>
      <c r="AC545" s="170">
        <v>0</v>
      </c>
      <c r="AD545" s="170"/>
      <c r="AE545" s="170" t="s">
        <v>297</v>
      </c>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row>
    <row r="546" spans="1:60" outlineLevel="1">
      <c r="A546" s="224"/>
      <c r="B546" s="350" t="s">
        <v>846</v>
      </c>
      <c r="C546" s="351"/>
      <c r="D546" s="352"/>
      <c r="E546" s="353"/>
      <c r="F546" s="354"/>
      <c r="G546" s="355"/>
      <c r="H546" s="200"/>
      <c r="I546" s="228"/>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t="s">
        <v>299</v>
      </c>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row>
    <row r="547" spans="1:60" outlineLevel="1">
      <c r="A547" s="225">
        <v>96</v>
      </c>
      <c r="B547" s="182" t="s">
        <v>847</v>
      </c>
      <c r="C547" s="209" t="s">
        <v>848</v>
      </c>
      <c r="D547" s="187" t="s">
        <v>423</v>
      </c>
      <c r="E547" s="193">
        <v>6</v>
      </c>
      <c r="F547" s="202"/>
      <c r="G547" s="201">
        <f>ROUND(E547*F547,2)</f>
        <v>0</v>
      </c>
      <c r="H547" s="200" t="s">
        <v>835</v>
      </c>
      <c r="I547" s="228" t="s">
        <v>304</v>
      </c>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t="s">
        <v>305</v>
      </c>
      <c r="AF547" s="170"/>
      <c r="AG547" s="170"/>
      <c r="AH547" s="170"/>
      <c r="AI547" s="170"/>
      <c r="AJ547" s="170"/>
      <c r="AK547" s="170"/>
      <c r="AL547" s="170"/>
      <c r="AM547" s="170">
        <v>21</v>
      </c>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row>
    <row r="548" spans="1:60" outlineLevel="1">
      <c r="A548" s="224"/>
      <c r="B548" s="183"/>
      <c r="C548" s="210" t="s">
        <v>849</v>
      </c>
      <c r="D548" s="188"/>
      <c r="E548" s="194"/>
      <c r="F548" s="203"/>
      <c r="G548" s="203"/>
      <c r="H548" s="200"/>
      <c r="I548" s="228"/>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t="s">
        <v>307</v>
      </c>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row>
    <row r="549" spans="1:60" outlineLevel="1">
      <c r="A549" s="224"/>
      <c r="B549" s="183"/>
      <c r="C549" s="211" t="s">
        <v>171</v>
      </c>
      <c r="D549" s="189"/>
      <c r="E549" s="195">
        <v>6</v>
      </c>
      <c r="F549" s="201"/>
      <c r="G549" s="201"/>
      <c r="H549" s="200"/>
      <c r="I549" s="228"/>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t="s">
        <v>309</v>
      </c>
      <c r="AF549" s="170">
        <v>0</v>
      </c>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row>
    <row r="550" spans="1:60" outlineLevel="1">
      <c r="A550" s="224"/>
      <c r="B550" s="350" t="s">
        <v>850</v>
      </c>
      <c r="C550" s="351"/>
      <c r="D550" s="352"/>
      <c r="E550" s="353"/>
      <c r="F550" s="354"/>
      <c r="G550" s="355"/>
      <c r="H550" s="200"/>
      <c r="I550" s="228"/>
      <c r="J550" s="170"/>
      <c r="K550" s="170"/>
      <c r="L550" s="170"/>
      <c r="M550" s="170"/>
      <c r="N550" s="170"/>
      <c r="O550" s="170"/>
      <c r="P550" s="170"/>
      <c r="Q550" s="170"/>
      <c r="R550" s="170"/>
      <c r="S550" s="170"/>
      <c r="T550" s="170"/>
      <c r="U550" s="170"/>
      <c r="V550" s="170"/>
      <c r="W550" s="170"/>
      <c r="X550" s="170"/>
      <c r="Y550" s="170"/>
      <c r="Z550" s="170"/>
      <c r="AA550" s="170"/>
      <c r="AB550" s="170"/>
      <c r="AC550" s="170">
        <v>0</v>
      </c>
      <c r="AD550" s="170"/>
      <c r="AE550" s="170" t="s">
        <v>297</v>
      </c>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row>
    <row r="551" spans="1:60" ht="22.5" outlineLevel="1">
      <c r="A551" s="224"/>
      <c r="B551" s="350" t="s">
        <v>851</v>
      </c>
      <c r="C551" s="351"/>
      <c r="D551" s="352"/>
      <c r="E551" s="353"/>
      <c r="F551" s="354"/>
      <c r="G551" s="355"/>
      <c r="H551" s="200"/>
      <c r="I551" s="228"/>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t="s">
        <v>299</v>
      </c>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3" t="str">
        <f>B551</f>
        <v>které se zřizují před úpravami povrchu, a obalení osazených dveřních zárubní před znečištěním při úpravách povrchu nástřikem plastických maltovin včetně pozdějšího odkrytí,</v>
      </c>
      <c r="BA551" s="170"/>
      <c r="BB551" s="170"/>
      <c r="BC551" s="170"/>
      <c r="BD551" s="170"/>
      <c r="BE551" s="170"/>
      <c r="BF551" s="170"/>
      <c r="BG551" s="170"/>
      <c r="BH551" s="170"/>
    </row>
    <row r="552" spans="1:60" outlineLevel="1">
      <c r="A552" s="225">
        <v>97</v>
      </c>
      <c r="B552" s="182" t="s">
        <v>852</v>
      </c>
      <c r="C552" s="209" t="s">
        <v>853</v>
      </c>
      <c r="D552" s="187" t="s">
        <v>318</v>
      </c>
      <c r="E552" s="193">
        <v>99.73</v>
      </c>
      <c r="F552" s="202"/>
      <c r="G552" s="201">
        <f>ROUND(E552*F552,2)</f>
        <v>0</v>
      </c>
      <c r="H552" s="200" t="s">
        <v>397</v>
      </c>
      <c r="I552" s="228" t="s">
        <v>304</v>
      </c>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t="s">
        <v>305</v>
      </c>
      <c r="AF552" s="170"/>
      <c r="AG552" s="170"/>
      <c r="AH552" s="170"/>
      <c r="AI552" s="170"/>
      <c r="AJ552" s="170"/>
      <c r="AK552" s="170"/>
      <c r="AL552" s="170"/>
      <c r="AM552" s="170">
        <v>21</v>
      </c>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row>
    <row r="553" spans="1:60" outlineLevel="1">
      <c r="A553" s="224"/>
      <c r="B553" s="183"/>
      <c r="C553" s="211" t="s">
        <v>854</v>
      </c>
      <c r="D553" s="189"/>
      <c r="E553" s="195"/>
      <c r="F553" s="201"/>
      <c r="G553" s="201"/>
      <c r="H553" s="200"/>
      <c r="I553" s="228"/>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t="s">
        <v>309</v>
      </c>
      <c r="AF553" s="170">
        <v>0</v>
      </c>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row>
    <row r="554" spans="1:60" outlineLevel="1">
      <c r="A554" s="224"/>
      <c r="B554" s="183"/>
      <c r="C554" s="211" t="s">
        <v>855</v>
      </c>
      <c r="D554" s="189"/>
      <c r="E554" s="195">
        <v>32.645000000000003</v>
      </c>
      <c r="F554" s="201"/>
      <c r="G554" s="201"/>
      <c r="H554" s="200"/>
      <c r="I554" s="228"/>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t="s">
        <v>309</v>
      </c>
      <c r="AF554" s="170">
        <v>0</v>
      </c>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row>
    <row r="555" spans="1:60" outlineLevel="1">
      <c r="A555" s="224"/>
      <c r="B555" s="183"/>
      <c r="C555" s="211" t="s">
        <v>856</v>
      </c>
      <c r="D555" s="189"/>
      <c r="E555" s="195">
        <v>9.7100000000000009</v>
      </c>
      <c r="F555" s="201"/>
      <c r="G555" s="201"/>
      <c r="H555" s="200"/>
      <c r="I555" s="228"/>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t="s">
        <v>309</v>
      </c>
      <c r="AF555" s="170">
        <v>0</v>
      </c>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row>
    <row r="556" spans="1:60">
      <c r="A556" s="223" t="s">
        <v>294</v>
      </c>
      <c r="B556" s="181" t="s">
        <v>178</v>
      </c>
      <c r="C556" s="208" t="s">
        <v>179</v>
      </c>
      <c r="D556" s="186"/>
      <c r="E556" s="192"/>
      <c r="F556" s="356">
        <f>SUM(G557:G599)</f>
        <v>0</v>
      </c>
      <c r="G556" s="357"/>
      <c r="H556" s="199"/>
      <c r="I556" s="227"/>
      <c r="AE556" t="s">
        <v>295</v>
      </c>
    </row>
    <row r="557" spans="1:60" outlineLevel="1">
      <c r="A557" s="224"/>
      <c r="B557" s="358" t="s">
        <v>857</v>
      </c>
      <c r="C557" s="359"/>
      <c r="D557" s="360"/>
      <c r="E557" s="361"/>
      <c r="F557" s="362"/>
      <c r="G557" s="363"/>
      <c r="H557" s="200"/>
      <c r="I557" s="228"/>
      <c r="J557" s="170"/>
      <c r="K557" s="170"/>
      <c r="L557" s="170"/>
      <c r="M557" s="170"/>
      <c r="N557" s="170"/>
      <c r="O557" s="170"/>
      <c r="P557" s="170"/>
      <c r="Q557" s="170"/>
      <c r="R557" s="170"/>
      <c r="S557" s="170"/>
      <c r="T557" s="170"/>
      <c r="U557" s="170"/>
      <c r="V557" s="170"/>
      <c r="W557" s="170"/>
      <c r="X557" s="170"/>
      <c r="Y557" s="170"/>
      <c r="Z557" s="170"/>
      <c r="AA557" s="170"/>
      <c r="AB557" s="170"/>
      <c r="AC557" s="170">
        <v>0</v>
      </c>
      <c r="AD557" s="170"/>
      <c r="AE557" s="170" t="s">
        <v>297</v>
      </c>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row>
    <row r="558" spans="1:60" outlineLevel="1">
      <c r="A558" s="224"/>
      <c r="B558" s="350" t="s">
        <v>858</v>
      </c>
      <c r="C558" s="351"/>
      <c r="D558" s="352"/>
      <c r="E558" s="353"/>
      <c r="F558" s="354"/>
      <c r="G558" s="355"/>
      <c r="H558" s="200"/>
      <c r="I558" s="228"/>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t="s">
        <v>299</v>
      </c>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row>
    <row r="559" spans="1:60" outlineLevel="1">
      <c r="A559" s="225">
        <v>98</v>
      </c>
      <c r="B559" s="182" t="s">
        <v>859</v>
      </c>
      <c r="C559" s="209" t="s">
        <v>860</v>
      </c>
      <c r="D559" s="187" t="s">
        <v>318</v>
      </c>
      <c r="E559" s="193">
        <v>30.1</v>
      </c>
      <c r="F559" s="202"/>
      <c r="G559" s="201">
        <f>ROUND(E559*F559,2)</f>
        <v>0</v>
      </c>
      <c r="H559" s="200" t="s">
        <v>397</v>
      </c>
      <c r="I559" s="228" t="s">
        <v>304</v>
      </c>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t="s">
        <v>305</v>
      </c>
      <c r="AF559" s="170"/>
      <c r="AG559" s="170"/>
      <c r="AH559" s="170"/>
      <c r="AI559" s="170"/>
      <c r="AJ559" s="170"/>
      <c r="AK559" s="170"/>
      <c r="AL559" s="170"/>
      <c r="AM559" s="170">
        <v>21</v>
      </c>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row>
    <row r="560" spans="1:60" outlineLevel="1">
      <c r="A560" s="224"/>
      <c r="B560" s="183"/>
      <c r="C560" s="211" t="s">
        <v>861</v>
      </c>
      <c r="D560" s="189"/>
      <c r="E560" s="195">
        <v>30.1</v>
      </c>
      <c r="F560" s="201"/>
      <c r="G560" s="201"/>
      <c r="H560" s="200"/>
      <c r="I560" s="228"/>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t="s">
        <v>309</v>
      </c>
      <c r="AF560" s="170">
        <v>0</v>
      </c>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row>
    <row r="561" spans="1:60" outlineLevel="1">
      <c r="A561" s="225">
        <v>99</v>
      </c>
      <c r="B561" s="182" t="s">
        <v>862</v>
      </c>
      <c r="C561" s="209" t="s">
        <v>863</v>
      </c>
      <c r="D561" s="187" t="s">
        <v>318</v>
      </c>
      <c r="E561" s="193">
        <v>50.692500000000003</v>
      </c>
      <c r="F561" s="202"/>
      <c r="G561" s="201">
        <f>ROUND(E561*F561,2)</f>
        <v>0</v>
      </c>
      <c r="H561" s="200"/>
      <c r="I561" s="228" t="s">
        <v>304</v>
      </c>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t="s">
        <v>718</v>
      </c>
      <c r="AF561" s="170"/>
      <c r="AG561" s="170"/>
      <c r="AH561" s="170"/>
      <c r="AI561" s="170"/>
      <c r="AJ561" s="170"/>
      <c r="AK561" s="170"/>
      <c r="AL561" s="170"/>
      <c r="AM561" s="170">
        <v>21</v>
      </c>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row>
    <row r="562" spans="1:60" ht="22.5" outlineLevel="1">
      <c r="A562" s="224"/>
      <c r="B562" s="183"/>
      <c r="C562" s="210" t="s">
        <v>864</v>
      </c>
      <c r="D562" s="188"/>
      <c r="E562" s="194"/>
      <c r="F562" s="203"/>
      <c r="G562" s="203"/>
      <c r="H562" s="200"/>
      <c r="I562" s="228"/>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t="s">
        <v>307</v>
      </c>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row>
    <row r="563" spans="1:60" outlineLevel="1">
      <c r="A563" s="224"/>
      <c r="B563" s="183"/>
      <c r="C563" s="211" t="s">
        <v>865</v>
      </c>
      <c r="D563" s="189"/>
      <c r="E563" s="195">
        <v>39.134999999999998</v>
      </c>
      <c r="F563" s="201"/>
      <c r="G563" s="201"/>
      <c r="H563" s="200"/>
      <c r="I563" s="228"/>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t="s">
        <v>309</v>
      </c>
      <c r="AF563" s="170">
        <v>0</v>
      </c>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row>
    <row r="564" spans="1:60" outlineLevel="1">
      <c r="A564" s="224"/>
      <c r="B564" s="183"/>
      <c r="C564" s="211" t="s">
        <v>866</v>
      </c>
      <c r="D564" s="189"/>
      <c r="E564" s="195">
        <v>11.557499999999999</v>
      </c>
      <c r="F564" s="201"/>
      <c r="G564" s="201"/>
      <c r="H564" s="200"/>
      <c r="I564" s="228"/>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t="s">
        <v>309</v>
      </c>
      <c r="AF564" s="170">
        <v>0</v>
      </c>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row>
    <row r="565" spans="1:60" outlineLevel="1">
      <c r="A565" s="224"/>
      <c r="B565" s="350" t="s">
        <v>867</v>
      </c>
      <c r="C565" s="351"/>
      <c r="D565" s="352"/>
      <c r="E565" s="353"/>
      <c r="F565" s="354"/>
      <c r="G565" s="355"/>
      <c r="H565" s="200"/>
      <c r="I565" s="228"/>
      <c r="J565" s="170"/>
      <c r="K565" s="170"/>
      <c r="L565" s="170"/>
      <c r="M565" s="170"/>
      <c r="N565" s="170"/>
      <c r="O565" s="170"/>
      <c r="P565" s="170"/>
      <c r="Q565" s="170"/>
      <c r="R565" s="170"/>
      <c r="S565" s="170"/>
      <c r="T565" s="170"/>
      <c r="U565" s="170"/>
      <c r="V565" s="170"/>
      <c r="W565" s="170"/>
      <c r="X565" s="170"/>
      <c r="Y565" s="170"/>
      <c r="Z565" s="170"/>
      <c r="AA565" s="170"/>
      <c r="AB565" s="170"/>
      <c r="AC565" s="170">
        <v>0</v>
      </c>
      <c r="AD565" s="170"/>
      <c r="AE565" s="170" t="s">
        <v>297</v>
      </c>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row>
    <row r="566" spans="1:60" outlineLevel="1">
      <c r="A566" s="224"/>
      <c r="B566" s="350" t="s">
        <v>868</v>
      </c>
      <c r="C566" s="351"/>
      <c r="D566" s="352"/>
      <c r="E566" s="353"/>
      <c r="F566" s="354"/>
      <c r="G566" s="355"/>
      <c r="H566" s="200"/>
      <c r="I566" s="228"/>
      <c r="J566" s="170"/>
      <c r="K566" s="170"/>
      <c r="L566" s="170"/>
      <c r="M566" s="170"/>
      <c r="N566" s="170"/>
      <c r="O566" s="170"/>
      <c r="P566" s="170"/>
      <c r="Q566" s="170"/>
      <c r="R566" s="170"/>
      <c r="S566" s="170"/>
      <c r="T566" s="170"/>
      <c r="U566" s="170"/>
      <c r="V566" s="170"/>
      <c r="W566" s="170"/>
      <c r="X566" s="170"/>
      <c r="Y566" s="170"/>
      <c r="Z566" s="170"/>
      <c r="AA566" s="170"/>
      <c r="AB566" s="170"/>
      <c r="AC566" s="170">
        <v>1</v>
      </c>
      <c r="AD566" s="170"/>
      <c r="AE566" s="170" t="s">
        <v>297</v>
      </c>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row>
    <row r="567" spans="1:60" outlineLevel="1">
      <c r="A567" s="225">
        <v>100</v>
      </c>
      <c r="B567" s="182" t="s">
        <v>869</v>
      </c>
      <c r="C567" s="209" t="s">
        <v>870</v>
      </c>
      <c r="D567" s="187" t="s">
        <v>318</v>
      </c>
      <c r="E567" s="193">
        <v>451.64</v>
      </c>
      <c r="F567" s="202"/>
      <c r="G567" s="201">
        <f>ROUND(E567*F567,2)</f>
        <v>0</v>
      </c>
      <c r="H567" s="200" t="s">
        <v>397</v>
      </c>
      <c r="I567" s="228" t="s">
        <v>304</v>
      </c>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t="s">
        <v>305</v>
      </c>
      <c r="AF567" s="170"/>
      <c r="AG567" s="170"/>
      <c r="AH567" s="170"/>
      <c r="AI567" s="170"/>
      <c r="AJ567" s="170"/>
      <c r="AK567" s="170"/>
      <c r="AL567" s="170"/>
      <c r="AM567" s="170">
        <v>21</v>
      </c>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row>
    <row r="568" spans="1:60" outlineLevel="1">
      <c r="A568" s="224"/>
      <c r="B568" s="183"/>
      <c r="C568" s="211" t="s">
        <v>871</v>
      </c>
      <c r="D568" s="189"/>
      <c r="E568" s="195"/>
      <c r="F568" s="201"/>
      <c r="G568" s="201"/>
      <c r="H568" s="200"/>
      <c r="I568" s="228"/>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t="s">
        <v>309</v>
      </c>
      <c r="AF568" s="170">
        <v>0</v>
      </c>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row>
    <row r="569" spans="1:60" outlineLevel="1">
      <c r="A569" s="224"/>
      <c r="B569" s="183"/>
      <c r="C569" s="211" t="s">
        <v>872</v>
      </c>
      <c r="D569" s="189"/>
      <c r="E569" s="195">
        <v>107.285</v>
      </c>
      <c r="F569" s="201"/>
      <c r="G569" s="201"/>
      <c r="H569" s="200"/>
      <c r="I569" s="228"/>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t="s">
        <v>309</v>
      </c>
      <c r="AF569" s="170">
        <v>0</v>
      </c>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row>
    <row r="570" spans="1:60" outlineLevel="1">
      <c r="A570" s="224"/>
      <c r="B570" s="183"/>
      <c r="C570" s="211" t="s">
        <v>873</v>
      </c>
      <c r="D570" s="189"/>
      <c r="E570" s="195"/>
      <c r="F570" s="201"/>
      <c r="G570" s="201"/>
      <c r="H570" s="200"/>
      <c r="I570" s="228"/>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t="s">
        <v>309</v>
      </c>
      <c r="AF570" s="170">
        <v>0</v>
      </c>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row>
    <row r="571" spans="1:60" outlineLevel="1">
      <c r="A571" s="224"/>
      <c r="B571" s="183"/>
      <c r="C571" s="211" t="s">
        <v>874</v>
      </c>
      <c r="D571" s="189"/>
      <c r="E571" s="195">
        <v>110.52625</v>
      </c>
      <c r="F571" s="201"/>
      <c r="G571" s="201"/>
      <c r="H571" s="200"/>
      <c r="I571" s="228"/>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t="s">
        <v>309</v>
      </c>
      <c r="AF571" s="170">
        <v>0</v>
      </c>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row>
    <row r="572" spans="1:60" outlineLevel="1">
      <c r="A572" s="224"/>
      <c r="B572" s="183"/>
      <c r="C572" s="211" t="s">
        <v>875</v>
      </c>
      <c r="D572" s="189"/>
      <c r="E572" s="195"/>
      <c r="F572" s="201"/>
      <c r="G572" s="201"/>
      <c r="H572" s="200"/>
      <c r="I572" s="228"/>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t="s">
        <v>309</v>
      </c>
      <c r="AF572" s="170">
        <v>0</v>
      </c>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row>
    <row r="573" spans="1:60" outlineLevel="1">
      <c r="A573" s="224"/>
      <c r="B573" s="183"/>
      <c r="C573" s="211" t="s">
        <v>876</v>
      </c>
      <c r="D573" s="189"/>
      <c r="E573" s="195">
        <v>190.3075</v>
      </c>
      <c r="F573" s="201"/>
      <c r="G573" s="201"/>
      <c r="H573" s="200"/>
      <c r="I573" s="228"/>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t="s">
        <v>309</v>
      </c>
      <c r="AF573" s="170">
        <v>0</v>
      </c>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row>
    <row r="574" spans="1:60" outlineLevel="1">
      <c r="A574" s="224"/>
      <c r="B574" s="183"/>
      <c r="C574" s="211" t="s">
        <v>877</v>
      </c>
      <c r="D574" s="189"/>
      <c r="E574" s="195"/>
      <c r="F574" s="201"/>
      <c r="G574" s="201"/>
      <c r="H574" s="200"/>
      <c r="I574" s="228"/>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t="s">
        <v>309</v>
      </c>
      <c r="AF574" s="170">
        <v>0</v>
      </c>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row>
    <row r="575" spans="1:60" outlineLevel="1">
      <c r="A575" s="224"/>
      <c r="B575" s="183"/>
      <c r="C575" s="211" t="s">
        <v>878</v>
      </c>
      <c r="D575" s="189"/>
      <c r="E575" s="195">
        <v>107.925</v>
      </c>
      <c r="F575" s="201"/>
      <c r="G575" s="201"/>
      <c r="H575" s="200"/>
      <c r="I575" s="228"/>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t="s">
        <v>309</v>
      </c>
      <c r="AF575" s="170">
        <v>0</v>
      </c>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row>
    <row r="576" spans="1:60" outlineLevel="1">
      <c r="A576" s="224"/>
      <c r="B576" s="183"/>
      <c r="C576" s="211" t="s">
        <v>879</v>
      </c>
      <c r="D576" s="189"/>
      <c r="E576" s="195"/>
      <c r="F576" s="201"/>
      <c r="G576" s="201"/>
      <c r="H576" s="200"/>
      <c r="I576" s="228"/>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t="s">
        <v>309</v>
      </c>
      <c r="AF576" s="170">
        <v>0</v>
      </c>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row>
    <row r="577" spans="1:60" outlineLevel="1">
      <c r="A577" s="224"/>
      <c r="B577" s="183"/>
      <c r="C577" s="211" t="s">
        <v>880</v>
      </c>
      <c r="D577" s="189"/>
      <c r="E577" s="195">
        <v>-60.40625</v>
      </c>
      <c r="F577" s="201"/>
      <c r="G577" s="201"/>
      <c r="H577" s="200"/>
      <c r="I577" s="228"/>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t="s">
        <v>309</v>
      </c>
      <c r="AF577" s="170">
        <v>0</v>
      </c>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row>
    <row r="578" spans="1:60" outlineLevel="1">
      <c r="A578" s="224"/>
      <c r="B578" s="183"/>
      <c r="C578" s="211" t="s">
        <v>881</v>
      </c>
      <c r="D578" s="189"/>
      <c r="E578" s="195">
        <v>-30.317499999999999</v>
      </c>
      <c r="F578" s="201"/>
      <c r="G578" s="201"/>
      <c r="H578" s="200"/>
      <c r="I578" s="228"/>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t="s">
        <v>309</v>
      </c>
      <c r="AF578" s="170">
        <v>0</v>
      </c>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row>
    <row r="579" spans="1:60" outlineLevel="1">
      <c r="A579" s="224"/>
      <c r="B579" s="183"/>
      <c r="C579" s="211" t="s">
        <v>843</v>
      </c>
      <c r="D579" s="189"/>
      <c r="E579" s="195"/>
      <c r="F579" s="201"/>
      <c r="G579" s="201"/>
      <c r="H579" s="200"/>
      <c r="I579" s="228"/>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t="s">
        <v>309</v>
      </c>
      <c r="AF579" s="170">
        <v>0</v>
      </c>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row>
    <row r="580" spans="1:60" outlineLevel="1">
      <c r="A580" s="224"/>
      <c r="B580" s="183"/>
      <c r="C580" s="211" t="s">
        <v>882</v>
      </c>
      <c r="D580" s="189"/>
      <c r="E580" s="195">
        <v>12.34</v>
      </c>
      <c r="F580" s="201"/>
      <c r="G580" s="201"/>
      <c r="H580" s="200"/>
      <c r="I580" s="228"/>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t="s">
        <v>309</v>
      </c>
      <c r="AF580" s="170">
        <v>0</v>
      </c>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row>
    <row r="581" spans="1:60" outlineLevel="1">
      <c r="A581" s="224"/>
      <c r="B581" s="183"/>
      <c r="C581" s="211" t="s">
        <v>883</v>
      </c>
      <c r="D581" s="189"/>
      <c r="E581" s="195">
        <v>9.9</v>
      </c>
      <c r="F581" s="201"/>
      <c r="G581" s="201"/>
      <c r="H581" s="200"/>
      <c r="I581" s="228"/>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t="s">
        <v>309</v>
      </c>
      <c r="AF581" s="170">
        <v>0</v>
      </c>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row>
    <row r="582" spans="1:60" outlineLevel="1">
      <c r="A582" s="224"/>
      <c r="B582" s="183"/>
      <c r="C582" s="211" t="s">
        <v>884</v>
      </c>
      <c r="D582" s="189"/>
      <c r="E582" s="195">
        <v>4.08</v>
      </c>
      <c r="F582" s="201"/>
      <c r="G582" s="201"/>
      <c r="H582" s="200"/>
      <c r="I582" s="228"/>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t="s">
        <v>309</v>
      </c>
      <c r="AF582" s="170">
        <v>0</v>
      </c>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row>
    <row r="583" spans="1:60" outlineLevel="1">
      <c r="A583" s="224"/>
      <c r="B583" s="350" t="s">
        <v>867</v>
      </c>
      <c r="C583" s="351"/>
      <c r="D583" s="352"/>
      <c r="E583" s="353"/>
      <c r="F583" s="354"/>
      <c r="G583" s="355"/>
      <c r="H583" s="200"/>
      <c r="I583" s="228"/>
      <c r="J583" s="170"/>
      <c r="K583" s="170"/>
      <c r="L583" s="170"/>
      <c r="M583" s="170"/>
      <c r="N583" s="170"/>
      <c r="O583" s="170"/>
      <c r="P583" s="170"/>
      <c r="Q583" s="170"/>
      <c r="R583" s="170"/>
      <c r="S583" s="170"/>
      <c r="T583" s="170"/>
      <c r="U583" s="170"/>
      <c r="V583" s="170"/>
      <c r="W583" s="170"/>
      <c r="X583" s="170"/>
      <c r="Y583" s="170"/>
      <c r="Z583" s="170"/>
      <c r="AA583" s="170"/>
      <c r="AB583" s="170"/>
      <c r="AC583" s="170">
        <v>0</v>
      </c>
      <c r="AD583" s="170"/>
      <c r="AE583" s="170" t="s">
        <v>297</v>
      </c>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row>
    <row r="584" spans="1:60" outlineLevel="1">
      <c r="A584" s="224"/>
      <c r="B584" s="350" t="s">
        <v>885</v>
      </c>
      <c r="C584" s="351"/>
      <c r="D584" s="352"/>
      <c r="E584" s="353"/>
      <c r="F584" s="354"/>
      <c r="G584" s="355"/>
      <c r="H584" s="200"/>
      <c r="I584" s="228"/>
      <c r="J584" s="170"/>
      <c r="K584" s="170"/>
      <c r="L584" s="170"/>
      <c r="M584" s="170"/>
      <c r="N584" s="170"/>
      <c r="O584" s="170"/>
      <c r="P584" s="170"/>
      <c r="Q584" s="170"/>
      <c r="R584" s="170"/>
      <c r="S584" s="170"/>
      <c r="T584" s="170"/>
      <c r="U584" s="170"/>
      <c r="V584" s="170"/>
      <c r="W584" s="170"/>
      <c r="X584" s="170"/>
      <c r="Y584" s="170"/>
      <c r="Z584" s="170"/>
      <c r="AA584" s="170"/>
      <c r="AB584" s="170"/>
      <c r="AC584" s="170">
        <v>1</v>
      </c>
      <c r="AD584" s="170"/>
      <c r="AE584" s="170" t="s">
        <v>297</v>
      </c>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row>
    <row r="585" spans="1:60" outlineLevel="1">
      <c r="A585" s="225">
        <v>101</v>
      </c>
      <c r="B585" s="182" t="s">
        <v>886</v>
      </c>
      <c r="C585" s="209" t="s">
        <v>870</v>
      </c>
      <c r="D585" s="187" t="s">
        <v>318</v>
      </c>
      <c r="E585" s="193">
        <v>451.64</v>
      </c>
      <c r="F585" s="202"/>
      <c r="G585" s="201">
        <f>ROUND(E585*F585,2)</f>
        <v>0</v>
      </c>
      <c r="H585" s="200" t="s">
        <v>397</v>
      </c>
      <c r="I585" s="228" t="s">
        <v>304</v>
      </c>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t="s">
        <v>305</v>
      </c>
      <c r="AF585" s="170"/>
      <c r="AG585" s="170"/>
      <c r="AH585" s="170"/>
      <c r="AI585" s="170"/>
      <c r="AJ585" s="170"/>
      <c r="AK585" s="170"/>
      <c r="AL585" s="170"/>
      <c r="AM585" s="170">
        <v>21</v>
      </c>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row>
    <row r="586" spans="1:60" outlineLevel="1">
      <c r="A586" s="224"/>
      <c r="B586" s="183"/>
      <c r="C586" s="211" t="s">
        <v>887</v>
      </c>
      <c r="D586" s="189"/>
      <c r="E586" s="195">
        <v>451.64</v>
      </c>
      <c r="F586" s="201"/>
      <c r="G586" s="201"/>
      <c r="H586" s="200"/>
      <c r="I586" s="228"/>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t="s">
        <v>309</v>
      </c>
      <c r="AF586" s="170">
        <v>0</v>
      </c>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row>
    <row r="587" spans="1:60" outlineLevel="1">
      <c r="A587" s="224"/>
      <c r="B587" s="350" t="s">
        <v>888</v>
      </c>
      <c r="C587" s="351"/>
      <c r="D587" s="352"/>
      <c r="E587" s="353"/>
      <c r="F587" s="354"/>
      <c r="G587" s="355"/>
      <c r="H587" s="200"/>
      <c r="I587" s="228"/>
      <c r="J587" s="170"/>
      <c r="K587" s="170"/>
      <c r="L587" s="170"/>
      <c r="M587" s="170"/>
      <c r="N587" s="170"/>
      <c r="O587" s="170"/>
      <c r="P587" s="170"/>
      <c r="Q587" s="170"/>
      <c r="R587" s="170"/>
      <c r="S587" s="170"/>
      <c r="T587" s="170"/>
      <c r="U587" s="170"/>
      <c r="V587" s="170"/>
      <c r="W587" s="170"/>
      <c r="X587" s="170"/>
      <c r="Y587" s="170"/>
      <c r="Z587" s="170"/>
      <c r="AA587" s="170"/>
      <c r="AB587" s="170"/>
      <c r="AC587" s="170">
        <v>0</v>
      </c>
      <c r="AD587" s="170"/>
      <c r="AE587" s="170" t="s">
        <v>297</v>
      </c>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row>
    <row r="588" spans="1:60" outlineLevel="1">
      <c r="A588" s="225">
        <v>102</v>
      </c>
      <c r="B588" s="182" t="s">
        <v>889</v>
      </c>
      <c r="C588" s="209" t="s">
        <v>890</v>
      </c>
      <c r="D588" s="187" t="s">
        <v>314</v>
      </c>
      <c r="E588" s="193">
        <v>63.9</v>
      </c>
      <c r="F588" s="202"/>
      <c r="G588" s="201">
        <f>ROUND(E588*F588,2)</f>
        <v>0</v>
      </c>
      <c r="H588" s="200" t="s">
        <v>397</v>
      </c>
      <c r="I588" s="228" t="s">
        <v>304</v>
      </c>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t="s">
        <v>305</v>
      </c>
      <c r="AF588" s="170"/>
      <c r="AG588" s="170"/>
      <c r="AH588" s="170"/>
      <c r="AI588" s="170"/>
      <c r="AJ588" s="170"/>
      <c r="AK588" s="170"/>
      <c r="AL588" s="170"/>
      <c r="AM588" s="170">
        <v>21</v>
      </c>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row>
    <row r="589" spans="1:60" outlineLevel="1">
      <c r="A589" s="224"/>
      <c r="B589" s="183"/>
      <c r="C589" s="211" t="s">
        <v>891</v>
      </c>
      <c r="D589" s="189"/>
      <c r="E589" s="195">
        <v>63.9</v>
      </c>
      <c r="F589" s="201"/>
      <c r="G589" s="201"/>
      <c r="H589" s="200"/>
      <c r="I589" s="228"/>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t="s">
        <v>309</v>
      </c>
      <c r="AF589" s="170">
        <v>0</v>
      </c>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row>
    <row r="590" spans="1:60" outlineLevel="1">
      <c r="A590" s="225">
        <v>103</v>
      </c>
      <c r="B590" s="182" t="s">
        <v>892</v>
      </c>
      <c r="C590" s="209" t="s">
        <v>893</v>
      </c>
      <c r="D590" s="187" t="s">
        <v>314</v>
      </c>
      <c r="E590" s="193">
        <v>171.65</v>
      </c>
      <c r="F590" s="202"/>
      <c r="G590" s="201">
        <f>ROUND(E590*F590,2)</f>
        <v>0</v>
      </c>
      <c r="H590" s="200"/>
      <c r="I590" s="228" t="s">
        <v>304</v>
      </c>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t="s">
        <v>718</v>
      </c>
      <c r="AF590" s="170"/>
      <c r="AG590" s="170"/>
      <c r="AH590" s="170"/>
      <c r="AI590" s="170"/>
      <c r="AJ590" s="170"/>
      <c r="AK590" s="170"/>
      <c r="AL590" s="170"/>
      <c r="AM590" s="170">
        <v>21</v>
      </c>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row>
    <row r="591" spans="1:60" outlineLevel="1">
      <c r="A591" s="224"/>
      <c r="B591" s="183"/>
      <c r="C591" s="211" t="s">
        <v>894</v>
      </c>
      <c r="D591" s="189"/>
      <c r="E591" s="195">
        <v>76.7</v>
      </c>
      <c r="F591" s="201"/>
      <c r="G591" s="201"/>
      <c r="H591" s="200"/>
      <c r="I591" s="228"/>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t="s">
        <v>309</v>
      </c>
      <c r="AF591" s="170">
        <v>0</v>
      </c>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row>
    <row r="592" spans="1:60" outlineLevel="1">
      <c r="A592" s="224"/>
      <c r="B592" s="183"/>
      <c r="C592" s="211" t="s">
        <v>895</v>
      </c>
      <c r="D592" s="189"/>
      <c r="E592" s="195">
        <v>72.3</v>
      </c>
      <c r="F592" s="201"/>
      <c r="G592" s="201"/>
      <c r="H592" s="200"/>
      <c r="I592" s="228"/>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t="s">
        <v>309</v>
      </c>
      <c r="AF592" s="170">
        <v>0</v>
      </c>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row>
    <row r="593" spans="1:60" outlineLevel="1">
      <c r="A593" s="224"/>
      <c r="B593" s="183"/>
      <c r="C593" s="211" t="s">
        <v>896</v>
      </c>
      <c r="D593" s="189"/>
      <c r="E593" s="195">
        <v>22.65</v>
      </c>
      <c r="F593" s="201"/>
      <c r="G593" s="201"/>
      <c r="H593" s="200"/>
      <c r="I593" s="228"/>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t="s">
        <v>309</v>
      </c>
      <c r="AF593" s="170">
        <v>0</v>
      </c>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row>
    <row r="594" spans="1:60" outlineLevel="1">
      <c r="A594" s="224"/>
      <c r="B594" s="350" t="s">
        <v>897</v>
      </c>
      <c r="C594" s="351"/>
      <c r="D594" s="352"/>
      <c r="E594" s="353"/>
      <c r="F594" s="354"/>
      <c r="G594" s="355"/>
      <c r="H594" s="200"/>
      <c r="I594" s="228"/>
      <c r="J594" s="170"/>
      <c r="K594" s="170"/>
      <c r="L594" s="170"/>
      <c r="M594" s="170"/>
      <c r="N594" s="170"/>
      <c r="O594" s="170"/>
      <c r="P594" s="170"/>
      <c r="Q594" s="170"/>
      <c r="R594" s="170"/>
      <c r="S594" s="170"/>
      <c r="T594" s="170"/>
      <c r="U594" s="170"/>
      <c r="V594" s="170"/>
      <c r="W594" s="170"/>
      <c r="X594" s="170"/>
      <c r="Y594" s="170"/>
      <c r="Z594" s="170"/>
      <c r="AA594" s="170"/>
      <c r="AB594" s="170"/>
      <c r="AC594" s="170">
        <v>0</v>
      </c>
      <c r="AD594" s="170"/>
      <c r="AE594" s="170" t="s">
        <v>297</v>
      </c>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row>
    <row r="595" spans="1:60" ht="22.5" outlineLevel="1">
      <c r="A595" s="224"/>
      <c r="B595" s="350" t="s">
        <v>898</v>
      </c>
      <c r="C595" s="351"/>
      <c r="D595" s="352"/>
      <c r="E595" s="353"/>
      <c r="F595" s="354"/>
      <c r="G595" s="355"/>
      <c r="H595" s="200"/>
      <c r="I595" s="228"/>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t="s">
        <v>299</v>
      </c>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3" t="str">
        <f>B595</f>
        <v>s rámy a zárubněmi, zábradlí, předmětů oplechování apod., které se zřizují ještě před úpravami povrchu, před jejich znečištěním při úpravách povrchu nástřikem plastických (lepivých) maltovin</v>
      </c>
      <c r="BA595" s="170"/>
      <c r="BB595" s="170"/>
      <c r="BC595" s="170"/>
      <c r="BD595" s="170"/>
      <c r="BE595" s="170"/>
      <c r="BF595" s="170"/>
      <c r="BG595" s="170"/>
      <c r="BH595" s="170"/>
    </row>
    <row r="596" spans="1:60" outlineLevel="1">
      <c r="A596" s="225">
        <v>104</v>
      </c>
      <c r="B596" s="182" t="s">
        <v>899</v>
      </c>
      <c r="C596" s="209" t="s">
        <v>900</v>
      </c>
      <c r="D596" s="187" t="s">
        <v>318</v>
      </c>
      <c r="E596" s="193">
        <v>96.32</v>
      </c>
      <c r="F596" s="202"/>
      <c r="G596" s="201">
        <f>ROUND(E596*F596,2)</f>
        <v>0</v>
      </c>
      <c r="H596" s="200" t="s">
        <v>397</v>
      </c>
      <c r="I596" s="228" t="s">
        <v>304</v>
      </c>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t="s">
        <v>305</v>
      </c>
      <c r="AF596" s="170"/>
      <c r="AG596" s="170"/>
      <c r="AH596" s="170"/>
      <c r="AI596" s="170"/>
      <c r="AJ596" s="170"/>
      <c r="AK596" s="170"/>
      <c r="AL596" s="170"/>
      <c r="AM596" s="170">
        <v>21</v>
      </c>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row>
    <row r="597" spans="1:60" outlineLevel="1">
      <c r="A597" s="224"/>
      <c r="B597" s="183"/>
      <c r="C597" s="211" t="s">
        <v>854</v>
      </c>
      <c r="D597" s="189"/>
      <c r="E597" s="195"/>
      <c r="F597" s="201"/>
      <c r="G597" s="201"/>
      <c r="H597" s="200"/>
      <c r="I597" s="228"/>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t="s">
        <v>309</v>
      </c>
      <c r="AF597" s="170">
        <v>0</v>
      </c>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row>
    <row r="598" spans="1:60" outlineLevel="1">
      <c r="A598" s="224"/>
      <c r="B598" s="183"/>
      <c r="C598" s="211" t="s">
        <v>855</v>
      </c>
      <c r="D598" s="189"/>
      <c r="E598" s="195">
        <v>32.645000000000003</v>
      </c>
      <c r="F598" s="201"/>
      <c r="G598" s="201"/>
      <c r="H598" s="200"/>
      <c r="I598" s="228"/>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t="s">
        <v>309</v>
      </c>
      <c r="AF598" s="170">
        <v>0</v>
      </c>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row>
    <row r="599" spans="1:60" outlineLevel="1">
      <c r="A599" s="224"/>
      <c r="B599" s="183"/>
      <c r="C599" s="211" t="s">
        <v>901</v>
      </c>
      <c r="D599" s="189"/>
      <c r="E599" s="195">
        <v>6.3</v>
      </c>
      <c r="F599" s="201"/>
      <c r="G599" s="201"/>
      <c r="H599" s="200"/>
      <c r="I599" s="228"/>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t="s">
        <v>309</v>
      </c>
      <c r="AF599" s="170">
        <v>0</v>
      </c>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row>
    <row r="600" spans="1:60">
      <c r="A600" s="223" t="s">
        <v>294</v>
      </c>
      <c r="B600" s="181" t="s">
        <v>180</v>
      </c>
      <c r="C600" s="208" t="s">
        <v>181</v>
      </c>
      <c r="D600" s="186"/>
      <c r="E600" s="192"/>
      <c r="F600" s="356">
        <f>SUM(G601:G766)</f>
        <v>0</v>
      </c>
      <c r="G600" s="357"/>
      <c r="H600" s="199"/>
      <c r="I600" s="227"/>
      <c r="AE600" t="s">
        <v>295</v>
      </c>
    </row>
    <row r="601" spans="1:60" outlineLevel="1">
      <c r="A601" s="224"/>
      <c r="B601" s="358" t="s">
        <v>902</v>
      </c>
      <c r="C601" s="359"/>
      <c r="D601" s="360"/>
      <c r="E601" s="361"/>
      <c r="F601" s="362"/>
      <c r="G601" s="363"/>
      <c r="H601" s="200"/>
      <c r="I601" s="228"/>
      <c r="J601" s="170"/>
      <c r="K601" s="170"/>
      <c r="L601" s="170"/>
      <c r="M601" s="170"/>
      <c r="N601" s="170"/>
      <c r="O601" s="170"/>
      <c r="P601" s="170"/>
      <c r="Q601" s="170"/>
      <c r="R601" s="170"/>
      <c r="S601" s="170"/>
      <c r="T601" s="170"/>
      <c r="U601" s="170"/>
      <c r="V601" s="170"/>
      <c r="W601" s="170"/>
      <c r="X601" s="170"/>
      <c r="Y601" s="170"/>
      <c r="Z601" s="170"/>
      <c r="AA601" s="170"/>
      <c r="AB601" s="170"/>
      <c r="AC601" s="170">
        <v>0</v>
      </c>
      <c r="AD601" s="170"/>
      <c r="AE601" s="170" t="s">
        <v>297</v>
      </c>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row>
    <row r="602" spans="1:60" outlineLevel="1">
      <c r="A602" s="224"/>
      <c r="B602" s="350" t="s">
        <v>903</v>
      </c>
      <c r="C602" s="351"/>
      <c r="D602" s="352"/>
      <c r="E602" s="353"/>
      <c r="F602" s="354"/>
      <c r="G602" s="355"/>
      <c r="H602" s="200"/>
      <c r="I602" s="228"/>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t="s">
        <v>299</v>
      </c>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row>
    <row r="603" spans="1:60" outlineLevel="1">
      <c r="A603" s="224"/>
      <c r="B603" s="350" t="s">
        <v>904</v>
      </c>
      <c r="C603" s="351"/>
      <c r="D603" s="352"/>
      <c r="E603" s="353"/>
      <c r="F603" s="354"/>
      <c r="G603" s="355"/>
      <c r="H603" s="200"/>
      <c r="I603" s="228"/>
      <c r="J603" s="170"/>
      <c r="K603" s="170"/>
      <c r="L603" s="170"/>
      <c r="M603" s="170"/>
      <c r="N603" s="170"/>
      <c r="O603" s="170"/>
      <c r="P603" s="170"/>
      <c r="Q603" s="170"/>
      <c r="R603" s="170"/>
      <c r="S603" s="170"/>
      <c r="T603" s="170"/>
      <c r="U603" s="170"/>
      <c r="V603" s="170"/>
      <c r="W603" s="170"/>
      <c r="X603" s="170"/>
      <c r="Y603" s="170"/>
      <c r="Z603" s="170"/>
      <c r="AA603" s="170"/>
      <c r="AB603" s="170"/>
      <c r="AC603" s="170">
        <v>1</v>
      </c>
      <c r="AD603" s="170"/>
      <c r="AE603" s="170" t="s">
        <v>297</v>
      </c>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row>
    <row r="604" spans="1:60" outlineLevel="1">
      <c r="A604" s="225">
        <v>105</v>
      </c>
      <c r="B604" s="182" t="s">
        <v>905</v>
      </c>
      <c r="C604" s="209" t="s">
        <v>906</v>
      </c>
      <c r="D604" s="187" t="s">
        <v>302</v>
      </c>
      <c r="E604" s="193">
        <v>43.320500000000003</v>
      </c>
      <c r="F604" s="202"/>
      <c r="G604" s="201">
        <f>ROUND(E604*F604,2)</f>
        <v>0</v>
      </c>
      <c r="H604" s="200" t="s">
        <v>397</v>
      </c>
      <c r="I604" s="228" t="s">
        <v>304</v>
      </c>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t="s">
        <v>305</v>
      </c>
      <c r="AF604" s="170"/>
      <c r="AG604" s="170"/>
      <c r="AH604" s="170"/>
      <c r="AI604" s="170"/>
      <c r="AJ604" s="170"/>
      <c r="AK604" s="170"/>
      <c r="AL604" s="170"/>
      <c r="AM604" s="170">
        <v>21</v>
      </c>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row>
    <row r="605" spans="1:60" outlineLevel="1">
      <c r="A605" s="224"/>
      <c r="B605" s="183"/>
      <c r="C605" s="210" t="s">
        <v>907</v>
      </c>
      <c r="D605" s="188"/>
      <c r="E605" s="194"/>
      <c r="F605" s="203"/>
      <c r="G605" s="203"/>
      <c r="H605" s="200"/>
      <c r="I605" s="228"/>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t="s">
        <v>307</v>
      </c>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row>
    <row r="606" spans="1:60" outlineLevel="1">
      <c r="A606" s="224"/>
      <c r="B606" s="183"/>
      <c r="C606" s="211" t="s">
        <v>908</v>
      </c>
      <c r="D606" s="189"/>
      <c r="E606" s="195">
        <v>42.197139999999997</v>
      </c>
      <c r="F606" s="201"/>
      <c r="G606" s="201"/>
      <c r="H606" s="200"/>
      <c r="I606" s="228"/>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t="s">
        <v>309</v>
      </c>
      <c r="AF606" s="170">
        <v>0</v>
      </c>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row>
    <row r="607" spans="1:60" outlineLevel="1">
      <c r="A607" s="224"/>
      <c r="B607" s="183"/>
      <c r="C607" s="211" t="s">
        <v>909</v>
      </c>
      <c r="D607" s="189"/>
      <c r="E607" s="195">
        <v>0.17699999999999999</v>
      </c>
      <c r="F607" s="201"/>
      <c r="G607" s="201"/>
      <c r="H607" s="200"/>
      <c r="I607" s="228"/>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t="s">
        <v>309</v>
      </c>
      <c r="AF607" s="170">
        <v>0</v>
      </c>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row>
    <row r="608" spans="1:60" outlineLevel="1">
      <c r="A608" s="224"/>
      <c r="B608" s="183"/>
      <c r="C608" s="211" t="s">
        <v>910</v>
      </c>
      <c r="D608" s="189"/>
      <c r="E608" s="195">
        <v>-1.14863</v>
      </c>
      <c r="F608" s="201"/>
      <c r="G608" s="201"/>
      <c r="H608" s="200"/>
      <c r="I608" s="228"/>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t="s">
        <v>309</v>
      </c>
      <c r="AF608" s="170">
        <v>0</v>
      </c>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row>
    <row r="609" spans="1:60" outlineLevel="1">
      <c r="A609" s="224"/>
      <c r="B609" s="183"/>
      <c r="C609" s="211" t="s">
        <v>911</v>
      </c>
      <c r="D609" s="189"/>
      <c r="E609" s="195">
        <v>2.0950000000000002</v>
      </c>
      <c r="F609" s="201"/>
      <c r="G609" s="201"/>
      <c r="H609" s="200"/>
      <c r="I609" s="228"/>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t="s">
        <v>309</v>
      </c>
      <c r="AF609" s="170">
        <v>0</v>
      </c>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row>
    <row r="610" spans="1:60" outlineLevel="1">
      <c r="A610" s="224"/>
      <c r="B610" s="350" t="s">
        <v>912</v>
      </c>
      <c r="C610" s="351"/>
      <c r="D610" s="352"/>
      <c r="E610" s="353"/>
      <c r="F610" s="354"/>
      <c r="G610" s="355"/>
      <c r="H610" s="200"/>
      <c r="I610" s="228"/>
      <c r="J610" s="170"/>
      <c r="K610" s="170"/>
      <c r="L610" s="170"/>
      <c r="M610" s="170"/>
      <c r="N610" s="170"/>
      <c r="O610" s="170"/>
      <c r="P610" s="170"/>
      <c r="Q610" s="170"/>
      <c r="R610" s="170"/>
      <c r="S610" s="170"/>
      <c r="T610" s="170"/>
      <c r="U610" s="170"/>
      <c r="V610" s="170"/>
      <c r="W610" s="170"/>
      <c r="X610" s="170"/>
      <c r="Y610" s="170"/>
      <c r="Z610" s="170"/>
      <c r="AA610" s="170"/>
      <c r="AB610" s="170"/>
      <c r="AC610" s="170">
        <v>0</v>
      </c>
      <c r="AD610" s="170"/>
      <c r="AE610" s="170" t="s">
        <v>297</v>
      </c>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row>
    <row r="611" spans="1:60" outlineLevel="1">
      <c r="A611" s="225">
        <v>106</v>
      </c>
      <c r="B611" s="182" t="s">
        <v>913</v>
      </c>
      <c r="C611" s="209" t="s">
        <v>411</v>
      </c>
      <c r="D611" s="187" t="s">
        <v>318</v>
      </c>
      <c r="E611" s="193">
        <v>13.650499999999999</v>
      </c>
      <c r="F611" s="202"/>
      <c r="G611" s="201">
        <f>ROUND(E611*F611,2)</f>
        <v>0</v>
      </c>
      <c r="H611" s="200" t="s">
        <v>397</v>
      </c>
      <c r="I611" s="228" t="s">
        <v>304</v>
      </c>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t="s">
        <v>305</v>
      </c>
      <c r="AF611" s="170"/>
      <c r="AG611" s="170"/>
      <c r="AH611" s="170"/>
      <c r="AI611" s="170"/>
      <c r="AJ611" s="170"/>
      <c r="AK611" s="170"/>
      <c r="AL611" s="170"/>
      <c r="AM611" s="170">
        <v>21</v>
      </c>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row>
    <row r="612" spans="1:60" outlineLevel="1">
      <c r="A612" s="224"/>
      <c r="B612" s="183"/>
      <c r="C612" s="210" t="s">
        <v>914</v>
      </c>
      <c r="D612" s="188"/>
      <c r="E612" s="194"/>
      <c r="F612" s="203"/>
      <c r="G612" s="203"/>
      <c r="H612" s="200"/>
      <c r="I612" s="228"/>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t="s">
        <v>307</v>
      </c>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row>
    <row r="613" spans="1:60" outlineLevel="1">
      <c r="A613" s="224"/>
      <c r="B613" s="183"/>
      <c r="C613" s="211" t="s">
        <v>915</v>
      </c>
      <c r="D613" s="189"/>
      <c r="E613" s="195">
        <v>9.0105000000000004</v>
      </c>
      <c r="F613" s="201"/>
      <c r="G613" s="201"/>
      <c r="H613" s="200"/>
      <c r="I613" s="228"/>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t="s">
        <v>309</v>
      </c>
      <c r="AF613" s="170">
        <v>0</v>
      </c>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row>
    <row r="614" spans="1:60" outlineLevel="1">
      <c r="A614" s="224"/>
      <c r="B614" s="183"/>
      <c r="C614" s="211" t="s">
        <v>916</v>
      </c>
      <c r="D614" s="189"/>
      <c r="E614" s="195">
        <v>2.2200000000000002</v>
      </c>
      <c r="F614" s="201"/>
      <c r="G614" s="201"/>
      <c r="H614" s="200"/>
      <c r="I614" s="228"/>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t="s">
        <v>309</v>
      </c>
      <c r="AF614" s="170">
        <v>0</v>
      </c>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row>
    <row r="615" spans="1:60" outlineLevel="1">
      <c r="A615" s="224"/>
      <c r="B615" s="183"/>
      <c r="C615" s="211" t="s">
        <v>917</v>
      </c>
      <c r="D615" s="189"/>
      <c r="E615" s="195">
        <v>2.42</v>
      </c>
      <c r="F615" s="201"/>
      <c r="G615" s="201"/>
      <c r="H615" s="200"/>
      <c r="I615" s="228"/>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t="s">
        <v>309</v>
      </c>
      <c r="AF615" s="170">
        <v>0</v>
      </c>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row>
    <row r="616" spans="1:60" outlineLevel="1">
      <c r="A616" s="225">
        <v>107</v>
      </c>
      <c r="B616" s="182" t="s">
        <v>918</v>
      </c>
      <c r="C616" s="209" t="s">
        <v>418</v>
      </c>
      <c r="D616" s="187" t="s">
        <v>318</v>
      </c>
      <c r="E616" s="193">
        <v>13.650499999999999</v>
      </c>
      <c r="F616" s="202"/>
      <c r="G616" s="201">
        <f>ROUND(E616*F616,2)</f>
        <v>0</v>
      </c>
      <c r="H616" s="200" t="s">
        <v>397</v>
      </c>
      <c r="I616" s="228" t="s">
        <v>304</v>
      </c>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t="s">
        <v>305</v>
      </c>
      <c r="AF616" s="170"/>
      <c r="AG616" s="170"/>
      <c r="AH616" s="170"/>
      <c r="AI616" s="170"/>
      <c r="AJ616" s="170"/>
      <c r="AK616" s="170"/>
      <c r="AL616" s="170"/>
      <c r="AM616" s="170">
        <v>21</v>
      </c>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row>
    <row r="617" spans="1:60" outlineLevel="1">
      <c r="A617" s="224"/>
      <c r="B617" s="183"/>
      <c r="C617" s="211" t="s">
        <v>919</v>
      </c>
      <c r="D617" s="189"/>
      <c r="E617" s="195">
        <v>13.650499999999999</v>
      </c>
      <c r="F617" s="201"/>
      <c r="G617" s="201"/>
      <c r="H617" s="200"/>
      <c r="I617" s="228"/>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t="s">
        <v>309</v>
      </c>
      <c r="AF617" s="170">
        <v>0</v>
      </c>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row>
    <row r="618" spans="1:60" outlineLevel="1">
      <c r="A618" s="224"/>
      <c r="B618" s="350" t="s">
        <v>920</v>
      </c>
      <c r="C618" s="351"/>
      <c r="D618" s="352"/>
      <c r="E618" s="353"/>
      <c r="F618" s="354"/>
      <c r="G618" s="355"/>
      <c r="H618" s="200"/>
      <c r="I618" s="228"/>
      <c r="J618" s="170"/>
      <c r="K618" s="170"/>
      <c r="L618" s="170"/>
      <c r="M618" s="170"/>
      <c r="N618" s="170"/>
      <c r="O618" s="170"/>
      <c r="P618" s="170"/>
      <c r="Q618" s="170"/>
      <c r="R618" s="170"/>
      <c r="S618" s="170"/>
      <c r="T618" s="170"/>
      <c r="U618" s="170"/>
      <c r="V618" s="170"/>
      <c r="W618" s="170"/>
      <c r="X618" s="170"/>
      <c r="Y618" s="170"/>
      <c r="Z618" s="170"/>
      <c r="AA618" s="170"/>
      <c r="AB618" s="170"/>
      <c r="AC618" s="170">
        <v>0</v>
      </c>
      <c r="AD618" s="170"/>
      <c r="AE618" s="170" t="s">
        <v>297</v>
      </c>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row>
    <row r="619" spans="1:60" outlineLevel="1">
      <c r="A619" s="224"/>
      <c r="B619" s="350" t="s">
        <v>921</v>
      </c>
      <c r="C619" s="351"/>
      <c r="D619" s="352"/>
      <c r="E619" s="353"/>
      <c r="F619" s="354"/>
      <c r="G619" s="355"/>
      <c r="H619" s="200"/>
      <c r="I619" s="228"/>
      <c r="J619" s="170"/>
      <c r="K619" s="170"/>
      <c r="L619" s="170"/>
      <c r="M619" s="170"/>
      <c r="N619" s="170"/>
      <c r="O619" s="170"/>
      <c r="P619" s="170"/>
      <c r="Q619" s="170"/>
      <c r="R619" s="170"/>
      <c r="S619" s="170"/>
      <c r="T619" s="170"/>
      <c r="U619" s="170"/>
      <c r="V619" s="170"/>
      <c r="W619" s="170"/>
      <c r="X619" s="170"/>
      <c r="Y619" s="170"/>
      <c r="Z619" s="170"/>
      <c r="AA619" s="170"/>
      <c r="AB619" s="170"/>
      <c r="AC619" s="170">
        <v>1</v>
      </c>
      <c r="AD619" s="170"/>
      <c r="AE619" s="170" t="s">
        <v>297</v>
      </c>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row>
    <row r="620" spans="1:60" outlineLevel="1">
      <c r="A620" s="225">
        <v>108</v>
      </c>
      <c r="B620" s="182" t="s">
        <v>922</v>
      </c>
      <c r="C620" s="209" t="s">
        <v>609</v>
      </c>
      <c r="D620" s="187" t="s">
        <v>447</v>
      </c>
      <c r="E620" s="193">
        <v>1.7717000000000001</v>
      </c>
      <c r="F620" s="202"/>
      <c r="G620" s="201">
        <f>ROUND(E620*F620,2)</f>
        <v>0</v>
      </c>
      <c r="H620" s="200" t="s">
        <v>397</v>
      </c>
      <c r="I620" s="228" t="s">
        <v>304</v>
      </c>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t="s">
        <v>305</v>
      </c>
      <c r="AF620" s="170"/>
      <c r="AG620" s="170"/>
      <c r="AH620" s="170"/>
      <c r="AI620" s="170"/>
      <c r="AJ620" s="170"/>
      <c r="AK620" s="170"/>
      <c r="AL620" s="170"/>
      <c r="AM620" s="170">
        <v>21</v>
      </c>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row>
    <row r="621" spans="1:60" outlineLevel="1">
      <c r="A621" s="224"/>
      <c r="B621" s="183"/>
      <c r="C621" s="210" t="s">
        <v>923</v>
      </c>
      <c r="D621" s="188"/>
      <c r="E621" s="194"/>
      <c r="F621" s="203"/>
      <c r="G621" s="203"/>
      <c r="H621" s="200"/>
      <c r="I621" s="228"/>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t="s">
        <v>307</v>
      </c>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row>
    <row r="622" spans="1:60" outlineLevel="1">
      <c r="A622" s="224"/>
      <c r="B622" s="183"/>
      <c r="C622" s="211" t="s">
        <v>924</v>
      </c>
      <c r="D622" s="189"/>
      <c r="E622" s="195">
        <v>1.7469600000000001</v>
      </c>
      <c r="F622" s="201"/>
      <c r="G622" s="201"/>
      <c r="H622" s="200"/>
      <c r="I622" s="228"/>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t="s">
        <v>309</v>
      </c>
      <c r="AF622" s="170">
        <v>0</v>
      </c>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row>
    <row r="623" spans="1:60" outlineLevel="1">
      <c r="A623" s="224"/>
      <c r="B623" s="183"/>
      <c r="C623" s="211" t="s">
        <v>925</v>
      </c>
      <c r="D623" s="189"/>
      <c r="E623" s="195">
        <v>7.3299999999999997E-3</v>
      </c>
      <c r="F623" s="201"/>
      <c r="G623" s="201"/>
      <c r="H623" s="200"/>
      <c r="I623" s="228"/>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t="s">
        <v>309</v>
      </c>
      <c r="AF623" s="170">
        <v>0</v>
      </c>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row>
    <row r="624" spans="1:60" outlineLevel="1">
      <c r="A624" s="224"/>
      <c r="B624" s="183"/>
      <c r="C624" s="211" t="s">
        <v>926</v>
      </c>
      <c r="D624" s="189"/>
      <c r="E624" s="195">
        <v>-4.7550000000000002E-2</v>
      </c>
      <c r="F624" s="201"/>
      <c r="G624" s="201"/>
      <c r="H624" s="200"/>
      <c r="I624" s="228"/>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t="s">
        <v>309</v>
      </c>
      <c r="AF624" s="170">
        <v>0</v>
      </c>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row>
    <row r="625" spans="1:60" outlineLevel="1">
      <c r="A625" s="224"/>
      <c r="B625" s="183"/>
      <c r="C625" s="211" t="s">
        <v>927</v>
      </c>
      <c r="D625" s="189"/>
      <c r="E625" s="195">
        <v>6.5049999999999997E-2</v>
      </c>
      <c r="F625" s="201"/>
      <c r="G625" s="201"/>
      <c r="H625" s="200"/>
      <c r="I625" s="228"/>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t="s">
        <v>309</v>
      </c>
      <c r="AF625" s="170">
        <v>0</v>
      </c>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row>
    <row r="626" spans="1:60" outlineLevel="1">
      <c r="A626" s="224"/>
      <c r="B626" s="350" t="s">
        <v>902</v>
      </c>
      <c r="C626" s="351"/>
      <c r="D626" s="352"/>
      <c r="E626" s="353"/>
      <c r="F626" s="354"/>
      <c r="G626" s="355"/>
      <c r="H626" s="200"/>
      <c r="I626" s="228"/>
      <c r="J626" s="170"/>
      <c r="K626" s="170"/>
      <c r="L626" s="170"/>
      <c r="M626" s="170"/>
      <c r="N626" s="170"/>
      <c r="O626" s="170"/>
      <c r="P626" s="170"/>
      <c r="Q626" s="170"/>
      <c r="R626" s="170"/>
      <c r="S626" s="170"/>
      <c r="T626" s="170"/>
      <c r="U626" s="170"/>
      <c r="V626" s="170"/>
      <c r="W626" s="170"/>
      <c r="X626" s="170"/>
      <c r="Y626" s="170"/>
      <c r="Z626" s="170"/>
      <c r="AA626" s="170"/>
      <c r="AB626" s="170"/>
      <c r="AC626" s="170">
        <v>0</v>
      </c>
      <c r="AD626" s="170"/>
      <c r="AE626" s="170" t="s">
        <v>297</v>
      </c>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row>
    <row r="627" spans="1:60" outlineLevel="1">
      <c r="A627" s="224"/>
      <c r="B627" s="350" t="s">
        <v>903</v>
      </c>
      <c r="C627" s="351"/>
      <c r="D627" s="352"/>
      <c r="E627" s="353"/>
      <c r="F627" s="354"/>
      <c r="G627" s="355"/>
      <c r="H627" s="200"/>
      <c r="I627" s="228"/>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t="s">
        <v>299</v>
      </c>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row>
    <row r="628" spans="1:60" outlineLevel="1">
      <c r="A628" s="224"/>
      <c r="B628" s="350" t="s">
        <v>904</v>
      </c>
      <c r="C628" s="351"/>
      <c r="D628" s="352"/>
      <c r="E628" s="353"/>
      <c r="F628" s="354"/>
      <c r="G628" s="355"/>
      <c r="H628" s="200"/>
      <c r="I628" s="228"/>
      <c r="J628" s="170"/>
      <c r="K628" s="170"/>
      <c r="L628" s="170"/>
      <c r="M628" s="170"/>
      <c r="N628" s="170"/>
      <c r="O628" s="170"/>
      <c r="P628" s="170"/>
      <c r="Q628" s="170"/>
      <c r="R628" s="170"/>
      <c r="S628" s="170"/>
      <c r="T628" s="170"/>
      <c r="U628" s="170"/>
      <c r="V628" s="170"/>
      <c r="W628" s="170"/>
      <c r="X628" s="170"/>
      <c r="Y628" s="170"/>
      <c r="Z628" s="170"/>
      <c r="AA628" s="170"/>
      <c r="AB628" s="170"/>
      <c r="AC628" s="170">
        <v>1</v>
      </c>
      <c r="AD628" s="170"/>
      <c r="AE628" s="170" t="s">
        <v>297</v>
      </c>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row>
    <row r="629" spans="1:60" outlineLevel="1">
      <c r="A629" s="225">
        <v>109</v>
      </c>
      <c r="B629" s="182" t="s">
        <v>928</v>
      </c>
      <c r="C629" s="209" t="s">
        <v>929</v>
      </c>
      <c r="D629" s="187" t="s">
        <v>302</v>
      </c>
      <c r="E629" s="193">
        <v>1.575</v>
      </c>
      <c r="F629" s="202"/>
      <c r="G629" s="201">
        <f>ROUND(E629*F629,2)</f>
        <v>0</v>
      </c>
      <c r="H629" s="200" t="s">
        <v>397</v>
      </c>
      <c r="I629" s="228" t="s">
        <v>304</v>
      </c>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t="s">
        <v>305</v>
      </c>
      <c r="AF629" s="170"/>
      <c r="AG629" s="170"/>
      <c r="AH629" s="170"/>
      <c r="AI629" s="170"/>
      <c r="AJ629" s="170"/>
      <c r="AK629" s="170"/>
      <c r="AL629" s="170"/>
      <c r="AM629" s="170">
        <v>21</v>
      </c>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row>
    <row r="630" spans="1:60" outlineLevel="1">
      <c r="A630" s="224"/>
      <c r="B630" s="183"/>
      <c r="C630" s="210" t="s">
        <v>930</v>
      </c>
      <c r="D630" s="188"/>
      <c r="E630" s="194"/>
      <c r="F630" s="203"/>
      <c r="G630" s="203"/>
      <c r="H630" s="200"/>
      <c r="I630" s="228"/>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t="s">
        <v>307</v>
      </c>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row>
    <row r="631" spans="1:60" outlineLevel="1">
      <c r="A631" s="224"/>
      <c r="B631" s="183"/>
      <c r="C631" s="211" t="s">
        <v>931</v>
      </c>
      <c r="D631" s="189"/>
      <c r="E631" s="195">
        <v>1.575</v>
      </c>
      <c r="F631" s="201"/>
      <c r="G631" s="201"/>
      <c r="H631" s="200"/>
      <c r="I631" s="228"/>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t="s">
        <v>309</v>
      </c>
      <c r="AF631" s="170">
        <v>0</v>
      </c>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row>
    <row r="632" spans="1:60" outlineLevel="1">
      <c r="A632" s="224"/>
      <c r="B632" s="350" t="s">
        <v>912</v>
      </c>
      <c r="C632" s="351"/>
      <c r="D632" s="352"/>
      <c r="E632" s="353"/>
      <c r="F632" s="354"/>
      <c r="G632" s="355"/>
      <c r="H632" s="200"/>
      <c r="I632" s="228"/>
      <c r="J632" s="170"/>
      <c r="K632" s="170"/>
      <c r="L632" s="170"/>
      <c r="M632" s="170"/>
      <c r="N632" s="170"/>
      <c r="O632" s="170"/>
      <c r="P632" s="170"/>
      <c r="Q632" s="170"/>
      <c r="R632" s="170"/>
      <c r="S632" s="170"/>
      <c r="T632" s="170"/>
      <c r="U632" s="170"/>
      <c r="V632" s="170"/>
      <c r="W632" s="170"/>
      <c r="X632" s="170"/>
      <c r="Y632" s="170"/>
      <c r="Z632" s="170"/>
      <c r="AA632" s="170"/>
      <c r="AB632" s="170"/>
      <c r="AC632" s="170">
        <v>0</v>
      </c>
      <c r="AD632" s="170"/>
      <c r="AE632" s="170" t="s">
        <v>297</v>
      </c>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row>
    <row r="633" spans="1:60" outlineLevel="1">
      <c r="A633" s="225">
        <v>110</v>
      </c>
      <c r="B633" s="182" t="s">
        <v>913</v>
      </c>
      <c r="C633" s="209" t="s">
        <v>411</v>
      </c>
      <c r="D633" s="187" t="s">
        <v>318</v>
      </c>
      <c r="E633" s="193">
        <v>0.67500000000000004</v>
      </c>
      <c r="F633" s="202"/>
      <c r="G633" s="201">
        <f>ROUND(E633*F633,2)</f>
        <v>0</v>
      </c>
      <c r="H633" s="200" t="s">
        <v>397</v>
      </c>
      <c r="I633" s="228" t="s">
        <v>304</v>
      </c>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t="s">
        <v>305</v>
      </c>
      <c r="AF633" s="170"/>
      <c r="AG633" s="170"/>
      <c r="AH633" s="170"/>
      <c r="AI633" s="170"/>
      <c r="AJ633" s="170"/>
      <c r="AK633" s="170"/>
      <c r="AL633" s="170"/>
      <c r="AM633" s="170">
        <v>21</v>
      </c>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row>
    <row r="634" spans="1:60" outlineLevel="1">
      <c r="A634" s="224"/>
      <c r="B634" s="183"/>
      <c r="C634" s="210" t="s">
        <v>932</v>
      </c>
      <c r="D634" s="188"/>
      <c r="E634" s="194"/>
      <c r="F634" s="203"/>
      <c r="G634" s="203"/>
      <c r="H634" s="200"/>
      <c r="I634" s="228"/>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t="s">
        <v>307</v>
      </c>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row>
    <row r="635" spans="1:60" outlineLevel="1">
      <c r="A635" s="224"/>
      <c r="B635" s="183"/>
      <c r="C635" s="211" t="s">
        <v>933</v>
      </c>
      <c r="D635" s="189"/>
      <c r="E635" s="195">
        <v>0.67500000000000004</v>
      </c>
      <c r="F635" s="201"/>
      <c r="G635" s="201"/>
      <c r="H635" s="200"/>
      <c r="I635" s="228"/>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t="s">
        <v>309</v>
      </c>
      <c r="AF635" s="170">
        <v>0</v>
      </c>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row>
    <row r="636" spans="1:60" outlineLevel="1">
      <c r="A636" s="225">
        <v>111</v>
      </c>
      <c r="B636" s="182" t="s">
        <v>918</v>
      </c>
      <c r="C636" s="209" t="s">
        <v>418</v>
      </c>
      <c r="D636" s="187" t="s">
        <v>318</v>
      </c>
      <c r="E636" s="193">
        <v>0.67500000000000004</v>
      </c>
      <c r="F636" s="202"/>
      <c r="G636" s="201">
        <f>ROUND(E636*F636,2)</f>
        <v>0</v>
      </c>
      <c r="H636" s="200" t="s">
        <v>397</v>
      </c>
      <c r="I636" s="228" t="s">
        <v>304</v>
      </c>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t="s">
        <v>305</v>
      </c>
      <c r="AF636" s="170"/>
      <c r="AG636" s="170"/>
      <c r="AH636" s="170"/>
      <c r="AI636" s="170"/>
      <c r="AJ636" s="170"/>
      <c r="AK636" s="170"/>
      <c r="AL636" s="170"/>
      <c r="AM636" s="170">
        <v>21</v>
      </c>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row>
    <row r="637" spans="1:60" outlineLevel="1">
      <c r="A637" s="224"/>
      <c r="B637" s="183"/>
      <c r="C637" s="211" t="s">
        <v>934</v>
      </c>
      <c r="D637" s="189"/>
      <c r="E637" s="195">
        <v>0.67500000000000004</v>
      </c>
      <c r="F637" s="201"/>
      <c r="G637" s="201"/>
      <c r="H637" s="200"/>
      <c r="I637" s="228"/>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t="s">
        <v>309</v>
      </c>
      <c r="AF637" s="170">
        <v>0</v>
      </c>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row>
    <row r="638" spans="1:60" outlineLevel="1">
      <c r="A638" s="224"/>
      <c r="B638" s="350" t="s">
        <v>920</v>
      </c>
      <c r="C638" s="351"/>
      <c r="D638" s="352"/>
      <c r="E638" s="353"/>
      <c r="F638" s="354"/>
      <c r="G638" s="355"/>
      <c r="H638" s="200"/>
      <c r="I638" s="228"/>
      <c r="J638" s="170"/>
      <c r="K638" s="170"/>
      <c r="L638" s="170"/>
      <c r="M638" s="170"/>
      <c r="N638" s="170"/>
      <c r="O638" s="170"/>
      <c r="P638" s="170"/>
      <c r="Q638" s="170"/>
      <c r="R638" s="170"/>
      <c r="S638" s="170"/>
      <c r="T638" s="170"/>
      <c r="U638" s="170"/>
      <c r="V638" s="170"/>
      <c r="W638" s="170"/>
      <c r="X638" s="170"/>
      <c r="Y638" s="170"/>
      <c r="Z638" s="170"/>
      <c r="AA638" s="170"/>
      <c r="AB638" s="170"/>
      <c r="AC638" s="170">
        <v>0</v>
      </c>
      <c r="AD638" s="170"/>
      <c r="AE638" s="170" t="s">
        <v>297</v>
      </c>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row>
    <row r="639" spans="1:60" outlineLevel="1">
      <c r="A639" s="224"/>
      <c r="B639" s="350" t="s">
        <v>921</v>
      </c>
      <c r="C639" s="351"/>
      <c r="D639" s="352"/>
      <c r="E639" s="353"/>
      <c r="F639" s="354"/>
      <c r="G639" s="355"/>
      <c r="H639" s="200"/>
      <c r="I639" s="228"/>
      <c r="J639" s="170"/>
      <c r="K639" s="170"/>
      <c r="L639" s="170"/>
      <c r="M639" s="170"/>
      <c r="N639" s="170"/>
      <c r="O639" s="170"/>
      <c r="P639" s="170"/>
      <c r="Q639" s="170"/>
      <c r="R639" s="170"/>
      <c r="S639" s="170"/>
      <c r="T639" s="170"/>
      <c r="U639" s="170"/>
      <c r="V639" s="170"/>
      <c r="W639" s="170"/>
      <c r="X639" s="170"/>
      <c r="Y639" s="170"/>
      <c r="Z639" s="170"/>
      <c r="AA639" s="170"/>
      <c r="AB639" s="170"/>
      <c r="AC639" s="170">
        <v>1</v>
      </c>
      <c r="AD639" s="170"/>
      <c r="AE639" s="170" t="s">
        <v>297</v>
      </c>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row>
    <row r="640" spans="1:60" outlineLevel="1">
      <c r="A640" s="225">
        <v>112</v>
      </c>
      <c r="B640" s="182" t="s">
        <v>935</v>
      </c>
      <c r="C640" s="209" t="s">
        <v>936</v>
      </c>
      <c r="D640" s="187" t="s">
        <v>447</v>
      </c>
      <c r="E640" s="193">
        <v>2.5499999999999998E-2</v>
      </c>
      <c r="F640" s="202"/>
      <c r="G640" s="201">
        <f>ROUND(E640*F640,2)</f>
        <v>0</v>
      </c>
      <c r="H640" s="200" t="s">
        <v>397</v>
      </c>
      <c r="I640" s="228" t="s">
        <v>304</v>
      </c>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t="s">
        <v>305</v>
      </c>
      <c r="AF640" s="170"/>
      <c r="AG640" s="170"/>
      <c r="AH640" s="170"/>
      <c r="AI640" s="170"/>
      <c r="AJ640" s="170"/>
      <c r="AK640" s="170"/>
      <c r="AL640" s="170"/>
      <c r="AM640" s="170">
        <v>21</v>
      </c>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row>
    <row r="641" spans="1:60" outlineLevel="1">
      <c r="A641" s="224"/>
      <c r="B641" s="183"/>
      <c r="C641" s="210" t="s">
        <v>937</v>
      </c>
      <c r="D641" s="188"/>
      <c r="E641" s="194"/>
      <c r="F641" s="203"/>
      <c r="G641" s="203"/>
      <c r="H641" s="200"/>
      <c r="I641" s="228"/>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t="s">
        <v>307</v>
      </c>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row>
    <row r="642" spans="1:60" outlineLevel="1">
      <c r="A642" s="224"/>
      <c r="B642" s="183"/>
      <c r="C642" s="211" t="s">
        <v>938</v>
      </c>
      <c r="D642" s="189"/>
      <c r="E642" s="195">
        <v>2.5530000000000001E-2</v>
      </c>
      <c r="F642" s="201"/>
      <c r="G642" s="201"/>
      <c r="H642" s="200"/>
      <c r="I642" s="228"/>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t="s">
        <v>309</v>
      </c>
      <c r="AF642" s="170">
        <v>0</v>
      </c>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row>
    <row r="643" spans="1:60" outlineLevel="1">
      <c r="A643" s="224"/>
      <c r="B643" s="350" t="s">
        <v>902</v>
      </c>
      <c r="C643" s="351"/>
      <c r="D643" s="352"/>
      <c r="E643" s="353"/>
      <c r="F643" s="354"/>
      <c r="G643" s="355"/>
      <c r="H643" s="200"/>
      <c r="I643" s="228"/>
      <c r="J643" s="170"/>
      <c r="K643" s="170"/>
      <c r="L643" s="170"/>
      <c r="M643" s="170"/>
      <c r="N643" s="170"/>
      <c r="O643" s="170"/>
      <c r="P643" s="170"/>
      <c r="Q643" s="170"/>
      <c r="R643" s="170"/>
      <c r="S643" s="170"/>
      <c r="T643" s="170"/>
      <c r="U643" s="170"/>
      <c r="V643" s="170"/>
      <c r="W643" s="170"/>
      <c r="X643" s="170"/>
      <c r="Y643" s="170"/>
      <c r="Z643" s="170"/>
      <c r="AA643" s="170"/>
      <c r="AB643" s="170"/>
      <c r="AC643" s="170">
        <v>0</v>
      </c>
      <c r="AD643" s="170"/>
      <c r="AE643" s="170" t="s">
        <v>297</v>
      </c>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row>
    <row r="644" spans="1:60" outlineLevel="1">
      <c r="A644" s="224"/>
      <c r="B644" s="350" t="s">
        <v>903</v>
      </c>
      <c r="C644" s="351"/>
      <c r="D644" s="352"/>
      <c r="E644" s="353"/>
      <c r="F644" s="354"/>
      <c r="G644" s="355"/>
      <c r="H644" s="200"/>
      <c r="I644" s="228"/>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t="s">
        <v>299</v>
      </c>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row>
    <row r="645" spans="1:60" outlineLevel="1">
      <c r="A645" s="224"/>
      <c r="B645" s="350" t="s">
        <v>904</v>
      </c>
      <c r="C645" s="351"/>
      <c r="D645" s="352"/>
      <c r="E645" s="353"/>
      <c r="F645" s="354"/>
      <c r="G645" s="355"/>
      <c r="H645" s="200"/>
      <c r="I645" s="228"/>
      <c r="J645" s="170"/>
      <c r="K645" s="170"/>
      <c r="L645" s="170"/>
      <c r="M645" s="170"/>
      <c r="N645" s="170"/>
      <c r="O645" s="170"/>
      <c r="P645" s="170"/>
      <c r="Q645" s="170"/>
      <c r="R645" s="170"/>
      <c r="S645" s="170"/>
      <c r="T645" s="170"/>
      <c r="U645" s="170"/>
      <c r="V645" s="170"/>
      <c r="W645" s="170"/>
      <c r="X645" s="170"/>
      <c r="Y645" s="170"/>
      <c r="Z645" s="170"/>
      <c r="AA645" s="170"/>
      <c r="AB645" s="170"/>
      <c r="AC645" s="170">
        <v>1</v>
      </c>
      <c r="AD645" s="170"/>
      <c r="AE645" s="170" t="s">
        <v>297</v>
      </c>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row>
    <row r="646" spans="1:60" outlineLevel="1">
      <c r="A646" s="225">
        <v>113</v>
      </c>
      <c r="B646" s="182" t="s">
        <v>928</v>
      </c>
      <c r="C646" s="209" t="s">
        <v>929</v>
      </c>
      <c r="D646" s="187" t="s">
        <v>302</v>
      </c>
      <c r="E646" s="193">
        <v>1.4123000000000001</v>
      </c>
      <c r="F646" s="202"/>
      <c r="G646" s="201">
        <f>ROUND(E646*F646,2)</f>
        <v>0</v>
      </c>
      <c r="H646" s="200" t="s">
        <v>397</v>
      </c>
      <c r="I646" s="228" t="s">
        <v>304</v>
      </c>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t="s">
        <v>305</v>
      </c>
      <c r="AF646" s="170"/>
      <c r="AG646" s="170"/>
      <c r="AH646" s="170"/>
      <c r="AI646" s="170"/>
      <c r="AJ646" s="170"/>
      <c r="AK646" s="170"/>
      <c r="AL646" s="170"/>
      <c r="AM646" s="170">
        <v>21</v>
      </c>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row>
    <row r="647" spans="1:60" outlineLevel="1">
      <c r="A647" s="224"/>
      <c r="B647" s="183"/>
      <c r="C647" s="210" t="s">
        <v>939</v>
      </c>
      <c r="D647" s="188"/>
      <c r="E647" s="194"/>
      <c r="F647" s="203"/>
      <c r="G647" s="203"/>
      <c r="H647" s="200"/>
      <c r="I647" s="228"/>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t="s">
        <v>307</v>
      </c>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row>
    <row r="648" spans="1:60" outlineLevel="1">
      <c r="A648" s="224"/>
      <c r="B648" s="183"/>
      <c r="C648" s="211" t="s">
        <v>940</v>
      </c>
      <c r="D648" s="189"/>
      <c r="E648" s="195">
        <v>1.41225</v>
      </c>
      <c r="F648" s="201"/>
      <c r="G648" s="201"/>
      <c r="H648" s="200"/>
      <c r="I648" s="228"/>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t="s">
        <v>309</v>
      </c>
      <c r="AF648" s="170">
        <v>0</v>
      </c>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row>
    <row r="649" spans="1:60" outlineLevel="1">
      <c r="A649" s="224"/>
      <c r="B649" s="350" t="s">
        <v>941</v>
      </c>
      <c r="C649" s="351"/>
      <c r="D649" s="352"/>
      <c r="E649" s="353"/>
      <c r="F649" s="354"/>
      <c r="G649" s="355"/>
      <c r="H649" s="200"/>
      <c r="I649" s="228"/>
      <c r="J649" s="170"/>
      <c r="K649" s="170"/>
      <c r="L649" s="170"/>
      <c r="M649" s="170"/>
      <c r="N649" s="170"/>
      <c r="O649" s="170"/>
      <c r="P649" s="170"/>
      <c r="Q649" s="170"/>
      <c r="R649" s="170"/>
      <c r="S649" s="170"/>
      <c r="T649" s="170"/>
      <c r="U649" s="170"/>
      <c r="V649" s="170"/>
      <c r="W649" s="170"/>
      <c r="X649" s="170"/>
      <c r="Y649" s="170"/>
      <c r="Z649" s="170"/>
      <c r="AA649" s="170"/>
      <c r="AB649" s="170"/>
      <c r="AC649" s="170">
        <v>0</v>
      </c>
      <c r="AD649" s="170"/>
      <c r="AE649" s="170" t="s">
        <v>297</v>
      </c>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row>
    <row r="650" spans="1:60" outlineLevel="1">
      <c r="A650" s="224"/>
      <c r="B650" s="350" t="s">
        <v>942</v>
      </c>
      <c r="C650" s="351"/>
      <c r="D650" s="352"/>
      <c r="E650" s="353"/>
      <c r="F650" s="354"/>
      <c r="G650" s="355"/>
      <c r="H650" s="200"/>
      <c r="I650" s="228"/>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t="s">
        <v>299</v>
      </c>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row>
    <row r="651" spans="1:60" outlineLevel="1">
      <c r="A651" s="225">
        <v>114</v>
      </c>
      <c r="B651" s="182" t="s">
        <v>943</v>
      </c>
      <c r="C651" s="209" t="s">
        <v>944</v>
      </c>
      <c r="D651" s="187" t="s">
        <v>302</v>
      </c>
      <c r="E651" s="193">
        <v>1.4123000000000001</v>
      </c>
      <c r="F651" s="202"/>
      <c r="G651" s="201">
        <f>ROUND(E651*F651,2)</f>
        <v>0</v>
      </c>
      <c r="H651" s="200" t="s">
        <v>397</v>
      </c>
      <c r="I651" s="228" t="s">
        <v>304</v>
      </c>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t="s">
        <v>305</v>
      </c>
      <c r="AF651" s="170"/>
      <c r="AG651" s="170"/>
      <c r="AH651" s="170"/>
      <c r="AI651" s="170"/>
      <c r="AJ651" s="170"/>
      <c r="AK651" s="170"/>
      <c r="AL651" s="170"/>
      <c r="AM651" s="170">
        <v>21</v>
      </c>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row>
    <row r="652" spans="1:60" outlineLevel="1">
      <c r="A652" s="224"/>
      <c r="B652" s="183"/>
      <c r="C652" s="211" t="s">
        <v>940</v>
      </c>
      <c r="D652" s="189"/>
      <c r="E652" s="195">
        <v>1.41225</v>
      </c>
      <c r="F652" s="201"/>
      <c r="G652" s="201"/>
      <c r="H652" s="200"/>
      <c r="I652" s="228"/>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t="s">
        <v>309</v>
      </c>
      <c r="AF652" s="170">
        <v>0</v>
      </c>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row>
    <row r="653" spans="1:60" outlineLevel="1">
      <c r="A653" s="224"/>
      <c r="B653" s="350" t="s">
        <v>902</v>
      </c>
      <c r="C653" s="351"/>
      <c r="D653" s="352"/>
      <c r="E653" s="353"/>
      <c r="F653" s="354"/>
      <c r="G653" s="355"/>
      <c r="H653" s="200"/>
      <c r="I653" s="228"/>
      <c r="J653" s="170"/>
      <c r="K653" s="170"/>
      <c r="L653" s="170"/>
      <c r="M653" s="170"/>
      <c r="N653" s="170"/>
      <c r="O653" s="170"/>
      <c r="P653" s="170"/>
      <c r="Q653" s="170"/>
      <c r="R653" s="170"/>
      <c r="S653" s="170"/>
      <c r="T653" s="170"/>
      <c r="U653" s="170"/>
      <c r="V653" s="170"/>
      <c r="W653" s="170"/>
      <c r="X653" s="170"/>
      <c r="Y653" s="170"/>
      <c r="Z653" s="170"/>
      <c r="AA653" s="170"/>
      <c r="AB653" s="170"/>
      <c r="AC653" s="170">
        <v>0</v>
      </c>
      <c r="AD653" s="170"/>
      <c r="AE653" s="170" t="s">
        <v>297</v>
      </c>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row>
    <row r="654" spans="1:60" outlineLevel="1">
      <c r="A654" s="224"/>
      <c r="B654" s="350" t="s">
        <v>903</v>
      </c>
      <c r="C654" s="351"/>
      <c r="D654" s="352"/>
      <c r="E654" s="353"/>
      <c r="F654" s="354"/>
      <c r="G654" s="355"/>
      <c r="H654" s="200"/>
      <c r="I654" s="228"/>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t="s">
        <v>299</v>
      </c>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row>
    <row r="655" spans="1:60" outlineLevel="1">
      <c r="A655" s="224"/>
      <c r="B655" s="350" t="s">
        <v>945</v>
      </c>
      <c r="C655" s="351"/>
      <c r="D655" s="352"/>
      <c r="E655" s="353"/>
      <c r="F655" s="354"/>
      <c r="G655" s="355"/>
      <c r="H655" s="200"/>
      <c r="I655" s="228"/>
      <c r="J655" s="170"/>
      <c r="K655" s="170"/>
      <c r="L655" s="170"/>
      <c r="M655" s="170"/>
      <c r="N655" s="170"/>
      <c r="O655" s="170"/>
      <c r="P655" s="170"/>
      <c r="Q655" s="170"/>
      <c r="R655" s="170"/>
      <c r="S655" s="170"/>
      <c r="T655" s="170"/>
      <c r="U655" s="170"/>
      <c r="V655" s="170"/>
      <c r="W655" s="170"/>
      <c r="X655" s="170"/>
      <c r="Y655" s="170"/>
      <c r="Z655" s="170"/>
      <c r="AA655" s="170"/>
      <c r="AB655" s="170"/>
      <c r="AC655" s="170">
        <v>1</v>
      </c>
      <c r="AD655" s="170"/>
      <c r="AE655" s="170" t="s">
        <v>297</v>
      </c>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row>
    <row r="656" spans="1:60" outlineLevel="1">
      <c r="A656" s="225">
        <v>115</v>
      </c>
      <c r="B656" s="182" t="s">
        <v>946</v>
      </c>
      <c r="C656" s="209" t="s">
        <v>929</v>
      </c>
      <c r="D656" s="187" t="s">
        <v>302</v>
      </c>
      <c r="E656" s="193">
        <v>0.188</v>
      </c>
      <c r="F656" s="202"/>
      <c r="G656" s="201">
        <f>ROUND(E656*F656,2)</f>
        <v>0</v>
      </c>
      <c r="H656" s="200" t="s">
        <v>397</v>
      </c>
      <c r="I656" s="228" t="s">
        <v>304</v>
      </c>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t="s">
        <v>305</v>
      </c>
      <c r="AF656" s="170"/>
      <c r="AG656" s="170"/>
      <c r="AH656" s="170"/>
      <c r="AI656" s="170"/>
      <c r="AJ656" s="170"/>
      <c r="AK656" s="170"/>
      <c r="AL656" s="170"/>
      <c r="AM656" s="170">
        <v>21</v>
      </c>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row>
    <row r="657" spans="1:60" outlineLevel="1">
      <c r="A657" s="224"/>
      <c r="B657" s="183"/>
      <c r="C657" s="210" t="s">
        <v>947</v>
      </c>
      <c r="D657" s="188"/>
      <c r="E657" s="194"/>
      <c r="F657" s="203"/>
      <c r="G657" s="203"/>
      <c r="H657" s="200"/>
      <c r="I657" s="228"/>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t="s">
        <v>307</v>
      </c>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row>
    <row r="658" spans="1:60" outlineLevel="1">
      <c r="A658" s="224"/>
      <c r="B658" s="183"/>
      <c r="C658" s="211" t="s">
        <v>948</v>
      </c>
      <c r="D658" s="189"/>
      <c r="E658" s="195">
        <v>0.108</v>
      </c>
      <c r="F658" s="201"/>
      <c r="G658" s="201"/>
      <c r="H658" s="200"/>
      <c r="I658" s="228"/>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t="s">
        <v>309</v>
      </c>
      <c r="AF658" s="170">
        <v>0</v>
      </c>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row>
    <row r="659" spans="1:60" outlineLevel="1">
      <c r="A659" s="224"/>
      <c r="B659" s="183"/>
      <c r="C659" s="211" t="s">
        <v>949</v>
      </c>
      <c r="D659" s="189"/>
      <c r="E659" s="195">
        <v>0.08</v>
      </c>
      <c r="F659" s="201"/>
      <c r="G659" s="201"/>
      <c r="H659" s="200"/>
      <c r="I659" s="228"/>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t="s">
        <v>309</v>
      </c>
      <c r="AF659" s="170">
        <v>0</v>
      </c>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row>
    <row r="660" spans="1:60" outlineLevel="1">
      <c r="A660" s="224"/>
      <c r="B660" s="350" t="s">
        <v>941</v>
      </c>
      <c r="C660" s="351"/>
      <c r="D660" s="352"/>
      <c r="E660" s="353"/>
      <c r="F660" s="354"/>
      <c r="G660" s="355"/>
      <c r="H660" s="200"/>
      <c r="I660" s="228"/>
      <c r="J660" s="170"/>
      <c r="K660" s="170"/>
      <c r="L660" s="170"/>
      <c r="M660" s="170"/>
      <c r="N660" s="170"/>
      <c r="O660" s="170"/>
      <c r="P660" s="170"/>
      <c r="Q660" s="170"/>
      <c r="R660" s="170"/>
      <c r="S660" s="170"/>
      <c r="T660" s="170"/>
      <c r="U660" s="170"/>
      <c r="V660" s="170"/>
      <c r="W660" s="170"/>
      <c r="X660" s="170"/>
      <c r="Y660" s="170"/>
      <c r="Z660" s="170"/>
      <c r="AA660" s="170"/>
      <c r="AB660" s="170"/>
      <c r="AC660" s="170">
        <v>0</v>
      </c>
      <c r="AD660" s="170"/>
      <c r="AE660" s="170" t="s">
        <v>297</v>
      </c>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row>
    <row r="661" spans="1:60" outlineLevel="1">
      <c r="A661" s="224"/>
      <c r="B661" s="350" t="s">
        <v>942</v>
      </c>
      <c r="C661" s="351"/>
      <c r="D661" s="352"/>
      <c r="E661" s="353"/>
      <c r="F661" s="354"/>
      <c r="G661" s="355"/>
      <c r="H661" s="200"/>
      <c r="I661" s="228"/>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t="s">
        <v>299</v>
      </c>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row>
    <row r="662" spans="1:60" outlineLevel="1">
      <c r="A662" s="225">
        <v>116</v>
      </c>
      <c r="B662" s="182" t="s">
        <v>950</v>
      </c>
      <c r="C662" s="209" t="s">
        <v>951</v>
      </c>
      <c r="D662" s="187" t="s">
        <v>302</v>
      </c>
      <c r="E662" s="193">
        <v>0.94299999999999995</v>
      </c>
      <c r="F662" s="202"/>
      <c r="G662" s="201">
        <f>ROUND(E662*F662,2)</f>
        <v>0</v>
      </c>
      <c r="H662" s="200" t="s">
        <v>397</v>
      </c>
      <c r="I662" s="228" t="s">
        <v>304</v>
      </c>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t="s">
        <v>305</v>
      </c>
      <c r="AF662" s="170"/>
      <c r="AG662" s="170"/>
      <c r="AH662" s="170"/>
      <c r="AI662" s="170"/>
      <c r="AJ662" s="170"/>
      <c r="AK662" s="170"/>
      <c r="AL662" s="170"/>
      <c r="AM662" s="170">
        <v>21</v>
      </c>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row>
    <row r="663" spans="1:60" outlineLevel="1">
      <c r="A663" s="224"/>
      <c r="B663" s="183"/>
      <c r="C663" s="211" t="s">
        <v>952</v>
      </c>
      <c r="D663" s="189"/>
      <c r="E663" s="195">
        <v>0.14299999999999999</v>
      </c>
      <c r="F663" s="201"/>
      <c r="G663" s="201"/>
      <c r="H663" s="200"/>
      <c r="I663" s="228"/>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t="s">
        <v>309</v>
      </c>
      <c r="AF663" s="170">
        <v>0</v>
      </c>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row>
    <row r="664" spans="1:60" outlineLevel="1">
      <c r="A664" s="224"/>
      <c r="B664" s="183"/>
      <c r="C664" s="211" t="s">
        <v>953</v>
      </c>
      <c r="D664" s="189"/>
      <c r="E664" s="195">
        <v>0.8</v>
      </c>
      <c r="F664" s="201"/>
      <c r="G664" s="201"/>
      <c r="H664" s="200"/>
      <c r="I664" s="228"/>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t="s">
        <v>309</v>
      </c>
      <c r="AF664" s="170">
        <v>0</v>
      </c>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row>
    <row r="665" spans="1:60" outlineLevel="1">
      <c r="A665" s="224"/>
      <c r="B665" s="350" t="s">
        <v>920</v>
      </c>
      <c r="C665" s="351"/>
      <c r="D665" s="352"/>
      <c r="E665" s="353"/>
      <c r="F665" s="354"/>
      <c r="G665" s="355"/>
      <c r="H665" s="200"/>
      <c r="I665" s="228"/>
      <c r="J665" s="170"/>
      <c r="K665" s="170"/>
      <c r="L665" s="170"/>
      <c r="M665" s="170"/>
      <c r="N665" s="170"/>
      <c r="O665" s="170"/>
      <c r="P665" s="170"/>
      <c r="Q665" s="170"/>
      <c r="R665" s="170"/>
      <c r="S665" s="170"/>
      <c r="T665" s="170"/>
      <c r="U665" s="170"/>
      <c r="V665" s="170"/>
      <c r="W665" s="170"/>
      <c r="X665" s="170"/>
      <c r="Y665" s="170"/>
      <c r="Z665" s="170"/>
      <c r="AA665" s="170"/>
      <c r="AB665" s="170"/>
      <c r="AC665" s="170">
        <v>0</v>
      </c>
      <c r="AD665" s="170"/>
      <c r="AE665" s="170" t="s">
        <v>297</v>
      </c>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row>
    <row r="666" spans="1:60" outlineLevel="1">
      <c r="A666" s="224"/>
      <c r="B666" s="350" t="s">
        <v>921</v>
      </c>
      <c r="C666" s="351"/>
      <c r="D666" s="352"/>
      <c r="E666" s="353"/>
      <c r="F666" s="354"/>
      <c r="G666" s="355"/>
      <c r="H666" s="200"/>
      <c r="I666" s="228"/>
      <c r="J666" s="170"/>
      <c r="K666" s="170"/>
      <c r="L666" s="170"/>
      <c r="M666" s="170"/>
      <c r="N666" s="170"/>
      <c r="O666" s="170"/>
      <c r="P666" s="170"/>
      <c r="Q666" s="170"/>
      <c r="R666" s="170"/>
      <c r="S666" s="170"/>
      <c r="T666" s="170"/>
      <c r="U666" s="170"/>
      <c r="V666" s="170"/>
      <c r="W666" s="170"/>
      <c r="X666" s="170"/>
      <c r="Y666" s="170"/>
      <c r="Z666" s="170"/>
      <c r="AA666" s="170"/>
      <c r="AB666" s="170"/>
      <c r="AC666" s="170">
        <v>1</v>
      </c>
      <c r="AD666" s="170"/>
      <c r="AE666" s="170" t="s">
        <v>297</v>
      </c>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row>
    <row r="667" spans="1:60" outlineLevel="1">
      <c r="A667" s="225">
        <v>117</v>
      </c>
      <c r="B667" s="182" t="s">
        <v>922</v>
      </c>
      <c r="C667" s="209" t="s">
        <v>609</v>
      </c>
      <c r="D667" s="187" t="s">
        <v>447</v>
      </c>
      <c r="E667" s="193">
        <v>4.6600000000000003E-2</v>
      </c>
      <c r="F667" s="202"/>
      <c r="G667" s="201">
        <f>ROUND(E667*F667,2)</f>
        <v>0</v>
      </c>
      <c r="H667" s="200" t="s">
        <v>397</v>
      </c>
      <c r="I667" s="228" t="s">
        <v>304</v>
      </c>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t="s">
        <v>305</v>
      </c>
      <c r="AF667" s="170"/>
      <c r="AG667" s="170"/>
      <c r="AH667" s="170"/>
      <c r="AI667" s="170"/>
      <c r="AJ667" s="170"/>
      <c r="AK667" s="170"/>
      <c r="AL667" s="170"/>
      <c r="AM667" s="170">
        <v>21</v>
      </c>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row>
    <row r="668" spans="1:60" outlineLevel="1">
      <c r="A668" s="224"/>
      <c r="B668" s="183"/>
      <c r="C668" s="210" t="s">
        <v>954</v>
      </c>
      <c r="D668" s="188"/>
      <c r="E668" s="194"/>
      <c r="F668" s="203"/>
      <c r="G668" s="203"/>
      <c r="H668" s="200"/>
      <c r="I668" s="228"/>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t="s">
        <v>307</v>
      </c>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row>
    <row r="669" spans="1:60" outlineLevel="1">
      <c r="A669" s="224"/>
      <c r="B669" s="183"/>
      <c r="C669" s="211" t="s">
        <v>955</v>
      </c>
      <c r="D669" s="189"/>
      <c r="E669" s="195">
        <v>4.6559999999999997E-2</v>
      </c>
      <c r="F669" s="201"/>
      <c r="G669" s="201"/>
      <c r="H669" s="200"/>
      <c r="I669" s="228"/>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t="s">
        <v>309</v>
      </c>
      <c r="AF669" s="170">
        <v>0</v>
      </c>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row>
    <row r="670" spans="1:60" outlineLevel="1">
      <c r="A670" s="224"/>
      <c r="B670" s="350" t="s">
        <v>956</v>
      </c>
      <c r="C670" s="351"/>
      <c r="D670" s="352"/>
      <c r="E670" s="353"/>
      <c r="F670" s="354"/>
      <c r="G670" s="355"/>
      <c r="H670" s="200"/>
      <c r="I670" s="228"/>
      <c r="J670" s="170"/>
      <c r="K670" s="170"/>
      <c r="L670" s="170"/>
      <c r="M670" s="170"/>
      <c r="N670" s="170"/>
      <c r="O670" s="170"/>
      <c r="P670" s="170"/>
      <c r="Q670" s="170"/>
      <c r="R670" s="170"/>
      <c r="S670" s="170"/>
      <c r="T670" s="170"/>
      <c r="U670" s="170"/>
      <c r="V670" s="170"/>
      <c r="W670" s="170"/>
      <c r="X670" s="170"/>
      <c r="Y670" s="170"/>
      <c r="Z670" s="170"/>
      <c r="AA670" s="170"/>
      <c r="AB670" s="170"/>
      <c r="AC670" s="170">
        <v>0</v>
      </c>
      <c r="AD670" s="170"/>
      <c r="AE670" s="170" t="s">
        <v>297</v>
      </c>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row>
    <row r="671" spans="1:60" outlineLevel="1">
      <c r="A671" s="224"/>
      <c r="B671" s="350" t="s">
        <v>957</v>
      </c>
      <c r="C671" s="351"/>
      <c r="D671" s="352"/>
      <c r="E671" s="353"/>
      <c r="F671" s="354"/>
      <c r="G671" s="355"/>
      <c r="H671" s="200"/>
      <c r="I671" s="228"/>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t="s">
        <v>299</v>
      </c>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row>
    <row r="672" spans="1:60" ht="22.5" outlineLevel="1">
      <c r="A672" s="225">
        <v>118</v>
      </c>
      <c r="B672" s="182" t="s">
        <v>958</v>
      </c>
      <c r="C672" s="209" t="s">
        <v>959</v>
      </c>
      <c r="D672" s="187" t="s">
        <v>318</v>
      </c>
      <c r="E672" s="193">
        <v>445.98129999999998</v>
      </c>
      <c r="F672" s="202"/>
      <c r="G672" s="201">
        <f>ROUND(E672*F672,2)</f>
        <v>0</v>
      </c>
      <c r="H672" s="200" t="s">
        <v>397</v>
      </c>
      <c r="I672" s="228" t="s">
        <v>304</v>
      </c>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t="s">
        <v>305</v>
      </c>
      <c r="AF672" s="170"/>
      <c r="AG672" s="170"/>
      <c r="AH672" s="170"/>
      <c r="AI672" s="170"/>
      <c r="AJ672" s="170"/>
      <c r="AK672" s="170"/>
      <c r="AL672" s="170"/>
      <c r="AM672" s="170">
        <v>21</v>
      </c>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row>
    <row r="673" spans="1:60" outlineLevel="1">
      <c r="A673" s="224"/>
      <c r="B673" s="183"/>
      <c r="C673" s="211" t="s">
        <v>960</v>
      </c>
      <c r="D673" s="189"/>
      <c r="E673" s="195"/>
      <c r="F673" s="201"/>
      <c r="G673" s="201"/>
      <c r="H673" s="200"/>
      <c r="I673" s="228"/>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t="s">
        <v>309</v>
      </c>
      <c r="AF673" s="170">
        <v>0</v>
      </c>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row>
    <row r="674" spans="1:60" outlineLevel="1">
      <c r="A674" s="224"/>
      <c r="B674" s="183"/>
      <c r="C674" s="211" t="s">
        <v>961</v>
      </c>
      <c r="D674" s="189"/>
      <c r="E674" s="195">
        <v>17.997499999999999</v>
      </c>
      <c r="F674" s="201"/>
      <c r="G674" s="201"/>
      <c r="H674" s="200"/>
      <c r="I674" s="228"/>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t="s">
        <v>309</v>
      </c>
      <c r="AF674" s="170">
        <v>0</v>
      </c>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row>
    <row r="675" spans="1:60" outlineLevel="1">
      <c r="A675" s="224"/>
      <c r="B675" s="183"/>
      <c r="C675" s="211" t="s">
        <v>962</v>
      </c>
      <c r="D675" s="189"/>
      <c r="E675" s="195">
        <v>4.1849999999999996</v>
      </c>
      <c r="F675" s="201"/>
      <c r="G675" s="201"/>
      <c r="H675" s="200"/>
      <c r="I675" s="228"/>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t="s">
        <v>309</v>
      </c>
      <c r="AF675" s="170">
        <v>0</v>
      </c>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row>
    <row r="676" spans="1:60" outlineLevel="1">
      <c r="A676" s="224"/>
      <c r="B676" s="183"/>
      <c r="C676" s="211" t="s">
        <v>721</v>
      </c>
      <c r="D676" s="189"/>
      <c r="E676" s="195"/>
      <c r="F676" s="201"/>
      <c r="G676" s="201"/>
      <c r="H676" s="200"/>
      <c r="I676" s="228"/>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t="s">
        <v>309</v>
      </c>
      <c r="AF676" s="170">
        <v>0</v>
      </c>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row>
    <row r="677" spans="1:60" outlineLevel="1">
      <c r="A677" s="224"/>
      <c r="B677" s="183"/>
      <c r="C677" s="211" t="s">
        <v>963</v>
      </c>
      <c r="D677" s="189"/>
      <c r="E677" s="195">
        <v>17.649999999999999</v>
      </c>
      <c r="F677" s="201"/>
      <c r="G677" s="201"/>
      <c r="H677" s="200"/>
      <c r="I677" s="228"/>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t="s">
        <v>309</v>
      </c>
      <c r="AF677" s="170">
        <v>0</v>
      </c>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row>
    <row r="678" spans="1:60" outlineLevel="1">
      <c r="A678" s="224"/>
      <c r="B678" s="183"/>
      <c r="C678" s="211" t="s">
        <v>785</v>
      </c>
      <c r="D678" s="189"/>
      <c r="E678" s="195"/>
      <c r="F678" s="201"/>
      <c r="G678" s="201"/>
      <c r="H678" s="200"/>
      <c r="I678" s="228"/>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t="s">
        <v>309</v>
      </c>
      <c r="AF678" s="170">
        <v>0</v>
      </c>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row>
    <row r="679" spans="1:60" outlineLevel="1">
      <c r="A679" s="224"/>
      <c r="B679" s="183"/>
      <c r="C679" s="211" t="s">
        <v>964</v>
      </c>
      <c r="D679" s="189"/>
      <c r="E679" s="195">
        <v>11.055</v>
      </c>
      <c r="F679" s="201"/>
      <c r="G679" s="201"/>
      <c r="H679" s="200"/>
      <c r="I679" s="228"/>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t="s">
        <v>309</v>
      </c>
      <c r="AF679" s="170">
        <v>0</v>
      </c>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row>
    <row r="680" spans="1:60" outlineLevel="1">
      <c r="A680" s="224"/>
      <c r="B680" s="183"/>
      <c r="C680" s="211" t="s">
        <v>723</v>
      </c>
      <c r="D680" s="189"/>
      <c r="E680" s="195"/>
      <c r="F680" s="201"/>
      <c r="G680" s="201"/>
      <c r="H680" s="200"/>
      <c r="I680" s="228"/>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t="s">
        <v>309</v>
      </c>
      <c r="AF680" s="170">
        <v>0</v>
      </c>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row>
    <row r="681" spans="1:60" outlineLevel="1">
      <c r="A681" s="224"/>
      <c r="B681" s="183"/>
      <c r="C681" s="211" t="s">
        <v>965</v>
      </c>
      <c r="D681" s="189"/>
      <c r="E681" s="195">
        <v>24.655000000000001</v>
      </c>
      <c r="F681" s="201"/>
      <c r="G681" s="201"/>
      <c r="H681" s="200"/>
      <c r="I681" s="228"/>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t="s">
        <v>309</v>
      </c>
      <c r="AF681" s="170">
        <v>0</v>
      </c>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row>
    <row r="682" spans="1:60" outlineLevel="1">
      <c r="A682" s="224"/>
      <c r="B682" s="183"/>
      <c r="C682" s="211" t="s">
        <v>725</v>
      </c>
      <c r="D682" s="189"/>
      <c r="E682" s="195"/>
      <c r="F682" s="201"/>
      <c r="G682" s="201"/>
      <c r="H682" s="200"/>
      <c r="I682" s="228"/>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t="s">
        <v>309</v>
      </c>
      <c r="AF682" s="170">
        <v>0</v>
      </c>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row>
    <row r="683" spans="1:60" outlineLevel="1">
      <c r="A683" s="224"/>
      <c r="B683" s="183"/>
      <c r="C683" s="211" t="s">
        <v>966</v>
      </c>
      <c r="D683" s="189"/>
      <c r="E683" s="195">
        <v>86.002499999999998</v>
      </c>
      <c r="F683" s="201"/>
      <c r="G683" s="201"/>
      <c r="H683" s="200"/>
      <c r="I683" s="228"/>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t="s">
        <v>309</v>
      </c>
      <c r="AF683" s="170">
        <v>0</v>
      </c>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row>
    <row r="684" spans="1:60" outlineLevel="1">
      <c r="A684" s="224"/>
      <c r="B684" s="183"/>
      <c r="C684" s="211" t="s">
        <v>727</v>
      </c>
      <c r="D684" s="189"/>
      <c r="E684" s="195"/>
      <c r="F684" s="201"/>
      <c r="G684" s="201"/>
      <c r="H684" s="200"/>
      <c r="I684" s="228"/>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t="s">
        <v>309</v>
      </c>
      <c r="AF684" s="170">
        <v>0</v>
      </c>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row>
    <row r="685" spans="1:60" outlineLevel="1">
      <c r="A685" s="224"/>
      <c r="B685" s="183"/>
      <c r="C685" s="211" t="s">
        <v>967</v>
      </c>
      <c r="D685" s="189"/>
      <c r="E685" s="195">
        <v>38.685000000000002</v>
      </c>
      <c r="F685" s="201"/>
      <c r="G685" s="201"/>
      <c r="H685" s="200"/>
      <c r="I685" s="228"/>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t="s">
        <v>309</v>
      </c>
      <c r="AF685" s="170">
        <v>0</v>
      </c>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row>
    <row r="686" spans="1:60" outlineLevel="1">
      <c r="A686" s="224"/>
      <c r="B686" s="183"/>
      <c r="C686" s="211" t="s">
        <v>968</v>
      </c>
      <c r="D686" s="189"/>
      <c r="E686" s="195"/>
      <c r="F686" s="201"/>
      <c r="G686" s="201"/>
      <c r="H686" s="200"/>
      <c r="I686" s="228"/>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t="s">
        <v>309</v>
      </c>
      <c r="AF686" s="170">
        <v>0</v>
      </c>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row>
    <row r="687" spans="1:60" outlineLevel="1">
      <c r="A687" s="224"/>
      <c r="B687" s="183"/>
      <c r="C687" s="211" t="s">
        <v>969</v>
      </c>
      <c r="D687" s="189"/>
      <c r="E687" s="195">
        <v>13.1</v>
      </c>
      <c r="F687" s="201"/>
      <c r="G687" s="201"/>
      <c r="H687" s="200"/>
      <c r="I687" s="228"/>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t="s">
        <v>309</v>
      </c>
      <c r="AF687" s="170">
        <v>0</v>
      </c>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row>
    <row r="688" spans="1:60" outlineLevel="1">
      <c r="A688" s="224"/>
      <c r="B688" s="183"/>
      <c r="C688" s="211" t="s">
        <v>735</v>
      </c>
      <c r="D688" s="189"/>
      <c r="E688" s="195"/>
      <c r="F688" s="201"/>
      <c r="G688" s="201"/>
      <c r="H688" s="200"/>
      <c r="I688" s="228"/>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t="s">
        <v>309</v>
      </c>
      <c r="AF688" s="170">
        <v>0</v>
      </c>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row>
    <row r="689" spans="1:60" outlineLevel="1">
      <c r="A689" s="224"/>
      <c r="B689" s="183"/>
      <c r="C689" s="211" t="s">
        <v>970</v>
      </c>
      <c r="D689" s="189"/>
      <c r="E689" s="195">
        <v>2.3250000000000002</v>
      </c>
      <c r="F689" s="201"/>
      <c r="G689" s="201"/>
      <c r="H689" s="200"/>
      <c r="I689" s="228"/>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t="s">
        <v>309</v>
      </c>
      <c r="AF689" s="170">
        <v>0</v>
      </c>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row>
    <row r="690" spans="1:60" outlineLevel="1">
      <c r="A690" s="224"/>
      <c r="B690" s="183"/>
      <c r="C690" s="211" t="s">
        <v>737</v>
      </c>
      <c r="D690" s="189"/>
      <c r="E690" s="195"/>
      <c r="F690" s="201"/>
      <c r="G690" s="201"/>
      <c r="H690" s="200"/>
      <c r="I690" s="228"/>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t="s">
        <v>309</v>
      </c>
      <c r="AF690" s="170">
        <v>0</v>
      </c>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row>
    <row r="691" spans="1:60" outlineLevel="1">
      <c r="A691" s="224"/>
      <c r="B691" s="183"/>
      <c r="C691" s="211" t="s">
        <v>971</v>
      </c>
      <c r="D691" s="189"/>
      <c r="E691" s="195"/>
      <c r="F691" s="201"/>
      <c r="G691" s="201"/>
      <c r="H691" s="200"/>
      <c r="I691" s="228"/>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t="s">
        <v>309</v>
      </c>
      <c r="AF691" s="170">
        <v>0</v>
      </c>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row>
    <row r="692" spans="1:60" outlineLevel="1">
      <c r="A692" s="224"/>
      <c r="B692" s="183"/>
      <c r="C692" s="211" t="s">
        <v>739</v>
      </c>
      <c r="D692" s="189"/>
      <c r="E692" s="195"/>
      <c r="F692" s="201"/>
      <c r="G692" s="201"/>
      <c r="H692" s="200"/>
      <c r="I692" s="228"/>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t="s">
        <v>309</v>
      </c>
      <c r="AF692" s="170">
        <v>0</v>
      </c>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row>
    <row r="693" spans="1:60" outlineLevel="1">
      <c r="A693" s="224"/>
      <c r="B693" s="183"/>
      <c r="C693" s="211" t="s">
        <v>972</v>
      </c>
      <c r="D693" s="189"/>
      <c r="E693" s="195">
        <v>2.1675</v>
      </c>
      <c r="F693" s="201"/>
      <c r="G693" s="201"/>
      <c r="H693" s="200"/>
      <c r="I693" s="228"/>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t="s">
        <v>309</v>
      </c>
      <c r="AF693" s="170">
        <v>0</v>
      </c>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row>
    <row r="694" spans="1:60" outlineLevel="1">
      <c r="A694" s="224"/>
      <c r="B694" s="183"/>
      <c r="C694" s="211" t="s">
        <v>741</v>
      </c>
      <c r="D694" s="189"/>
      <c r="E694" s="195"/>
      <c r="F694" s="201"/>
      <c r="G694" s="201"/>
      <c r="H694" s="200"/>
      <c r="I694" s="228"/>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t="s">
        <v>309</v>
      </c>
      <c r="AF694" s="170">
        <v>0</v>
      </c>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row>
    <row r="695" spans="1:60" outlineLevel="1">
      <c r="A695" s="224"/>
      <c r="B695" s="183"/>
      <c r="C695" s="211" t="s">
        <v>973</v>
      </c>
      <c r="D695" s="189"/>
      <c r="E695" s="195">
        <v>11.175000000000001</v>
      </c>
      <c r="F695" s="201"/>
      <c r="G695" s="201"/>
      <c r="H695" s="200"/>
      <c r="I695" s="228"/>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t="s">
        <v>309</v>
      </c>
      <c r="AF695" s="170">
        <v>0</v>
      </c>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row>
    <row r="696" spans="1:60" outlineLevel="1">
      <c r="A696" s="224"/>
      <c r="B696" s="183"/>
      <c r="C696" s="211" t="s">
        <v>743</v>
      </c>
      <c r="D696" s="189"/>
      <c r="E696" s="195"/>
      <c r="F696" s="201"/>
      <c r="G696" s="201"/>
      <c r="H696" s="200"/>
      <c r="I696" s="228"/>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t="s">
        <v>309</v>
      </c>
      <c r="AF696" s="170">
        <v>0</v>
      </c>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row>
    <row r="697" spans="1:60" outlineLevel="1">
      <c r="A697" s="224"/>
      <c r="B697" s="183"/>
      <c r="C697" s="211" t="s">
        <v>974</v>
      </c>
      <c r="D697" s="189"/>
      <c r="E697" s="195">
        <v>3</v>
      </c>
      <c r="F697" s="201"/>
      <c r="G697" s="201"/>
      <c r="H697" s="200"/>
      <c r="I697" s="228"/>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t="s">
        <v>309</v>
      </c>
      <c r="AF697" s="170">
        <v>0</v>
      </c>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row>
    <row r="698" spans="1:60" outlineLevel="1">
      <c r="A698" s="224"/>
      <c r="B698" s="183"/>
      <c r="C698" s="211" t="s">
        <v>745</v>
      </c>
      <c r="D698" s="189"/>
      <c r="E698" s="195"/>
      <c r="F698" s="201"/>
      <c r="G698" s="201"/>
      <c r="H698" s="200"/>
      <c r="I698" s="228"/>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t="s">
        <v>309</v>
      </c>
      <c r="AF698" s="170">
        <v>0</v>
      </c>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row>
    <row r="699" spans="1:60" outlineLevel="1">
      <c r="A699" s="224"/>
      <c r="B699" s="183"/>
      <c r="C699" s="211" t="s">
        <v>963</v>
      </c>
      <c r="D699" s="189"/>
      <c r="E699" s="195">
        <v>17.649999999999999</v>
      </c>
      <c r="F699" s="201"/>
      <c r="G699" s="201"/>
      <c r="H699" s="200"/>
      <c r="I699" s="228"/>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t="s">
        <v>309</v>
      </c>
      <c r="AF699" s="170">
        <v>0</v>
      </c>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row>
    <row r="700" spans="1:60" outlineLevel="1">
      <c r="A700" s="224"/>
      <c r="B700" s="183"/>
      <c r="C700" s="211" t="s">
        <v>746</v>
      </c>
      <c r="D700" s="189"/>
      <c r="E700" s="195"/>
      <c r="F700" s="201"/>
      <c r="G700" s="201"/>
      <c r="H700" s="200"/>
      <c r="I700" s="228"/>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t="s">
        <v>309</v>
      </c>
      <c r="AF700" s="170">
        <v>0</v>
      </c>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row>
    <row r="701" spans="1:60" outlineLevel="1">
      <c r="A701" s="224"/>
      <c r="B701" s="183"/>
      <c r="C701" s="211" t="s">
        <v>975</v>
      </c>
      <c r="D701" s="189"/>
      <c r="E701" s="195">
        <v>13.545</v>
      </c>
      <c r="F701" s="201"/>
      <c r="G701" s="201"/>
      <c r="H701" s="200"/>
      <c r="I701" s="228"/>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t="s">
        <v>309</v>
      </c>
      <c r="AF701" s="170">
        <v>0</v>
      </c>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row>
    <row r="702" spans="1:60" outlineLevel="1">
      <c r="A702" s="224"/>
      <c r="B702" s="183"/>
      <c r="C702" s="211" t="s">
        <v>748</v>
      </c>
      <c r="D702" s="189"/>
      <c r="E702" s="195"/>
      <c r="F702" s="201"/>
      <c r="G702" s="201"/>
      <c r="H702" s="200"/>
      <c r="I702" s="228"/>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t="s">
        <v>309</v>
      </c>
      <c r="AF702" s="170">
        <v>0</v>
      </c>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row>
    <row r="703" spans="1:60" outlineLevel="1">
      <c r="A703" s="224"/>
      <c r="B703" s="183"/>
      <c r="C703" s="211" t="s">
        <v>976</v>
      </c>
      <c r="D703" s="189"/>
      <c r="E703" s="195">
        <v>24.754999999999999</v>
      </c>
      <c r="F703" s="201"/>
      <c r="G703" s="201"/>
      <c r="H703" s="200"/>
      <c r="I703" s="228"/>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t="s">
        <v>309</v>
      </c>
      <c r="AF703" s="170">
        <v>0</v>
      </c>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row>
    <row r="704" spans="1:60" outlineLevel="1">
      <c r="A704" s="224"/>
      <c r="B704" s="183"/>
      <c r="C704" s="211" t="s">
        <v>750</v>
      </c>
      <c r="D704" s="189"/>
      <c r="E704" s="195"/>
      <c r="F704" s="201"/>
      <c r="G704" s="201"/>
      <c r="H704" s="200"/>
      <c r="I704" s="228"/>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t="s">
        <v>309</v>
      </c>
      <c r="AF704" s="170">
        <v>0</v>
      </c>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row>
    <row r="705" spans="1:60" outlineLevel="1">
      <c r="A705" s="224"/>
      <c r="B705" s="183"/>
      <c r="C705" s="211" t="s">
        <v>977</v>
      </c>
      <c r="D705" s="189"/>
      <c r="E705" s="195">
        <v>126.48625</v>
      </c>
      <c r="F705" s="201"/>
      <c r="G705" s="201"/>
      <c r="H705" s="200"/>
      <c r="I705" s="228"/>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t="s">
        <v>309</v>
      </c>
      <c r="AF705" s="170">
        <v>0</v>
      </c>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row>
    <row r="706" spans="1:60" outlineLevel="1">
      <c r="A706" s="224"/>
      <c r="B706" s="183"/>
      <c r="C706" s="211" t="s">
        <v>807</v>
      </c>
      <c r="D706" s="189"/>
      <c r="E706" s="195"/>
      <c r="F706" s="201"/>
      <c r="G706" s="201"/>
      <c r="H706" s="200"/>
      <c r="I706" s="228"/>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t="s">
        <v>309</v>
      </c>
      <c r="AF706" s="170">
        <v>0</v>
      </c>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row>
    <row r="707" spans="1:60" outlineLevel="1">
      <c r="A707" s="224"/>
      <c r="B707" s="183"/>
      <c r="C707" s="211" t="s">
        <v>972</v>
      </c>
      <c r="D707" s="189"/>
      <c r="E707" s="195">
        <v>2.1675</v>
      </c>
      <c r="F707" s="201"/>
      <c r="G707" s="201"/>
      <c r="H707" s="200"/>
      <c r="I707" s="228"/>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t="s">
        <v>309</v>
      </c>
      <c r="AF707" s="170">
        <v>0</v>
      </c>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row>
    <row r="708" spans="1:60" outlineLevel="1">
      <c r="A708" s="224"/>
      <c r="B708" s="183"/>
      <c r="C708" s="211" t="s">
        <v>978</v>
      </c>
      <c r="D708" s="189"/>
      <c r="E708" s="195"/>
      <c r="F708" s="201"/>
      <c r="G708" s="201"/>
      <c r="H708" s="200"/>
      <c r="I708" s="228"/>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t="s">
        <v>309</v>
      </c>
      <c r="AF708" s="170">
        <v>0</v>
      </c>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row>
    <row r="709" spans="1:60" outlineLevel="1">
      <c r="A709" s="224"/>
      <c r="B709" s="183"/>
      <c r="C709" s="211" t="s">
        <v>979</v>
      </c>
      <c r="D709" s="189"/>
      <c r="E709" s="195">
        <v>10.37</v>
      </c>
      <c r="F709" s="201"/>
      <c r="G709" s="201"/>
      <c r="H709" s="200"/>
      <c r="I709" s="228"/>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t="s">
        <v>309</v>
      </c>
      <c r="AF709" s="170">
        <v>0</v>
      </c>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row>
    <row r="710" spans="1:60" outlineLevel="1">
      <c r="A710" s="224"/>
      <c r="B710" s="183"/>
      <c r="C710" s="211" t="s">
        <v>760</v>
      </c>
      <c r="D710" s="189"/>
      <c r="E710" s="195"/>
      <c r="F710" s="201"/>
      <c r="G710" s="201"/>
      <c r="H710" s="200"/>
      <c r="I710" s="228"/>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t="s">
        <v>309</v>
      </c>
      <c r="AF710" s="170">
        <v>0</v>
      </c>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row>
    <row r="711" spans="1:60" outlineLevel="1">
      <c r="A711" s="224"/>
      <c r="B711" s="183"/>
      <c r="C711" s="211" t="s">
        <v>980</v>
      </c>
      <c r="D711" s="189"/>
      <c r="E711" s="195">
        <v>4.6875</v>
      </c>
      <c r="F711" s="201"/>
      <c r="G711" s="201"/>
      <c r="H711" s="200"/>
      <c r="I711" s="228"/>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t="s">
        <v>309</v>
      </c>
      <c r="AF711" s="170">
        <v>0</v>
      </c>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row>
    <row r="712" spans="1:60" outlineLevel="1">
      <c r="A712" s="224"/>
      <c r="B712" s="183"/>
      <c r="C712" s="211" t="s">
        <v>762</v>
      </c>
      <c r="D712" s="189"/>
      <c r="E712" s="195"/>
      <c r="F712" s="201"/>
      <c r="G712" s="201"/>
      <c r="H712" s="200"/>
      <c r="I712" s="228"/>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t="s">
        <v>309</v>
      </c>
      <c r="AF712" s="170">
        <v>0</v>
      </c>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row>
    <row r="713" spans="1:60" outlineLevel="1">
      <c r="A713" s="224"/>
      <c r="B713" s="183"/>
      <c r="C713" s="211" t="s">
        <v>981</v>
      </c>
      <c r="D713" s="189"/>
      <c r="E713" s="195">
        <v>14.3225</v>
      </c>
      <c r="F713" s="201"/>
      <c r="G713" s="201"/>
      <c r="H713" s="200"/>
      <c r="I713" s="228"/>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t="s">
        <v>309</v>
      </c>
      <c r="AF713" s="170">
        <v>0</v>
      </c>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row>
    <row r="714" spans="1:60" outlineLevel="1">
      <c r="A714" s="225">
        <v>119</v>
      </c>
      <c r="B714" s="182" t="s">
        <v>982</v>
      </c>
      <c r="C714" s="209" t="s">
        <v>983</v>
      </c>
      <c r="D714" s="187" t="s">
        <v>318</v>
      </c>
      <c r="E714" s="193">
        <v>42.305</v>
      </c>
      <c r="F714" s="202"/>
      <c r="G714" s="201">
        <f>ROUND(E714*F714,2)</f>
        <v>0</v>
      </c>
      <c r="H714" s="200" t="s">
        <v>397</v>
      </c>
      <c r="I714" s="228" t="s">
        <v>304</v>
      </c>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t="s">
        <v>305</v>
      </c>
      <c r="AF714" s="170"/>
      <c r="AG714" s="170"/>
      <c r="AH714" s="170"/>
      <c r="AI714" s="170"/>
      <c r="AJ714" s="170"/>
      <c r="AK714" s="170"/>
      <c r="AL714" s="170"/>
      <c r="AM714" s="170">
        <v>21</v>
      </c>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row>
    <row r="715" spans="1:60" outlineLevel="1">
      <c r="A715" s="224"/>
      <c r="B715" s="183"/>
      <c r="C715" s="211" t="s">
        <v>721</v>
      </c>
      <c r="D715" s="189"/>
      <c r="E715" s="195"/>
      <c r="F715" s="201"/>
      <c r="G715" s="201"/>
      <c r="H715" s="200"/>
      <c r="I715" s="228"/>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t="s">
        <v>309</v>
      </c>
      <c r="AF715" s="170">
        <v>0</v>
      </c>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row>
    <row r="716" spans="1:60" outlineLevel="1">
      <c r="A716" s="224"/>
      <c r="B716" s="183"/>
      <c r="C716" s="211" t="s">
        <v>963</v>
      </c>
      <c r="D716" s="189"/>
      <c r="E716" s="195">
        <v>17.649999999999999</v>
      </c>
      <c r="F716" s="201"/>
      <c r="G716" s="201"/>
      <c r="H716" s="200"/>
      <c r="I716" s="228"/>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t="s">
        <v>309</v>
      </c>
      <c r="AF716" s="170">
        <v>0</v>
      </c>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row>
    <row r="717" spans="1:60" outlineLevel="1">
      <c r="A717" s="224"/>
      <c r="B717" s="183"/>
      <c r="C717" s="211" t="s">
        <v>723</v>
      </c>
      <c r="D717" s="189"/>
      <c r="E717" s="195"/>
      <c r="F717" s="201"/>
      <c r="G717" s="201"/>
      <c r="H717" s="200"/>
      <c r="I717" s="228"/>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t="s">
        <v>309</v>
      </c>
      <c r="AF717" s="170">
        <v>0</v>
      </c>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row>
    <row r="718" spans="1:60" outlineLevel="1">
      <c r="A718" s="224"/>
      <c r="B718" s="183"/>
      <c r="C718" s="211" t="s">
        <v>965</v>
      </c>
      <c r="D718" s="189"/>
      <c r="E718" s="195">
        <v>24.655000000000001</v>
      </c>
      <c r="F718" s="201"/>
      <c r="G718" s="201"/>
      <c r="H718" s="200"/>
      <c r="I718" s="228"/>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t="s">
        <v>309</v>
      </c>
      <c r="AF718" s="170">
        <v>0</v>
      </c>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row>
    <row r="719" spans="1:60" outlineLevel="1">
      <c r="A719" s="225">
        <v>120</v>
      </c>
      <c r="B719" s="182" t="s">
        <v>984</v>
      </c>
      <c r="C719" s="209" t="s">
        <v>985</v>
      </c>
      <c r="D719" s="187" t="s">
        <v>318</v>
      </c>
      <c r="E719" s="193">
        <v>86.002499999999998</v>
      </c>
      <c r="F719" s="202"/>
      <c r="G719" s="201">
        <f>ROUND(E719*F719,2)</f>
        <v>0</v>
      </c>
      <c r="H719" s="200" t="s">
        <v>397</v>
      </c>
      <c r="I719" s="228" t="s">
        <v>304</v>
      </c>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t="s">
        <v>305</v>
      </c>
      <c r="AF719" s="170"/>
      <c r="AG719" s="170"/>
      <c r="AH719" s="170"/>
      <c r="AI719" s="170"/>
      <c r="AJ719" s="170"/>
      <c r="AK719" s="170"/>
      <c r="AL719" s="170"/>
      <c r="AM719" s="170">
        <v>21</v>
      </c>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row>
    <row r="720" spans="1:60" outlineLevel="1">
      <c r="A720" s="224"/>
      <c r="B720" s="183"/>
      <c r="C720" s="211" t="s">
        <v>725</v>
      </c>
      <c r="D720" s="189"/>
      <c r="E720" s="195"/>
      <c r="F720" s="201"/>
      <c r="G720" s="201"/>
      <c r="H720" s="200"/>
      <c r="I720" s="228"/>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t="s">
        <v>309</v>
      </c>
      <c r="AF720" s="170">
        <v>0</v>
      </c>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row>
    <row r="721" spans="1:60" outlineLevel="1">
      <c r="A721" s="224"/>
      <c r="B721" s="183"/>
      <c r="C721" s="211" t="s">
        <v>966</v>
      </c>
      <c r="D721" s="189"/>
      <c r="E721" s="195">
        <v>86.002499999999998</v>
      </c>
      <c r="F721" s="201"/>
      <c r="G721" s="201"/>
      <c r="H721" s="200"/>
      <c r="I721" s="228"/>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t="s">
        <v>309</v>
      </c>
      <c r="AF721" s="170">
        <v>0</v>
      </c>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row>
    <row r="722" spans="1:60" outlineLevel="1">
      <c r="A722" s="225">
        <v>121</v>
      </c>
      <c r="B722" s="182" t="s">
        <v>986</v>
      </c>
      <c r="C722" s="209" t="s">
        <v>987</v>
      </c>
      <c r="D722" s="187" t="s">
        <v>318</v>
      </c>
      <c r="E722" s="193">
        <v>126.4863</v>
      </c>
      <c r="F722" s="202"/>
      <c r="G722" s="201">
        <f>ROUND(E722*F722,2)</f>
        <v>0</v>
      </c>
      <c r="H722" s="200" t="s">
        <v>397</v>
      </c>
      <c r="I722" s="228" t="s">
        <v>304</v>
      </c>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t="s">
        <v>305</v>
      </c>
      <c r="AF722" s="170"/>
      <c r="AG722" s="170"/>
      <c r="AH722" s="170"/>
      <c r="AI722" s="170"/>
      <c r="AJ722" s="170"/>
      <c r="AK722" s="170"/>
      <c r="AL722" s="170"/>
      <c r="AM722" s="170">
        <v>21</v>
      </c>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row>
    <row r="723" spans="1:60" outlineLevel="1">
      <c r="A723" s="224"/>
      <c r="B723" s="183"/>
      <c r="C723" s="211" t="s">
        <v>750</v>
      </c>
      <c r="D723" s="189"/>
      <c r="E723" s="195"/>
      <c r="F723" s="201"/>
      <c r="G723" s="201"/>
      <c r="H723" s="200"/>
      <c r="I723" s="228"/>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t="s">
        <v>309</v>
      </c>
      <c r="AF723" s="170">
        <v>0</v>
      </c>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row>
    <row r="724" spans="1:60" outlineLevel="1">
      <c r="A724" s="224"/>
      <c r="B724" s="183"/>
      <c r="C724" s="211" t="s">
        <v>977</v>
      </c>
      <c r="D724" s="189"/>
      <c r="E724" s="195">
        <v>126.48625</v>
      </c>
      <c r="F724" s="201"/>
      <c r="G724" s="201"/>
      <c r="H724" s="200"/>
      <c r="I724" s="228"/>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t="s">
        <v>309</v>
      </c>
      <c r="AF724" s="170">
        <v>0</v>
      </c>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row>
    <row r="725" spans="1:60" outlineLevel="1">
      <c r="A725" s="225">
        <v>122</v>
      </c>
      <c r="B725" s="182" t="s">
        <v>988</v>
      </c>
      <c r="C725" s="209" t="s">
        <v>989</v>
      </c>
      <c r="D725" s="187" t="s">
        <v>318</v>
      </c>
      <c r="E725" s="193">
        <v>107.6825</v>
      </c>
      <c r="F725" s="202"/>
      <c r="G725" s="201">
        <f>ROUND(E725*F725,2)</f>
        <v>0</v>
      </c>
      <c r="H725" s="200" t="s">
        <v>397</v>
      </c>
      <c r="I725" s="228" t="s">
        <v>304</v>
      </c>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t="s">
        <v>305</v>
      </c>
      <c r="AF725" s="170"/>
      <c r="AG725" s="170"/>
      <c r="AH725" s="170"/>
      <c r="AI725" s="170"/>
      <c r="AJ725" s="170"/>
      <c r="AK725" s="170"/>
      <c r="AL725" s="170"/>
      <c r="AM725" s="170">
        <v>21</v>
      </c>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row>
    <row r="726" spans="1:60" outlineLevel="1">
      <c r="A726" s="224"/>
      <c r="B726" s="183"/>
      <c r="C726" s="211" t="s">
        <v>960</v>
      </c>
      <c r="D726" s="189"/>
      <c r="E726" s="195"/>
      <c r="F726" s="201"/>
      <c r="G726" s="201"/>
      <c r="H726" s="200"/>
      <c r="I726" s="228"/>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t="s">
        <v>309</v>
      </c>
      <c r="AF726" s="170">
        <v>0</v>
      </c>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row>
    <row r="727" spans="1:60" outlineLevel="1">
      <c r="A727" s="224"/>
      <c r="B727" s="183"/>
      <c r="C727" s="211" t="s">
        <v>961</v>
      </c>
      <c r="D727" s="189"/>
      <c r="E727" s="195">
        <v>17.997499999999999</v>
      </c>
      <c r="F727" s="201"/>
      <c r="G727" s="201"/>
      <c r="H727" s="200"/>
      <c r="I727" s="228"/>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t="s">
        <v>309</v>
      </c>
      <c r="AF727" s="170">
        <v>0</v>
      </c>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row>
    <row r="728" spans="1:60" outlineLevel="1">
      <c r="A728" s="224"/>
      <c r="B728" s="183"/>
      <c r="C728" s="211" t="s">
        <v>962</v>
      </c>
      <c r="D728" s="189"/>
      <c r="E728" s="195">
        <v>4.1849999999999996</v>
      </c>
      <c r="F728" s="201"/>
      <c r="G728" s="201"/>
      <c r="H728" s="200"/>
      <c r="I728" s="228"/>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t="s">
        <v>309</v>
      </c>
      <c r="AF728" s="170">
        <v>0</v>
      </c>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row>
    <row r="729" spans="1:60" outlineLevel="1">
      <c r="A729" s="224"/>
      <c r="B729" s="183"/>
      <c r="C729" s="211" t="s">
        <v>785</v>
      </c>
      <c r="D729" s="189"/>
      <c r="E729" s="195"/>
      <c r="F729" s="201"/>
      <c r="G729" s="201"/>
      <c r="H729" s="200"/>
      <c r="I729" s="228"/>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t="s">
        <v>309</v>
      </c>
      <c r="AF729" s="170">
        <v>0</v>
      </c>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row>
    <row r="730" spans="1:60" outlineLevel="1">
      <c r="A730" s="224"/>
      <c r="B730" s="183"/>
      <c r="C730" s="211" t="s">
        <v>964</v>
      </c>
      <c r="D730" s="189"/>
      <c r="E730" s="195">
        <v>11.055</v>
      </c>
      <c r="F730" s="201"/>
      <c r="G730" s="201"/>
      <c r="H730" s="200"/>
      <c r="I730" s="228"/>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t="s">
        <v>309</v>
      </c>
      <c r="AF730" s="170">
        <v>0</v>
      </c>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row>
    <row r="731" spans="1:60" outlineLevel="1">
      <c r="A731" s="224"/>
      <c r="B731" s="183"/>
      <c r="C731" s="211" t="s">
        <v>968</v>
      </c>
      <c r="D731" s="189"/>
      <c r="E731" s="195"/>
      <c r="F731" s="201"/>
      <c r="G731" s="201"/>
      <c r="H731" s="200"/>
      <c r="I731" s="228"/>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t="s">
        <v>309</v>
      </c>
      <c r="AF731" s="170">
        <v>0</v>
      </c>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row>
    <row r="732" spans="1:60" outlineLevel="1">
      <c r="A732" s="224"/>
      <c r="B732" s="183"/>
      <c r="C732" s="211" t="s">
        <v>969</v>
      </c>
      <c r="D732" s="189"/>
      <c r="E732" s="195">
        <v>13.1</v>
      </c>
      <c r="F732" s="201"/>
      <c r="G732" s="201"/>
      <c r="H732" s="200"/>
      <c r="I732" s="228"/>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t="s">
        <v>309</v>
      </c>
      <c r="AF732" s="170">
        <v>0</v>
      </c>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row>
    <row r="733" spans="1:60" outlineLevel="1">
      <c r="A733" s="224"/>
      <c r="B733" s="183"/>
      <c r="C733" s="211" t="s">
        <v>735</v>
      </c>
      <c r="D733" s="189"/>
      <c r="E733" s="195"/>
      <c r="F733" s="201"/>
      <c r="G733" s="201"/>
      <c r="H733" s="200"/>
      <c r="I733" s="228"/>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t="s">
        <v>309</v>
      </c>
      <c r="AF733" s="170">
        <v>0</v>
      </c>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row>
    <row r="734" spans="1:60" outlineLevel="1">
      <c r="A734" s="224"/>
      <c r="B734" s="183"/>
      <c r="C734" s="211" t="s">
        <v>970</v>
      </c>
      <c r="D734" s="189"/>
      <c r="E734" s="195">
        <v>2.3250000000000002</v>
      </c>
      <c r="F734" s="201"/>
      <c r="G734" s="201"/>
      <c r="H734" s="200"/>
      <c r="I734" s="228"/>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t="s">
        <v>309</v>
      </c>
      <c r="AF734" s="170">
        <v>0</v>
      </c>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row>
    <row r="735" spans="1:60" outlineLevel="1">
      <c r="A735" s="224"/>
      <c r="B735" s="183"/>
      <c r="C735" s="211" t="s">
        <v>737</v>
      </c>
      <c r="D735" s="189"/>
      <c r="E735" s="195"/>
      <c r="F735" s="201"/>
      <c r="G735" s="201"/>
      <c r="H735" s="200"/>
      <c r="I735" s="228"/>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t="s">
        <v>309</v>
      </c>
      <c r="AF735" s="170">
        <v>0</v>
      </c>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row>
    <row r="736" spans="1:60" outlineLevel="1">
      <c r="A736" s="224"/>
      <c r="B736" s="183"/>
      <c r="C736" s="211" t="s">
        <v>990</v>
      </c>
      <c r="D736" s="189"/>
      <c r="E736" s="195">
        <v>14.4475</v>
      </c>
      <c r="F736" s="201"/>
      <c r="G736" s="201"/>
      <c r="H736" s="200"/>
      <c r="I736" s="228"/>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t="s">
        <v>309</v>
      </c>
      <c r="AF736" s="170">
        <v>0</v>
      </c>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row>
    <row r="737" spans="1:60" outlineLevel="1">
      <c r="A737" s="224"/>
      <c r="B737" s="183"/>
      <c r="C737" s="211" t="s">
        <v>739</v>
      </c>
      <c r="D737" s="189"/>
      <c r="E737" s="195"/>
      <c r="F737" s="201"/>
      <c r="G737" s="201"/>
      <c r="H737" s="200"/>
      <c r="I737" s="228"/>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t="s">
        <v>309</v>
      </c>
      <c r="AF737" s="170">
        <v>0</v>
      </c>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row>
    <row r="738" spans="1:60" outlineLevel="1">
      <c r="A738" s="224"/>
      <c r="B738" s="183"/>
      <c r="C738" s="211" t="s">
        <v>972</v>
      </c>
      <c r="D738" s="189"/>
      <c r="E738" s="195">
        <v>2.1675</v>
      </c>
      <c r="F738" s="201"/>
      <c r="G738" s="201"/>
      <c r="H738" s="200"/>
      <c r="I738" s="228"/>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t="s">
        <v>309</v>
      </c>
      <c r="AF738" s="170">
        <v>0</v>
      </c>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row>
    <row r="739" spans="1:60" outlineLevel="1">
      <c r="A739" s="224"/>
      <c r="B739" s="183"/>
      <c r="C739" s="211" t="s">
        <v>745</v>
      </c>
      <c r="D739" s="189"/>
      <c r="E739" s="195"/>
      <c r="F739" s="201"/>
      <c r="G739" s="201"/>
      <c r="H739" s="200"/>
      <c r="I739" s="228"/>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t="s">
        <v>309</v>
      </c>
      <c r="AF739" s="170">
        <v>0</v>
      </c>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row>
    <row r="740" spans="1:60" outlineLevel="1">
      <c r="A740" s="224"/>
      <c r="B740" s="183"/>
      <c r="C740" s="211" t="s">
        <v>963</v>
      </c>
      <c r="D740" s="189"/>
      <c r="E740" s="195">
        <v>17.649999999999999</v>
      </c>
      <c r="F740" s="201"/>
      <c r="G740" s="201"/>
      <c r="H740" s="200"/>
      <c r="I740" s="228"/>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t="s">
        <v>309</v>
      </c>
      <c r="AF740" s="170">
        <v>0</v>
      </c>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row>
    <row r="741" spans="1:60" outlineLevel="1">
      <c r="A741" s="224"/>
      <c r="B741" s="183"/>
      <c r="C741" s="211" t="s">
        <v>748</v>
      </c>
      <c r="D741" s="189"/>
      <c r="E741" s="195"/>
      <c r="F741" s="201"/>
      <c r="G741" s="201"/>
      <c r="H741" s="200"/>
      <c r="I741" s="228"/>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t="s">
        <v>309</v>
      </c>
      <c r="AF741" s="170">
        <v>0</v>
      </c>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row>
    <row r="742" spans="1:60" outlineLevel="1">
      <c r="A742" s="224"/>
      <c r="B742" s="183"/>
      <c r="C742" s="211" t="s">
        <v>976</v>
      </c>
      <c r="D742" s="189"/>
      <c r="E742" s="195">
        <v>24.754999999999999</v>
      </c>
      <c r="F742" s="201"/>
      <c r="G742" s="201"/>
      <c r="H742" s="200"/>
      <c r="I742" s="228"/>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t="s">
        <v>309</v>
      </c>
      <c r="AF742" s="170">
        <v>0</v>
      </c>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row>
    <row r="743" spans="1:60" outlineLevel="1">
      <c r="A743" s="225">
        <v>123</v>
      </c>
      <c r="B743" s="182" t="s">
        <v>991</v>
      </c>
      <c r="C743" s="209" t="s">
        <v>992</v>
      </c>
      <c r="D743" s="187" t="s">
        <v>318</v>
      </c>
      <c r="E743" s="193">
        <v>38.685000000000002</v>
      </c>
      <c r="F743" s="202"/>
      <c r="G743" s="201">
        <f>ROUND(E743*F743,2)</f>
        <v>0</v>
      </c>
      <c r="H743" s="200" t="s">
        <v>397</v>
      </c>
      <c r="I743" s="228" t="s">
        <v>304</v>
      </c>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t="s">
        <v>305</v>
      </c>
      <c r="AF743" s="170"/>
      <c r="AG743" s="170"/>
      <c r="AH743" s="170"/>
      <c r="AI743" s="170"/>
      <c r="AJ743" s="170"/>
      <c r="AK743" s="170"/>
      <c r="AL743" s="170"/>
      <c r="AM743" s="170">
        <v>21</v>
      </c>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row>
    <row r="744" spans="1:60" outlineLevel="1">
      <c r="A744" s="224"/>
      <c r="B744" s="183"/>
      <c r="C744" s="211" t="s">
        <v>727</v>
      </c>
      <c r="D744" s="189"/>
      <c r="E744" s="195"/>
      <c r="F744" s="201"/>
      <c r="G744" s="201"/>
      <c r="H744" s="200"/>
      <c r="I744" s="228"/>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t="s">
        <v>309</v>
      </c>
      <c r="AF744" s="170">
        <v>0</v>
      </c>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row>
    <row r="745" spans="1:60" outlineLevel="1">
      <c r="A745" s="224"/>
      <c r="B745" s="183"/>
      <c r="C745" s="211" t="s">
        <v>967</v>
      </c>
      <c r="D745" s="189"/>
      <c r="E745" s="195">
        <v>38.685000000000002</v>
      </c>
      <c r="F745" s="201"/>
      <c r="G745" s="201"/>
      <c r="H745" s="200"/>
      <c r="I745" s="228"/>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t="s">
        <v>309</v>
      </c>
      <c r="AF745" s="170">
        <v>0</v>
      </c>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row>
    <row r="746" spans="1:60" ht="22.5" outlineLevel="1">
      <c r="A746" s="225">
        <v>124</v>
      </c>
      <c r="B746" s="182" t="s">
        <v>958</v>
      </c>
      <c r="C746" s="209" t="s">
        <v>959</v>
      </c>
      <c r="D746" s="187" t="s">
        <v>318</v>
      </c>
      <c r="E746" s="193">
        <v>59.177500000000002</v>
      </c>
      <c r="F746" s="202"/>
      <c r="G746" s="201">
        <f>ROUND(E746*F746,2)</f>
        <v>0</v>
      </c>
      <c r="H746" s="200" t="s">
        <v>397</v>
      </c>
      <c r="I746" s="228" t="s">
        <v>304</v>
      </c>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t="s">
        <v>305</v>
      </c>
      <c r="AF746" s="170"/>
      <c r="AG746" s="170"/>
      <c r="AH746" s="170"/>
      <c r="AI746" s="170"/>
      <c r="AJ746" s="170"/>
      <c r="AK746" s="170"/>
      <c r="AL746" s="170"/>
      <c r="AM746" s="170">
        <v>21</v>
      </c>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row>
    <row r="747" spans="1:60" outlineLevel="1">
      <c r="A747" s="224"/>
      <c r="B747" s="183"/>
      <c r="C747" s="211" t="s">
        <v>741</v>
      </c>
      <c r="D747" s="189"/>
      <c r="E747" s="195"/>
      <c r="F747" s="201"/>
      <c r="G747" s="201"/>
      <c r="H747" s="200"/>
      <c r="I747" s="228"/>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t="s">
        <v>309</v>
      </c>
      <c r="AF747" s="170">
        <v>0</v>
      </c>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row>
    <row r="748" spans="1:60" outlineLevel="1">
      <c r="A748" s="224"/>
      <c r="B748" s="183"/>
      <c r="C748" s="211" t="s">
        <v>973</v>
      </c>
      <c r="D748" s="189"/>
      <c r="E748" s="195">
        <v>11.175000000000001</v>
      </c>
      <c r="F748" s="201"/>
      <c r="G748" s="201"/>
      <c r="H748" s="200"/>
      <c r="I748" s="228"/>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t="s">
        <v>309</v>
      </c>
      <c r="AF748" s="170">
        <v>0</v>
      </c>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row>
    <row r="749" spans="1:60" outlineLevel="1">
      <c r="A749" s="224"/>
      <c r="B749" s="183"/>
      <c r="C749" s="211" t="s">
        <v>743</v>
      </c>
      <c r="D749" s="189"/>
      <c r="E749" s="195"/>
      <c r="F749" s="201"/>
      <c r="G749" s="201"/>
      <c r="H749" s="200"/>
      <c r="I749" s="228"/>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t="s">
        <v>309</v>
      </c>
      <c r="AF749" s="170">
        <v>0</v>
      </c>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row>
    <row r="750" spans="1:60" outlineLevel="1">
      <c r="A750" s="224"/>
      <c r="B750" s="183"/>
      <c r="C750" s="211" t="s">
        <v>993</v>
      </c>
      <c r="D750" s="189"/>
      <c r="E750" s="195">
        <v>2.91</v>
      </c>
      <c r="F750" s="201"/>
      <c r="G750" s="201"/>
      <c r="H750" s="200"/>
      <c r="I750" s="228"/>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t="s">
        <v>309</v>
      </c>
      <c r="AF750" s="170">
        <v>0</v>
      </c>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row>
    <row r="751" spans="1:60" outlineLevel="1">
      <c r="A751" s="224"/>
      <c r="B751" s="183"/>
      <c r="C751" s="211" t="s">
        <v>746</v>
      </c>
      <c r="D751" s="189"/>
      <c r="E751" s="195"/>
      <c r="F751" s="201"/>
      <c r="G751" s="201"/>
      <c r="H751" s="200"/>
      <c r="I751" s="228"/>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t="s">
        <v>309</v>
      </c>
      <c r="AF751" s="170">
        <v>0</v>
      </c>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row>
    <row r="752" spans="1:60" outlineLevel="1">
      <c r="A752" s="224"/>
      <c r="B752" s="183"/>
      <c r="C752" s="211" t="s">
        <v>975</v>
      </c>
      <c r="D752" s="189"/>
      <c r="E752" s="195">
        <v>13.545</v>
      </c>
      <c r="F752" s="201"/>
      <c r="G752" s="201"/>
      <c r="H752" s="200"/>
      <c r="I752" s="228"/>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t="s">
        <v>309</v>
      </c>
      <c r="AF752" s="170">
        <v>0</v>
      </c>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row>
    <row r="753" spans="1:60" outlineLevel="1">
      <c r="A753" s="224"/>
      <c r="B753" s="183"/>
      <c r="C753" s="211" t="s">
        <v>807</v>
      </c>
      <c r="D753" s="189"/>
      <c r="E753" s="195"/>
      <c r="F753" s="201"/>
      <c r="G753" s="201"/>
      <c r="H753" s="200"/>
      <c r="I753" s="228"/>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t="s">
        <v>309</v>
      </c>
      <c r="AF753" s="170">
        <v>0</v>
      </c>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row>
    <row r="754" spans="1:60" outlineLevel="1">
      <c r="A754" s="224"/>
      <c r="B754" s="183"/>
      <c r="C754" s="211" t="s">
        <v>972</v>
      </c>
      <c r="D754" s="189"/>
      <c r="E754" s="195">
        <v>2.1675</v>
      </c>
      <c r="F754" s="201"/>
      <c r="G754" s="201"/>
      <c r="H754" s="200"/>
      <c r="I754" s="228"/>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t="s">
        <v>309</v>
      </c>
      <c r="AF754" s="170">
        <v>0</v>
      </c>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row>
    <row r="755" spans="1:60" outlineLevel="1">
      <c r="A755" s="224"/>
      <c r="B755" s="183"/>
      <c r="C755" s="211" t="s">
        <v>978</v>
      </c>
      <c r="D755" s="189"/>
      <c r="E755" s="195"/>
      <c r="F755" s="201"/>
      <c r="G755" s="201"/>
      <c r="H755" s="200"/>
      <c r="I755" s="228"/>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t="s">
        <v>309</v>
      </c>
      <c r="AF755" s="170">
        <v>0</v>
      </c>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row>
    <row r="756" spans="1:60" outlineLevel="1">
      <c r="A756" s="224"/>
      <c r="B756" s="183"/>
      <c r="C756" s="211" t="s">
        <v>979</v>
      </c>
      <c r="D756" s="189"/>
      <c r="E756" s="195">
        <v>10.37</v>
      </c>
      <c r="F756" s="201"/>
      <c r="G756" s="201"/>
      <c r="H756" s="200"/>
      <c r="I756" s="228"/>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t="s">
        <v>309</v>
      </c>
      <c r="AF756" s="170">
        <v>0</v>
      </c>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row>
    <row r="757" spans="1:60" outlineLevel="1">
      <c r="A757" s="224"/>
      <c r="B757" s="183"/>
      <c r="C757" s="211" t="s">
        <v>760</v>
      </c>
      <c r="D757" s="189"/>
      <c r="E757" s="195"/>
      <c r="F757" s="201"/>
      <c r="G757" s="201"/>
      <c r="H757" s="200"/>
      <c r="I757" s="228"/>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t="s">
        <v>309</v>
      </c>
      <c r="AF757" s="170">
        <v>0</v>
      </c>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row>
    <row r="758" spans="1:60" outlineLevel="1">
      <c r="A758" s="224"/>
      <c r="B758" s="183"/>
      <c r="C758" s="211" t="s">
        <v>980</v>
      </c>
      <c r="D758" s="189"/>
      <c r="E758" s="195">
        <v>4.6875</v>
      </c>
      <c r="F758" s="201"/>
      <c r="G758" s="201"/>
      <c r="H758" s="200"/>
      <c r="I758" s="228"/>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t="s">
        <v>309</v>
      </c>
      <c r="AF758" s="170">
        <v>0</v>
      </c>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row>
    <row r="759" spans="1:60" outlineLevel="1">
      <c r="A759" s="224"/>
      <c r="B759" s="183"/>
      <c r="C759" s="211" t="s">
        <v>762</v>
      </c>
      <c r="D759" s="189"/>
      <c r="E759" s="195"/>
      <c r="F759" s="201"/>
      <c r="G759" s="201"/>
      <c r="H759" s="200"/>
      <c r="I759" s="228"/>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t="s">
        <v>309</v>
      </c>
      <c r="AF759" s="170">
        <v>0</v>
      </c>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row>
    <row r="760" spans="1:60" outlineLevel="1">
      <c r="A760" s="224"/>
      <c r="B760" s="183"/>
      <c r="C760" s="211" t="s">
        <v>981</v>
      </c>
      <c r="D760" s="189"/>
      <c r="E760" s="195">
        <v>14.3225</v>
      </c>
      <c r="F760" s="201"/>
      <c r="G760" s="201"/>
      <c r="H760" s="200"/>
      <c r="I760" s="228"/>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t="s">
        <v>309</v>
      </c>
      <c r="AF760" s="170">
        <v>0</v>
      </c>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row>
    <row r="761" spans="1:60" outlineLevel="1">
      <c r="A761" s="224"/>
      <c r="B761" s="350" t="s">
        <v>994</v>
      </c>
      <c r="C761" s="351"/>
      <c r="D761" s="352"/>
      <c r="E761" s="353"/>
      <c r="F761" s="354"/>
      <c r="G761" s="355"/>
      <c r="H761" s="200"/>
      <c r="I761" s="228"/>
      <c r="J761" s="170"/>
      <c r="K761" s="170"/>
      <c r="L761" s="170"/>
      <c r="M761" s="170"/>
      <c r="N761" s="170"/>
      <c r="O761" s="170"/>
      <c r="P761" s="170"/>
      <c r="Q761" s="170"/>
      <c r="R761" s="170"/>
      <c r="S761" s="170"/>
      <c r="T761" s="170"/>
      <c r="U761" s="170"/>
      <c r="V761" s="170"/>
      <c r="W761" s="170"/>
      <c r="X761" s="170"/>
      <c r="Y761" s="170"/>
      <c r="Z761" s="170"/>
      <c r="AA761" s="170"/>
      <c r="AB761" s="170"/>
      <c r="AC761" s="170">
        <v>0</v>
      </c>
      <c r="AD761" s="170"/>
      <c r="AE761" s="170" t="s">
        <v>297</v>
      </c>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row>
    <row r="762" spans="1:60" outlineLevel="1">
      <c r="A762" s="224"/>
      <c r="B762" s="350" t="s">
        <v>995</v>
      </c>
      <c r="C762" s="351"/>
      <c r="D762" s="352"/>
      <c r="E762" s="353"/>
      <c r="F762" s="354"/>
      <c r="G762" s="355"/>
      <c r="H762" s="200"/>
      <c r="I762" s="228"/>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t="s">
        <v>299</v>
      </c>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row>
    <row r="763" spans="1:60" outlineLevel="1">
      <c r="A763" s="224"/>
      <c r="B763" s="350" t="s">
        <v>996</v>
      </c>
      <c r="C763" s="351"/>
      <c r="D763" s="352"/>
      <c r="E763" s="353"/>
      <c r="F763" s="354"/>
      <c r="G763" s="355"/>
      <c r="H763" s="200"/>
      <c r="I763" s="228"/>
      <c r="J763" s="170"/>
      <c r="K763" s="170"/>
      <c r="L763" s="170"/>
      <c r="M763" s="170"/>
      <c r="N763" s="170"/>
      <c r="O763" s="170"/>
      <c r="P763" s="170"/>
      <c r="Q763" s="170"/>
      <c r="R763" s="170"/>
      <c r="S763" s="170"/>
      <c r="T763" s="170"/>
      <c r="U763" s="170"/>
      <c r="V763" s="170"/>
      <c r="W763" s="170"/>
      <c r="X763" s="170"/>
      <c r="Y763" s="170"/>
      <c r="Z763" s="170"/>
      <c r="AA763" s="170"/>
      <c r="AB763" s="170"/>
      <c r="AC763" s="170">
        <v>1</v>
      </c>
      <c r="AD763" s="170"/>
      <c r="AE763" s="170" t="s">
        <v>297</v>
      </c>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row>
    <row r="764" spans="1:60" outlineLevel="1">
      <c r="A764" s="225">
        <v>125</v>
      </c>
      <c r="B764" s="182" t="s">
        <v>997</v>
      </c>
      <c r="C764" s="209" t="s">
        <v>998</v>
      </c>
      <c r="D764" s="187" t="s">
        <v>302</v>
      </c>
      <c r="E764" s="193">
        <v>0.14499999999999999</v>
      </c>
      <c r="F764" s="202"/>
      <c r="G764" s="201">
        <f>ROUND(E764*F764,2)</f>
        <v>0</v>
      </c>
      <c r="H764" s="200" t="s">
        <v>835</v>
      </c>
      <c r="I764" s="228" t="s">
        <v>304</v>
      </c>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t="s">
        <v>305</v>
      </c>
      <c r="AF764" s="170"/>
      <c r="AG764" s="170"/>
      <c r="AH764" s="170"/>
      <c r="AI764" s="170"/>
      <c r="AJ764" s="170"/>
      <c r="AK764" s="170"/>
      <c r="AL764" s="170"/>
      <c r="AM764" s="170">
        <v>21</v>
      </c>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row>
    <row r="765" spans="1:60" outlineLevel="1">
      <c r="A765" s="224"/>
      <c r="B765" s="183"/>
      <c r="C765" s="211" t="s">
        <v>999</v>
      </c>
      <c r="D765" s="189"/>
      <c r="E765" s="195"/>
      <c r="F765" s="201"/>
      <c r="G765" s="201"/>
      <c r="H765" s="200"/>
      <c r="I765" s="228"/>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t="s">
        <v>309</v>
      </c>
      <c r="AF765" s="170">
        <v>0</v>
      </c>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row>
    <row r="766" spans="1:60" outlineLevel="1">
      <c r="A766" s="224"/>
      <c r="B766" s="183"/>
      <c r="C766" s="211" t="s">
        <v>1000</v>
      </c>
      <c r="D766" s="189"/>
      <c r="E766" s="195">
        <v>0.14499999999999999</v>
      </c>
      <c r="F766" s="201"/>
      <c r="G766" s="201"/>
      <c r="H766" s="200"/>
      <c r="I766" s="228"/>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t="s">
        <v>309</v>
      </c>
      <c r="AF766" s="170">
        <v>0</v>
      </c>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row>
    <row r="767" spans="1:60">
      <c r="A767" s="223" t="s">
        <v>294</v>
      </c>
      <c r="B767" s="181" t="s">
        <v>182</v>
      </c>
      <c r="C767" s="208" t="s">
        <v>183</v>
      </c>
      <c r="D767" s="186"/>
      <c r="E767" s="192"/>
      <c r="F767" s="356">
        <f>SUM(G768:G863)</f>
        <v>0</v>
      </c>
      <c r="G767" s="357"/>
      <c r="H767" s="199"/>
      <c r="I767" s="227"/>
      <c r="AE767" t="s">
        <v>295</v>
      </c>
    </row>
    <row r="768" spans="1:60" outlineLevel="1">
      <c r="A768" s="225">
        <v>126</v>
      </c>
      <c r="B768" s="182" t="s">
        <v>1001</v>
      </c>
      <c r="C768" s="209" t="s">
        <v>1002</v>
      </c>
      <c r="D768" s="187" t="s">
        <v>423</v>
      </c>
      <c r="E768" s="193">
        <v>2</v>
      </c>
      <c r="F768" s="202"/>
      <c r="G768" s="201">
        <f>ROUND(E768*F768,2)</f>
        <v>0</v>
      </c>
      <c r="H768" s="200"/>
      <c r="I768" s="228" t="s">
        <v>552</v>
      </c>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t="s">
        <v>543</v>
      </c>
      <c r="AF768" s="170"/>
      <c r="AG768" s="170"/>
      <c r="AH768" s="170"/>
      <c r="AI768" s="170"/>
      <c r="AJ768" s="170"/>
      <c r="AK768" s="170"/>
      <c r="AL768" s="170"/>
      <c r="AM768" s="170">
        <v>21</v>
      </c>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row>
    <row r="769" spans="1:60" outlineLevel="1">
      <c r="A769" s="224"/>
      <c r="B769" s="183"/>
      <c r="C769" s="210" t="s">
        <v>1003</v>
      </c>
      <c r="D769" s="188"/>
      <c r="E769" s="194"/>
      <c r="F769" s="203"/>
      <c r="G769" s="203"/>
      <c r="H769" s="200"/>
      <c r="I769" s="228"/>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t="s">
        <v>307</v>
      </c>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row>
    <row r="770" spans="1:60" outlineLevel="1">
      <c r="A770" s="224"/>
      <c r="B770" s="183"/>
      <c r="C770" s="210" t="s">
        <v>1004</v>
      </c>
      <c r="D770" s="188"/>
      <c r="E770" s="194"/>
      <c r="F770" s="203"/>
      <c r="G770" s="203"/>
      <c r="H770" s="200"/>
      <c r="I770" s="228"/>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t="s">
        <v>307</v>
      </c>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row>
    <row r="771" spans="1:60" outlineLevel="1">
      <c r="A771" s="224"/>
      <c r="B771" s="183"/>
      <c r="C771" s="210" t="s">
        <v>1005</v>
      </c>
      <c r="D771" s="188"/>
      <c r="E771" s="194"/>
      <c r="F771" s="203"/>
      <c r="G771" s="203"/>
      <c r="H771" s="200"/>
      <c r="I771" s="228"/>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t="s">
        <v>307</v>
      </c>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row>
    <row r="772" spans="1:60" outlineLevel="1">
      <c r="A772" s="224"/>
      <c r="B772" s="183"/>
      <c r="C772" s="211" t="s">
        <v>1006</v>
      </c>
      <c r="D772" s="189"/>
      <c r="E772" s="195">
        <v>2</v>
      </c>
      <c r="F772" s="201"/>
      <c r="G772" s="201"/>
      <c r="H772" s="200"/>
      <c r="I772" s="228"/>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t="s">
        <v>309</v>
      </c>
      <c r="AF772" s="170">
        <v>0</v>
      </c>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row>
    <row r="773" spans="1:60" outlineLevel="1">
      <c r="A773" s="225">
        <v>127</v>
      </c>
      <c r="B773" s="182" t="s">
        <v>1001</v>
      </c>
      <c r="C773" s="209" t="s">
        <v>1002</v>
      </c>
      <c r="D773" s="187" t="s">
        <v>423</v>
      </c>
      <c r="E773" s="193">
        <v>2</v>
      </c>
      <c r="F773" s="202"/>
      <c r="G773" s="201">
        <f>ROUND(E773*F773,2)</f>
        <v>0</v>
      </c>
      <c r="H773" s="200"/>
      <c r="I773" s="228" t="s">
        <v>552</v>
      </c>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t="s">
        <v>1007</v>
      </c>
      <c r="AF773" s="170"/>
      <c r="AG773" s="170"/>
      <c r="AH773" s="170"/>
      <c r="AI773" s="170"/>
      <c r="AJ773" s="170"/>
      <c r="AK773" s="170"/>
      <c r="AL773" s="170"/>
      <c r="AM773" s="170">
        <v>21</v>
      </c>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row>
    <row r="774" spans="1:60" outlineLevel="1">
      <c r="A774" s="224"/>
      <c r="B774" s="183"/>
      <c r="C774" s="210" t="s">
        <v>1003</v>
      </c>
      <c r="D774" s="188"/>
      <c r="E774" s="194"/>
      <c r="F774" s="203"/>
      <c r="G774" s="203"/>
      <c r="H774" s="200"/>
      <c r="I774" s="228"/>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t="s">
        <v>307</v>
      </c>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row>
    <row r="775" spans="1:60" outlineLevel="1">
      <c r="A775" s="224"/>
      <c r="B775" s="183"/>
      <c r="C775" s="210" t="s">
        <v>1008</v>
      </c>
      <c r="D775" s="188"/>
      <c r="E775" s="194"/>
      <c r="F775" s="203"/>
      <c r="G775" s="203"/>
      <c r="H775" s="200"/>
      <c r="I775" s="228"/>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t="s">
        <v>307</v>
      </c>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row>
    <row r="776" spans="1:60" outlineLevel="1">
      <c r="A776" s="224"/>
      <c r="B776" s="183"/>
      <c r="C776" s="210" t="s">
        <v>1005</v>
      </c>
      <c r="D776" s="188"/>
      <c r="E776" s="194"/>
      <c r="F776" s="203"/>
      <c r="G776" s="203"/>
      <c r="H776" s="200"/>
      <c r="I776" s="228"/>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t="s">
        <v>307</v>
      </c>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row>
    <row r="777" spans="1:60" outlineLevel="1">
      <c r="A777" s="224"/>
      <c r="B777" s="183"/>
      <c r="C777" s="211" t="s">
        <v>1006</v>
      </c>
      <c r="D777" s="189"/>
      <c r="E777" s="195">
        <v>2</v>
      </c>
      <c r="F777" s="201"/>
      <c r="G777" s="201"/>
      <c r="H777" s="200"/>
      <c r="I777" s="228"/>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t="s">
        <v>309</v>
      </c>
      <c r="AF777" s="170">
        <v>0</v>
      </c>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row>
    <row r="778" spans="1:60" outlineLevel="1">
      <c r="A778" s="225">
        <v>128</v>
      </c>
      <c r="B778" s="182" t="s">
        <v>1009</v>
      </c>
      <c r="C778" s="209" t="s">
        <v>1010</v>
      </c>
      <c r="D778" s="187" t="s">
        <v>423</v>
      </c>
      <c r="E778" s="193">
        <v>4</v>
      </c>
      <c r="F778" s="202"/>
      <c r="G778" s="201">
        <f>ROUND(E778*F778,2)</f>
        <v>0</v>
      </c>
      <c r="H778" s="200"/>
      <c r="I778" s="228" t="s">
        <v>552</v>
      </c>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t="s">
        <v>543</v>
      </c>
      <c r="AF778" s="170"/>
      <c r="AG778" s="170"/>
      <c r="AH778" s="170"/>
      <c r="AI778" s="170"/>
      <c r="AJ778" s="170"/>
      <c r="AK778" s="170"/>
      <c r="AL778" s="170"/>
      <c r="AM778" s="170">
        <v>21</v>
      </c>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row>
    <row r="779" spans="1:60" ht="22.5" outlineLevel="1">
      <c r="A779" s="224"/>
      <c r="B779" s="183"/>
      <c r="C779" s="210" t="s">
        <v>1011</v>
      </c>
      <c r="D779" s="188"/>
      <c r="E779" s="194"/>
      <c r="F779" s="203"/>
      <c r="G779" s="203"/>
      <c r="H779" s="200"/>
      <c r="I779" s="228"/>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t="s">
        <v>307</v>
      </c>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row>
    <row r="780" spans="1:60" outlineLevel="1">
      <c r="A780" s="224"/>
      <c r="B780" s="183"/>
      <c r="C780" s="210" t="s">
        <v>1012</v>
      </c>
      <c r="D780" s="188"/>
      <c r="E780" s="194"/>
      <c r="F780" s="203"/>
      <c r="G780" s="203"/>
      <c r="H780" s="200"/>
      <c r="I780" s="228"/>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t="s">
        <v>307</v>
      </c>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row>
    <row r="781" spans="1:60" outlineLevel="1">
      <c r="A781" s="224"/>
      <c r="B781" s="183"/>
      <c r="C781" s="211" t="s">
        <v>1013</v>
      </c>
      <c r="D781" s="189"/>
      <c r="E781" s="195">
        <v>4</v>
      </c>
      <c r="F781" s="201"/>
      <c r="G781" s="201"/>
      <c r="H781" s="200"/>
      <c r="I781" s="228"/>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t="s">
        <v>309</v>
      </c>
      <c r="AF781" s="170">
        <v>0</v>
      </c>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row>
    <row r="782" spans="1:60" outlineLevel="1">
      <c r="A782" s="225">
        <v>129</v>
      </c>
      <c r="B782" s="182" t="s">
        <v>1014</v>
      </c>
      <c r="C782" s="209" t="s">
        <v>1015</v>
      </c>
      <c r="D782" s="187" t="s">
        <v>423</v>
      </c>
      <c r="E782" s="193">
        <v>2</v>
      </c>
      <c r="F782" s="202"/>
      <c r="G782" s="201">
        <f>ROUND(E782*F782,2)</f>
        <v>0</v>
      </c>
      <c r="H782" s="200"/>
      <c r="I782" s="228" t="s">
        <v>552</v>
      </c>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t="s">
        <v>543</v>
      </c>
      <c r="AF782" s="170"/>
      <c r="AG782" s="170"/>
      <c r="AH782" s="170"/>
      <c r="AI782" s="170"/>
      <c r="AJ782" s="170"/>
      <c r="AK782" s="170"/>
      <c r="AL782" s="170"/>
      <c r="AM782" s="170">
        <v>21</v>
      </c>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row>
    <row r="783" spans="1:60" outlineLevel="1">
      <c r="A783" s="224"/>
      <c r="B783" s="183"/>
      <c r="C783" s="210" t="s">
        <v>1016</v>
      </c>
      <c r="D783" s="188"/>
      <c r="E783" s="194"/>
      <c r="F783" s="203"/>
      <c r="G783" s="203"/>
      <c r="H783" s="200"/>
      <c r="I783" s="228"/>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t="s">
        <v>307</v>
      </c>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row>
    <row r="784" spans="1:60" outlineLevel="1">
      <c r="A784" s="224"/>
      <c r="B784" s="183"/>
      <c r="C784" s="210" t="s">
        <v>1004</v>
      </c>
      <c r="D784" s="188"/>
      <c r="E784" s="194"/>
      <c r="F784" s="203"/>
      <c r="G784" s="203"/>
      <c r="H784" s="200"/>
      <c r="I784" s="228"/>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t="s">
        <v>307</v>
      </c>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row>
    <row r="785" spans="1:60" outlineLevel="1">
      <c r="A785" s="224"/>
      <c r="B785" s="183"/>
      <c r="C785" s="210" t="s">
        <v>1017</v>
      </c>
      <c r="D785" s="188"/>
      <c r="E785" s="194"/>
      <c r="F785" s="203"/>
      <c r="G785" s="203"/>
      <c r="H785" s="200"/>
      <c r="I785" s="228"/>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t="s">
        <v>307</v>
      </c>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row>
    <row r="786" spans="1:60" outlineLevel="1">
      <c r="A786" s="224"/>
      <c r="B786" s="183"/>
      <c r="C786" s="211" t="s">
        <v>1006</v>
      </c>
      <c r="D786" s="189"/>
      <c r="E786" s="195">
        <v>2</v>
      </c>
      <c r="F786" s="201"/>
      <c r="G786" s="201"/>
      <c r="H786" s="200"/>
      <c r="I786" s="228"/>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t="s">
        <v>309</v>
      </c>
      <c r="AF786" s="170">
        <v>0</v>
      </c>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row>
    <row r="787" spans="1:60" outlineLevel="1">
      <c r="A787" s="225">
        <v>130</v>
      </c>
      <c r="B787" s="182" t="s">
        <v>1018</v>
      </c>
      <c r="C787" s="209" t="s">
        <v>1019</v>
      </c>
      <c r="D787" s="187" t="s">
        <v>423</v>
      </c>
      <c r="E787" s="193">
        <v>2</v>
      </c>
      <c r="F787" s="202"/>
      <c r="G787" s="201">
        <f>ROUND(E787*F787,2)</f>
        <v>0</v>
      </c>
      <c r="H787" s="200"/>
      <c r="I787" s="228" t="s">
        <v>552</v>
      </c>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t="s">
        <v>543</v>
      </c>
      <c r="AF787" s="170"/>
      <c r="AG787" s="170"/>
      <c r="AH787" s="170"/>
      <c r="AI787" s="170"/>
      <c r="AJ787" s="170"/>
      <c r="AK787" s="170"/>
      <c r="AL787" s="170"/>
      <c r="AM787" s="170">
        <v>21</v>
      </c>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row>
    <row r="788" spans="1:60" outlineLevel="1">
      <c r="A788" s="224"/>
      <c r="B788" s="183"/>
      <c r="C788" s="210" t="s">
        <v>1020</v>
      </c>
      <c r="D788" s="188"/>
      <c r="E788" s="194"/>
      <c r="F788" s="203"/>
      <c r="G788" s="203"/>
      <c r="H788" s="200"/>
      <c r="I788" s="228"/>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t="s">
        <v>307</v>
      </c>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row>
    <row r="789" spans="1:60" ht="22.5" outlineLevel="1">
      <c r="A789" s="224"/>
      <c r="B789" s="183"/>
      <c r="C789" s="210" t="s">
        <v>1021</v>
      </c>
      <c r="D789" s="188"/>
      <c r="E789" s="194"/>
      <c r="F789" s="203"/>
      <c r="G789" s="203"/>
      <c r="H789" s="200"/>
      <c r="I789" s="228"/>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t="s">
        <v>307</v>
      </c>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row>
    <row r="790" spans="1:60" outlineLevel="1">
      <c r="A790" s="224"/>
      <c r="B790" s="183"/>
      <c r="C790" s="210" t="s">
        <v>1022</v>
      </c>
      <c r="D790" s="188"/>
      <c r="E790" s="194"/>
      <c r="F790" s="203"/>
      <c r="G790" s="203"/>
      <c r="H790" s="200"/>
      <c r="I790" s="228"/>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t="s">
        <v>307</v>
      </c>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row>
    <row r="791" spans="1:60" outlineLevel="1">
      <c r="A791" s="224"/>
      <c r="B791" s="183"/>
      <c r="C791" s="211" t="s">
        <v>1006</v>
      </c>
      <c r="D791" s="189"/>
      <c r="E791" s="195">
        <v>2</v>
      </c>
      <c r="F791" s="201"/>
      <c r="G791" s="201"/>
      <c r="H791" s="200"/>
      <c r="I791" s="228"/>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t="s">
        <v>309</v>
      </c>
      <c r="AF791" s="170">
        <v>0</v>
      </c>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row>
    <row r="792" spans="1:60" outlineLevel="1">
      <c r="A792" s="225">
        <v>131</v>
      </c>
      <c r="B792" s="182" t="s">
        <v>1023</v>
      </c>
      <c r="C792" s="209" t="s">
        <v>1024</v>
      </c>
      <c r="D792" s="187" t="s">
        <v>423</v>
      </c>
      <c r="E792" s="193">
        <v>2</v>
      </c>
      <c r="F792" s="202"/>
      <c r="G792" s="201">
        <f>ROUND(E792*F792,2)</f>
        <v>0</v>
      </c>
      <c r="H792" s="200"/>
      <c r="I792" s="228" t="s">
        <v>552</v>
      </c>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t="s">
        <v>543</v>
      </c>
      <c r="AF792" s="170"/>
      <c r="AG792" s="170"/>
      <c r="AH792" s="170"/>
      <c r="AI792" s="170"/>
      <c r="AJ792" s="170"/>
      <c r="AK792" s="170"/>
      <c r="AL792" s="170"/>
      <c r="AM792" s="170">
        <v>21</v>
      </c>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row>
    <row r="793" spans="1:60" ht="22.5" outlineLevel="1">
      <c r="A793" s="224"/>
      <c r="B793" s="183"/>
      <c r="C793" s="210" t="s">
        <v>1025</v>
      </c>
      <c r="D793" s="188"/>
      <c r="E793" s="194"/>
      <c r="F793" s="203"/>
      <c r="G793" s="203"/>
      <c r="H793" s="200"/>
      <c r="I793" s="228"/>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t="s">
        <v>307</v>
      </c>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row>
    <row r="794" spans="1:60" outlineLevel="1">
      <c r="A794" s="224"/>
      <c r="B794" s="183"/>
      <c r="C794" s="210" t="s">
        <v>1026</v>
      </c>
      <c r="D794" s="188"/>
      <c r="E794" s="194"/>
      <c r="F794" s="203"/>
      <c r="G794" s="203"/>
      <c r="H794" s="200"/>
      <c r="I794" s="228"/>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t="s">
        <v>307</v>
      </c>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row>
    <row r="795" spans="1:60" outlineLevel="1">
      <c r="A795" s="224"/>
      <c r="B795" s="183"/>
      <c r="C795" s="210" t="s">
        <v>1027</v>
      </c>
      <c r="D795" s="188"/>
      <c r="E795" s="194"/>
      <c r="F795" s="203"/>
      <c r="G795" s="203"/>
      <c r="H795" s="200"/>
      <c r="I795" s="228"/>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t="s">
        <v>307</v>
      </c>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row>
    <row r="796" spans="1:60" outlineLevel="1">
      <c r="A796" s="224"/>
      <c r="B796" s="183"/>
      <c r="C796" s="211" t="s">
        <v>1006</v>
      </c>
      <c r="D796" s="189"/>
      <c r="E796" s="195">
        <v>2</v>
      </c>
      <c r="F796" s="201"/>
      <c r="G796" s="201"/>
      <c r="H796" s="200"/>
      <c r="I796" s="228"/>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t="s">
        <v>309</v>
      </c>
      <c r="AF796" s="170">
        <v>0</v>
      </c>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row>
    <row r="797" spans="1:60" outlineLevel="1">
      <c r="A797" s="225">
        <v>132</v>
      </c>
      <c r="B797" s="182" t="s">
        <v>1028</v>
      </c>
      <c r="C797" s="209" t="s">
        <v>1029</v>
      </c>
      <c r="D797" s="187" t="s">
        <v>423</v>
      </c>
      <c r="E797" s="193">
        <v>1</v>
      </c>
      <c r="F797" s="202"/>
      <c r="G797" s="201">
        <f>ROUND(E797*F797,2)</f>
        <v>0</v>
      </c>
      <c r="H797" s="200"/>
      <c r="I797" s="228" t="s">
        <v>552</v>
      </c>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t="s">
        <v>543</v>
      </c>
      <c r="AF797" s="170"/>
      <c r="AG797" s="170"/>
      <c r="AH797" s="170"/>
      <c r="AI797" s="170"/>
      <c r="AJ797" s="170"/>
      <c r="AK797" s="170"/>
      <c r="AL797" s="170"/>
      <c r="AM797" s="170">
        <v>21</v>
      </c>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row>
    <row r="798" spans="1:60" outlineLevel="1">
      <c r="A798" s="224"/>
      <c r="B798" s="183"/>
      <c r="C798" s="210" t="s">
        <v>1030</v>
      </c>
      <c r="D798" s="188"/>
      <c r="E798" s="194"/>
      <c r="F798" s="203"/>
      <c r="G798" s="203"/>
      <c r="H798" s="200"/>
      <c r="I798" s="228"/>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t="s">
        <v>307</v>
      </c>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row>
    <row r="799" spans="1:60" ht="22.5" outlineLevel="1">
      <c r="A799" s="224"/>
      <c r="B799" s="183"/>
      <c r="C799" s="210" t="s">
        <v>1031</v>
      </c>
      <c r="D799" s="188"/>
      <c r="E799" s="194"/>
      <c r="F799" s="203"/>
      <c r="G799" s="203"/>
      <c r="H799" s="200"/>
      <c r="I799" s="228"/>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t="s">
        <v>307</v>
      </c>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row>
    <row r="800" spans="1:60" outlineLevel="1">
      <c r="A800" s="224"/>
      <c r="B800" s="183"/>
      <c r="C800" s="210" t="s">
        <v>1032</v>
      </c>
      <c r="D800" s="188"/>
      <c r="E800" s="194"/>
      <c r="F800" s="203"/>
      <c r="G800" s="203"/>
      <c r="H800" s="200"/>
      <c r="I800" s="228"/>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t="s">
        <v>307</v>
      </c>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row>
    <row r="801" spans="1:60" outlineLevel="1">
      <c r="A801" s="224"/>
      <c r="B801" s="183"/>
      <c r="C801" s="211" t="s">
        <v>121</v>
      </c>
      <c r="D801" s="189"/>
      <c r="E801" s="195">
        <v>1</v>
      </c>
      <c r="F801" s="201"/>
      <c r="G801" s="201"/>
      <c r="H801" s="200"/>
      <c r="I801" s="228"/>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t="s">
        <v>309</v>
      </c>
      <c r="AF801" s="170">
        <v>0</v>
      </c>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row>
    <row r="802" spans="1:60" outlineLevel="1">
      <c r="A802" s="225">
        <v>133</v>
      </c>
      <c r="B802" s="182" t="s">
        <v>1033</v>
      </c>
      <c r="C802" s="209" t="s">
        <v>1034</v>
      </c>
      <c r="D802" s="187" t="s">
        <v>423</v>
      </c>
      <c r="E802" s="193">
        <v>1</v>
      </c>
      <c r="F802" s="202"/>
      <c r="G802" s="201">
        <f>ROUND(E802*F802,2)</f>
        <v>0</v>
      </c>
      <c r="H802" s="200"/>
      <c r="I802" s="228" t="s">
        <v>552</v>
      </c>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t="s">
        <v>543</v>
      </c>
      <c r="AF802" s="170"/>
      <c r="AG802" s="170"/>
      <c r="AH802" s="170"/>
      <c r="AI802" s="170"/>
      <c r="AJ802" s="170"/>
      <c r="AK802" s="170"/>
      <c r="AL802" s="170"/>
      <c r="AM802" s="170">
        <v>21</v>
      </c>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row>
    <row r="803" spans="1:60" ht="22.5" outlineLevel="1">
      <c r="A803" s="224"/>
      <c r="B803" s="183"/>
      <c r="C803" s="210" t="s">
        <v>1035</v>
      </c>
      <c r="D803" s="188"/>
      <c r="E803" s="194"/>
      <c r="F803" s="203"/>
      <c r="G803" s="203"/>
      <c r="H803" s="200"/>
      <c r="I803" s="228"/>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t="s">
        <v>307</v>
      </c>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row>
    <row r="804" spans="1:60" outlineLevel="1">
      <c r="A804" s="224"/>
      <c r="B804" s="183"/>
      <c r="C804" s="210" t="s">
        <v>1036</v>
      </c>
      <c r="D804" s="188"/>
      <c r="E804" s="194"/>
      <c r="F804" s="203"/>
      <c r="G804" s="203"/>
      <c r="H804" s="200"/>
      <c r="I804" s="228"/>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t="s">
        <v>307</v>
      </c>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row>
    <row r="805" spans="1:60" outlineLevel="1">
      <c r="A805" s="224"/>
      <c r="B805" s="183"/>
      <c r="C805" s="211" t="s">
        <v>121</v>
      </c>
      <c r="D805" s="189"/>
      <c r="E805" s="195">
        <v>1</v>
      </c>
      <c r="F805" s="201"/>
      <c r="G805" s="201"/>
      <c r="H805" s="200"/>
      <c r="I805" s="228"/>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t="s">
        <v>309</v>
      </c>
      <c r="AF805" s="170">
        <v>0</v>
      </c>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row>
    <row r="806" spans="1:60" ht="22.5" outlineLevel="1">
      <c r="A806" s="225">
        <v>134</v>
      </c>
      <c r="B806" s="182" t="s">
        <v>1037</v>
      </c>
      <c r="C806" s="209" t="s">
        <v>1038</v>
      </c>
      <c r="D806" s="187" t="s">
        <v>423</v>
      </c>
      <c r="E806" s="193">
        <v>3</v>
      </c>
      <c r="F806" s="202"/>
      <c r="G806" s="201">
        <f>ROUND(E806*F806,2)</f>
        <v>0</v>
      </c>
      <c r="H806" s="200" t="s">
        <v>542</v>
      </c>
      <c r="I806" s="228" t="s">
        <v>304</v>
      </c>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t="s">
        <v>1007</v>
      </c>
      <c r="AF806" s="170"/>
      <c r="AG806" s="170"/>
      <c r="AH806" s="170"/>
      <c r="AI806" s="170"/>
      <c r="AJ806" s="170"/>
      <c r="AK806" s="170"/>
      <c r="AL806" s="170"/>
      <c r="AM806" s="170">
        <v>21</v>
      </c>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row>
    <row r="807" spans="1:60" outlineLevel="1">
      <c r="A807" s="224"/>
      <c r="B807" s="183"/>
      <c r="C807" s="211" t="s">
        <v>155</v>
      </c>
      <c r="D807" s="189"/>
      <c r="E807" s="195">
        <v>3</v>
      </c>
      <c r="F807" s="201"/>
      <c r="G807" s="201"/>
      <c r="H807" s="200"/>
      <c r="I807" s="228"/>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t="s">
        <v>309</v>
      </c>
      <c r="AF807" s="170">
        <v>0</v>
      </c>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row>
    <row r="808" spans="1:60" outlineLevel="1">
      <c r="A808" s="225">
        <v>135</v>
      </c>
      <c r="B808" s="182" t="s">
        <v>1039</v>
      </c>
      <c r="C808" s="209" t="s">
        <v>1040</v>
      </c>
      <c r="D808" s="187" t="s">
        <v>423</v>
      </c>
      <c r="E808" s="193">
        <v>2</v>
      </c>
      <c r="F808" s="202"/>
      <c r="G808" s="201">
        <f>ROUND(E808*F808,2)</f>
        <v>0</v>
      </c>
      <c r="H808" s="200"/>
      <c r="I808" s="228" t="s">
        <v>552</v>
      </c>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t="s">
        <v>543</v>
      </c>
      <c r="AF808" s="170"/>
      <c r="AG808" s="170"/>
      <c r="AH808" s="170"/>
      <c r="AI808" s="170"/>
      <c r="AJ808" s="170"/>
      <c r="AK808" s="170"/>
      <c r="AL808" s="170"/>
      <c r="AM808" s="170">
        <v>21</v>
      </c>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row>
    <row r="809" spans="1:60" outlineLevel="1">
      <c r="A809" s="224"/>
      <c r="B809" s="183"/>
      <c r="C809" s="210" t="s">
        <v>1041</v>
      </c>
      <c r="D809" s="188"/>
      <c r="E809" s="194"/>
      <c r="F809" s="203"/>
      <c r="G809" s="203"/>
      <c r="H809" s="200"/>
      <c r="I809" s="228"/>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t="s">
        <v>307</v>
      </c>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row>
    <row r="810" spans="1:60" ht="22.5" outlineLevel="1">
      <c r="A810" s="224"/>
      <c r="B810" s="183"/>
      <c r="C810" s="210" t="s">
        <v>1042</v>
      </c>
      <c r="D810" s="188"/>
      <c r="E810" s="194"/>
      <c r="F810" s="203"/>
      <c r="G810" s="203"/>
      <c r="H810" s="200"/>
      <c r="I810" s="228"/>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t="s">
        <v>307</v>
      </c>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row>
    <row r="811" spans="1:60" outlineLevel="1">
      <c r="A811" s="224"/>
      <c r="B811" s="183"/>
      <c r="C811" s="210" t="s">
        <v>1043</v>
      </c>
      <c r="D811" s="188"/>
      <c r="E811" s="194"/>
      <c r="F811" s="203"/>
      <c r="G811" s="203"/>
      <c r="H811" s="200"/>
      <c r="I811" s="228"/>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t="s">
        <v>307</v>
      </c>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row>
    <row r="812" spans="1:60" outlineLevel="1">
      <c r="A812" s="224"/>
      <c r="B812" s="183"/>
      <c r="C812" s="211" t="s">
        <v>1006</v>
      </c>
      <c r="D812" s="189"/>
      <c r="E812" s="195">
        <v>2</v>
      </c>
      <c r="F812" s="201"/>
      <c r="G812" s="201"/>
      <c r="H812" s="200"/>
      <c r="I812" s="228"/>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t="s">
        <v>309</v>
      </c>
      <c r="AF812" s="170">
        <v>0</v>
      </c>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row>
    <row r="813" spans="1:60" outlineLevel="1">
      <c r="A813" s="225">
        <v>136</v>
      </c>
      <c r="B813" s="182" t="s">
        <v>1044</v>
      </c>
      <c r="C813" s="209" t="s">
        <v>1045</v>
      </c>
      <c r="D813" s="187" t="s">
        <v>423</v>
      </c>
      <c r="E813" s="193">
        <v>1</v>
      </c>
      <c r="F813" s="202"/>
      <c r="G813" s="201">
        <f>ROUND(E813*F813,2)</f>
        <v>0</v>
      </c>
      <c r="H813" s="200"/>
      <c r="I813" s="228" t="s">
        <v>552</v>
      </c>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t="s">
        <v>543</v>
      </c>
      <c r="AF813" s="170"/>
      <c r="AG813" s="170"/>
      <c r="AH813" s="170"/>
      <c r="AI813" s="170"/>
      <c r="AJ813" s="170"/>
      <c r="AK813" s="170"/>
      <c r="AL813" s="170"/>
      <c r="AM813" s="170">
        <v>21</v>
      </c>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row>
    <row r="814" spans="1:60" ht="45" outlineLevel="1">
      <c r="A814" s="224"/>
      <c r="B814" s="183"/>
      <c r="C814" s="210" t="s">
        <v>1046</v>
      </c>
      <c r="D814" s="188"/>
      <c r="E814" s="194"/>
      <c r="F814" s="203"/>
      <c r="G814" s="203"/>
      <c r="H814" s="200"/>
      <c r="I814" s="228"/>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t="s">
        <v>307</v>
      </c>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row>
    <row r="815" spans="1:60" outlineLevel="1">
      <c r="A815" s="224"/>
      <c r="B815" s="183"/>
      <c r="C815" s="210" t="s">
        <v>1047</v>
      </c>
      <c r="D815" s="188"/>
      <c r="E815" s="194"/>
      <c r="F815" s="203"/>
      <c r="G815" s="203"/>
      <c r="H815" s="200"/>
      <c r="I815" s="228"/>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t="s">
        <v>307</v>
      </c>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row>
    <row r="816" spans="1:60" outlineLevel="1">
      <c r="A816" s="224"/>
      <c r="B816" s="183"/>
      <c r="C816" s="211" t="s">
        <v>121</v>
      </c>
      <c r="D816" s="189"/>
      <c r="E816" s="195">
        <v>1</v>
      </c>
      <c r="F816" s="201"/>
      <c r="G816" s="201"/>
      <c r="H816" s="200"/>
      <c r="I816" s="228"/>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t="s">
        <v>309</v>
      </c>
      <c r="AF816" s="170">
        <v>0</v>
      </c>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row>
    <row r="817" spans="1:60" outlineLevel="1">
      <c r="A817" s="225">
        <v>137</v>
      </c>
      <c r="B817" s="182" t="s">
        <v>1048</v>
      </c>
      <c r="C817" s="209" t="s">
        <v>1049</v>
      </c>
      <c r="D817" s="187" t="s">
        <v>314</v>
      </c>
      <c r="E817" s="193">
        <v>197.72</v>
      </c>
      <c r="F817" s="202"/>
      <c r="G817" s="201">
        <f>ROUND(E817*F817,2)</f>
        <v>0</v>
      </c>
      <c r="H817" s="200"/>
      <c r="I817" s="228" t="s">
        <v>552</v>
      </c>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t="s">
        <v>305</v>
      </c>
      <c r="AF817" s="170"/>
      <c r="AG817" s="170"/>
      <c r="AH817" s="170"/>
      <c r="AI817" s="170"/>
      <c r="AJ817" s="170"/>
      <c r="AK817" s="170"/>
      <c r="AL817" s="170"/>
      <c r="AM817" s="170">
        <v>21</v>
      </c>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row>
    <row r="818" spans="1:60" outlineLevel="1">
      <c r="A818" s="224"/>
      <c r="B818" s="183"/>
      <c r="C818" s="211" t="s">
        <v>1050</v>
      </c>
      <c r="D818" s="189"/>
      <c r="E818" s="195">
        <v>86.3</v>
      </c>
      <c r="F818" s="201"/>
      <c r="G818" s="201"/>
      <c r="H818" s="200"/>
      <c r="I818" s="228"/>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t="s">
        <v>309</v>
      </c>
      <c r="AF818" s="170">
        <v>0</v>
      </c>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row>
    <row r="819" spans="1:60" outlineLevel="1">
      <c r="A819" s="224"/>
      <c r="B819" s="183"/>
      <c r="C819" s="211" t="s">
        <v>1051</v>
      </c>
      <c r="D819" s="189"/>
      <c r="E819" s="195">
        <v>103.47</v>
      </c>
      <c r="F819" s="201"/>
      <c r="G819" s="201"/>
      <c r="H819" s="200"/>
      <c r="I819" s="228"/>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t="s">
        <v>309</v>
      </c>
      <c r="AF819" s="170">
        <v>0</v>
      </c>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row>
    <row r="820" spans="1:60" outlineLevel="1">
      <c r="A820" s="224"/>
      <c r="B820" s="183"/>
      <c r="C820" s="211" t="s">
        <v>1052</v>
      </c>
      <c r="D820" s="189"/>
      <c r="E820" s="195">
        <v>7.95</v>
      </c>
      <c r="F820" s="201"/>
      <c r="G820" s="201"/>
      <c r="H820" s="200"/>
      <c r="I820" s="228"/>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t="s">
        <v>309</v>
      </c>
      <c r="AF820" s="170">
        <v>0</v>
      </c>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row>
    <row r="821" spans="1:60" outlineLevel="1">
      <c r="A821" s="225">
        <v>138</v>
      </c>
      <c r="B821" s="182" t="s">
        <v>1053</v>
      </c>
      <c r="C821" s="209" t="s">
        <v>1054</v>
      </c>
      <c r="D821" s="187" t="s">
        <v>314</v>
      </c>
      <c r="E821" s="193">
        <v>159.79</v>
      </c>
      <c r="F821" s="202"/>
      <c r="G821" s="201">
        <f>ROUND(E821*F821,2)</f>
        <v>0</v>
      </c>
      <c r="H821" s="200"/>
      <c r="I821" s="228" t="s">
        <v>552</v>
      </c>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t="s">
        <v>305</v>
      </c>
      <c r="AF821" s="170"/>
      <c r="AG821" s="170"/>
      <c r="AH821" s="170"/>
      <c r="AI821" s="170"/>
      <c r="AJ821" s="170"/>
      <c r="AK821" s="170"/>
      <c r="AL821" s="170"/>
      <c r="AM821" s="170">
        <v>21</v>
      </c>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row>
    <row r="822" spans="1:60" outlineLevel="1">
      <c r="A822" s="224"/>
      <c r="B822" s="183"/>
      <c r="C822" s="211" t="s">
        <v>1055</v>
      </c>
      <c r="D822" s="189"/>
      <c r="E822" s="195">
        <v>77.180000000000007</v>
      </c>
      <c r="F822" s="201"/>
      <c r="G822" s="201"/>
      <c r="H822" s="200"/>
      <c r="I822" s="228"/>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t="s">
        <v>309</v>
      </c>
      <c r="AF822" s="170">
        <v>0</v>
      </c>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row>
    <row r="823" spans="1:60" outlineLevel="1">
      <c r="A823" s="224"/>
      <c r="B823" s="183"/>
      <c r="C823" s="211" t="s">
        <v>1056</v>
      </c>
      <c r="D823" s="189"/>
      <c r="E823" s="195">
        <v>74.66</v>
      </c>
      <c r="F823" s="201"/>
      <c r="G823" s="201"/>
      <c r="H823" s="200"/>
      <c r="I823" s="228"/>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t="s">
        <v>309</v>
      </c>
      <c r="AF823" s="170">
        <v>0</v>
      </c>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row>
    <row r="824" spans="1:60" outlineLevel="1">
      <c r="A824" s="224"/>
      <c r="B824" s="183"/>
      <c r="C824" s="211" t="s">
        <v>1052</v>
      </c>
      <c r="D824" s="189"/>
      <c r="E824" s="195">
        <v>7.95</v>
      </c>
      <c r="F824" s="201"/>
      <c r="G824" s="201"/>
      <c r="H824" s="200"/>
      <c r="I824" s="228"/>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t="s">
        <v>309</v>
      </c>
      <c r="AF824" s="170">
        <v>0</v>
      </c>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row>
    <row r="825" spans="1:60" outlineLevel="1">
      <c r="A825" s="225">
        <v>139</v>
      </c>
      <c r="B825" s="182" t="s">
        <v>1057</v>
      </c>
      <c r="C825" s="209" t="s">
        <v>1058</v>
      </c>
      <c r="D825" s="187" t="s">
        <v>423</v>
      </c>
      <c r="E825" s="193">
        <v>46</v>
      </c>
      <c r="F825" s="202"/>
      <c r="G825" s="201">
        <f>ROUND(E825*F825,2)</f>
        <v>0</v>
      </c>
      <c r="H825" s="200"/>
      <c r="I825" s="228" t="s">
        <v>552</v>
      </c>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t="s">
        <v>305</v>
      </c>
      <c r="AF825" s="170"/>
      <c r="AG825" s="170"/>
      <c r="AH825" s="170"/>
      <c r="AI825" s="170"/>
      <c r="AJ825" s="170"/>
      <c r="AK825" s="170"/>
      <c r="AL825" s="170"/>
      <c r="AM825" s="170">
        <v>21</v>
      </c>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row>
    <row r="826" spans="1:60" outlineLevel="1">
      <c r="A826" s="224"/>
      <c r="B826" s="183"/>
      <c r="C826" s="211" t="s">
        <v>1059</v>
      </c>
      <c r="D826" s="189"/>
      <c r="E826" s="195">
        <v>46</v>
      </c>
      <c r="F826" s="201"/>
      <c r="G826" s="201"/>
      <c r="H826" s="200"/>
      <c r="I826" s="228"/>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t="s">
        <v>309</v>
      </c>
      <c r="AF826" s="170">
        <v>0</v>
      </c>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row>
    <row r="827" spans="1:60" outlineLevel="1">
      <c r="A827" s="225">
        <v>140</v>
      </c>
      <c r="B827" s="182" t="s">
        <v>1060</v>
      </c>
      <c r="C827" s="209" t="s">
        <v>1061</v>
      </c>
      <c r="D827" s="187" t="s">
        <v>423</v>
      </c>
      <c r="E827" s="193">
        <v>1</v>
      </c>
      <c r="F827" s="202"/>
      <c r="G827" s="201">
        <f>ROUND(E827*F827,2)</f>
        <v>0</v>
      </c>
      <c r="H827" s="200"/>
      <c r="I827" s="228" t="s">
        <v>552</v>
      </c>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t="s">
        <v>543</v>
      </c>
      <c r="AF827" s="170"/>
      <c r="AG827" s="170"/>
      <c r="AH827" s="170"/>
      <c r="AI827" s="170"/>
      <c r="AJ827" s="170"/>
      <c r="AK827" s="170"/>
      <c r="AL827" s="170"/>
      <c r="AM827" s="170">
        <v>21</v>
      </c>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row>
    <row r="828" spans="1:60" ht="45" outlineLevel="1">
      <c r="A828" s="224"/>
      <c r="B828" s="183"/>
      <c r="C828" s="210" t="s">
        <v>1062</v>
      </c>
      <c r="D828" s="188"/>
      <c r="E828" s="194"/>
      <c r="F828" s="203"/>
      <c r="G828" s="203"/>
      <c r="H828" s="200"/>
      <c r="I828" s="228"/>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t="s">
        <v>307</v>
      </c>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row>
    <row r="829" spans="1:60" outlineLevel="1">
      <c r="A829" s="224"/>
      <c r="B829" s="183"/>
      <c r="C829" s="210" t="s">
        <v>1063</v>
      </c>
      <c r="D829" s="188"/>
      <c r="E829" s="194"/>
      <c r="F829" s="203"/>
      <c r="G829" s="203"/>
      <c r="H829" s="200"/>
      <c r="I829" s="228"/>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t="s">
        <v>307</v>
      </c>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row>
    <row r="830" spans="1:60" outlineLevel="1">
      <c r="A830" s="224"/>
      <c r="B830" s="183"/>
      <c r="C830" s="211" t="s">
        <v>121</v>
      </c>
      <c r="D830" s="189"/>
      <c r="E830" s="195">
        <v>1</v>
      </c>
      <c r="F830" s="201"/>
      <c r="G830" s="201"/>
      <c r="H830" s="200"/>
      <c r="I830" s="228"/>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t="s">
        <v>309</v>
      </c>
      <c r="AF830" s="170">
        <v>0</v>
      </c>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row>
    <row r="831" spans="1:60" outlineLevel="1">
      <c r="A831" s="225">
        <v>141</v>
      </c>
      <c r="B831" s="182" t="s">
        <v>1064</v>
      </c>
      <c r="C831" s="209" t="s">
        <v>1065</v>
      </c>
      <c r="D831" s="187" t="s">
        <v>423</v>
      </c>
      <c r="E831" s="193">
        <v>1</v>
      </c>
      <c r="F831" s="202"/>
      <c r="G831" s="201">
        <f>ROUND(E831*F831,2)</f>
        <v>0</v>
      </c>
      <c r="H831" s="200"/>
      <c r="I831" s="228" t="s">
        <v>552</v>
      </c>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t="s">
        <v>543</v>
      </c>
      <c r="AF831" s="170"/>
      <c r="AG831" s="170"/>
      <c r="AH831" s="170"/>
      <c r="AI831" s="170"/>
      <c r="AJ831" s="170"/>
      <c r="AK831" s="170"/>
      <c r="AL831" s="170"/>
      <c r="AM831" s="170">
        <v>21</v>
      </c>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row>
    <row r="832" spans="1:60" ht="33.75" outlineLevel="1">
      <c r="A832" s="224"/>
      <c r="B832" s="183"/>
      <c r="C832" s="210" t="s">
        <v>1066</v>
      </c>
      <c r="D832" s="188"/>
      <c r="E832" s="194"/>
      <c r="F832" s="203"/>
      <c r="G832" s="203"/>
      <c r="H832" s="200"/>
      <c r="I832" s="228"/>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t="s">
        <v>307</v>
      </c>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row>
    <row r="833" spans="1:60" outlineLevel="1">
      <c r="A833" s="224"/>
      <c r="B833" s="183"/>
      <c r="C833" s="210" t="s">
        <v>1067</v>
      </c>
      <c r="D833" s="188"/>
      <c r="E833" s="194"/>
      <c r="F833" s="203"/>
      <c r="G833" s="203"/>
      <c r="H833" s="200"/>
      <c r="I833" s="228"/>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t="s">
        <v>307</v>
      </c>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row>
    <row r="834" spans="1:60" outlineLevel="1">
      <c r="A834" s="224"/>
      <c r="B834" s="183"/>
      <c r="C834" s="211" t="s">
        <v>121</v>
      </c>
      <c r="D834" s="189"/>
      <c r="E834" s="195">
        <v>1</v>
      </c>
      <c r="F834" s="201"/>
      <c r="G834" s="201"/>
      <c r="H834" s="200"/>
      <c r="I834" s="228"/>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t="s">
        <v>309</v>
      </c>
      <c r="AF834" s="170">
        <v>0</v>
      </c>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row>
    <row r="835" spans="1:60" outlineLevel="1">
      <c r="A835" s="225">
        <v>142</v>
      </c>
      <c r="B835" s="182" t="s">
        <v>1068</v>
      </c>
      <c r="C835" s="209" t="s">
        <v>1069</v>
      </c>
      <c r="D835" s="187" t="s">
        <v>423</v>
      </c>
      <c r="E835" s="193">
        <v>1</v>
      </c>
      <c r="F835" s="202"/>
      <c r="G835" s="201">
        <f>ROUND(E835*F835,2)</f>
        <v>0</v>
      </c>
      <c r="H835" s="200"/>
      <c r="I835" s="228" t="s">
        <v>552</v>
      </c>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t="s">
        <v>543</v>
      </c>
      <c r="AF835" s="170"/>
      <c r="AG835" s="170"/>
      <c r="AH835" s="170"/>
      <c r="AI835" s="170"/>
      <c r="AJ835" s="170"/>
      <c r="AK835" s="170"/>
      <c r="AL835" s="170"/>
      <c r="AM835" s="170">
        <v>21</v>
      </c>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row>
    <row r="836" spans="1:60" ht="22.5" outlineLevel="1">
      <c r="A836" s="224"/>
      <c r="B836" s="183"/>
      <c r="C836" s="210" t="s">
        <v>1070</v>
      </c>
      <c r="D836" s="188"/>
      <c r="E836" s="194"/>
      <c r="F836" s="203"/>
      <c r="G836" s="203"/>
      <c r="H836" s="200"/>
      <c r="I836" s="228"/>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t="s">
        <v>307</v>
      </c>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row>
    <row r="837" spans="1:60" outlineLevel="1">
      <c r="A837" s="224"/>
      <c r="B837" s="183"/>
      <c r="C837" s="210" t="s">
        <v>1071</v>
      </c>
      <c r="D837" s="188"/>
      <c r="E837" s="194"/>
      <c r="F837" s="203"/>
      <c r="G837" s="203"/>
      <c r="H837" s="200"/>
      <c r="I837" s="228"/>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t="s">
        <v>307</v>
      </c>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row>
    <row r="838" spans="1:60" outlineLevel="1">
      <c r="A838" s="224"/>
      <c r="B838" s="183"/>
      <c r="C838" s="211" t="s">
        <v>121</v>
      </c>
      <c r="D838" s="189"/>
      <c r="E838" s="195">
        <v>1</v>
      </c>
      <c r="F838" s="201"/>
      <c r="G838" s="201"/>
      <c r="H838" s="200"/>
      <c r="I838" s="228"/>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t="s">
        <v>309</v>
      </c>
      <c r="AF838" s="170">
        <v>0</v>
      </c>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row>
    <row r="839" spans="1:60" outlineLevel="1">
      <c r="A839" s="225">
        <v>143</v>
      </c>
      <c r="B839" s="182" t="s">
        <v>1072</v>
      </c>
      <c r="C839" s="209" t="s">
        <v>1073</v>
      </c>
      <c r="D839" s="187" t="s">
        <v>423</v>
      </c>
      <c r="E839" s="193">
        <v>1</v>
      </c>
      <c r="F839" s="202"/>
      <c r="G839" s="201">
        <f>ROUND(E839*F839,2)</f>
        <v>0</v>
      </c>
      <c r="H839" s="200"/>
      <c r="I839" s="228" t="s">
        <v>552</v>
      </c>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t="s">
        <v>305</v>
      </c>
      <c r="AF839" s="170"/>
      <c r="AG839" s="170"/>
      <c r="AH839" s="170"/>
      <c r="AI839" s="170"/>
      <c r="AJ839" s="170"/>
      <c r="AK839" s="170"/>
      <c r="AL839" s="170"/>
      <c r="AM839" s="170">
        <v>21</v>
      </c>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row>
    <row r="840" spans="1:60" outlineLevel="1">
      <c r="A840" s="224"/>
      <c r="B840" s="183"/>
      <c r="C840" s="210" t="s">
        <v>1074</v>
      </c>
      <c r="D840" s="188"/>
      <c r="E840" s="194"/>
      <c r="F840" s="203"/>
      <c r="G840" s="203"/>
      <c r="H840" s="200"/>
      <c r="I840" s="228"/>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t="s">
        <v>307</v>
      </c>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row>
    <row r="841" spans="1:60" outlineLevel="1">
      <c r="A841" s="224"/>
      <c r="B841" s="183"/>
      <c r="C841" s="211" t="s">
        <v>121</v>
      </c>
      <c r="D841" s="189"/>
      <c r="E841" s="195">
        <v>1</v>
      </c>
      <c r="F841" s="201"/>
      <c r="G841" s="201"/>
      <c r="H841" s="200"/>
      <c r="I841" s="228"/>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t="s">
        <v>309</v>
      </c>
      <c r="AF841" s="170">
        <v>0</v>
      </c>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row>
    <row r="842" spans="1:60" outlineLevel="1">
      <c r="A842" s="224"/>
      <c r="B842" s="350" t="s">
        <v>1075</v>
      </c>
      <c r="C842" s="351"/>
      <c r="D842" s="352"/>
      <c r="E842" s="353"/>
      <c r="F842" s="354"/>
      <c r="G842" s="355"/>
      <c r="H842" s="200"/>
      <c r="I842" s="228"/>
      <c r="J842" s="170"/>
      <c r="K842" s="170"/>
      <c r="L842" s="170"/>
      <c r="M842" s="170"/>
      <c r="N842" s="170"/>
      <c r="O842" s="170"/>
      <c r="P842" s="170"/>
      <c r="Q842" s="170"/>
      <c r="R842" s="170"/>
      <c r="S842" s="170"/>
      <c r="T842" s="170"/>
      <c r="U842" s="170"/>
      <c r="V842" s="170"/>
      <c r="W842" s="170"/>
      <c r="X842" s="170"/>
      <c r="Y842" s="170"/>
      <c r="Z842" s="170"/>
      <c r="AA842" s="170"/>
      <c r="AB842" s="170"/>
      <c r="AC842" s="170">
        <v>0</v>
      </c>
      <c r="AD842" s="170"/>
      <c r="AE842" s="170" t="s">
        <v>297</v>
      </c>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row>
    <row r="843" spans="1:60" ht="22.5" outlineLevel="1">
      <c r="A843" s="224"/>
      <c r="B843" s="350" t="s">
        <v>1076</v>
      </c>
      <c r="C843" s="351"/>
      <c r="D843" s="352"/>
      <c r="E843" s="353"/>
      <c r="F843" s="354"/>
      <c r="G843" s="355"/>
      <c r="H843" s="200"/>
      <c r="I843" s="228"/>
      <c r="J843" s="170"/>
      <c r="K843" s="170"/>
      <c r="L843" s="170"/>
      <c r="M843" s="170"/>
      <c r="N843" s="170"/>
      <c r="O843" s="170"/>
      <c r="P843" s="170"/>
      <c r="Q843" s="170"/>
      <c r="R843" s="170"/>
      <c r="S843" s="170"/>
      <c r="T843" s="170"/>
      <c r="U843" s="170"/>
      <c r="V843" s="170"/>
      <c r="W843" s="170"/>
      <c r="X843" s="170"/>
      <c r="Y843" s="170"/>
      <c r="Z843" s="170"/>
      <c r="AA843" s="170"/>
      <c r="AB843" s="170"/>
      <c r="AC843" s="170">
        <v>1</v>
      </c>
      <c r="AD843" s="170"/>
      <c r="AE843" s="170" t="s">
        <v>297</v>
      </c>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3" t="str">
        <f>B843</f>
        <v>642 94-21 bez dveřních křídel, do zdiva včetně kotvení, na jakoukoliv cementovou maltu, s vybetonováním prahu v zárubni a s osazením špalíků nebo latí pro dřevěný práh</v>
      </c>
      <c r="BA843" s="170"/>
      <c r="BB843" s="170"/>
      <c r="BC843" s="170"/>
      <c r="BD843" s="170"/>
      <c r="BE843" s="170"/>
      <c r="BF843" s="170"/>
      <c r="BG843" s="170"/>
      <c r="BH843" s="170"/>
    </row>
    <row r="844" spans="1:60" outlineLevel="1">
      <c r="A844" s="225">
        <v>144</v>
      </c>
      <c r="B844" s="182" t="s">
        <v>1077</v>
      </c>
      <c r="C844" s="209" t="s">
        <v>1078</v>
      </c>
      <c r="D844" s="187" t="s">
        <v>423</v>
      </c>
      <c r="E844" s="193">
        <v>27</v>
      </c>
      <c r="F844" s="202"/>
      <c r="G844" s="201">
        <f>ROUND(E844*F844,2)</f>
        <v>0</v>
      </c>
      <c r="H844" s="200" t="s">
        <v>397</v>
      </c>
      <c r="I844" s="228" t="s">
        <v>304</v>
      </c>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t="s">
        <v>305</v>
      </c>
      <c r="AF844" s="170"/>
      <c r="AG844" s="170"/>
      <c r="AH844" s="170"/>
      <c r="AI844" s="170"/>
      <c r="AJ844" s="170"/>
      <c r="AK844" s="170"/>
      <c r="AL844" s="170"/>
      <c r="AM844" s="170">
        <v>21</v>
      </c>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row>
    <row r="845" spans="1:60" outlineLevel="1">
      <c r="A845" s="224"/>
      <c r="B845" s="183"/>
      <c r="C845" s="211" t="s">
        <v>1079</v>
      </c>
      <c r="D845" s="189"/>
      <c r="E845" s="195">
        <v>27</v>
      </c>
      <c r="F845" s="201"/>
      <c r="G845" s="201"/>
      <c r="H845" s="200"/>
      <c r="I845" s="228"/>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t="s">
        <v>309</v>
      </c>
      <c r="AF845" s="170">
        <v>0</v>
      </c>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row>
    <row r="846" spans="1:60" ht="22.5" outlineLevel="1">
      <c r="A846" s="225">
        <v>145</v>
      </c>
      <c r="B846" s="182" t="s">
        <v>1080</v>
      </c>
      <c r="C846" s="209" t="s">
        <v>1081</v>
      </c>
      <c r="D846" s="187" t="s">
        <v>423</v>
      </c>
      <c r="E846" s="193">
        <v>4</v>
      </c>
      <c r="F846" s="202"/>
      <c r="G846" s="201">
        <f>ROUND(E846*F846,2)</f>
        <v>0</v>
      </c>
      <c r="H846" s="200" t="s">
        <v>542</v>
      </c>
      <c r="I846" s="228" t="s">
        <v>304</v>
      </c>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t="s">
        <v>1007</v>
      </c>
      <c r="AF846" s="170"/>
      <c r="AG846" s="170"/>
      <c r="AH846" s="170"/>
      <c r="AI846" s="170"/>
      <c r="AJ846" s="170"/>
      <c r="AK846" s="170"/>
      <c r="AL846" s="170"/>
      <c r="AM846" s="170">
        <v>21</v>
      </c>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row>
    <row r="847" spans="1:60" outlineLevel="1">
      <c r="A847" s="224"/>
      <c r="B847" s="183"/>
      <c r="C847" s="211" t="s">
        <v>161</v>
      </c>
      <c r="D847" s="189"/>
      <c r="E847" s="195">
        <v>4</v>
      </c>
      <c r="F847" s="201"/>
      <c r="G847" s="201"/>
      <c r="H847" s="200"/>
      <c r="I847" s="228"/>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t="s">
        <v>309</v>
      </c>
      <c r="AF847" s="170">
        <v>0</v>
      </c>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row>
    <row r="848" spans="1:60" ht="22.5" outlineLevel="1">
      <c r="A848" s="225">
        <v>146</v>
      </c>
      <c r="B848" s="182" t="s">
        <v>1082</v>
      </c>
      <c r="C848" s="209" t="s">
        <v>1083</v>
      </c>
      <c r="D848" s="187" t="s">
        <v>423</v>
      </c>
      <c r="E848" s="193">
        <v>1</v>
      </c>
      <c r="F848" s="202"/>
      <c r="G848" s="201">
        <f>ROUND(E848*F848,2)</f>
        <v>0</v>
      </c>
      <c r="H848" s="200" t="s">
        <v>542</v>
      </c>
      <c r="I848" s="228" t="s">
        <v>304</v>
      </c>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t="s">
        <v>1007</v>
      </c>
      <c r="AF848" s="170"/>
      <c r="AG848" s="170"/>
      <c r="AH848" s="170"/>
      <c r="AI848" s="170"/>
      <c r="AJ848" s="170"/>
      <c r="AK848" s="170"/>
      <c r="AL848" s="170"/>
      <c r="AM848" s="170">
        <v>21</v>
      </c>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row>
    <row r="849" spans="1:60" outlineLevel="1">
      <c r="A849" s="224"/>
      <c r="B849" s="183"/>
      <c r="C849" s="211" t="s">
        <v>121</v>
      </c>
      <c r="D849" s="189"/>
      <c r="E849" s="195">
        <v>1</v>
      </c>
      <c r="F849" s="201"/>
      <c r="G849" s="201"/>
      <c r="H849" s="200"/>
      <c r="I849" s="228"/>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t="s">
        <v>309</v>
      </c>
      <c r="AF849" s="170">
        <v>0</v>
      </c>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row>
    <row r="850" spans="1:60" ht="22.5" outlineLevel="1">
      <c r="A850" s="225">
        <v>147</v>
      </c>
      <c r="B850" s="182" t="s">
        <v>1084</v>
      </c>
      <c r="C850" s="209" t="s">
        <v>1085</v>
      </c>
      <c r="D850" s="187" t="s">
        <v>423</v>
      </c>
      <c r="E850" s="193">
        <v>1</v>
      </c>
      <c r="F850" s="202"/>
      <c r="G850" s="201">
        <f>ROUND(E850*F850,2)</f>
        <v>0</v>
      </c>
      <c r="H850" s="200"/>
      <c r="I850" s="228" t="s">
        <v>304</v>
      </c>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t="s">
        <v>1086</v>
      </c>
      <c r="AF850" s="170"/>
      <c r="AG850" s="170"/>
      <c r="AH850" s="170"/>
      <c r="AI850" s="170"/>
      <c r="AJ850" s="170"/>
      <c r="AK850" s="170"/>
      <c r="AL850" s="170"/>
      <c r="AM850" s="170">
        <v>21</v>
      </c>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row>
    <row r="851" spans="1:60" outlineLevel="1">
      <c r="A851" s="224"/>
      <c r="B851" s="183"/>
      <c r="C851" s="211" t="s">
        <v>121</v>
      </c>
      <c r="D851" s="189"/>
      <c r="E851" s="195">
        <v>1</v>
      </c>
      <c r="F851" s="201"/>
      <c r="G851" s="201"/>
      <c r="H851" s="200"/>
      <c r="I851" s="228"/>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t="s">
        <v>309</v>
      </c>
      <c r="AF851" s="170">
        <v>0</v>
      </c>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row>
    <row r="852" spans="1:60" ht="22.5" outlineLevel="1">
      <c r="A852" s="225">
        <v>148</v>
      </c>
      <c r="B852" s="182" t="s">
        <v>1087</v>
      </c>
      <c r="C852" s="209" t="s">
        <v>1088</v>
      </c>
      <c r="D852" s="187" t="s">
        <v>423</v>
      </c>
      <c r="E852" s="193">
        <v>3</v>
      </c>
      <c r="F852" s="202"/>
      <c r="G852" s="201">
        <f>ROUND(E852*F852,2)</f>
        <v>0</v>
      </c>
      <c r="H852" s="200"/>
      <c r="I852" s="228" t="s">
        <v>304</v>
      </c>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t="s">
        <v>1086</v>
      </c>
      <c r="AF852" s="170"/>
      <c r="AG852" s="170"/>
      <c r="AH852" s="170"/>
      <c r="AI852" s="170"/>
      <c r="AJ852" s="170"/>
      <c r="AK852" s="170"/>
      <c r="AL852" s="170"/>
      <c r="AM852" s="170">
        <v>21</v>
      </c>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row>
    <row r="853" spans="1:60" outlineLevel="1">
      <c r="A853" s="224"/>
      <c r="B853" s="183"/>
      <c r="C853" s="211" t="s">
        <v>155</v>
      </c>
      <c r="D853" s="189"/>
      <c r="E853" s="195">
        <v>3</v>
      </c>
      <c r="F853" s="201"/>
      <c r="G853" s="201"/>
      <c r="H853" s="200"/>
      <c r="I853" s="228"/>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t="s">
        <v>309</v>
      </c>
      <c r="AF853" s="170">
        <v>0</v>
      </c>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row>
    <row r="854" spans="1:60" ht="22.5" outlineLevel="1">
      <c r="A854" s="225">
        <v>149</v>
      </c>
      <c r="B854" s="182" t="s">
        <v>1089</v>
      </c>
      <c r="C854" s="209" t="s">
        <v>1090</v>
      </c>
      <c r="D854" s="187" t="s">
        <v>423</v>
      </c>
      <c r="E854" s="193">
        <v>1</v>
      </c>
      <c r="F854" s="202"/>
      <c r="G854" s="201">
        <f>ROUND(E854*F854,2)</f>
        <v>0</v>
      </c>
      <c r="H854" s="200"/>
      <c r="I854" s="228" t="s">
        <v>304</v>
      </c>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t="s">
        <v>1086</v>
      </c>
      <c r="AF854" s="170"/>
      <c r="AG854" s="170"/>
      <c r="AH854" s="170"/>
      <c r="AI854" s="170"/>
      <c r="AJ854" s="170"/>
      <c r="AK854" s="170"/>
      <c r="AL854" s="170"/>
      <c r="AM854" s="170">
        <v>21</v>
      </c>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row>
    <row r="855" spans="1:60" outlineLevel="1">
      <c r="A855" s="224"/>
      <c r="B855" s="183"/>
      <c r="C855" s="211" t="s">
        <v>121</v>
      </c>
      <c r="D855" s="189"/>
      <c r="E855" s="195">
        <v>1</v>
      </c>
      <c r="F855" s="201"/>
      <c r="G855" s="201"/>
      <c r="H855" s="200"/>
      <c r="I855" s="228"/>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t="s">
        <v>309</v>
      </c>
      <c r="AF855" s="170">
        <v>0</v>
      </c>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row>
    <row r="856" spans="1:60" ht="22.5" outlineLevel="1">
      <c r="A856" s="225">
        <v>150</v>
      </c>
      <c r="B856" s="182" t="s">
        <v>1091</v>
      </c>
      <c r="C856" s="209" t="s">
        <v>1092</v>
      </c>
      <c r="D856" s="187" t="s">
        <v>423</v>
      </c>
      <c r="E856" s="193">
        <v>4</v>
      </c>
      <c r="F856" s="202"/>
      <c r="G856" s="201">
        <f>ROUND(E856*F856,2)</f>
        <v>0</v>
      </c>
      <c r="H856" s="200"/>
      <c r="I856" s="228" t="s">
        <v>304</v>
      </c>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t="s">
        <v>1086</v>
      </c>
      <c r="AF856" s="170"/>
      <c r="AG856" s="170"/>
      <c r="AH856" s="170"/>
      <c r="AI856" s="170"/>
      <c r="AJ856" s="170"/>
      <c r="AK856" s="170"/>
      <c r="AL856" s="170"/>
      <c r="AM856" s="170">
        <v>21</v>
      </c>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row>
    <row r="857" spans="1:60" outlineLevel="1">
      <c r="A857" s="224"/>
      <c r="B857" s="183"/>
      <c r="C857" s="211" t="s">
        <v>161</v>
      </c>
      <c r="D857" s="189"/>
      <c r="E857" s="195">
        <v>4</v>
      </c>
      <c r="F857" s="201"/>
      <c r="G857" s="201"/>
      <c r="H857" s="200"/>
      <c r="I857" s="228"/>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t="s">
        <v>309</v>
      </c>
      <c r="AF857" s="170">
        <v>0</v>
      </c>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row>
    <row r="858" spans="1:60" outlineLevel="1">
      <c r="A858" s="225">
        <v>151</v>
      </c>
      <c r="B858" s="182" t="s">
        <v>1093</v>
      </c>
      <c r="C858" s="209" t="s">
        <v>1094</v>
      </c>
      <c r="D858" s="187" t="s">
        <v>423</v>
      </c>
      <c r="E858" s="193">
        <v>2</v>
      </c>
      <c r="F858" s="202"/>
      <c r="G858" s="201">
        <f>ROUND(E858*F858,2)</f>
        <v>0</v>
      </c>
      <c r="H858" s="200"/>
      <c r="I858" s="228" t="s">
        <v>304</v>
      </c>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t="s">
        <v>1086</v>
      </c>
      <c r="AF858" s="170"/>
      <c r="AG858" s="170"/>
      <c r="AH858" s="170"/>
      <c r="AI858" s="170"/>
      <c r="AJ858" s="170"/>
      <c r="AK858" s="170"/>
      <c r="AL858" s="170"/>
      <c r="AM858" s="170">
        <v>21</v>
      </c>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row>
    <row r="859" spans="1:60" outlineLevel="1">
      <c r="A859" s="224"/>
      <c r="B859" s="183"/>
      <c r="C859" s="211" t="s">
        <v>140</v>
      </c>
      <c r="D859" s="189"/>
      <c r="E859" s="195">
        <v>2</v>
      </c>
      <c r="F859" s="201"/>
      <c r="G859" s="201"/>
      <c r="H859" s="200"/>
      <c r="I859" s="228"/>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t="s">
        <v>309</v>
      </c>
      <c r="AF859" s="170">
        <v>0</v>
      </c>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row>
    <row r="860" spans="1:60" outlineLevel="1">
      <c r="A860" s="225">
        <v>152</v>
      </c>
      <c r="B860" s="182" t="s">
        <v>1095</v>
      </c>
      <c r="C860" s="209" t="s">
        <v>1096</v>
      </c>
      <c r="D860" s="187" t="s">
        <v>423</v>
      </c>
      <c r="E860" s="193">
        <v>5</v>
      </c>
      <c r="F860" s="202"/>
      <c r="G860" s="201">
        <f>ROUND(E860*F860,2)</f>
        <v>0</v>
      </c>
      <c r="H860" s="200"/>
      <c r="I860" s="228" t="s">
        <v>304</v>
      </c>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t="s">
        <v>1086</v>
      </c>
      <c r="AF860" s="170"/>
      <c r="AG860" s="170"/>
      <c r="AH860" s="170"/>
      <c r="AI860" s="170"/>
      <c r="AJ860" s="170"/>
      <c r="AK860" s="170"/>
      <c r="AL860" s="170"/>
      <c r="AM860" s="170">
        <v>21</v>
      </c>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row>
    <row r="861" spans="1:60" outlineLevel="1">
      <c r="A861" s="224"/>
      <c r="B861" s="183"/>
      <c r="C861" s="211" t="s">
        <v>166</v>
      </c>
      <c r="D861" s="189"/>
      <c r="E861" s="195">
        <v>5</v>
      </c>
      <c r="F861" s="201"/>
      <c r="G861" s="201"/>
      <c r="H861" s="200"/>
      <c r="I861" s="228"/>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t="s">
        <v>309</v>
      </c>
      <c r="AF861" s="170">
        <v>0</v>
      </c>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row>
    <row r="862" spans="1:60" outlineLevel="1">
      <c r="A862" s="225">
        <v>153</v>
      </c>
      <c r="B862" s="182" t="s">
        <v>1097</v>
      </c>
      <c r="C862" s="209" t="s">
        <v>1098</v>
      </c>
      <c r="D862" s="187" t="s">
        <v>423</v>
      </c>
      <c r="E862" s="193">
        <v>3</v>
      </c>
      <c r="F862" s="202"/>
      <c r="G862" s="201">
        <f>ROUND(E862*F862,2)</f>
        <v>0</v>
      </c>
      <c r="H862" s="200"/>
      <c r="I862" s="228" t="s">
        <v>304</v>
      </c>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t="s">
        <v>1086</v>
      </c>
      <c r="AF862" s="170"/>
      <c r="AG862" s="170"/>
      <c r="AH862" s="170"/>
      <c r="AI862" s="170"/>
      <c r="AJ862" s="170"/>
      <c r="AK862" s="170"/>
      <c r="AL862" s="170"/>
      <c r="AM862" s="170">
        <v>21</v>
      </c>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row>
    <row r="863" spans="1:60" outlineLevel="1">
      <c r="A863" s="224"/>
      <c r="B863" s="183"/>
      <c r="C863" s="211" t="s">
        <v>155</v>
      </c>
      <c r="D863" s="189"/>
      <c r="E863" s="195">
        <v>3</v>
      </c>
      <c r="F863" s="201"/>
      <c r="G863" s="201"/>
      <c r="H863" s="200"/>
      <c r="I863" s="228"/>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t="s">
        <v>309</v>
      </c>
      <c r="AF863" s="170">
        <v>0</v>
      </c>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row>
    <row r="864" spans="1:60">
      <c r="A864" s="223" t="s">
        <v>294</v>
      </c>
      <c r="B864" s="181" t="s">
        <v>184</v>
      </c>
      <c r="C864" s="208" t="s">
        <v>185</v>
      </c>
      <c r="D864" s="186"/>
      <c r="E864" s="192"/>
      <c r="F864" s="356">
        <f>SUM(G865:G887)</f>
        <v>0</v>
      </c>
      <c r="G864" s="357"/>
      <c r="H864" s="199"/>
      <c r="I864" s="227"/>
      <c r="AE864" t="s">
        <v>295</v>
      </c>
    </row>
    <row r="865" spans="1:60" ht="22.5" outlineLevel="1">
      <c r="A865" s="225">
        <v>154</v>
      </c>
      <c r="B865" s="182" t="s">
        <v>1099</v>
      </c>
      <c r="C865" s="209" t="s">
        <v>1100</v>
      </c>
      <c r="D865" s="187" t="s">
        <v>318</v>
      </c>
      <c r="E865" s="193">
        <v>284.66750000000002</v>
      </c>
      <c r="F865" s="202"/>
      <c r="G865" s="201">
        <f>ROUND(E865*F865,2)</f>
        <v>0</v>
      </c>
      <c r="H865" s="200"/>
      <c r="I865" s="228" t="s">
        <v>304</v>
      </c>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t="s">
        <v>1101</v>
      </c>
      <c r="AF865" s="170"/>
      <c r="AG865" s="170"/>
      <c r="AH865" s="170"/>
      <c r="AI865" s="170"/>
      <c r="AJ865" s="170"/>
      <c r="AK865" s="170"/>
      <c r="AL865" s="170"/>
      <c r="AM865" s="170">
        <v>21</v>
      </c>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row>
    <row r="866" spans="1:60" outlineLevel="1">
      <c r="A866" s="224"/>
      <c r="B866" s="183"/>
      <c r="C866" s="211" t="s">
        <v>1102</v>
      </c>
      <c r="D866" s="189"/>
      <c r="E866" s="195">
        <v>284.66750000000002</v>
      </c>
      <c r="F866" s="201"/>
      <c r="G866" s="201"/>
      <c r="H866" s="200"/>
      <c r="I866" s="228"/>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t="s">
        <v>309</v>
      </c>
      <c r="AF866" s="170">
        <v>0</v>
      </c>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row>
    <row r="867" spans="1:60" ht="22.5" outlineLevel="1">
      <c r="A867" s="225">
        <v>155</v>
      </c>
      <c r="B867" s="182" t="s">
        <v>1103</v>
      </c>
      <c r="C867" s="209" t="s">
        <v>1104</v>
      </c>
      <c r="D867" s="187" t="s">
        <v>318</v>
      </c>
      <c r="E867" s="193">
        <v>17.39</v>
      </c>
      <c r="F867" s="202"/>
      <c r="G867" s="201">
        <f>ROUND(E867*F867,2)</f>
        <v>0</v>
      </c>
      <c r="H867" s="200"/>
      <c r="I867" s="228" t="s">
        <v>304</v>
      </c>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t="s">
        <v>1101</v>
      </c>
      <c r="AF867" s="170"/>
      <c r="AG867" s="170"/>
      <c r="AH867" s="170"/>
      <c r="AI867" s="170"/>
      <c r="AJ867" s="170"/>
      <c r="AK867" s="170"/>
      <c r="AL867" s="170"/>
      <c r="AM867" s="170">
        <v>21</v>
      </c>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row>
    <row r="868" spans="1:60" outlineLevel="1">
      <c r="A868" s="224"/>
      <c r="B868" s="183"/>
      <c r="C868" s="211" t="s">
        <v>1105</v>
      </c>
      <c r="D868" s="189"/>
      <c r="E868" s="195">
        <v>17.39</v>
      </c>
      <c r="F868" s="201"/>
      <c r="G868" s="201"/>
      <c r="H868" s="200"/>
      <c r="I868" s="228"/>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t="s">
        <v>309</v>
      </c>
      <c r="AF868" s="170">
        <v>0</v>
      </c>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row>
    <row r="869" spans="1:60" outlineLevel="1">
      <c r="A869" s="225">
        <v>156</v>
      </c>
      <c r="B869" s="182" t="s">
        <v>1106</v>
      </c>
      <c r="C869" s="209" t="s">
        <v>1107</v>
      </c>
      <c r="D869" s="187" t="s">
        <v>318</v>
      </c>
      <c r="E869" s="193">
        <v>284.66750000000002</v>
      </c>
      <c r="F869" s="202"/>
      <c r="G869" s="201">
        <f>ROUND(E869*F869,2)</f>
        <v>0</v>
      </c>
      <c r="H869" s="200"/>
      <c r="I869" s="228" t="s">
        <v>304</v>
      </c>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t="s">
        <v>1101</v>
      </c>
      <c r="AF869" s="170"/>
      <c r="AG869" s="170"/>
      <c r="AH869" s="170"/>
      <c r="AI869" s="170"/>
      <c r="AJ869" s="170"/>
      <c r="AK869" s="170"/>
      <c r="AL869" s="170"/>
      <c r="AM869" s="170">
        <v>21</v>
      </c>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row>
    <row r="870" spans="1:60" outlineLevel="1">
      <c r="A870" s="224"/>
      <c r="B870" s="183"/>
      <c r="C870" s="211" t="s">
        <v>1102</v>
      </c>
      <c r="D870" s="189"/>
      <c r="E870" s="195">
        <v>284.66750000000002</v>
      </c>
      <c r="F870" s="201"/>
      <c r="G870" s="201"/>
      <c r="H870" s="200"/>
      <c r="I870" s="228"/>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t="s">
        <v>309</v>
      </c>
      <c r="AF870" s="170">
        <v>0</v>
      </c>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row>
    <row r="871" spans="1:60" outlineLevel="1">
      <c r="A871" s="225">
        <v>157</v>
      </c>
      <c r="B871" s="182" t="s">
        <v>1108</v>
      </c>
      <c r="C871" s="209" t="s">
        <v>1109</v>
      </c>
      <c r="D871" s="187" t="s">
        <v>318</v>
      </c>
      <c r="E871" s="193">
        <v>17.39</v>
      </c>
      <c r="F871" s="202"/>
      <c r="G871" s="201">
        <f>ROUND(E871*F871,2)</f>
        <v>0</v>
      </c>
      <c r="H871" s="200"/>
      <c r="I871" s="228" t="s">
        <v>304</v>
      </c>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t="s">
        <v>1101</v>
      </c>
      <c r="AF871" s="170"/>
      <c r="AG871" s="170"/>
      <c r="AH871" s="170"/>
      <c r="AI871" s="170"/>
      <c r="AJ871" s="170"/>
      <c r="AK871" s="170"/>
      <c r="AL871" s="170"/>
      <c r="AM871" s="170">
        <v>21</v>
      </c>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row>
    <row r="872" spans="1:60" outlineLevel="1">
      <c r="A872" s="224"/>
      <c r="B872" s="183"/>
      <c r="C872" s="211" t="s">
        <v>1105</v>
      </c>
      <c r="D872" s="189"/>
      <c r="E872" s="195">
        <v>17.39</v>
      </c>
      <c r="F872" s="201"/>
      <c r="G872" s="201"/>
      <c r="H872" s="200"/>
      <c r="I872" s="228"/>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t="s">
        <v>309</v>
      </c>
      <c r="AF872" s="170">
        <v>0</v>
      </c>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row>
    <row r="873" spans="1:60" ht="22.5" outlineLevel="1">
      <c r="A873" s="225">
        <v>158</v>
      </c>
      <c r="B873" s="182" t="s">
        <v>1110</v>
      </c>
      <c r="C873" s="209" t="s">
        <v>1111</v>
      </c>
      <c r="D873" s="187" t="s">
        <v>318</v>
      </c>
      <c r="E873" s="193">
        <v>348.23561999999998</v>
      </c>
      <c r="F873" s="202"/>
      <c r="G873" s="201">
        <f>ROUND(E873*F873,2)</f>
        <v>0</v>
      </c>
      <c r="H873" s="200" t="s">
        <v>542</v>
      </c>
      <c r="I873" s="228" t="s">
        <v>304</v>
      </c>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t="s">
        <v>543</v>
      </c>
      <c r="AF873" s="170"/>
      <c r="AG873" s="170"/>
      <c r="AH873" s="170"/>
      <c r="AI873" s="170"/>
      <c r="AJ873" s="170"/>
      <c r="AK873" s="170"/>
      <c r="AL873" s="170"/>
      <c r="AM873" s="170">
        <v>21</v>
      </c>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row>
    <row r="874" spans="1:60" outlineLevel="1">
      <c r="A874" s="224"/>
      <c r="B874" s="183"/>
      <c r="C874" s="211" t="s">
        <v>1112</v>
      </c>
      <c r="D874" s="189"/>
      <c r="E874" s="195">
        <v>348.23563000000001</v>
      </c>
      <c r="F874" s="201"/>
      <c r="G874" s="201"/>
      <c r="H874" s="200"/>
      <c r="I874" s="228"/>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t="s">
        <v>309</v>
      </c>
      <c r="AF874" s="170">
        <v>0</v>
      </c>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row>
    <row r="875" spans="1:60" outlineLevel="1">
      <c r="A875" s="225">
        <v>159</v>
      </c>
      <c r="B875" s="182" t="s">
        <v>1113</v>
      </c>
      <c r="C875" s="209" t="s">
        <v>1114</v>
      </c>
      <c r="D875" s="187" t="s">
        <v>318</v>
      </c>
      <c r="E875" s="193">
        <v>348.23561999999998</v>
      </c>
      <c r="F875" s="202"/>
      <c r="G875" s="201">
        <f>ROUND(E875*F875,2)</f>
        <v>0</v>
      </c>
      <c r="H875" s="200" t="s">
        <v>542</v>
      </c>
      <c r="I875" s="228" t="s">
        <v>304</v>
      </c>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t="s">
        <v>1007</v>
      </c>
      <c r="AF875" s="170"/>
      <c r="AG875" s="170"/>
      <c r="AH875" s="170"/>
      <c r="AI875" s="170"/>
      <c r="AJ875" s="170"/>
      <c r="AK875" s="170"/>
      <c r="AL875" s="170"/>
      <c r="AM875" s="170">
        <v>21</v>
      </c>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row>
    <row r="876" spans="1:60" outlineLevel="1">
      <c r="A876" s="224"/>
      <c r="B876" s="183"/>
      <c r="C876" s="211" t="s">
        <v>1112</v>
      </c>
      <c r="D876" s="189"/>
      <c r="E876" s="195">
        <v>348.23563000000001</v>
      </c>
      <c r="F876" s="201"/>
      <c r="G876" s="201"/>
      <c r="H876" s="200"/>
      <c r="I876" s="228"/>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t="s">
        <v>309</v>
      </c>
      <c r="AF876" s="170">
        <v>0</v>
      </c>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row>
    <row r="877" spans="1:60" outlineLevel="1">
      <c r="A877" s="224"/>
      <c r="B877" s="350" t="s">
        <v>1115</v>
      </c>
      <c r="C877" s="351"/>
      <c r="D877" s="352"/>
      <c r="E877" s="353"/>
      <c r="F877" s="354"/>
      <c r="G877" s="355"/>
      <c r="H877" s="200"/>
      <c r="I877" s="228"/>
      <c r="J877" s="170"/>
      <c r="K877" s="170"/>
      <c r="L877" s="170"/>
      <c r="M877" s="170"/>
      <c r="N877" s="170"/>
      <c r="O877" s="170"/>
      <c r="P877" s="170"/>
      <c r="Q877" s="170"/>
      <c r="R877" s="170"/>
      <c r="S877" s="170"/>
      <c r="T877" s="170"/>
      <c r="U877" s="170"/>
      <c r="V877" s="170"/>
      <c r="W877" s="170"/>
      <c r="X877" s="170"/>
      <c r="Y877" s="170"/>
      <c r="Z877" s="170"/>
      <c r="AA877" s="170"/>
      <c r="AB877" s="170"/>
      <c r="AC877" s="170">
        <v>0</v>
      </c>
      <c r="AD877" s="170"/>
      <c r="AE877" s="170" t="s">
        <v>297</v>
      </c>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row>
    <row r="878" spans="1:60" outlineLevel="1">
      <c r="A878" s="224"/>
      <c r="B878" s="350" t="s">
        <v>1116</v>
      </c>
      <c r="C878" s="351"/>
      <c r="D878" s="352"/>
      <c r="E878" s="353"/>
      <c r="F878" s="354"/>
      <c r="G878" s="355"/>
      <c r="H878" s="200"/>
      <c r="I878" s="228"/>
      <c r="J878" s="170"/>
      <c r="K878" s="170"/>
      <c r="L878" s="170"/>
      <c r="M878" s="170"/>
      <c r="N878" s="170"/>
      <c r="O878" s="170"/>
      <c r="P878" s="170"/>
      <c r="Q878" s="170"/>
      <c r="R878" s="170"/>
      <c r="S878" s="170"/>
      <c r="T878" s="170"/>
      <c r="U878" s="170"/>
      <c r="V878" s="170"/>
      <c r="W878" s="170"/>
      <c r="X878" s="170"/>
      <c r="Y878" s="170"/>
      <c r="Z878" s="170"/>
      <c r="AA878" s="170"/>
      <c r="AB878" s="170"/>
      <c r="AC878" s="170">
        <v>1</v>
      </c>
      <c r="AD878" s="170"/>
      <c r="AE878" s="170" t="s">
        <v>297</v>
      </c>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row>
    <row r="879" spans="1:60" outlineLevel="1">
      <c r="A879" s="225">
        <v>160</v>
      </c>
      <c r="B879" s="182" t="s">
        <v>1117</v>
      </c>
      <c r="C879" s="209" t="s">
        <v>1118</v>
      </c>
      <c r="D879" s="187" t="s">
        <v>318</v>
      </c>
      <c r="E879" s="193">
        <v>1.62</v>
      </c>
      <c r="F879" s="202"/>
      <c r="G879" s="201">
        <f>ROUND(E879*F879,2)</f>
        <v>0</v>
      </c>
      <c r="H879" s="200" t="s">
        <v>1119</v>
      </c>
      <c r="I879" s="228" t="s">
        <v>304</v>
      </c>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t="s">
        <v>1101</v>
      </c>
      <c r="AF879" s="170"/>
      <c r="AG879" s="170"/>
      <c r="AH879" s="170"/>
      <c r="AI879" s="170"/>
      <c r="AJ879" s="170"/>
      <c r="AK879" s="170"/>
      <c r="AL879" s="170"/>
      <c r="AM879" s="170">
        <v>21</v>
      </c>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row>
    <row r="880" spans="1:60" outlineLevel="1">
      <c r="A880" s="224"/>
      <c r="B880" s="183"/>
      <c r="C880" s="210" t="s">
        <v>1120</v>
      </c>
      <c r="D880" s="188"/>
      <c r="E880" s="194"/>
      <c r="F880" s="203"/>
      <c r="G880" s="203"/>
      <c r="H880" s="200"/>
      <c r="I880" s="228"/>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t="s">
        <v>307</v>
      </c>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row>
    <row r="881" spans="1:60" outlineLevel="1">
      <c r="A881" s="224"/>
      <c r="B881" s="183"/>
      <c r="C881" s="211" t="s">
        <v>1121</v>
      </c>
      <c r="D881" s="189"/>
      <c r="E881" s="195">
        <v>1.62</v>
      </c>
      <c r="F881" s="201"/>
      <c r="G881" s="201"/>
      <c r="H881" s="200"/>
      <c r="I881" s="228"/>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t="s">
        <v>309</v>
      </c>
      <c r="AF881" s="170">
        <v>0</v>
      </c>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row>
    <row r="882" spans="1:60" outlineLevel="1">
      <c r="A882" s="225">
        <v>161</v>
      </c>
      <c r="B882" s="182" t="s">
        <v>1122</v>
      </c>
      <c r="C882" s="209" t="s">
        <v>1123</v>
      </c>
      <c r="D882" s="187" t="s">
        <v>447</v>
      </c>
      <c r="E882" s="193">
        <v>3.2786900000000001</v>
      </c>
      <c r="F882" s="202"/>
      <c r="G882" s="201">
        <f>ROUND(E882*F882,2)</f>
        <v>0</v>
      </c>
      <c r="H882" s="200"/>
      <c r="I882" s="228" t="s">
        <v>304</v>
      </c>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t="s">
        <v>1101</v>
      </c>
      <c r="AF882" s="170"/>
      <c r="AG882" s="170"/>
      <c r="AH882" s="170"/>
      <c r="AI882" s="170"/>
      <c r="AJ882" s="170"/>
      <c r="AK882" s="170"/>
      <c r="AL882" s="170"/>
      <c r="AM882" s="170">
        <v>21</v>
      </c>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row>
    <row r="883" spans="1:60" outlineLevel="1">
      <c r="A883" s="224"/>
      <c r="B883" s="183"/>
      <c r="C883" s="211" t="s">
        <v>1124</v>
      </c>
      <c r="D883" s="189"/>
      <c r="E883" s="195">
        <v>3.2786900000000001</v>
      </c>
      <c r="F883" s="201"/>
      <c r="G883" s="201"/>
      <c r="H883" s="200"/>
      <c r="I883" s="228"/>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t="s">
        <v>309</v>
      </c>
      <c r="AF883" s="170">
        <v>0</v>
      </c>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row>
    <row r="884" spans="1:60" outlineLevel="1">
      <c r="A884" s="225">
        <v>162</v>
      </c>
      <c r="B884" s="182" t="s">
        <v>1125</v>
      </c>
      <c r="C884" s="209" t="s">
        <v>1126</v>
      </c>
      <c r="D884" s="187" t="s">
        <v>447</v>
      </c>
      <c r="E884" s="193">
        <v>3.2786900000000001</v>
      </c>
      <c r="F884" s="202"/>
      <c r="G884" s="201">
        <f>ROUND(E884*F884,2)</f>
        <v>0</v>
      </c>
      <c r="H884" s="200"/>
      <c r="I884" s="228" t="s">
        <v>304</v>
      </c>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t="s">
        <v>1101</v>
      </c>
      <c r="AF884" s="170"/>
      <c r="AG884" s="170"/>
      <c r="AH884" s="170"/>
      <c r="AI884" s="170"/>
      <c r="AJ884" s="170"/>
      <c r="AK884" s="170"/>
      <c r="AL884" s="170"/>
      <c r="AM884" s="170">
        <v>21</v>
      </c>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row>
    <row r="885" spans="1:60" outlineLevel="1">
      <c r="A885" s="224"/>
      <c r="B885" s="183"/>
      <c r="C885" s="211" t="s">
        <v>1124</v>
      </c>
      <c r="D885" s="189"/>
      <c r="E885" s="195">
        <v>3.2786900000000001</v>
      </c>
      <c r="F885" s="201"/>
      <c r="G885" s="201"/>
      <c r="H885" s="200"/>
      <c r="I885" s="228"/>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t="s">
        <v>309</v>
      </c>
      <c r="AF885" s="170">
        <v>0</v>
      </c>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row>
    <row r="886" spans="1:60" outlineLevel="1">
      <c r="A886" s="225">
        <v>163</v>
      </c>
      <c r="B886" s="182" t="s">
        <v>1127</v>
      </c>
      <c r="C886" s="209" t="s">
        <v>1128</v>
      </c>
      <c r="D886" s="187" t="s">
        <v>447</v>
      </c>
      <c r="E886" s="193">
        <v>13.11476</v>
      </c>
      <c r="F886" s="202"/>
      <c r="G886" s="201">
        <f>ROUND(E886*F886,2)</f>
        <v>0</v>
      </c>
      <c r="H886" s="200"/>
      <c r="I886" s="228" t="s">
        <v>304</v>
      </c>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t="s">
        <v>1101</v>
      </c>
      <c r="AF886" s="170"/>
      <c r="AG886" s="170"/>
      <c r="AH886" s="170"/>
      <c r="AI886" s="170"/>
      <c r="AJ886" s="170"/>
      <c r="AK886" s="170"/>
      <c r="AL886" s="170"/>
      <c r="AM886" s="170">
        <v>21</v>
      </c>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row>
    <row r="887" spans="1:60" outlineLevel="1">
      <c r="A887" s="224"/>
      <c r="B887" s="183"/>
      <c r="C887" s="211" t="s">
        <v>1129</v>
      </c>
      <c r="D887" s="189"/>
      <c r="E887" s="195">
        <v>13.11476</v>
      </c>
      <c r="F887" s="201"/>
      <c r="G887" s="201"/>
      <c r="H887" s="200"/>
      <c r="I887" s="228"/>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t="s">
        <v>309</v>
      </c>
      <c r="AF887" s="170">
        <v>0</v>
      </c>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row>
    <row r="888" spans="1:60">
      <c r="A888" s="223" t="s">
        <v>294</v>
      </c>
      <c r="B888" s="181" t="s">
        <v>186</v>
      </c>
      <c r="C888" s="208" t="s">
        <v>187</v>
      </c>
      <c r="D888" s="186"/>
      <c r="E888" s="192"/>
      <c r="F888" s="356">
        <f>SUM(G889:G930)</f>
        <v>0</v>
      </c>
      <c r="G888" s="357"/>
      <c r="H888" s="199"/>
      <c r="I888" s="227"/>
      <c r="AE888" t="s">
        <v>295</v>
      </c>
    </row>
    <row r="889" spans="1:60" outlineLevel="1">
      <c r="A889" s="225">
        <v>164</v>
      </c>
      <c r="B889" s="182" t="s">
        <v>1130</v>
      </c>
      <c r="C889" s="209" t="s">
        <v>1131</v>
      </c>
      <c r="D889" s="187" t="s">
        <v>318</v>
      </c>
      <c r="E889" s="193">
        <v>4.84</v>
      </c>
      <c r="F889" s="202"/>
      <c r="G889" s="201">
        <f>ROUND(E889*F889,2)</f>
        <v>0</v>
      </c>
      <c r="H889" s="200"/>
      <c r="I889" s="228" t="s">
        <v>304</v>
      </c>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t="s">
        <v>1101</v>
      </c>
      <c r="AF889" s="170"/>
      <c r="AG889" s="170"/>
      <c r="AH889" s="170"/>
      <c r="AI889" s="170"/>
      <c r="AJ889" s="170"/>
      <c r="AK889" s="170"/>
      <c r="AL889" s="170"/>
      <c r="AM889" s="170">
        <v>21</v>
      </c>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row>
    <row r="890" spans="1:60" ht="22.5" outlineLevel="1">
      <c r="A890" s="224"/>
      <c r="B890" s="183"/>
      <c r="C890" s="210" t="s">
        <v>1132</v>
      </c>
      <c r="D890" s="188"/>
      <c r="E890" s="194"/>
      <c r="F890" s="203"/>
      <c r="G890" s="203"/>
      <c r="H890" s="200"/>
      <c r="I890" s="228"/>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t="s">
        <v>307</v>
      </c>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row>
    <row r="891" spans="1:60" outlineLevel="1">
      <c r="A891" s="224"/>
      <c r="B891" s="183"/>
      <c r="C891" s="211" t="s">
        <v>1133</v>
      </c>
      <c r="D891" s="189"/>
      <c r="E891" s="195">
        <v>4.84</v>
      </c>
      <c r="F891" s="201"/>
      <c r="G891" s="201"/>
      <c r="H891" s="200"/>
      <c r="I891" s="228"/>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t="s">
        <v>309</v>
      </c>
      <c r="AF891" s="170">
        <v>0</v>
      </c>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row>
    <row r="892" spans="1:60" outlineLevel="1">
      <c r="A892" s="225">
        <v>165</v>
      </c>
      <c r="B892" s="182" t="s">
        <v>1134</v>
      </c>
      <c r="C892" s="209" t="s">
        <v>1135</v>
      </c>
      <c r="D892" s="187" t="s">
        <v>318</v>
      </c>
      <c r="E892" s="193">
        <v>156.1525</v>
      </c>
      <c r="F892" s="202"/>
      <c r="G892" s="201">
        <f>ROUND(E892*F892,2)</f>
        <v>0</v>
      </c>
      <c r="H892" s="200"/>
      <c r="I892" s="228" t="s">
        <v>304</v>
      </c>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t="s">
        <v>1101</v>
      </c>
      <c r="AF892" s="170"/>
      <c r="AG892" s="170"/>
      <c r="AH892" s="170"/>
      <c r="AI892" s="170"/>
      <c r="AJ892" s="170"/>
      <c r="AK892" s="170"/>
      <c r="AL892" s="170"/>
      <c r="AM892" s="170">
        <v>21</v>
      </c>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row>
    <row r="893" spans="1:60" outlineLevel="1">
      <c r="A893" s="224"/>
      <c r="B893" s="183"/>
      <c r="C893" s="210" t="s">
        <v>1136</v>
      </c>
      <c r="D893" s="188"/>
      <c r="E893" s="194"/>
      <c r="F893" s="203"/>
      <c r="G893" s="203"/>
      <c r="H893" s="200"/>
      <c r="I893" s="228"/>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t="s">
        <v>307</v>
      </c>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row>
    <row r="894" spans="1:60" outlineLevel="1">
      <c r="A894" s="224"/>
      <c r="B894" s="183"/>
      <c r="C894" s="211" t="s">
        <v>1137</v>
      </c>
      <c r="D894" s="189"/>
      <c r="E894" s="195">
        <v>126.0675</v>
      </c>
      <c r="F894" s="201"/>
      <c r="G894" s="201"/>
      <c r="H894" s="200"/>
      <c r="I894" s="228"/>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t="s">
        <v>309</v>
      </c>
      <c r="AF894" s="170">
        <v>0</v>
      </c>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row>
    <row r="895" spans="1:60" outlineLevel="1">
      <c r="A895" s="224"/>
      <c r="B895" s="183"/>
      <c r="C895" s="211" t="s">
        <v>1138</v>
      </c>
      <c r="D895" s="189"/>
      <c r="E895" s="195">
        <v>30.085000000000001</v>
      </c>
      <c r="F895" s="201"/>
      <c r="G895" s="201"/>
      <c r="H895" s="200"/>
      <c r="I895" s="228"/>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t="s">
        <v>309</v>
      </c>
      <c r="AF895" s="170">
        <v>0</v>
      </c>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row>
    <row r="896" spans="1:60" outlineLevel="1">
      <c r="A896" s="225">
        <v>166</v>
      </c>
      <c r="B896" s="182" t="s">
        <v>1139</v>
      </c>
      <c r="C896" s="209" t="s">
        <v>1140</v>
      </c>
      <c r="D896" s="187" t="s">
        <v>318</v>
      </c>
      <c r="E896" s="193">
        <v>156.1525</v>
      </c>
      <c r="F896" s="202"/>
      <c r="G896" s="201">
        <f>ROUND(E896*F896,2)</f>
        <v>0</v>
      </c>
      <c r="H896" s="200"/>
      <c r="I896" s="228" t="s">
        <v>304</v>
      </c>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t="s">
        <v>1101</v>
      </c>
      <c r="AF896" s="170"/>
      <c r="AG896" s="170"/>
      <c r="AH896" s="170"/>
      <c r="AI896" s="170"/>
      <c r="AJ896" s="170"/>
      <c r="AK896" s="170"/>
      <c r="AL896" s="170"/>
      <c r="AM896" s="170">
        <v>21</v>
      </c>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row>
    <row r="897" spans="1:60" outlineLevel="1">
      <c r="A897" s="224"/>
      <c r="B897" s="183"/>
      <c r="C897" s="210" t="s">
        <v>1136</v>
      </c>
      <c r="D897" s="188"/>
      <c r="E897" s="194"/>
      <c r="F897" s="203"/>
      <c r="G897" s="203"/>
      <c r="H897" s="200"/>
      <c r="I897" s="228"/>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t="s">
        <v>307</v>
      </c>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row>
    <row r="898" spans="1:60" outlineLevel="1">
      <c r="A898" s="224"/>
      <c r="B898" s="183"/>
      <c r="C898" s="211" t="s">
        <v>1137</v>
      </c>
      <c r="D898" s="189"/>
      <c r="E898" s="195">
        <v>126.0675</v>
      </c>
      <c r="F898" s="201"/>
      <c r="G898" s="201"/>
      <c r="H898" s="200"/>
      <c r="I898" s="228"/>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t="s">
        <v>309</v>
      </c>
      <c r="AF898" s="170">
        <v>0</v>
      </c>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row>
    <row r="899" spans="1:60" outlineLevel="1">
      <c r="A899" s="224"/>
      <c r="B899" s="183"/>
      <c r="C899" s="211" t="s">
        <v>1138</v>
      </c>
      <c r="D899" s="189"/>
      <c r="E899" s="195">
        <v>30.085000000000001</v>
      </c>
      <c r="F899" s="201"/>
      <c r="G899" s="201"/>
      <c r="H899" s="200"/>
      <c r="I899" s="228"/>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t="s">
        <v>309</v>
      </c>
      <c r="AF899" s="170">
        <v>0</v>
      </c>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row>
    <row r="900" spans="1:60" outlineLevel="1">
      <c r="A900" s="225">
        <v>167</v>
      </c>
      <c r="B900" s="182" t="s">
        <v>1113</v>
      </c>
      <c r="C900" s="209" t="s">
        <v>1114</v>
      </c>
      <c r="D900" s="187" t="s">
        <v>318</v>
      </c>
      <c r="E900" s="193">
        <v>179.57536999999999</v>
      </c>
      <c r="F900" s="202"/>
      <c r="G900" s="201">
        <f>ROUND(E900*F900,2)</f>
        <v>0</v>
      </c>
      <c r="H900" s="200" t="s">
        <v>542</v>
      </c>
      <c r="I900" s="228" t="s">
        <v>304</v>
      </c>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t="s">
        <v>1007</v>
      </c>
      <c r="AF900" s="170"/>
      <c r="AG900" s="170"/>
      <c r="AH900" s="170"/>
      <c r="AI900" s="170"/>
      <c r="AJ900" s="170"/>
      <c r="AK900" s="170"/>
      <c r="AL900" s="170"/>
      <c r="AM900" s="170">
        <v>21</v>
      </c>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row>
    <row r="901" spans="1:60" outlineLevel="1">
      <c r="A901" s="224"/>
      <c r="B901" s="183"/>
      <c r="C901" s="211" t="s">
        <v>1141</v>
      </c>
      <c r="D901" s="189"/>
      <c r="E901" s="195">
        <v>179.57538</v>
      </c>
      <c r="F901" s="201"/>
      <c r="G901" s="201"/>
      <c r="H901" s="200"/>
      <c r="I901" s="228"/>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t="s">
        <v>309</v>
      </c>
      <c r="AF901" s="170">
        <v>0</v>
      </c>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row>
    <row r="902" spans="1:60" outlineLevel="1">
      <c r="A902" s="225">
        <v>168</v>
      </c>
      <c r="B902" s="182" t="s">
        <v>1142</v>
      </c>
      <c r="C902" s="209" t="s">
        <v>1143</v>
      </c>
      <c r="D902" s="187" t="s">
        <v>318</v>
      </c>
      <c r="E902" s="193">
        <v>150.7825</v>
      </c>
      <c r="F902" s="202"/>
      <c r="G902" s="201">
        <f>ROUND(E902*F902,2)</f>
        <v>0</v>
      </c>
      <c r="H902" s="200"/>
      <c r="I902" s="228" t="s">
        <v>304</v>
      </c>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t="s">
        <v>1101</v>
      </c>
      <c r="AF902" s="170"/>
      <c r="AG902" s="170"/>
      <c r="AH902" s="170"/>
      <c r="AI902" s="170"/>
      <c r="AJ902" s="170"/>
      <c r="AK902" s="170"/>
      <c r="AL902" s="170"/>
      <c r="AM902" s="170">
        <v>21</v>
      </c>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row>
    <row r="903" spans="1:60" outlineLevel="1">
      <c r="A903" s="224"/>
      <c r="B903" s="183"/>
      <c r="C903" s="210" t="s">
        <v>1136</v>
      </c>
      <c r="D903" s="188"/>
      <c r="E903" s="194"/>
      <c r="F903" s="203"/>
      <c r="G903" s="203"/>
      <c r="H903" s="200"/>
      <c r="I903" s="228"/>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t="s">
        <v>307</v>
      </c>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row>
    <row r="904" spans="1:60" outlineLevel="1">
      <c r="A904" s="224"/>
      <c r="B904" s="183"/>
      <c r="C904" s="211" t="s">
        <v>1137</v>
      </c>
      <c r="D904" s="189"/>
      <c r="E904" s="195">
        <v>126.0675</v>
      </c>
      <c r="F904" s="201"/>
      <c r="G904" s="201"/>
      <c r="H904" s="200"/>
      <c r="I904" s="228"/>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t="s">
        <v>309</v>
      </c>
      <c r="AF904" s="170">
        <v>0</v>
      </c>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row>
    <row r="905" spans="1:60" outlineLevel="1">
      <c r="A905" s="224"/>
      <c r="B905" s="183"/>
      <c r="C905" s="211" t="s">
        <v>1144</v>
      </c>
      <c r="D905" s="189"/>
      <c r="E905" s="195">
        <v>24.715</v>
      </c>
      <c r="F905" s="201"/>
      <c r="G905" s="201"/>
      <c r="H905" s="200"/>
      <c r="I905" s="228"/>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t="s">
        <v>309</v>
      </c>
      <c r="AF905" s="170">
        <v>0</v>
      </c>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row>
    <row r="906" spans="1:60" outlineLevel="1">
      <c r="A906" s="225">
        <v>169</v>
      </c>
      <c r="B906" s="182" t="s">
        <v>1145</v>
      </c>
      <c r="C906" s="209" t="s">
        <v>1146</v>
      </c>
      <c r="D906" s="187" t="s">
        <v>318</v>
      </c>
      <c r="E906" s="193">
        <v>173.39986999999999</v>
      </c>
      <c r="F906" s="202"/>
      <c r="G906" s="201">
        <f>ROUND(E906*F906,2)</f>
        <v>0</v>
      </c>
      <c r="H906" s="200" t="s">
        <v>542</v>
      </c>
      <c r="I906" s="228" t="s">
        <v>304</v>
      </c>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t="s">
        <v>543</v>
      </c>
      <c r="AF906" s="170"/>
      <c r="AG906" s="170"/>
      <c r="AH906" s="170"/>
      <c r="AI906" s="170"/>
      <c r="AJ906" s="170"/>
      <c r="AK906" s="170"/>
      <c r="AL906" s="170"/>
      <c r="AM906" s="170">
        <v>21</v>
      </c>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row>
    <row r="907" spans="1:60" outlineLevel="1">
      <c r="A907" s="224"/>
      <c r="B907" s="183"/>
      <c r="C907" s="211" t="s">
        <v>1147</v>
      </c>
      <c r="D907" s="189"/>
      <c r="E907" s="195">
        <v>173.39988</v>
      </c>
      <c r="F907" s="201"/>
      <c r="G907" s="201"/>
      <c r="H907" s="200"/>
      <c r="I907" s="228"/>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t="s">
        <v>309</v>
      </c>
      <c r="AF907" s="170">
        <v>0</v>
      </c>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row>
    <row r="908" spans="1:60" outlineLevel="1">
      <c r="A908" s="224"/>
      <c r="B908" s="350" t="s">
        <v>1148</v>
      </c>
      <c r="C908" s="351"/>
      <c r="D908" s="352"/>
      <c r="E908" s="353"/>
      <c r="F908" s="354"/>
      <c r="G908" s="355"/>
      <c r="H908" s="200"/>
      <c r="I908" s="228"/>
      <c r="J908" s="170"/>
      <c r="K908" s="170"/>
      <c r="L908" s="170"/>
      <c r="M908" s="170"/>
      <c r="N908" s="170"/>
      <c r="O908" s="170"/>
      <c r="P908" s="170"/>
      <c r="Q908" s="170"/>
      <c r="R908" s="170"/>
      <c r="S908" s="170"/>
      <c r="T908" s="170"/>
      <c r="U908" s="170"/>
      <c r="V908" s="170"/>
      <c r="W908" s="170"/>
      <c r="X908" s="170"/>
      <c r="Y908" s="170"/>
      <c r="Z908" s="170"/>
      <c r="AA908" s="170"/>
      <c r="AB908" s="170"/>
      <c r="AC908" s="170">
        <v>0</v>
      </c>
      <c r="AD908" s="170"/>
      <c r="AE908" s="170" t="s">
        <v>297</v>
      </c>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row>
    <row r="909" spans="1:60" outlineLevel="1">
      <c r="A909" s="224"/>
      <c r="B909" s="350" t="s">
        <v>1149</v>
      </c>
      <c r="C909" s="351"/>
      <c r="D909" s="352"/>
      <c r="E909" s="353"/>
      <c r="F909" s="354"/>
      <c r="G909" s="355"/>
      <c r="H909" s="200"/>
      <c r="I909" s="228"/>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t="s">
        <v>299</v>
      </c>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3" t="str">
        <f>B909</f>
        <v>z volně položené fólie, spoje slepeny přitavením a překryty pásem fólie šířky 500 mm. Vytažení izolace na stěny a přikotvení na stěně lištou.</v>
      </c>
      <c r="BA909" s="170"/>
      <c r="BB909" s="170"/>
      <c r="BC909" s="170"/>
      <c r="BD909" s="170"/>
      <c r="BE909" s="170"/>
      <c r="BF909" s="170"/>
      <c r="BG909" s="170"/>
      <c r="BH909" s="170"/>
    </row>
    <row r="910" spans="1:60" outlineLevel="1">
      <c r="A910" s="225">
        <v>170</v>
      </c>
      <c r="B910" s="182" t="s">
        <v>1150</v>
      </c>
      <c r="C910" s="209" t="s">
        <v>1151</v>
      </c>
      <c r="D910" s="187" t="s">
        <v>318</v>
      </c>
      <c r="E910" s="193">
        <v>164.88249999999999</v>
      </c>
      <c r="F910" s="202"/>
      <c r="G910" s="201">
        <f>ROUND(E910*F910,2)</f>
        <v>0</v>
      </c>
      <c r="H910" s="200" t="s">
        <v>1152</v>
      </c>
      <c r="I910" s="228" t="s">
        <v>304</v>
      </c>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t="s">
        <v>1153</v>
      </c>
      <c r="AF910" s="170"/>
      <c r="AG910" s="170"/>
      <c r="AH910" s="170"/>
      <c r="AI910" s="170"/>
      <c r="AJ910" s="170"/>
      <c r="AK910" s="170"/>
      <c r="AL910" s="170"/>
      <c r="AM910" s="170">
        <v>21</v>
      </c>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row>
    <row r="911" spans="1:60" outlineLevel="1">
      <c r="A911" s="224"/>
      <c r="B911" s="183"/>
      <c r="C911" s="211" t="s">
        <v>1137</v>
      </c>
      <c r="D911" s="189"/>
      <c r="E911" s="195">
        <v>126.0675</v>
      </c>
      <c r="F911" s="201"/>
      <c r="G911" s="201"/>
      <c r="H911" s="200"/>
      <c r="I911" s="228"/>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t="s">
        <v>309</v>
      </c>
      <c r="AF911" s="170">
        <v>0</v>
      </c>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row>
    <row r="912" spans="1:60" outlineLevel="1">
      <c r="A912" s="224"/>
      <c r="B912" s="183"/>
      <c r="C912" s="211" t="s">
        <v>1144</v>
      </c>
      <c r="D912" s="189"/>
      <c r="E912" s="195">
        <v>24.715</v>
      </c>
      <c r="F912" s="201"/>
      <c r="G912" s="201"/>
      <c r="H912" s="200"/>
      <c r="I912" s="228"/>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t="s">
        <v>309</v>
      </c>
      <c r="AF912" s="170">
        <v>0</v>
      </c>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row>
    <row r="913" spans="1:60" outlineLevel="1">
      <c r="A913" s="224"/>
      <c r="B913" s="183"/>
      <c r="C913" s="211" t="s">
        <v>1154</v>
      </c>
      <c r="D913" s="189"/>
      <c r="E913" s="195">
        <v>14.1</v>
      </c>
      <c r="F913" s="201"/>
      <c r="G913" s="201"/>
      <c r="H913" s="200"/>
      <c r="I913" s="228"/>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t="s">
        <v>309</v>
      </c>
      <c r="AF913" s="170">
        <v>0</v>
      </c>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row>
    <row r="914" spans="1:60" outlineLevel="1">
      <c r="A914" s="225">
        <v>171</v>
      </c>
      <c r="B914" s="182" t="s">
        <v>1155</v>
      </c>
      <c r="C914" s="209" t="s">
        <v>1156</v>
      </c>
      <c r="D914" s="187" t="s">
        <v>314</v>
      </c>
      <c r="E914" s="193">
        <v>31.5</v>
      </c>
      <c r="F914" s="202"/>
      <c r="G914" s="201">
        <f>ROUND(E914*F914,2)</f>
        <v>0</v>
      </c>
      <c r="H914" s="200"/>
      <c r="I914" s="228" t="s">
        <v>304</v>
      </c>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t="s">
        <v>1101</v>
      </c>
      <c r="AF914" s="170"/>
      <c r="AG914" s="170"/>
      <c r="AH914" s="170"/>
      <c r="AI914" s="170"/>
      <c r="AJ914" s="170"/>
      <c r="AK914" s="170"/>
      <c r="AL914" s="170"/>
      <c r="AM914" s="170">
        <v>21</v>
      </c>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row>
    <row r="915" spans="1:60" outlineLevel="1">
      <c r="A915" s="224"/>
      <c r="B915" s="183"/>
      <c r="C915" s="211" t="s">
        <v>1157</v>
      </c>
      <c r="D915" s="189"/>
      <c r="E915" s="195">
        <v>31.5</v>
      </c>
      <c r="F915" s="201"/>
      <c r="G915" s="201"/>
      <c r="H915" s="200"/>
      <c r="I915" s="228"/>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t="s">
        <v>309</v>
      </c>
      <c r="AF915" s="170">
        <v>0</v>
      </c>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row>
    <row r="916" spans="1:60" outlineLevel="1">
      <c r="A916" s="225">
        <v>172</v>
      </c>
      <c r="B916" s="182" t="s">
        <v>1158</v>
      </c>
      <c r="C916" s="209" t="s">
        <v>1159</v>
      </c>
      <c r="D916" s="187" t="s">
        <v>423</v>
      </c>
      <c r="E916" s="193">
        <v>2</v>
      </c>
      <c r="F916" s="202"/>
      <c r="G916" s="201">
        <f>ROUND(E916*F916,2)</f>
        <v>0</v>
      </c>
      <c r="H916" s="200"/>
      <c r="I916" s="228" t="s">
        <v>304</v>
      </c>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t="s">
        <v>1101</v>
      </c>
      <c r="AF916" s="170"/>
      <c r="AG916" s="170"/>
      <c r="AH916" s="170"/>
      <c r="AI916" s="170"/>
      <c r="AJ916" s="170"/>
      <c r="AK916" s="170"/>
      <c r="AL916" s="170"/>
      <c r="AM916" s="170">
        <v>21</v>
      </c>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row>
    <row r="917" spans="1:60" outlineLevel="1">
      <c r="A917" s="224"/>
      <c r="B917" s="183"/>
      <c r="C917" s="210" t="s">
        <v>1160</v>
      </c>
      <c r="D917" s="188"/>
      <c r="E917" s="194"/>
      <c r="F917" s="203"/>
      <c r="G917" s="203"/>
      <c r="H917" s="200"/>
      <c r="I917" s="228"/>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t="s">
        <v>307</v>
      </c>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row>
    <row r="918" spans="1:60" outlineLevel="1">
      <c r="A918" s="224"/>
      <c r="B918" s="183"/>
      <c r="C918" s="211" t="s">
        <v>140</v>
      </c>
      <c r="D918" s="189"/>
      <c r="E918" s="195">
        <v>2</v>
      </c>
      <c r="F918" s="201"/>
      <c r="G918" s="201"/>
      <c r="H918" s="200"/>
      <c r="I918" s="228"/>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t="s">
        <v>309</v>
      </c>
      <c r="AF918" s="170">
        <v>0</v>
      </c>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row>
    <row r="919" spans="1:60" outlineLevel="1">
      <c r="A919" s="225">
        <v>173</v>
      </c>
      <c r="B919" s="182" t="s">
        <v>1161</v>
      </c>
      <c r="C919" s="209" t="s">
        <v>1162</v>
      </c>
      <c r="D919" s="187" t="s">
        <v>423</v>
      </c>
      <c r="E919" s="193">
        <v>1</v>
      </c>
      <c r="F919" s="202"/>
      <c r="G919" s="201">
        <f>ROUND(E919*F919,2)</f>
        <v>0</v>
      </c>
      <c r="H919" s="200"/>
      <c r="I919" s="228" t="s">
        <v>304</v>
      </c>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t="s">
        <v>1101</v>
      </c>
      <c r="AF919" s="170"/>
      <c r="AG919" s="170"/>
      <c r="AH919" s="170"/>
      <c r="AI919" s="170"/>
      <c r="AJ919" s="170"/>
      <c r="AK919" s="170"/>
      <c r="AL919" s="170"/>
      <c r="AM919" s="170">
        <v>21</v>
      </c>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row>
    <row r="920" spans="1:60" outlineLevel="1">
      <c r="A920" s="224"/>
      <c r="B920" s="183"/>
      <c r="C920" s="211" t="s">
        <v>121</v>
      </c>
      <c r="D920" s="189"/>
      <c r="E920" s="195">
        <v>1</v>
      </c>
      <c r="F920" s="201"/>
      <c r="G920" s="201"/>
      <c r="H920" s="200"/>
      <c r="I920" s="228"/>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t="s">
        <v>309</v>
      </c>
      <c r="AF920" s="170">
        <v>0</v>
      </c>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row>
    <row r="921" spans="1:60" outlineLevel="1">
      <c r="A921" s="225">
        <v>174</v>
      </c>
      <c r="B921" s="182" t="s">
        <v>1163</v>
      </c>
      <c r="C921" s="209" t="s">
        <v>1164</v>
      </c>
      <c r="D921" s="187" t="s">
        <v>423</v>
      </c>
      <c r="E921" s="193">
        <v>9</v>
      </c>
      <c r="F921" s="202"/>
      <c r="G921" s="201">
        <f>ROUND(E921*F921,2)</f>
        <v>0</v>
      </c>
      <c r="H921" s="200"/>
      <c r="I921" s="228" t="s">
        <v>304</v>
      </c>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t="s">
        <v>1101</v>
      </c>
      <c r="AF921" s="170"/>
      <c r="AG921" s="170"/>
      <c r="AH921" s="170"/>
      <c r="AI921" s="170"/>
      <c r="AJ921" s="170"/>
      <c r="AK921" s="170"/>
      <c r="AL921" s="170"/>
      <c r="AM921" s="170">
        <v>21</v>
      </c>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row>
    <row r="922" spans="1:60" outlineLevel="1">
      <c r="A922" s="224"/>
      <c r="B922" s="183"/>
      <c r="C922" s="211" t="s">
        <v>220</v>
      </c>
      <c r="D922" s="189"/>
      <c r="E922" s="195">
        <v>9</v>
      </c>
      <c r="F922" s="201"/>
      <c r="G922" s="201"/>
      <c r="H922" s="200"/>
      <c r="I922" s="228"/>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t="s">
        <v>309</v>
      </c>
      <c r="AF922" s="170">
        <v>0</v>
      </c>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row>
    <row r="923" spans="1:60" outlineLevel="1">
      <c r="A923" s="224"/>
      <c r="B923" s="350" t="s">
        <v>1165</v>
      </c>
      <c r="C923" s="351"/>
      <c r="D923" s="352"/>
      <c r="E923" s="353"/>
      <c r="F923" s="354"/>
      <c r="G923" s="355"/>
      <c r="H923" s="200"/>
      <c r="I923" s="228"/>
      <c r="J923" s="170"/>
      <c r="K923" s="170"/>
      <c r="L923" s="170"/>
      <c r="M923" s="170"/>
      <c r="N923" s="170"/>
      <c r="O923" s="170"/>
      <c r="P923" s="170"/>
      <c r="Q923" s="170"/>
      <c r="R923" s="170"/>
      <c r="S923" s="170"/>
      <c r="T923" s="170"/>
      <c r="U923" s="170"/>
      <c r="V923" s="170"/>
      <c r="W923" s="170"/>
      <c r="X923" s="170"/>
      <c r="Y923" s="170"/>
      <c r="Z923" s="170"/>
      <c r="AA923" s="170"/>
      <c r="AB923" s="170"/>
      <c r="AC923" s="170">
        <v>0</v>
      </c>
      <c r="AD923" s="170"/>
      <c r="AE923" s="170" t="s">
        <v>297</v>
      </c>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row>
    <row r="924" spans="1:60" outlineLevel="1">
      <c r="A924" s="224"/>
      <c r="B924" s="350" t="s">
        <v>1166</v>
      </c>
      <c r="C924" s="351"/>
      <c r="D924" s="352"/>
      <c r="E924" s="353"/>
      <c r="F924" s="354"/>
      <c r="G924" s="355"/>
      <c r="H924" s="200"/>
      <c r="I924" s="228"/>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t="s">
        <v>299</v>
      </c>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row>
    <row r="925" spans="1:60" outlineLevel="1">
      <c r="A925" s="225">
        <v>175</v>
      </c>
      <c r="B925" s="182" t="s">
        <v>1167</v>
      </c>
      <c r="C925" s="209" t="s">
        <v>1168</v>
      </c>
      <c r="D925" s="187" t="s">
        <v>447</v>
      </c>
      <c r="E925" s="193">
        <v>1.49424</v>
      </c>
      <c r="F925" s="202"/>
      <c r="G925" s="201">
        <f>ROUND(E925*F925,2)</f>
        <v>0</v>
      </c>
      <c r="H925" s="200" t="s">
        <v>1119</v>
      </c>
      <c r="I925" s="228" t="s">
        <v>304</v>
      </c>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t="s">
        <v>1101</v>
      </c>
      <c r="AF925" s="170"/>
      <c r="AG925" s="170"/>
      <c r="AH925" s="170"/>
      <c r="AI925" s="170"/>
      <c r="AJ925" s="170"/>
      <c r="AK925" s="170"/>
      <c r="AL925" s="170"/>
      <c r="AM925" s="170">
        <v>21</v>
      </c>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row>
    <row r="926" spans="1:60" outlineLevel="1">
      <c r="A926" s="224"/>
      <c r="B926" s="183"/>
      <c r="C926" s="211" t="s">
        <v>1169</v>
      </c>
      <c r="D926" s="189"/>
      <c r="E926" s="195">
        <v>1.49424</v>
      </c>
      <c r="F926" s="201"/>
      <c r="G926" s="201"/>
      <c r="H926" s="200"/>
      <c r="I926" s="228"/>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t="s">
        <v>309</v>
      </c>
      <c r="AF926" s="170">
        <v>0</v>
      </c>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row>
    <row r="927" spans="1:60" outlineLevel="1">
      <c r="A927" s="225">
        <v>176</v>
      </c>
      <c r="B927" s="182" t="s">
        <v>1170</v>
      </c>
      <c r="C927" s="209" t="s">
        <v>1171</v>
      </c>
      <c r="D927" s="187" t="s">
        <v>447</v>
      </c>
      <c r="E927" s="193">
        <v>1.49424</v>
      </c>
      <c r="F927" s="202"/>
      <c r="G927" s="201">
        <f>ROUND(E927*F927,2)</f>
        <v>0</v>
      </c>
      <c r="H927" s="200"/>
      <c r="I927" s="228" t="s">
        <v>304</v>
      </c>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t="s">
        <v>1101</v>
      </c>
      <c r="AF927" s="170"/>
      <c r="AG927" s="170"/>
      <c r="AH927" s="170"/>
      <c r="AI927" s="170"/>
      <c r="AJ927" s="170"/>
      <c r="AK927" s="170"/>
      <c r="AL927" s="170"/>
      <c r="AM927" s="170">
        <v>21</v>
      </c>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row>
    <row r="928" spans="1:60" outlineLevel="1">
      <c r="A928" s="224"/>
      <c r="B928" s="183"/>
      <c r="C928" s="211" t="s">
        <v>1169</v>
      </c>
      <c r="D928" s="189"/>
      <c r="E928" s="195">
        <v>1.49424</v>
      </c>
      <c r="F928" s="201"/>
      <c r="G928" s="201"/>
      <c r="H928" s="200"/>
      <c r="I928" s="228"/>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t="s">
        <v>309</v>
      </c>
      <c r="AF928" s="170">
        <v>0</v>
      </c>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row>
    <row r="929" spans="1:60" outlineLevel="1">
      <c r="A929" s="225">
        <v>177</v>
      </c>
      <c r="B929" s="182" t="s">
        <v>1172</v>
      </c>
      <c r="C929" s="209" t="s">
        <v>1173</v>
      </c>
      <c r="D929" s="187" t="s">
        <v>447</v>
      </c>
      <c r="E929" s="193">
        <v>5.9769600000000001</v>
      </c>
      <c r="F929" s="202"/>
      <c r="G929" s="201">
        <f>ROUND(E929*F929,2)</f>
        <v>0</v>
      </c>
      <c r="H929" s="200"/>
      <c r="I929" s="228" t="s">
        <v>304</v>
      </c>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t="s">
        <v>1101</v>
      </c>
      <c r="AF929" s="170"/>
      <c r="AG929" s="170"/>
      <c r="AH929" s="170"/>
      <c r="AI929" s="170"/>
      <c r="AJ929" s="170"/>
      <c r="AK929" s="170"/>
      <c r="AL929" s="170"/>
      <c r="AM929" s="170">
        <v>21</v>
      </c>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row>
    <row r="930" spans="1:60" outlineLevel="1">
      <c r="A930" s="224"/>
      <c r="B930" s="183"/>
      <c r="C930" s="211" t="s">
        <v>1174</v>
      </c>
      <c r="D930" s="189"/>
      <c r="E930" s="195">
        <v>5.9769600000000001</v>
      </c>
      <c r="F930" s="201"/>
      <c r="G930" s="201"/>
      <c r="H930" s="200"/>
      <c r="I930" s="228"/>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t="s">
        <v>309</v>
      </c>
      <c r="AF930" s="170">
        <v>0</v>
      </c>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row>
    <row r="931" spans="1:60">
      <c r="A931" s="223" t="s">
        <v>294</v>
      </c>
      <c r="B931" s="181" t="s">
        <v>188</v>
      </c>
      <c r="C931" s="208" t="s">
        <v>189</v>
      </c>
      <c r="D931" s="186"/>
      <c r="E931" s="192"/>
      <c r="F931" s="356">
        <f>SUM(G932:G1065)</f>
        <v>0</v>
      </c>
      <c r="G931" s="357"/>
      <c r="H931" s="199"/>
      <c r="I931" s="227"/>
      <c r="AE931" t="s">
        <v>295</v>
      </c>
    </row>
    <row r="932" spans="1:60" outlineLevel="1">
      <c r="A932" s="225">
        <v>178</v>
      </c>
      <c r="B932" s="182" t="s">
        <v>1175</v>
      </c>
      <c r="C932" s="209" t="s">
        <v>1176</v>
      </c>
      <c r="D932" s="187" t="s">
        <v>318</v>
      </c>
      <c r="E932" s="193">
        <v>109.41249999999999</v>
      </c>
      <c r="F932" s="202"/>
      <c r="G932" s="201">
        <f>ROUND(E932*F932,2)</f>
        <v>0</v>
      </c>
      <c r="H932" s="200"/>
      <c r="I932" s="228" t="s">
        <v>304</v>
      </c>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t="s">
        <v>1101</v>
      </c>
      <c r="AF932" s="170"/>
      <c r="AG932" s="170"/>
      <c r="AH932" s="170"/>
      <c r="AI932" s="170"/>
      <c r="AJ932" s="170"/>
      <c r="AK932" s="170"/>
      <c r="AL932" s="170"/>
      <c r="AM932" s="170">
        <v>21</v>
      </c>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row>
    <row r="933" spans="1:60" outlineLevel="1">
      <c r="A933" s="224"/>
      <c r="B933" s="183"/>
      <c r="C933" s="210" t="s">
        <v>1177</v>
      </c>
      <c r="D933" s="188"/>
      <c r="E933" s="194"/>
      <c r="F933" s="203"/>
      <c r="G933" s="203"/>
      <c r="H933" s="200"/>
      <c r="I933" s="228"/>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t="s">
        <v>307</v>
      </c>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row>
    <row r="934" spans="1:60" outlineLevel="1">
      <c r="A934" s="224"/>
      <c r="B934" s="183"/>
      <c r="C934" s="211" t="s">
        <v>1178</v>
      </c>
      <c r="D934" s="189"/>
      <c r="E934" s="195">
        <v>17.997499999999999</v>
      </c>
      <c r="F934" s="201"/>
      <c r="G934" s="201"/>
      <c r="H934" s="200"/>
      <c r="I934" s="228"/>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t="s">
        <v>309</v>
      </c>
      <c r="AF934" s="170">
        <v>0</v>
      </c>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row>
    <row r="935" spans="1:60" outlineLevel="1">
      <c r="A935" s="224"/>
      <c r="B935" s="183"/>
      <c r="C935" s="211" t="s">
        <v>962</v>
      </c>
      <c r="D935" s="189"/>
      <c r="E935" s="195">
        <v>4.1849999999999996</v>
      </c>
      <c r="F935" s="201"/>
      <c r="G935" s="201"/>
      <c r="H935" s="200"/>
      <c r="I935" s="228"/>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t="s">
        <v>309</v>
      </c>
      <c r="AF935" s="170">
        <v>0</v>
      </c>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row>
    <row r="936" spans="1:60" outlineLevel="1">
      <c r="A936" s="224"/>
      <c r="B936" s="183"/>
      <c r="C936" s="211" t="s">
        <v>1179</v>
      </c>
      <c r="D936" s="189"/>
      <c r="E936" s="195">
        <v>11.055</v>
      </c>
      <c r="F936" s="201"/>
      <c r="G936" s="201"/>
      <c r="H936" s="200"/>
      <c r="I936" s="228"/>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t="s">
        <v>309</v>
      </c>
      <c r="AF936" s="170">
        <v>0</v>
      </c>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row>
    <row r="937" spans="1:60" outlineLevel="1">
      <c r="A937" s="224"/>
      <c r="B937" s="183"/>
      <c r="C937" s="211" t="s">
        <v>1180</v>
      </c>
      <c r="D937" s="189"/>
      <c r="E937" s="195">
        <v>38.685000000000002</v>
      </c>
      <c r="F937" s="201"/>
      <c r="G937" s="201"/>
      <c r="H937" s="200"/>
      <c r="I937" s="228"/>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t="s">
        <v>309</v>
      </c>
      <c r="AF937" s="170">
        <v>0</v>
      </c>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row>
    <row r="938" spans="1:60" outlineLevel="1">
      <c r="A938" s="224"/>
      <c r="B938" s="183"/>
      <c r="C938" s="211" t="s">
        <v>1181</v>
      </c>
      <c r="D938" s="189"/>
      <c r="E938" s="195">
        <v>13.1</v>
      </c>
      <c r="F938" s="201"/>
      <c r="G938" s="201"/>
      <c r="H938" s="200"/>
      <c r="I938" s="228"/>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t="s">
        <v>309</v>
      </c>
      <c r="AF938" s="170">
        <v>0</v>
      </c>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row>
    <row r="939" spans="1:60" outlineLevel="1">
      <c r="A939" s="224"/>
      <c r="B939" s="183"/>
      <c r="C939" s="211" t="s">
        <v>1182</v>
      </c>
      <c r="D939" s="189"/>
      <c r="E939" s="195">
        <v>6.6950000000000003</v>
      </c>
      <c r="F939" s="201"/>
      <c r="G939" s="201"/>
      <c r="H939" s="200"/>
      <c r="I939" s="228"/>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t="s">
        <v>309</v>
      </c>
      <c r="AF939" s="170">
        <v>0</v>
      </c>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row>
    <row r="940" spans="1:60" outlineLevel="1">
      <c r="A940" s="224"/>
      <c r="B940" s="183"/>
      <c r="C940" s="211" t="s">
        <v>1183</v>
      </c>
      <c r="D940" s="189"/>
      <c r="E940" s="195">
        <v>14.4475</v>
      </c>
      <c r="F940" s="201"/>
      <c r="G940" s="201"/>
      <c r="H940" s="200"/>
      <c r="I940" s="228"/>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t="s">
        <v>309</v>
      </c>
      <c r="AF940" s="170">
        <v>0</v>
      </c>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row>
    <row r="941" spans="1:60" outlineLevel="1">
      <c r="A941" s="224"/>
      <c r="B941" s="183"/>
      <c r="C941" s="211" t="s">
        <v>1184</v>
      </c>
      <c r="D941" s="189"/>
      <c r="E941" s="195">
        <v>1.08</v>
      </c>
      <c r="F941" s="201"/>
      <c r="G941" s="201"/>
      <c r="H941" s="200"/>
      <c r="I941" s="228"/>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t="s">
        <v>309</v>
      </c>
      <c r="AF941" s="170">
        <v>0</v>
      </c>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row>
    <row r="942" spans="1:60" outlineLevel="1">
      <c r="A942" s="224"/>
      <c r="B942" s="183"/>
      <c r="C942" s="211" t="s">
        <v>1185</v>
      </c>
      <c r="D942" s="189"/>
      <c r="E942" s="195">
        <v>2.1675</v>
      </c>
      <c r="F942" s="201"/>
      <c r="G942" s="201"/>
      <c r="H942" s="200"/>
      <c r="I942" s="228"/>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t="s">
        <v>309</v>
      </c>
      <c r="AF942" s="170">
        <v>0</v>
      </c>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row>
    <row r="943" spans="1:60" outlineLevel="1">
      <c r="A943" s="225">
        <v>179</v>
      </c>
      <c r="B943" s="182" t="s">
        <v>1175</v>
      </c>
      <c r="C943" s="209" t="s">
        <v>1176</v>
      </c>
      <c r="D943" s="187" t="s">
        <v>318</v>
      </c>
      <c r="E943" s="193">
        <v>128.3075</v>
      </c>
      <c r="F943" s="202"/>
      <c r="G943" s="201">
        <f>ROUND(E943*F943,2)</f>
        <v>0</v>
      </c>
      <c r="H943" s="200"/>
      <c r="I943" s="228" t="s">
        <v>304</v>
      </c>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t="s">
        <v>1101</v>
      </c>
      <c r="AF943" s="170"/>
      <c r="AG943" s="170"/>
      <c r="AH943" s="170"/>
      <c r="AI943" s="170"/>
      <c r="AJ943" s="170"/>
      <c r="AK943" s="170"/>
      <c r="AL943" s="170"/>
      <c r="AM943" s="170">
        <v>21</v>
      </c>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row>
    <row r="944" spans="1:60" outlineLevel="1">
      <c r="A944" s="224"/>
      <c r="B944" s="183"/>
      <c r="C944" s="210" t="s">
        <v>1186</v>
      </c>
      <c r="D944" s="188"/>
      <c r="E944" s="194"/>
      <c r="F944" s="203"/>
      <c r="G944" s="203"/>
      <c r="H944" s="200"/>
      <c r="I944" s="228"/>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t="s">
        <v>307</v>
      </c>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row>
    <row r="945" spans="1:60" outlineLevel="1">
      <c r="A945" s="224"/>
      <c r="B945" s="183"/>
      <c r="C945" s="211" t="s">
        <v>1187</v>
      </c>
      <c r="D945" s="189"/>
      <c r="E945" s="195">
        <v>17.649999999999999</v>
      </c>
      <c r="F945" s="201"/>
      <c r="G945" s="201"/>
      <c r="H945" s="200"/>
      <c r="I945" s="228"/>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t="s">
        <v>309</v>
      </c>
      <c r="AF945" s="170">
        <v>0</v>
      </c>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row>
    <row r="946" spans="1:60" outlineLevel="1">
      <c r="A946" s="224"/>
      <c r="B946" s="183"/>
      <c r="C946" s="211" t="s">
        <v>1188</v>
      </c>
      <c r="D946" s="189"/>
      <c r="E946" s="195">
        <v>24.655000000000001</v>
      </c>
      <c r="F946" s="201"/>
      <c r="G946" s="201"/>
      <c r="H946" s="200"/>
      <c r="I946" s="228"/>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t="s">
        <v>309</v>
      </c>
      <c r="AF946" s="170">
        <v>0</v>
      </c>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row>
    <row r="947" spans="1:60" outlineLevel="1">
      <c r="A947" s="224"/>
      <c r="B947" s="183"/>
      <c r="C947" s="211" t="s">
        <v>1189</v>
      </c>
      <c r="D947" s="189"/>
      <c r="E947" s="195">
        <v>86.002499999999998</v>
      </c>
      <c r="F947" s="201"/>
      <c r="G947" s="201"/>
      <c r="H947" s="200"/>
      <c r="I947" s="228"/>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t="s">
        <v>309</v>
      </c>
      <c r="AF947" s="170">
        <v>0</v>
      </c>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row>
    <row r="948" spans="1:60" outlineLevel="1">
      <c r="A948" s="225">
        <v>180</v>
      </c>
      <c r="B948" s="182" t="s">
        <v>1175</v>
      </c>
      <c r="C948" s="209" t="s">
        <v>1176</v>
      </c>
      <c r="D948" s="187" t="s">
        <v>318</v>
      </c>
      <c r="E948" s="193">
        <v>3.11</v>
      </c>
      <c r="F948" s="202"/>
      <c r="G948" s="201">
        <f>ROUND(E948*F948,2)</f>
        <v>0</v>
      </c>
      <c r="H948" s="200"/>
      <c r="I948" s="228" t="s">
        <v>304</v>
      </c>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t="s">
        <v>1101</v>
      </c>
      <c r="AF948" s="170"/>
      <c r="AG948" s="170"/>
      <c r="AH948" s="170"/>
      <c r="AI948" s="170"/>
      <c r="AJ948" s="170"/>
      <c r="AK948" s="170"/>
      <c r="AL948" s="170"/>
      <c r="AM948" s="170">
        <v>21</v>
      </c>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row>
    <row r="949" spans="1:60" outlineLevel="1">
      <c r="A949" s="224"/>
      <c r="B949" s="183"/>
      <c r="C949" s="210" t="s">
        <v>1190</v>
      </c>
      <c r="D949" s="188"/>
      <c r="E949" s="194"/>
      <c r="F949" s="203"/>
      <c r="G949" s="203"/>
      <c r="H949" s="200"/>
      <c r="I949" s="228"/>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t="s">
        <v>307</v>
      </c>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row>
    <row r="950" spans="1:60" outlineLevel="1">
      <c r="A950" s="224"/>
      <c r="B950" s="183"/>
      <c r="C950" s="211" t="s">
        <v>1191</v>
      </c>
      <c r="D950" s="189"/>
      <c r="E950" s="195">
        <v>1.68</v>
      </c>
      <c r="F950" s="201"/>
      <c r="G950" s="201"/>
      <c r="H950" s="200"/>
      <c r="I950" s="228"/>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t="s">
        <v>309</v>
      </c>
      <c r="AF950" s="170">
        <v>0</v>
      </c>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row>
    <row r="951" spans="1:60" outlineLevel="1">
      <c r="A951" s="224"/>
      <c r="B951" s="183"/>
      <c r="C951" s="211" t="s">
        <v>1192</v>
      </c>
      <c r="D951" s="189"/>
      <c r="E951" s="195">
        <v>1.43</v>
      </c>
      <c r="F951" s="201"/>
      <c r="G951" s="201"/>
      <c r="H951" s="200"/>
      <c r="I951" s="228"/>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t="s">
        <v>309</v>
      </c>
      <c r="AF951" s="170">
        <v>0</v>
      </c>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row>
    <row r="952" spans="1:60" outlineLevel="1">
      <c r="A952" s="225">
        <v>181</v>
      </c>
      <c r="B952" s="182" t="s">
        <v>1193</v>
      </c>
      <c r="C952" s="209" t="s">
        <v>1194</v>
      </c>
      <c r="D952" s="187" t="s">
        <v>302</v>
      </c>
      <c r="E952" s="193">
        <v>35.379620000000003</v>
      </c>
      <c r="F952" s="202"/>
      <c r="G952" s="201">
        <f>ROUND(E952*F952,2)</f>
        <v>0</v>
      </c>
      <c r="H952" s="200" t="s">
        <v>542</v>
      </c>
      <c r="I952" s="228" t="s">
        <v>304</v>
      </c>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t="s">
        <v>543</v>
      </c>
      <c r="AF952" s="170"/>
      <c r="AG952" s="170"/>
      <c r="AH952" s="170"/>
      <c r="AI952" s="170"/>
      <c r="AJ952" s="170"/>
      <c r="AK952" s="170"/>
      <c r="AL952" s="170"/>
      <c r="AM952" s="170">
        <v>21</v>
      </c>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row>
    <row r="953" spans="1:60" outlineLevel="1">
      <c r="A953" s="224"/>
      <c r="B953" s="183"/>
      <c r="C953" s="211" t="s">
        <v>1195</v>
      </c>
      <c r="D953" s="189"/>
      <c r="E953" s="195">
        <v>35.379620000000003</v>
      </c>
      <c r="F953" s="201"/>
      <c r="G953" s="201"/>
      <c r="H953" s="200"/>
      <c r="I953" s="228"/>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t="s">
        <v>309</v>
      </c>
      <c r="AF953" s="170">
        <v>0</v>
      </c>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row>
    <row r="954" spans="1:60" outlineLevel="1">
      <c r="A954" s="225">
        <v>182</v>
      </c>
      <c r="B954" s="182" t="s">
        <v>1196</v>
      </c>
      <c r="C954" s="209" t="s">
        <v>1197</v>
      </c>
      <c r="D954" s="187" t="s">
        <v>318</v>
      </c>
      <c r="E954" s="193">
        <v>15.984999999999999</v>
      </c>
      <c r="F954" s="202"/>
      <c r="G954" s="201">
        <f>ROUND(E954*F954,2)</f>
        <v>0</v>
      </c>
      <c r="H954" s="200"/>
      <c r="I954" s="228" t="s">
        <v>304</v>
      </c>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t="s">
        <v>1101</v>
      </c>
      <c r="AF954" s="170"/>
      <c r="AG954" s="170"/>
      <c r="AH954" s="170"/>
      <c r="AI954" s="170"/>
      <c r="AJ954" s="170"/>
      <c r="AK954" s="170"/>
      <c r="AL954" s="170"/>
      <c r="AM954" s="170">
        <v>21</v>
      </c>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row>
    <row r="955" spans="1:60" outlineLevel="1">
      <c r="A955" s="224"/>
      <c r="B955" s="183"/>
      <c r="C955" s="211" t="s">
        <v>1198</v>
      </c>
      <c r="D955" s="189"/>
      <c r="E955" s="195">
        <v>12.88</v>
      </c>
      <c r="F955" s="201"/>
      <c r="G955" s="201"/>
      <c r="H955" s="200"/>
      <c r="I955" s="228"/>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t="s">
        <v>309</v>
      </c>
      <c r="AF955" s="170">
        <v>0</v>
      </c>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row>
    <row r="956" spans="1:60" outlineLevel="1">
      <c r="A956" s="224"/>
      <c r="B956" s="183"/>
      <c r="C956" s="211" t="s">
        <v>1199</v>
      </c>
      <c r="D956" s="189"/>
      <c r="E956" s="195">
        <v>3.105</v>
      </c>
      <c r="F956" s="201"/>
      <c r="G956" s="201"/>
      <c r="H956" s="200"/>
      <c r="I956" s="228"/>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t="s">
        <v>309</v>
      </c>
      <c r="AF956" s="170">
        <v>0</v>
      </c>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row>
    <row r="957" spans="1:60" outlineLevel="1">
      <c r="A957" s="225">
        <v>183</v>
      </c>
      <c r="B957" s="182" t="s">
        <v>1193</v>
      </c>
      <c r="C957" s="209" t="s">
        <v>1194</v>
      </c>
      <c r="D957" s="187" t="s">
        <v>302</v>
      </c>
      <c r="E957" s="193">
        <v>1.6309800000000001</v>
      </c>
      <c r="F957" s="202"/>
      <c r="G957" s="201">
        <f>ROUND(E957*F957,2)</f>
        <v>0</v>
      </c>
      <c r="H957" s="200" t="s">
        <v>542</v>
      </c>
      <c r="I957" s="228" t="s">
        <v>304</v>
      </c>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t="s">
        <v>543</v>
      </c>
      <c r="AF957" s="170"/>
      <c r="AG957" s="170"/>
      <c r="AH957" s="170"/>
      <c r="AI957" s="170"/>
      <c r="AJ957" s="170"/>
      <c r="AK957" s="170"/>
      <c r="AL957" s="170"/>
      <c r="AM957" s="170">
        <v>21</v>
      </c>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row>
    <row r="958" spans="1:60" outlineLevel="1">
      <c r="A958" s="224"/>
      <c r="B958" s="183"/>
      <c r="C958" s="211" t="s">
        <v>1200</v>
      </c>
      <c r="D958" s="189"/>
      <c r="E958" s="195">
        <v>1.6309800000000001</v>
      </c>
      <c r="F958" s="201"/>
      <c r="G958" s="201"/>
      <c r="H958" s="200"/>
      <c r="I958" s="228"/>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t="s">
        <v>309</v>
      </c>
      <c r="AF958" s="170">
        <v>0</v>
      </c>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row>
    <row r="959" spans="1:60" outlineLevel="1">
      <c r="A959" s="225">
        <v>184</v>
      </c>
      <c r="B959" s="182" t="s">
        <v>1175</v>
      </c>
      <c r="C959" s="209" t="s">
        <v>1176</v>
      </c>
      <c r="D959" s="187" t="s">
        <v>318</v>
      </c>
      <c r="E959" s="193">
        <v>168.89125000000001</v>
      </c>
      <c r="F959" s="202"/>
      <c r="G959" s="201">
        <f>ROUND(E959*F959,2)</f>
        <v>0</v>
      </c>
      <c r="H959" s="200"/>
      <c r="I959" s="228" t="s">
        <v>304</v>
      </c>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t="s">
        <v>1101</v>
      </c>
      <c r="AF959" s="170"/>
      <c r="AG959" s="170"/>
      <c r="AH959" s="170"/>
      <c r="AI959" s="170"/>
      <c r="AJ959" s="170"/>
      <c r="AK959" s="170"/>
      <c r="AL959" s="170"/>
      <c r="AM959" s="170">
        <v>21</v>
      </c>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row>
    <row r="960" spans="1:60" outlineLevel="1">
      <c r="A960" s="224"/>
      <c r="B960" s="183"/>
      <c r="C960" s="210" t="s">
        <v>1201</v>
      </c>
      <c r="D960" s="188"/>
      <c r="E960" s="194"/>
      <c r="F960" s="203"/>
      <c r="G960" s="203"/>
      <c r="H960" s="200"/>
      <c r="I960" s="228"/>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t="s">
        <v>307</v>
      </c>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row>
    <row r="961" spans="1:60" outlineLevel="1">
      <c r="A961" s="224"/>
      <c r="B961" s="183"/>
      <c r="C961" s="211" t="s">
        <v>1202</v>
      </c>
      <c r="D961" s="189"/>
      <c r="E961" s="195">
        <v>17.649999999999999</v>
      </c>
      <c r="F961" s="201"/>
      <c r="G961" s="201"/>
      <c r="H961" s="200"/>
      <c r="I961" s="228"/>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t="s">
        <v>309</v>
      </c>
      <c r="AF961" s="170">
        <v>0</v>
      </c>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row>
    <row r="962" spans="1:60" outlineLevel="1">
      <c r="A962" s="224"/>
      <c r="B962" s="183"/>
      <c r="C962" s="211" t="s">
        <v>1203</v>
      </c>
      <c r="D962" s="189"/>
      <c r="E962" s="195">
        <v>24.754999999999999</v>
      </c>
      <c r="F962" s="201"/>
      <c r="G962" s="201"/>
      <c r="H962" s="200"/>
      <c r="I962" s="228"/>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t="s">
        <v>309</v>
      </c>
      <c r="AF962" s="170">
        <v>0</v>
      </c>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row>
    <row r="963" spans="1:60" outlineLevel="1">
      <c r="A963" s="224"/>
      <c r="B963" s="183"/>
      <c r="C963" s="211" t="s">
        <v>1204</v>
      </c>
      <c r="D963" s="189"/>
      <c r="E963" s="195">
        <v>126.48625</v>
      </c>
      <c r="F963" s="201"/>
      <c r="G963" s="201"/>
      <c r="H963" s="200"/>
      <c r="I963" s="228"/>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t="s">
        <v>309</v>
      </c>
      <c r="AF963" s="170">
        <v>0</v>
      </c>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row>
    <row r="964" spans="1:60" outlineLevel="1">
      <c r="A964" s="225">
        <v>185</v>
      </c>
      <c r="B964" s="182" t="s">
        <v>1205</v>
      </c>
      <c r="C964" s="209" t="s">
        <v>1206</v>
      </c>
      <c r="D964" s="187" t="s">
        <v>318</v>
      </c>
      <c r="E964" s="193">
        <v>172.26779999999999</v>
      </c>
      <c r="F964" s="202"/>
      <c r="G964" s="201">
        <f>ROUND(E964*F964,2)</f>
        <v>0</v>
      </c>
      <c r="H964" s="200" t="s">
        <v>542</v>
      </c>
      <c r="I964" s="228" t="s">
        <v>304</v>
      </c>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t="s">
        <v>543</v>
      </c>
      <c r="AF964" s="170"/>
      <c r="AG964" s="170"/>
      <c r="AH964" s="170"/>
      <c r="AI964" s="170"/>
      <c r="AJ964" s="170"/>
      <c r="AK964" s="170"/>
      <c r="AL964" s="170"/>
      <c r="AM964" s="170">
        <v>21</v>
      </c>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row>
    <row r="965" spans="1:60" outlineLevel="1">
      <c r="A965" s="224"/>
      <c r="B965" s="183"/>
      <c r="C965" s="211" t="s">
        <v>1207</v>
      </c>
      <c r="D965" s="189"/>
      <c r="E965" s="195">
        <v>172.26779999999999</v>
      </c>
      <c r="F965" s="201"/>
      <c r="G965" s="201"/>
      <c r="H965" s="200"/>
      <c r="I965" s="228"/>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t="s">
        <v>309</v>
      </c>
      <c r="AF965" s="170">
        <v>0</v>
      </c>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row>
    <row r="966" spans="1:60" outlineLevel="1">
      <c r="A966" s="225">
        <v>186</v>
      </c>
      <c r="B966" s="182" t="s">
        <v>1175</v>
      </c>
      <c r="C966" s="209" t="s">
        <v>1176</v>
      </c>
      <c r="D966" s="187" t="s">
        <v>318</v>
      </c>
      <c r="E966" s="193">
        <v>62.642499999999998</v>
      </c>
      <c r="F966" s="202"/>
      <c r="G966" s="201">
        <f>ROUND(E966*F966,2)</f>
        <v>0</v>
      </c>
      <c r="H966" s="200"/>
      <c r="I966" s="228" t="s">
        <v>304</v>
      </c>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t="s">
        <v>1101</v>
      </c>
      <c r="AF966" s="170"/>
      <c r="AG966" s="170"/>
      <c r="AH966" s="170"/>
      <c r="AI966" s="170"/>
      <c r="AJ966" s="170"/>
      <c r="AK966" s="170"/>
      <c r="AL966" s="170"/>
      <c r="AM966" s="170">
        <v>21</v>
      </c>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row>
    <row r="967" spans="1:60" outlineLevel="1">
      <c r="A967" s="224"/>
      <c r="B967" s="183"/>
      <c r="C967" s="210" t="s">
        <v>1208</v>
      </c>
      <c r="D967" s="188"/>
      <c r="E967" s="194"/>
      <c r="F967" s="203"/>
      <c r="G967" s="203"/>
      <c r="H967" s="200"/>
      <c r="I967" s="228"/>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t="s">
        <v>307</v>
      </c>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row>
    <row r="968" spans="1:60" outlineLevel="1">
      <c r="A968" s="224"/>
      <c r="B968" s="183"/>
      <c r="C968" s="211" t="s">
        <v>1209</v>
      </c>
      <c r="D968" s="189"/>
      <c r="E968" s="195">
        <v>14.55</v>
      </c>
      <c r="F968" s="201"/>
      <c r="G968" s="201"/>
      <c r="H968" s="200"/>
      <c r="I968" s="228"/>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t="s">
        <v>309</v>
      </c>
      <c r="AF968" s="170">
        <v>0</v>
      </c>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row>
    <row r="969" spans="1:60" outlineLevel="1">
      <c r="A969" s="224"/>
      <c r="B969" s="183"/>
      <c r="C969" s="211" t="s">
        <v>1210</v>
      </c>
      <c r="D969" s="189"/>
      <c r="E969" s="195">
        <v>3</v>
      </c>
      <c r="F969" s="201"/>
      <c r="G969" s="201"/>
      <c r="H969" s="200"/>
      <c r="I969" s="228"/>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t="s">
        <v>309</v>
      </c>
      <c r="AF969" s="170">
        <v>0</v>
      </c>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row>
    <row r="970" spans="1:60" outlineLevel="1">
      <c r="A970" s="224"/>
      <c r="B970" s="183"/>
      <c r="C970" s="211" t="s">
        <v>1211</v>
      </c>
      <c r="D970" s="189"/>
      <c r="E970" s="195">
        <v>13.545</v>
      </c>
      <c r="F970" s="201"/>
      <c r="G970" s="201"/>
      <c r="H970" s="200"/>
      <c r="I970" s="228"/>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t="s">
        <v>309</v>
      </c>
      <c r="AF970" s="170">
        <v>0</v>
      </c>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row>
    <row r="971" spans="1:60" outlineLevel="1">
      <c r="A971" s="224"/>
      <c r="B971" s="183"/>
      <c r="C971" s="211" t="s">
        <v>1212</v>
      </c>
      <c r="D971" s="189"/>
      <c r="E971" s="195">
        <v>2.1675</v>
      </c>
      <c r="F971" s="201"/>
      <c r="G971" s="201"/>
      <c r="H971" s="200"/>
      <c r="I971" s="228"/>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t="s">
        <v>309</v>
      </c>
      <c r="AF971" s="170">
        <v>0</v>
      </c>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row>
    <row r="972" spans="1:60" outlineLevel="1">
      <c r="A972" s="224"/>
      <c r="B972" s="183"/>
      <c r="C972" s="211" t="s">
        <v>1213</v>
      </c>
      <c r="D972" s="189"/>
      <c r="E972" s="195">
        <v>10.37</v>
      </c>
      <c r="F972" s="201"/>
      <c r="G972" s="201"/>
      <c r="H972" s="200"/>
      <c r="I972" s="228"/>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t="s">
        <v>309</v>
      </c>
      <c r="AF972" s="170">
        <v>0</v>
      </c>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row>
    <row r="973" spans="1:60" outlineLevel="1">
      <c r="A973" s="224"/>
      <c r="B973" s="183"/>
      <c r="C973" s="211" t="s">
        <v>1214</v>
      </c>
      <c r="D973" s="189"/>
      <c r="E973" s="195">
        <v>4.6875</v>
      </c>
      <c r="F973" s="201"/>
      <c r="G973" s="201"/>
      <c r="H973" s="200"/>
      <c r="I973" s="228"/>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t="s">
        <v>309</v>
      </c>
      <c r="AF973" s="170">
        <v>0</v>
      </c>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row>
    <row r="974" spans="1:60" outlineLevel="1">
      <c r="A974" s="224"/>
      <c r="B974" s="183"/>
      <c r="C974" s="211" t="s">
        <v>1215</v>
      </c>
      <c r="D974" s="189"/>
      <c r="E974" s="195">
        <v>14.3225</v>
      </c>
      <c r="F974" s="201"/>
      <c r="G974" s="201"/>
      <c r="H974" s="200"/>
      <c r="I974" s="228"/>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t="s">
        <v>309</v>
      </c>
      <c r="AF974" s="170">
        <v>0</v>
      </c>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row>
    <row r="975" spans="1:60" outlineLevel="1">
      <c r="A975" s="225">
        <v>187</v>
      </c>
      <c r="B975" s="182" t="s">
        <v>1216</v>
      </c>
      <c r="C975" s="209" t="s">
        <v>1217</v>
      </c>
      <c r="D975" s="187" t="s">
        <v>318</v>
      </c>
      <c r="E975" s="193">
        <v>63.892800000000001</v>
      </c>
      <c r="F975" s="202"/>
      <c r="G975" s="201">
        <f>ROUND(E975*F975,2)</f>
        <v>0</v>
      </c>
      <c r="H975" s="200" t="s">
        <v>542</v>
      </c>
      <c r="I975" s="228" t="s">
        <v>304</v>
      </c>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t="s">
        <v>543</v>
      </c>
      <c r="AF975" s="170"/>
      <c r="AG975" s="170"/>
      <c r="AH975" s="170"/>
      <c r="AI975" s="170"/>
      <c r="AJ975" s="170"/>
      <c r="AK975" s="170"/>
      <c r="AL975" s="170"/>
      <c r="AM975" s="170">
        <v>21</v>
      </c>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row>
    <row r="976" spans="1:60" outlineLevel="1">
      <c r="A976" s="224"/>
      <c r="B976" s="183"/>
      <c r="C976" s="211" t="s">
        <v>1218</v>
      </c>
      <c r="D976" s="189"/>
      <c r="E976" s="195">
        <v>63.892800000000001</v>
      </c>
      <c r="F976" s="201"/>
      <c r="G976" s="201"/>
      <c r="H976" s="200"/>
      <c r="I976" s="228"/>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t="s">
        <v>309</v>
      </c>
      <c r="AF976" s="170">
        <v>0</v>
      </c>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row>
    <row r="977" spans="1:60" outlineLevel="1">
      <c r="A977" s="225">
        <v>188</v>
      </c>
      <c r="B977" s="182" t="s">
        <v>1219</v>
      </c>
      <c r="C977" s="209" t="s">
        <v>1220</v>
      </c>
      <c r="D977" s="187" t="s">
        <v>318</v>
      </c>
      <c r="E977" s="193">
        <v>460.42874999999998</v>
      </c>
      <c r="F977" s="202"/>
      <c r="G977" s="201">
        <f>ROUND(E977*F977,2)</f>
        <v>0</v>
      </c>
      <c r="H977" s="200"/>
      <c r="I977" s="228" t="s">
        <v>304</v>
      </c>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t="s">
        <v>1101</v>
      </c>
      <c r="AF977" s="170"/>
      <c r="AG977" s="170"/>
      <c r="AH977" s="170"/>
      <c r="AI977" s="170"/>
      <c r="AJ977" s="170"/>
      <c r="AK977" s="170"/>
      <c r="AL977" s="170"/>
      <c r="AM977" s="170">
        <v>21</v>
      </c>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row>
    <row r="978" spans="1:60" outlineLevel="1">
      <c r="A978" s="224"/>
      <c r="B978" s="183"/>
      <c r="C978" s="211" t="s">
        <v>1178</v>
      </c>
      <c r="D978" s="189"/>
      <c r="E978" s="195">
        <v>17.997499999999999</v>
      </c>
      <c r="F978" s="201"/>
      <c r="G978" s="201"/>
      <c r="H978" s="200"/>
      <c r="I978" s="228"/>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t="s">
        <v>309</v>
      </c>
      <c r="AF978" s="170">
        <v>0</v>
      </c>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row>
    <row r="979" spans="1:60" outlineLevel="1">
      <c r="A979" s="224"/>
      <c r="B979" s="183"/>
      <c r="C979" s="211" t="s">
        <v>962</v>
      </c>
      <c r="D979" s="189"/>
      <c r="E979" s="195">
        <v>4.1849999999999996</v>
      </c>
      <c r="F979" s="201"/>
      <c r="G979" s="201"/>
      <c r="H979" s="200"/>
      <c r="I979" s="228"/>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t="s">
        <v>309</v>
      </c>
      <c r="AF979" s="170">
        <v>0</v>
      </c>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row>
    <row r="980" spans="1:60" outlineLevel="1">
      <c r="A980" s="224"/>
      <c r="B980" s="183"/>
      <c r="C980" s="211" t="s">
        <v>1187</v>
      </c>
      <c r="D980" s="189"/>
      <c r="E980" s="195">
        <v>17.649999999999999</v>
      </c>
      <c r="F980" s="201"/>
      <c r="G980" s="201"/>
      <c r="H980" s="200"/>
      <c r="I980" s="228"/>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t="s">
        <v>309</v>
      </c>
      <c r="AF980" s="170">
        <v>0</v>
      </c>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row>
    <row r="981" spans="1:60" outlineLevel="1">
      <c r="A981" s="224"/>
      <c r="B981" s="183"/>
      <c r="C981" s="211" t="s">
        <v>1179</v>
      </c>
      <c r="D981" s="189"/>
      <c r="E981" s="195">
        <v>11.055</v>
      </c>
      <c r="F981" s="201"/>
      <c r="G981" s="201"/>
      <c r="H981" s="200"/>
      <c r="I981" s="228"/>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t="s">
        <v>309</v>
      </c>
      <c r="AF981" s="170">
        <v>0</v>
      </c>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row>
    <row r="982" spans="1:60" outlineLevel="1">
      <c r="A982" s="224"/>
      <c r="B982" s="183"/>
      <c r="C982" s="211" t="s">
        <v>1188</v>
      </c>
      <c r="D982" s="189"/>
      <c r="E982" s="195">
        <v>24.655000000000001</v>
      </c>
      <c r="F982" s="201"/>
      <c r="G982" s="201"/>
      <c r="H982" s="200"/>
      <c r="I982" s="228"/>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t="s">
        <v>309</v>
      </c>
      <c r="AF982" s="170">
        <v>0</v>
      </c>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row>
    <row r="983" spans="1:60" outlineLevel="1">
      <c r="A983" s="224"/>
      <c r="B983" s="183"/>
      <c r="C983" s="211" t="s">
        <v>1189</v>
      </c>
      <c r="D983" s="189"/>
      <c r="E983" s="195">
        <v>86.002499999999998</v>
      </c>
      <c r="F983" s="201"/>
      <c r="G983" s="201"/>
      <c r="H983" s="200"/>
      <c r="I983" s="228"/>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t="s">
        <v>309</v>
      </c>
      <c r="AF983" s="170">
        <v>0</v>
      </c>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row>
    <row r="984" spans="1:60" outlineLevel="1">
      <c r="A984" s="224"/>
      <c r="B984" s="183"/>
      <c r="C984" s="211" t="s">
        <v>1180</v>
      </c>
      <c r="D984" s="189"/>
      <c r="E984" s="195">
        <v>38.685000000000002</v>
      </c>
      <c r="F984" s="201"/>
      <c r="G984" s="201"/>
      <c r="H984" s="200"/>
      <c r="I984" s="228"/>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t="s">
        <v>309</v>
      </c>
      <c r="AF984" s="170">
        <v>0</v>
      </c>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row>
    <row r="985" spans="1:60" outlineLevel="1">
      <c r="A985" s="224"/>
      <c r="B985" s="183"/>
      <c r="C985" s="211" t="s">
        <v>1181</v>
      </c>
      <c r="D985" s="189"/>
      <c r="E985" s="195">
        <v>13.1</v>
      </c>
      <c r="F985" s="201"/>
      <c r="G985" s="201"/>
      <c r="H985" s="200"/>
      <c r="I985" s="228"/>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t="s">
        <v>309</v>
      </c>
      <c r="AF985" s="170">
        <v>0</v>
      </c>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row>
    <row r="986" spans="1:60" outlineLevel="1">
      <c r="A986" s="224"/>
      <c r="B986" s="183"/>
      <c r="C986" s="211" t="s">
        <v>1221</v>
      </c>
      <c r="D986" s="189"/>
      <c r="E986" s="195">
        <v>2.3250000000000002</v>
      </c>
      <c r="F986" s="201"/>
      <c r="G986" s="201"/>
      <c r="H986" s="200"/>
      <c r="I986" s="228"/>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t="s">
        <v>309</v>
      </c>
      <c r="AF986" s="170">
        <v>0</v>
      </c>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row>
    <row r="987" spans="1:60" outlineLevel="1">
      <c r="A987" s="224"/>
      <c r="B987" s="183"/>
      <c r="C987" s="211" t="s">
        <v>1183</v>
      </c>
      <c r="D987" s="189"/>
      <c r="E987" s="195">
        <v>14.4475</v>
      </c>
      <c r="F987" s="201"/>
      <c r="G987" s="201"/>
      <c r="H987" s="200"/>
      <c r="I987" s="228"/>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t="s">
        <v>309</v>
      </c>
      <c r="AF987" s="170">
        <v>0</v>
      </c>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row>
    <row r="988" spans="1:60" outlineLevel="1">
      <c r="A988" s="224"/>
      <c r="B988" s="183"/>
      <c r="C988" s="211" t="s">
        <v>1222</v>
      </c>
      <c r="D988" s="189"/>
      <c r="E988" s="195">
        <v>2.1675</v>
      </c>
      <c r="F988" s="201"/>
      <c r="G988" s="201"/>
      <c r="H988" s="200"/>
      <c r="I988" s="228"/>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t="s">
        <v>309</v>
      </c>
      <c r="AF988" s="170">
        <v>0</v>
      </c>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row>
    <row r="989" spans="1:60" outlineLevel="1">
      <c r="A989" s="224"/>
      <c r="B989" s="183"/>
      <c r="C989" s="211" t="s">
        <v>1223</v>
      </c>
      <c r="D989" s="189"/>
      <c r="E989" s="195">
        <v>11.175000000000001</v>
      </c>
      <c r="F989" s="201"/>
      <c r="G989" s="201"/>
      <c r="H989" s="200"/>
      <c r="I989" s="228"/>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t="s">
        <v>309</v>
      </c>
      <c r="AF989" s="170">
        <v>0</v>
      </c>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row>
    <row r="990" spans="1:60" outlineLevel="1">
      <c r="A990" s="224"/>
      <c r="B990" s="183"/>
      <c r="C990" s="211" t="s">
        <v>1224</v>
      </c>
      <c r="D990" s="189"/>
      <c r="E990" s="195">
        <v>3</v>
      </c>
      <c r="F990" s="201"/>
      <c r="G990" s="201"/>
      <c r="H990" s="200"/>
      <c r="I990" s="228"/>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t="s">
        <v>309</v>
      </c>
      <c r="AF990" s="170">
        <v>0</v>
      </c>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row>
    <row r="991" spans="1:60" outlineLevel="1">
      <c r="A991" s="224"/>
      <c r="B991" s="183"/>
      <c r="C991" s="211" t="s">
        <v>1202</v>
      </c>
      <c r="D991" s="189"/>
      <c r="E991" s="195">
        <v>17.649999999999999</v>
      </c>
      <c r="F991" s="201"/>
      <c r="G991" s="201"/>
      <c r="H991" s="200"/>
      <c r="I991" s="228"/>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t="s">
        <v>309</v>
      </c>
      <c r="AF991" s="170">
        <v>0</v>
      </c>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row>
    <row r="992" spans="1:60" outlineLevel="1">
      <c r="A992" s="224"/>
      <c r="B992" s="183"/>
      <c r="C992" s="211" t="s">
        <v>1211</v>
      </c>
      <c r="D992" s="189"/>
      <c r="E992" s="195">
        <v>13.545</v>
      </c>
      <c r="F992" s="201"/>
      <c r="G992" s="201"/>
      <c r="H992" s="200"/>
      <c r="I992" s="228"/>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t="s">
        <v>309</v>
      </c>
      <c r="AF992" s="170">
        <v>0</v>
      </c>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row>
    <row r="993" spans="1:60" outlineLevel="1">
      <c r="A993" s="224"/>
      <c r="B993" s="183"/>
      <c r="C993" s="211" t="s">
        <v>1203</v>
      </c>
      <c r="D993" s="189"/>
      <c r="E993" s="195">
        <v>24.754999999999999</v>
      </c>
      <c r="F993" s="201"/>
      <c r="G993" s="201"/>
      <c r="H993" s="200"/>
      <c r="I993" s="228"/>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t="s">
        <v>309</v>
      </c>
      <c r="AF993" s="170">
        <v>0</v>
      </c>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row>
    <row r="994" spans="1:60" outlineLevel="1">
      <c r="A994" s="224"/>
      <c r="B994" s="183"/>
      <c r="C994" s="211" t="s">
        <v>1204</v>
      </c>
      <c r="D994" s="189"/>
      <c r="E994" s="195">
        <v>126.48625</v>
      </c>
      <c r="F994" s="201"/>
      <c r="G994" s="201"/>
      <c r="H994" s="200"/>
      <c r="I994" s="228"/>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t="s">
        <v>309</v>
      </c>
      <c r="AF994" s="170">
        <v>0</v>
      </c>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row>
    <row r="995" spans="1:60" outlineLevel="1">
      <c r="A995" s="224"/>
      <c r="B995" s="183"/>
      <c r="C995" s="211" t="s">
        <v>1212</v>
      </c>
      <c r="D995" s="189"/>
      <c r="E995" s="195">
        <v>2.1675</v>
      </c>
      <c r="F995" s="201"/>
      <c r="G995" s="201"/>
      <c r="H995" s="200"/>
      <c r="I995" s="228"/>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t="s">
        <v>309</v>
      </c>
      <c r="AF995" s="170">
        <v>0</v>
      </c>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row>
    <row r="996" spans="1:60" outlineLevel="1">
      <c r="A996" s="224"/>
      <c r="B996" s="183"/>
      <c r="C996" s="211" t="s">
        <v>1213</v>
      </c>
      <c r="D996" s="189"/>
      <c r="E996" s="195">
        <v>10.37</v>
      </c>
      <c r="F996" s="201"/>
      <c r="G996" s="201"/>
      <c r="H996" s="200"/>
      <c r="I996" s="228"/>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t="s">
        <v>309</v>
      </c>
      <c r="AF996" s="170">
        <v>0</v>
      </c>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row>
    <row r="997" spans="1:60" outlineLevel="1">
      <c r="A997" s="224"/>
      <c r="B997" s="183"/>
      <c r="C997" s="211" t="s">
        <v>1225</v>
      </c>
      <c r="D997" s="189"/>
      <c r="E997" s="195">
        <v>4.6875</v>
      </c>
      <c r="F997" s="201"/>
      <c r="G997" s="201"/>
      <c r="H997" s="200"/>
      <c r="I997" s="228"/>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t="s">
        <v>309</v>
      </c>
      <c r="AF997" s="170">
        <v>0</v>
      </c>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row>
    <row r="998" spans="1:60" outlineLevel="1">
      <c r="A998" s="224"/>
      <c r="B998" s="183"/>
      <c r="C998" s="211" t="s">
        <v>1215</v>
      </c>
      <c r="D998" s="189"/>
      <c r="E998" s="195">
        <v>14.3225</v>
      </c>
      <c r="F998" s="201"/>
      <c r="G998" s="201"/>
      <c r="H998" s="200"/>
      <c r="I998" s="228"/>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t="s">
        <v>309</v>
      </c>
      <c r="AF998" s="170">
        <v>0</v>
      </c>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row>
    <row r="999" spans="1:60" outlineLevel="1">
      <c r="A999" s="225">
        <v>189</v>
      </c>
      <c r="B999" s="182" t="s">
        <v>1226</v>
      </c>
      <c r="C999" s="209" t="s">
        <v>1227</v>
      </c>
      <c r="D999" s="187" t="s">
        <v>314</v>
      </c>
      <c r="E999" s="193">
        <v>342.52</v>
      </c>
      <c r="F999" s="202"/>
      <c r="G999" s="201">
        <f>ROUND(E999*F999,2)</f>
        <v>0</v>
      </c>
      <c r="H999" s="200"/>
      <c r="I999" s="228" t="s">
        <v>304</v>
      </c>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t="s">
        <v>1101</v>
      </c>
      <c r="AF999" s="170"/>
      <c r="AG999" s="170"/>
      <c r="AH999" s="170"/>
      <c r="AI999" s="170"/>
      <c r="AJ999" s="170"/>
      <c r="AK999" s="170"/>
      <c r="AL999" s="170"/>
      <c r="AM999" s="170">
        <v>21</v>
      </c>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row>
    <row r="1000" spans="1:60" outlineLevel="1">
      <c r="A1000" s="224"/>
      <c r="B1000" s="183"/>
      <c r="C1000" s="211" t="s">
        <v>1228</v>
      </c>
      <c r="D1000" s="189"/>
      <c r="E1000" s="195">
        <v>22.51</v>
      </c>
      <c r="F1000" s="201"/>
      <c r="G1000" s="201"/>
      <c r="H1000" s="200"/>
      <c r="I1000" s="228"/>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t="s">
        <v>309</v>
      </c>
      <c r="AF1000" s="170">
        <v>0</v>
      </c>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row>
    <row r="1001" spans="1:60" outlineLevel="1">
      <c r="A1001" s="224"/>
      <c r="B1001" s="183"/>
      <c r="C1001" s="211" t="s">
        <v>658</v>
      </c>
      <c r="D1001" s="189"/>
      <c r="E1001" s="195"/>
      <c r="F1001" s="201"/>
      <c r="G1001" s="201"/>
      <c r="H1001" s="200"/>
      <c r="I1001" s="228"/>
      <c r="J1001" s="170"/>
      <c r="K1001" s="170"/>
      <c r="L1001" s="170"/>
      <c r="M1001" s="170"/>
      <c r="N1001" s="170"/>
      <c r="O1001" s="170"/>
      <c r="P1001" s="170"/>
      <c r="Q1001" s="170"/>
      <c r="R1001" s="170"/>
      <c r="S1001" s="170"/>
      <c r="T1001" s="170"/>
      <c r="U1001" s="170"/>
      <c r="V1001" s="170"/>
      <c r="W1001" s="170"/>
      <c r="X1001" s="170"/>
      <c r="Y1001" s="170"/>
      <c r="Z1001" s="170"/>
      <c r="AA1001" s="170"/>
      <c r="AB1001" s="170"/>
      <c r="AC1001" s="170"/>
      <c r="AD1001" s="170"/>
      <c r="AE1001" s="170" t="s">
        <v>309</v>
      </c>
      <c r="AF1001" s="170">
        <v>0</v>
      </c>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row>
    <row r="1002" spans="1:60" outlineLevel="1">
      <c r="A1002" s="224"/>
      <c r="B1002" s="183"/>
      <c r="C1002" s="211" t="s">
        <v>1229</v>
      </c>
      <c r="D1002" s="189"/>
      <c r="E1002" s="195">
        <v>6.4</v>
      </c>
      <c r="F1002" s="201"/>
      <c r="G1002" s="201"/>
      <c r="H1002" s="200"/>
      <c r="I1002" s="228"/>
      <c r="J1002" s="170"/>
      <c r="K1002" s="170"/>
      <c r="L1002" s="170"/>
      <c r="M1002" s="170"/>
      <c r="N1002" s="170"/>
      <c r="O1002" s="170"/>
      <c r="P1002" s="170"/>
      <c r="Q1002" s="170"/>
      <c r="R1002" s="170"/>
      <c r="S1002" s="170"/>
      <c r="T1002" s="170"/>
      <c r="U1002" s="170"/>
      <c r="V1002" s="170"/>
      <c r="W1002" s="170"/>
      <c r="X1002" s="170"/>
      <c r="Y1002" s="170"/>
      <c r="Z1002" s="170"/>
      <c r="AA1002" s="170"/>
      <c r="AB1002" s="170"/>
      <c r="AC1002" s="170"/>
      <c r="AD1002" s="170"/>
      <c r="AE1002" s="170" t="s">
        <v>309</v>
      </c>
      <c r="AF1002" s="170">
        <v>0</v>
      </c>
      <c r="AG1002" s="170"/>
      <c r="AH1002" s="170"/>
      <c r="AI1002" s="170"/>
      <c r="AJ1002" s="170"/>
      <c r="AK1002" s="170"/>
      <c r="AL1002" s="170"/>
      <c r="AM1002" s="170"/>
      <c r="AN1002" s="170"/>
      <c r="AO1002" s="170"/>
      <c r="AP1002" s="170"/>
      <c r="AQ1002" s="170"/>
      <c r="AR1002" s="170"/>
      <c r="AS1002" s="170"/>
      <c r="AT1002" s="170"/>
      <c r="AU1002" s="170"/>
      <c r="AV1002" s="170"/>
      <c r="AW1002" s="170"/>
      <c r="AX1002" s="170"/>
      <c r="AY1002" s="170"/>
      <c r="AZ1002" s="170"/>
      <c r="BA1002" s="170"/>
      <c r="BB1002" s="170"/>
      <c r="BC1002" s="170"/>
      <c r="BD1002" s="170"/>
      <c r="BE1002" s="170"/>
      <c r="BF1002" s="170"/>
      <c r="BG1002" s="170"/>
      <c r="BH1002" s="170"/>
    </row>
    <row r="1003" spans="1:60" outlineLevel="1">
      <c r="A1003" s="224"/>
      <c r="B1003" s="183"/>
      <c r="C1003" s="211" t="s">
        <v>1230</v>
      </c>
      <c r="D1003" s="189"/>
      <c r="E1003" s="195">
        <v>15.35</v>
      </c>
      <c r="F1003" s="201"/>
      <c r="G1003" s="201"/>
      <c r="H1003" s="200"/>
      <c r="I1003" s="228"/>
      <c r="J1003" s="170"/>
      <c r="K1003" s="170"/>
      <c r="L1003" s="170"/>
      <c r="M1003" s="170"/>
      <c r="N1003" s="170"/>
      <c r="O1003" s="170"/>
      <c r="P1003" s="170"/>
      <c r="Q1003" s="170"/>
      <c r="R1003" s="170"/>
      <c r="S1003" s="170"/>
      <c r="T1003" s="170"/>
      <c r="U1003" s="170"/>
      <c r="V1003" s="170"/>
      <c r="W1003" s="170"/>
      <c r="X1003" s="170"/>
      <c r="Y1003" s="170"/>
      <c r="Z1003" s="170"/>
      <c r="AA1003" s="170"/>
      <c r="AB1003" s="170"/>
      <c r="AC1003" s="170"/>
      <c r="AD1003" s="170"/>
      <c r="AE1003" s="170" t="s">
        <v>309</v>
      </c>
      <c r="AF1003" s="170">
        <v>0</v>
      </c>
      <c r="AG1003" s="170"/>
      <c r="AH1003" s="170"/>
      <c r="AI1003" s="170"/>
      <c r="AJ1003" s="170"/>
      <c r="AK1003" s="170"/>
      <c r="AL1003" s="170"/>
      <c r="AM1003" s="170"/>
      <c r="AN1003" s="170"/>
      <c r="AO1003" s="170"/>
      <c r="AP1003" s="170"/>
      <c r="AQ1003" s="170"/>
      <c r="AR1003" s="170"/>
      <c r="AS1003" s="170"/>
      <c r="AT1003" s="170"/>
      <c r="AU1003" s="170"/>
      <c r="AV1003" s="170"/>
      <c r="AW1003" s="170"/>
      <c r="AX1003" s="170"/>
      <c r="AY1003" s="170"/>
      <c r="AZ1003" s="170"/>
      <c r="BA1003" s="170"/>
      <c r="BB1003" s="170"/>
      <c r="BC1003" s="170"/>
      <c r="BD1003" s="170"/>
      <c r="BE1003" s="170"/>
      <c r="BF1003" s="170"/>
      <c r="BG1003" s="170"/>
      <c r="BH1003" s="170"/>
    </row>
    <row r="1004" spans="1:60" outlineLevel="1">
      <c r="A1004" s="224"/>
      <c r="B1004" s="183"/>
      <c r="C1004" s="211" t="s">
        <v>1231</v>
      </c>
      <c r="D1004" s="189"/>
      <c r="E1004" s="195">
        <v>13.6</v>
      </c>
      <c r="F1004" s="201"/>
      <c r="G1004" s="201"/>
      <c r="H1004" s="200"/>
      <c r="I1004" s="228"/>
      <c r="J1004" s="170"/>
      <c r="K1004" s="170"/>
      <c r="L1004" s="170"/>
      <c r="M1004" s="170"/>
      <c r="N1004" s="170"/>
      <c r="O1004" s="170"/>
      <c r="P1004" s="170"/>
      <c r="Q1004" s="170"/>
      <c r="R1004" s="170"/>
      <c r="S1004" s="170"/>
      <c r="T1004" s="170"/>
      <c r="U1004" s="170"/>
      <c r="V1004" s="170"/>
      <c r="W1004" s="170"/>
      <c r="X1004" s="170"/>
      <c r="Y1004" s="170"/>
      <c r="Z1004" s="170"/>
      <c r="AA1004" s="170"/>
      <c r="AB1004" s="170"/>
      <c r="AC1004" s="170"/>
      <c r="AD1004" s="170"/>
      <c r="AE1004" s="170" t="s">
        <v>309</v>
      </c>
      <c r="AF1004" s="170">
        <v>0</v>
      </c>
      <c r="AG1004" s="170"/>
      <c r="AH1004" s="170"/>
      <c r="AI1004" s="170"/>
      <c r="AJ1004" s="170"/>
      <c r="AK1004" s="170"/>
      <c r="AL1004" s="170"/>
      <c r="AM1004" s="170"/>
      <c r="AN1004" s="170"/>
      <c r="AO1004" s="170"/>
      <c r="AP1004" s="170"/>
      <c r="AQ1004" s="170"/>
      <c r="AR1004" s="170"/>
      <c r="AS1004" s="170"/>
      <c r="AT1004" s="170"/>
      <c r="AU1004" s="170"/>
      <c r="AV1004" s="170"/>
      <c r="AW1004" s="170"/>
      <c r="AX1004" s="170"/>
      <c r="AY1004" s="170"/>
      <c r="AZ1004" s="170"/>
      <c r="BA1004" s="170"/>
      <c r="BB1004" s="170"/>
      <c r="BC1004" s="170"/>
      <c r="BD1004" s="170"/>
      <c r="BE1004" s="170"/>
      <c r="BF1004" s="170"/>
      <c r="BG1004" s="170"/>
      <c r="BH1004" s="170"/>
    </row>
    <row r="1005" spans="1:60" outlineLevel="1">
      <c r="A1005" s="224"/>
      <c r="B1005" s="183"/>
      <c r="C1005" s="211" t="s">
        <v>1232</v>
      </c>
      <c r="D1005" s="189"/>
      <c r="E1005" s="195">
        <v>26.05</v>
      </c>
      <c r="F1005" s="201"/>
      <c r="G1005" s="201"/>
      <c r="H1005" s="200"/>
      <c r="I1005" s="228"/>
      <c r="J1005" s="170"/>
      <c r="K1005" s="170"/>
      <c r="L1005" s="170"/>
      <c r="M1005" s="170"/>
      <c r="N1005" s="170"/>
      <c r="O1005" s="170"/>
      <c r="P1005" s="170"/>
      <c r="Q1005" s="170"/>
      <c r="R1005" s="170"/>
      <c r="S1005" s="170"/>
      <c r="T1005" s="170"/>
      <c r="U1005" s="170"/>
      <c r="V1005" s="170"/>
      <c r="W1005" s="170"/>
      <c r="X1005" s="170"/>
      <c r="Y1005" s="170"/>
      <c r="Z1005" s="170"/>
      <c r="AA1005" s="170"/>
      <c r="AB1005" s="170"/>
      <c r="AC1005" s="170"/>
      <c r="AD1005" s="170"/>
      <c r="AE1005" s="170" t="s">
        <v>309</v>
      </c>
      <c r="AF1005" s="170">
        <v>0</v>
      </c>
      <c r="AG1005" s="170"/>
      <c r="AH1005" s="170"/>
      <c r="AI1005" s="170"/>
      <c r="AJ1005" s="170"/>
      <c r="AK1005" s="170"/>
      <c r="AL1005" s="170"/>
      <c r="AM1005" s="170"/>
      <c r="AN1005" s="170"/>
      <c r="AO1005" s="170"/>
      <c r="AP1005" s="170"/>
      <c r="AQ1005" s="170"/>
      <c r="AR1005" s="170"/>
      <c r="AS1005" s="170"/>
      <c r="AT1005" s="170"/>
      <c r="AU1005" s="170"/>
      <c r="AV1005" s="170"/>
      <c r="AW1005" s="170"/>
      <c r="AX1005" s="170"/>
      <c r="AY1005" s="170"/>
      <c r="AZ1005" s="170"/>
      <c r="BA1005" s="170"/>
      <c r="BB1005" s="170"/>
      <c r="BC1005" s="170"/>
      <c r="BD1005" s="170"/>
      <c r="BE1005" s="170"/>
      <c r="BF1005" s="170"/>
      <c r="BG1005" s="170"/>
      <c r="BH1005" s="170"/>
    </row>
    <row r="1006" spans="1:60" outlineLevel="1">
      <c r="A1006" s="224"/>
      <c r="B1006" s="183"/>
      <c r="C1006" s="211" t="s">
        <v>1233</v>
      </c>
      <c r="D1006" s="189"/>
      <c r="E1006" s="195">
        <v>13.275</v>
      </c>
      <c r="F1006" s="201"/>
      <c r="G1006" s="201"/>
      <c r="H1006" s="200"/>
      <c r="I1006" s="228"/>
      <c r="J1006" s="170"/>
      <c r="K1006" s="170"/>
      <c r="L1006" s="170"/>
      <c r="M1006" s="170"/>
      <c r="N1006" s="170"/>
      <c r="O1006" s="170"/>
      <c r="P1006" s="170"/>
      <c r="Q1006" s="170"/>
      <c r="R1006" s="170"/>
      <c r="S1006" s="170"/>
      <c r="T1006" s="170"/>
      <c r="U1006" s="170"/>
      <c r="V1006" s="170"/>
      <c r="W1006" s="170"/>
      <c r="X1006" s="170"/>
      <c r="Y1006" s="170"/>
      <c r="Z1006" s="170"/>
      <c r="AA1006" s="170"/>
      <c r="AB1006" s="170"/>
      <c r="AC1006" s="170"/>
      <c r="AD1006" s="170"/>
      <c r="AE1006" s="170" t="s">
        <v>309</v>
      </c>
      <c r="AF1006" s="170">
        <v>0</v>
      </c>
      <c r="AG1006" s="170"/>
      <c r="AH1006" s="170"/>
      <c r="AI1006" s="170"/>
      <c r="AJ1006" s="170"/>
      <c r="AK1006" s="170"/>
      <c r="AL1006" s="170"/>
      <c r="AM1006" s="170"/>
      <c r="AN1006" s="170"/>
      <c r="AO1006" s="170"/>
      <c r="AP1006" s="170"/>
      <c r="AQ1006" s="170"/>
      <c r="AR1006" s="170"/>
      <c r="AS1006" s="170"/>
      <c r="AT1006" s="170"/>
      <c r="AU1006" s="170"/>
      <c r="AV1006" s="170"/>
      <c r="AW1006" s="170"/>
      <c r="AX1006" s="170"/>
      <c r="AY1006" s="170"/>
      <c r="AZ1006" s="170"/>
      <c r="BA1006" s="170"/>
      <c r="BB1006" s="170"/>
      <c r="BC1006" s="170"/>
      <c r="BD1006" s="170"/>
      <c r="BE1006" s="170"/>
      <c r="BF1006" s="170"/>
      <c r="BG1006" s="170"/>
      <c r="BH1006" s="170"/>
    </row>
    <row r="1007" spans="1:60" outlineLevel="1">
      <c r="A1007" s="224"/>
      <c r="B1007" s="183"/>
      <c r="C1007" s="211" t="s">
        <v>1234</v>
      </c>
      <c r="D1007" s="189"/>
      <c r="E1007" s="195">
        <v>24.5</v>
      </c>
      <c r="F1007" s="201"/>
      <c r="G1007" s="201"/>
      <c r="H1007" s="200"/>
      <c r="I1007" s="228"/>
      <c r="J1007" s="170"/>
      <c r="K1007" s="170"/>
      <c r="L1007" s="170"/>
      <c r="M1007" s="170"/>
      <c r="N1007" s="170"/>
      <c r="O1007" s="170"/>
      <c r="P1007" s="170"/>
      <c r="Q1007" s="170"/>
      <c r="R1007" s="170"/>
      <c r="S1007" s="170"/>
      <c r="T1007" s="170"/>
      <c r="U1007" s="170"/>
      <c r="V1007" s="170"/>
      <c r="W1007" s="170"/>
      <c r="X1007" s="170"/>
      <c r="Y1007" s="170"/>
      <c r="Z1007" s="170"/>
      <c r="AA1007" s="170"/>
      <c r="AB1007" s="170"/>
      <c r="AC1007" s="170"/>
      <c r="AD1007" s="170"/>
      <c r="AE1007" s="170" t="s">
        <v>309</v>
      </c>
      <c r="AF1007" s="170">
        <v>0</v>
      </c>
      <c r="AG1007" s="170"/>
      <c r="AH1007" s="170"/>
      <c r="AI1007" s="170"/>
      <c r="AJ1007" s="170"/>
      <c r="AK1007" s="170"/>
      <c r="AL1007" s="170"/>
      <c r="AM1007" s="170"/>
      <c r="AN1007" s="170"/>
      <c r="AO1007" s="170"/>
      <c r="AP1007" s="170"/>
      <c r="AQ1007" s="170"/>
      <c r="AR1007" s="170"/>
      <c r="AS1007" s="170"/>
      <c r="AT1007" s="170"/>
      <c r="AU1007" s="170"/>
      <c r="AV1007" s="170"/>
      <c r="AW1007" s="170"/>
      <c r="AX1007" s="170"/>
      <c r="AY1007" s="170"/>
      <c r="AZ1007" s="170"/>
      <c r="BA1007" s="170"/>
      <c r="BB1007" s="170"/>
      <c r="BC1007" s="170"/>
      <c r="BD1007" s="170"/>
      <c r="BE1007" s="170"/>
      <c r="BF1007" s="170"/>
      <c r="BG1007" s="170"/>
      <c r="BH1007" s="170"/>
    </row>
    <row r="1008" spans="1:60" outlineLevel="1">
      <c r="A1008" s="224"/>
      <c r="B1008" s="183"/>
      <c r="C1008" s="211" t="s">
        <v>1235</v>
      </c>
      <c r="D1008" s="189"/>
      <c r="E1008" s="195">
        <v>6.8</v>
      </c>
      <c r="F1008" s="201"/>
      <c r="G1008" s="201"/>
      <c r="H1008" s="200"/>
      <c r="I1008" s="228"/>
      <c r="J1008" s="170"/>
      <c r="K1008" s="170"/>
      <c r="L1008" s="170"/>
      <c r="M1008" s="170"/>
      <c r="N1008" s="170"/>
      <c r="O1008" s="170"/>
      <c r="P1008" s="170"/>
      <c r="Q1008" s="170"/>
      <c r="R1008" s="170"/>
      <c r="S1008" s="170"/>
      <c r="T1008" s="170"/>
      <c r="U1008" s="170"/>
      <c r="V1008" s="170"/>
      <c r="W1008" s="170"/>
      <c r="X1008" s="170"/>
      <c r="Y1008" s="170"/>
      <c r="Z1008" s="170"/>
      <c r="AA1008" s="170"/>
      <c r="AB1008" s="170"/>
      <c r="AC1008" s="170"/>
      <c r="AD1008" s="170"/>
      <c r="AE1008" s="170" t="s">
        <v>309</v>
      </c>
      <c r="AF1008" s="170">
        <v>0</v>
      </c>
      <c r="AG1008" s="170"/>
      <c r="AH1008" s="170"/>
      <c r="AI1008" s="170"/>
      <c r="AJ1008" s="170"/>
      <c r="AK1008" s="170"/>
      <c r="AL1008" s="170"/>
      <c r="AM1008" s="170"/>
      <c r="AN1008" s="170"/>
      <c r="AO1008" s="170"/>
      <c r="AP1008" s="170"/>
      <c r="AQ1008" s="170"/>
      <c r="AR1008" s="170"/>
      <c r="AS1008" s="170"/>
      <c r="AT1008" s="170"/>
      <c r="AU1008" s="170"/>
      <c r="AV1008" s="170"/>
      <c r="AW1008" s="170"/>
      <c r="AX1008" s="170"/>
      <c r="AY1008" s="170"/>
      <c r="AZ1008" s="170"/>
      <c r="BA1008" s="170"/>
      <c r="BB1008" s="170"/>
      <c r="BC1008" s="170"/>
      <c r="BD1008" s="170"/>
      <c r="BE1008" s="170"/>
      <c r="BF1008" s="170"/>
      <c r="BG1008" s="170"/>
      <c r="BH1008" s="170"/>
    </row>
    <row r="1009" spans="1:60" outlineLevel="1">
      <c r="A1009" s="224"/>
      <c r="B1009" s="183"/>
      <c r="C1009" s="211" t="s">
        <v>1236</v>
      </c>
      <c r="D1009" s="189"/>
      <c r="E1009" s="195">
        <v>8.9499999999999993</v>
      </c>
      <c r="F1009" s="201"/>
      <c r="G1009" s="201"/>
      <c r="H1009" s="200"/>
      <c r="I1009" s="228"/>
      <c r="J1009" s="170"/>
      <c r="K1009" s="170"/>
      <c r="L1009" s="170"/>
      <c r="M1009" s="170"/>
      <c r="N1009" s="170"/>
      <c r="O1009" s="170"/>
      <c r="P1009" s="170"/>
      <c r="Q1009" s="170"/>
      <c r="R1009" s="170"/>
      <c r="S1009" s="170"/>
      <c r="T1009" s="170"/>
      <c r="U1009" s="170"/>
      <c r="V1009" s="170"/>
      <c r="W1009" s="170"/>
      <c r="X1009" s="170"/>
      <c r="Y1009" s="170"/>
      <c r="Z1009" s="170"/>
      <c r="AA1009" s="170"/>
      <c r="AB1009" s="170"/>
      <c r="AC1009" s="170"/>
      <c r="AD1009" s="170"/>
      <c r="AE1009" s="170" t="s">
        <v>309</v>
      </c>
      <c r="AF1009" s="170">
        <v>0</v>
      </c>
      <c r="AG1009" s="170"/>
      <c r="AH1009" s="170"/>
      <c r="AI1009" s="170"/>
      <c r="AJ1009" s="170"/>
      <c r="AK1009" s="170"/>
      <c r="AL1009" s="170"/>
      <c r="AM1009" s="170"/>
      <c r="AN1009" s="170"/>
      <c r="AO1009" s="170"/>
      <c r="AP1009" s="170"/>
      <c r="AQ1009" s="170"/>
      <c r="AR1009" s="170"/>
      <c r="AS1009" s="170"/>
      <c r="AT1009" s="170"/>
      <c r="AU1009" s="170"/>
      <c r="AV1009" s="170"/>
      <c r="AW1009" s="170"/>
      <c r="AX1009" s="170"/>
      <c r="AY1009" s="170"/>
      <c r="AZ1009" s="170"/>
      <c r="BA1009" s="170"/>
      <c r="BB1009" s="170"/>
      <c r="BC1009" s="170"/>
      <c r="BD1009" s="170"/>
      <c r="BE1009" s="170"/>
      <c r="BF1009" s="170"/>
      <c r="BG1009" s="170"/>
      <c r="BH1009" s="170"/>
    </row>
    <row r="1010" spans="1:60" outlineLevel="1">
      <c r="A1010" s="224"/>
      <c r="B1010" s="183"/>
      <c r="C1010" s="211" t="s">
        <v>1237</v>
      </c>
      <c r="D1010" s="189"/>
      <c r="E1010" s="195">
        <v>6.9</v>
      </c>
      <c r="F1010" s="201"/>
      <c r="G1010" s="201"/>
      <c r="H1010" s="200"/>
      <c r="I1010" s="228"/>
      <c r="J1010" s="170"/>
      <c r="K1010" s="170"/>
      <c r="L1010" s="170"/>
      <c r="M1010" s="170"/>
      <c r="N1010" s="170"/>
      <c r="O1010" s="170"/>
      <c r="P1010" s="170"/>
      <c r="Q1010" s="170"/>
      <c r="R1010" s="170"/>
      <c r="S1010" s="170"/>
      <c r="T1010" s="170"/>
      <c r="U1010" s="170"/>
      <c r="V1010" s="170"/>
      <c r="W1010" s="170"/>
      <c r="X1010" s="170"/>
      <c r="Y1010" s="170"/>
      <c r="Z1010" s="170"/>
      <c r="AA1010" s="170"/>
      <c r="AB1010" s="170"/>
      <c r="AC1010" s="170"/>
      <c r="AD1010" s="170"/>
      <c r="AE1010" s="170" t="s">
        <v>309</v>
      </c>
      <c r="AF1010" s="170">
        <v>0</v>
      </c>
      <c r="AG1010" s="170"/>
      <c r="AH1010" s="170"/>
      <c r="AI1010" s="170"/>
      <c r="AJ1010" s="170"/>
      <c r="AK1010" s="170"/>
      <c r="AL1010" s="170"/>
      <c r="AM1010" s="170"/>
      <c r="AN1010" s="170"/>
      <c r="AO1010" s="170"/>
      <c r="AP1010" s="170"/>
      <c r="AQ1010" s="170"/>
      <c r="AR1010" s="170"/>
      <c r="AS1010" s="170"/>
      <c r="AT1010" s="170"/>
      <c r="AU1010" s="170"/>
      <c r="AV1010" s="170"/>
      <c r="AW1010" s="170"/>
      <c r="AX1010" s="170"/>
      <c r="AY1010" s="170"/>
      <c r="AZ1010" s="170"/>
      <c r="BA1010" s="170"/>
      <c r="BB1010" s="170"/>
      <c r="BC1010" s="170"/>
      <c r="BD1010" s="170"/>
      <c r="BE1010" s="170"/>
      <c r="BF1010" s="170"/>
      <c r="BG1010" s="170"/>
      <c r="BH1010" s="170"/>
    </row>
    <row r="1011" spans="1:60" outlineLevel="1">
      <c r="A1011" s="224"/>
      <c r="B1011" s="183"/>
      <c r="C1011" s="211" t="s">
        <v>1238</v>
      </c>
      <c r="D1011" s="189"/>
      <c r="E1011" s="195">
        <v>12.6</v>
      </c>
      <c r="F1011" s="201"/>
      <c r="G1011" s="201"/>
      <c r="H1011" s="200"/>
      <c r="I1011" s="228"/>
      <c r="J1011" s="170"/>
      <c r="K1011" s="170"/>
      <c r="L1011" s="170"/>
      <c r="M1011" s="170"/>
      <c r="N1011" s="170"/>
      <c r="O1011" s="170"/>
      <c r="P1011" s="170"/>
      <c r="Q1011" s="170"/>
      <c r="R1011" s="170"/>
      <c r="S1011" s="170"/>
      <c r="T1011" s="170"/>
      <c r="U1011" s="170"/>
      <c r="V1011" s="170"/>
      <c r="W1011" s="170"/>
      <c r="X1011" s="170"/>
      <c r="Y1011" s="170"/>
      <c r="Z1011" s="170"/>
      <c r="AA1011" s="170"/>
      <c r="AB1011" s="170"/>
      <c r="AC1011" s="170"/>
      <c r="AD1011" s="170"/>
      <c r="AE1011" s="170" t="s">
        <v>309</v>
      </c>
      <c r="AF1011" s="170">
        <v>0</v>
      </c>
      <c r="AG1011" s="170"/>
      <c r="AH1011" s="170"/>
      <c r="AI1011" s="170"/>
      <c r="AJ1011" s="170"/>
      <c r="AK1011" s="170"/>
      <c r="AL1011" s="170"/>
      <c r="AM1011" s="170"/>
      <c r="AN1011" s="170"/>
      <c r="AO1011" s="170"/>
      <c r="AP1011" s="170"/>
      <c r="AQ1011" s="170"/>
      <c r="AR1011" s="170"/>
      <c r="AS1011" s="170"/>
      <c r="AT1011" s="170"/>
      <c r="AU1011" s="170"/>
      <c r="AV1011" s="170"/>
      <c r="AW1011" s="170"/>
      <c r="AX1011" s="170"/>
      <c r="AY1011" s="170"/>
      <c r="AZ1011" s="170"/>
      <c r="BA1011" s="170"/>
      <c r="BB1011" s="170"/>
      <c r="BC1011" s="170"/>
      <c r="BD1011" s="170"/>
      <c r="BE1011" s="170"/>
      <c r="BF1011" s="170"/>
      <c r="BG1011" s="170"/>
      <c r="BH1011" s="170"/>
    </row>
    <row r="1012" spans="1:60" outlineLevel="1">
      <c r="A1012" s="224"/>
      <c r="B1012" s="183"/>
      <c r="C1012" s="211" t="s">
        <v>1239</v>
      </c>
      <c r="D1012" s="189"/>
      <c r="E1012" s="195">
        <v>14.6</v>
      </c>
      <c r="F1012" s="201"/>
      <c r="G1012" s="201"/>
      <c r="H1012" s="200"/>
      <c r="I1012" s="228"/>
      <c r="J1012" s="170"/>
      <c r="K1012" s="170"/>
      <c r="L1012" s="170"/>
      <c r="M1012" s="170"/>
      <c r="N1012" s="170"/>
      <c r="O1012" s="170"/>
      <c r="P1012" s="170"/>
      <c r="Q1012" s="170"/>
      <c r="R1012" s="170"/>
      <c r="S1012" s="170"/>
      <c r="T1012" s="170"/>
      <c r="U1012" s="170"/>
      <c r="V1012" s="170"/>
      <c r="W1012" s="170"/>
      <c r="X1012" s="170"/>
      <c r="Y1012" s="170"/>
      <c r="Z1012" s="170"/>
      <c r="AA1012" s="170"/>
      <c r="AB1012" s="170"/>
      <c r="AC1012" s="170"/>
      <c r="AD1012" s="170"/>
      <c r="AE1012" s="170" t="s">
        <v>309</v>
      </c>
      <c r="AF1012" s="170">
        <v>0</v>
      </c>
      <c r="AG1012" s="170"/>
      <c r="AH1012" s="170"/>
      <c r="AI1012" s="170"/>
      <c r="AJ1012" s="170"/>
      <c r="AK1012" s="170"/>
      <c r="AL1012" s="170"/>
      <c r="AM1012" s="170"/>
      <c r="AN1012" s="170"/>
      <c r="AO1012" s="170"/>
      <c r="AP1012" s="170"/>
      <c r="AQ1012" s="170"/>
      <c r="AR1012" s="170"/>
      <c r="AS1012" s="170"/>
      <c r="AT1012" s="170"/>
      <c r="AU1012" s="170"/>
      <c r="AV1012" s="170"/>
      <c r="AW1012" s="170"/>
      <c r="AX1012" s="170"/>
      <c r="AY1012" s="170"/>
      <c r="AZ1012" s="170"/>
      <c r="BA1012" s="170"/>
      <c r="BB1012" s="170"/>
      <c r="BC1012" s="170"/>
      <c r="BD1012" s="170"/>
      <c r="BE1012" s="170"/>
      <c r="BF1012" s="170"/>
      <c r="BG1012" s="170"/>
      <c r="BH1012" s="170"/>
    </row>
    <row r="1013" spans="1:60" outlineLevel="1">
      <c r="A1013" s="224"/>
      <c r="B1013" s="183"/>
      <c r="C1013" s="211" t="s">
        <v>1240</v>
      </c>
      <c r="D1013" s="189"/>
      <c r="E1013" s="195">
        <v>4.4000000000000004</v>
      </c>
      <c r="F1013" s="201"/>
      <c r="G1013" s="201"/>
      <c r="H1013" s="200"/>
      <c r="I1013" s="228"/>
      <c r="J1013" s="170"/>
      <c r="K1013" s="170"/>
      <c r="L1013" s="170"/>
      <c r="M1013" s="170"/>
      <c r="N1013" s="170"/>
      <c r="O1013" s="170"/>
      <c r="P1013" s="170"/>
      <c r="Q1013" s="170"/>
      <c r="R1013" s="170"/>
      <c r="S1013" s="170"/>
      <c r="T1013" s="170"/>
      <c r="U1013" s="170"/>
      <c r="V1013" s="170"/>
      <c r="W1013" s="170"/>
      <c r="X1013" s="170"/>
      <c r="Y1013" s="170"/>
      <c r="Z1013" s="170"/>
      <c r="AA1013" s="170"/>
      <c r="AB1013" s="170"/>
      <c r="AC1013" s="170"/>
      <c r="AD1013" s="170"/>
      <c r="AE1013" s="170" t="s">
        <v>309</v>
      </c>
      <c r="AF1013" s="170">
        <v>0</v>
      </c>
      <c r="AG1013" s="170"/>
      <c r="AH1013" s="170"/>
      <c r="AI1013" s="170"/>
      <c r="AJ1013" s="170"/>
      <c r="AK1013" s="170"/>
      <c r="AL1013" s="170"/>
      <c r="AM1013" s="170"/>
      <c r="AN1013" s="170"/>
      <c r="AO1013" s="170"/>
      <c r="AP1013" s="170"/>
      <c r="AQ1013" s="170"/>
      <c r="AR1013" s="170"/>
      <c r="AS1013" s="170"/>
      <c r="AT1013" s="170"/>
      <c r="AU1013" s="170"/>
      <c r="AV1013" s="170"/>
      <c r="AW1013" s="170"/>
      <c r="AX1013" s="170"/>
      <c r="AY1013" s="170"/>
      <c r="AZ1013" s="170"/>
      <c r="BA1013" s="170"/>
      <c r="BB1013" s="170"/>
      <c r="BC1013" s="170"/>
      <c r="BD1013" s="170"/>
      <c r="BE1013" s="170"/>
      <c r="BF1013" s="170"/>
      <c r="BG1013" s="170"/>
      <c r="BH1013" s="170"/>
    </row>
    <row r="1014" spans="1:60" outlineLevel="1">
      <c r="A1014" s="224"/>
      <c r="B1014" s="183"/>
      <c r="C1014" s="211" t="s">
        <v>1241</v>
      </c>
      <c r="D1014" s="189"/>
      <c r="E1014" s="195">
        <v>19.91</v>
      </c>
      <c r="F1014" s="201"/>
      <c r="G1014" s="201"/>
      <c r="H1014" s="200"/>
      <c r="I1014" s="228"/>
      <c r="J1014" s="170"/>
      <c r="K1014" s="170"/>
      <c r="L1014" s="170"/>
      <c r="M1014" s="170"/>
      <c r="N1014" s="170"/>
      <c r="O1014" s="170"/>
      <c r="P1014" s="170"/>
      <c r="Q1014" s="170"/>
      <c r="R1014" s="170"/>
      <c r="S1014" s="170"/>
      <c r="T1014" s="170"/>
      <c r="U1014" s="170"/>
      <c r="V1014" s="170"/>
      <c r="W1014" s="170"/>
      <c r="X1014" s="170"/>
      <c r="Y1014" s="170"/>
      <c r="Z1014" s="170"/>
      <c r="AA1014" s="170"/>
      <c r="AB1014" s="170"/>
      <c r="AC1014" s="170"/>
      <c r="AD1014" s="170"/>
      <c r="AE1014" s="170" t="s">
        <v>309</v>
      </c>
      <c r="AF1014" s="170">
        <v>0</v>
      </c>
      <c r="AG1014" s="170"/>
      <c r="AH1014" s="170"/>
      <c r="AI1014" s="170"/>
      <c r="AJ1014" s="170"/>
      <c r="AK1014" s="170"/>
      <c r="AL1014" s="170"/>
      <c r="AM1014" s="170"/>
      <c r="AN1014" s="170"/>
      <c r="AO1014" s="170"/>
      <c r="AP1014" s="170"/>
      <c r="AQ1014" s="170"/>
      <c r="AR1014" s="170"/>
      <c r="AS1014" s="170"/>
      <c r="AT1014" s="170"/>
      <c r="AU1014" s="170"/>
      <c r="AV1014" s="170"/>
      <c r="AW1014" s="170"/>
      <c r="AX1014" s="170"/>
      <c r="AY1014" s="170"/>
      <c r="AZ1014" s="170"/>
      <c r="BA1014" s="170"/>
      <c r="BB1014" s="170"/>
      <c r="BC1014" s="170"/>
      <c r="BD1014" s="170"/>
      <c r="BE1014" s="170"/>
      <c r="BF1014" s="170"/>
      <c r="BG1014" s="170"/>
      <c r="BH1014" s="170"/>
    </row>
    <row r="1015" spans="1:60" outlineLevel="1">
      <c r="A1015" s="224"/>
      <c r="B1015" s="183"/>
      <c r="C1015" s="211" t="s">
        <v>1242</v>
      </c>
      <c r="D1015" s="189"/>
      <c r="E1015" s="195">
        <v>6.2</v>
      </c>
      <c r="F1015" s="201"/>
      <c r="G1015" s="201"/>
      <c r="H1015" s="200"/>
      <c r="I1015" s="228"/>
      <c r="J1015" s="170"/>
      <c r="K1015" s="170"/>
      <c r="L1015" s="170"/>
      <c r="M1015" s="170"/>
      <c r="N1015" s="170"/>
      <c r="O1015" s="170"/>
      <c r="P1015" s="170"/>
      <c r="Q1015" s="170"/>
      <c r="R1015" s="170"/>
      <c r="S1015" s="170"/>
      <c r="T1015" s="170"/>
      <c r="U1015" s="170"/>
      <c r="V1015" s="170"/>
      <c r="W1015" s="170"/>
      <c r="X1015" s="170"/>
      <c r="Y1015" s="170"/>
      <c r="Z1015" s="170"/>
      <c r="AA1015" s="170"/>
      <c r="AB1015" s="170"/>
      <c r="AC1015" s="170"/>
      <c r="AD1015" s="170"/>
      <c r="AE1015" s="170" t="s">
        <v>309</v>
      </c>
      <c r="AF1015" s="170">
        <v>0</v>
      </c>
      <c r="AG1015" s="170"/>
      <c r="AH1015" s="170"/>
      <c r="AI1015" s="170"/>
      <c r="AJ1015" s="170"/>
      <c r="AK1015" s="170"/>
      <c r="AL1015" s="170"/>
      <c r="AM1015" s="170"/>
      <c r="AN1015" s="170"/>
      <c r="AO1015" s="170"/>
      <c r="AP1015" s="170"/>
      <c r="AQ1015" s="170"/>
      <c r="AR1015" s="170"/>
      <c r="AS1015" s="170"/>
      <c r="AT1015" s="170"/>
      <c r="AU1015" s="170"/>
      <c r="AV1015" s="170"/>
      <c r="AW1015" s="170"/>
      <c r="AX1015" s="170"/>
      <c r="AY1015" s="170"/>
      <c r="AZ1015" s="170"/>
      <c r="BA1015" s="170"/>
      <c r="BB1015" s="170"/>
      <c r="BC1015" s="170"/>
      <c r="BD1015" s="170"/>
      <c r="BE1015" s="170"/>
      <c r="BF1015" s="170"/>
      <c r="BG1015" s="170"/>
      <c r="BH1015" s="170"/>
    </row>
    <row r="1016" spans="1:60" outlineLevel="1">
      <c r="A1016" s="224"/>
      <c r="B1016" s="183"/>
      <c r="C1016" s="211" t="s">
        <v>1243</v>
      </c>
      <c r="D1016" s="189"/>
      <c r="E1016" s="195">
        <v>15.35</v>
      </c>
      <c r="F1016" s="201"/>
      <c r="G1016" s="201"/>
      <c r="H1016" s="200"/>
      <c r="I1016" s="228"/>
      <c r="J1016" s="170"/>
      <c r="K1016" s="170"/>
      <c r="L1016" s="170"/>
      <c r="M1016" s="170"/>
      <c r="N1016" s="170"/>
      <c r="O1016" s="170"/>
      <c r="P1016" s="170"/>
      <c r="Q1016" s="170"/>
      <c r="R1016" s="170"/>
      <c r="S1016" s="170"/>
      <c r="T1016" s="170"/>
      <c r="U1016" s="170"/>
      <c r="V1016" s="170"/>
      <c r="W1016" s="170"/>
      <c r="X1016" s="170"/>
      <c r="Y1016" s="170"/>
      <c r="Z1016" s="170"/>
      <c r="AA1016" s="170"/>
      <c r="AB1016" s="170"/>
      <c r="AC1016" s="170"/>
      <c r="AD1016" s="170"/>
      <c r="AE1016" s="170" t="s">
        <v>309</v>
      </c>
      <c r="AF1016" s="170">
        <v>0</v>
      </c>
      <c r="AG1016" s="170"/>
      <c r="AH1016" s="170"/>
      <c r="AI1016" s="170"/>
      <c r="AJ1016" s="170"/>
      <c r="AK1016" s="170"/>
      <c r="AL1016" s="170"/>
      <c r="AM1016" s="170"/>
      <c r="AN1016" s="170"/>
      <c r="AO1016" s="170"/>
      <c r="AP1016" s="170"/>
      <c r="AQ1016" s="170"/>
      <c r="AR1016" s="170"/>
      <c r="AS1016" s="170"/>
      <c r="AT1016" s="170"/>
      <c r="AU1016" s="170"/>
      <c r="AV1016" s="170"/>
      <c r="AW1016" s="170"/>
      <c r="AX1016" s="170"/>
      <c r="AY1016" s="170"/>
      <c r="AZ1016" s="170"/>
      <c r="BA1016" s="170"/>
      <c r="BB1016" s="170"/>
      <c r="BC1016" s="170"/>
      <c r="BD1016" s="170"/>
      <c r="BE1016" s="170"/>
      <c r="BF1016" s="170"/>
      <c r="BG1016" s="170"/>
      <c r="BH1016" s="170"/>
    </row>
    <row r="1017" spans="1:60" outlineLevel="1">
      <c r="A1017" s="224"/>
      <c r="B1017" s="183"/>
      <c r="C1017" s="211" t="s">
        <v>1244</v>
      </c>
      <c r="D1017" s="189"/>
      <c r="E1017" s="195">
        <v>16</v>
      </c>
      <c r="F1017" s="201"/>
      <c r="G1017" s="201"/>
      <c r="H1017" s="200"/>
      <c r="I1017" s="228"/>
      <c r="J1017" s="170"/>
      <c r="K1017" s="170"/>
      <c r="L1017" s="170"/>
      <c r="M1017" s="170"/>
      <c r="N1017" s="170"/>
      <c r="O1017" s="170"/>
      <c r="P1017" s="170"/>
      <c r="Q1017" s="170"/>
      <c r="R1017" s="170"/>
      <c r="S1017" s="170"/>
      <c r="T1017" s="170"/>
      <c r="U1017" s="170"/>
      <c r="V1017" s="170"/>
      <c r="W1017" s="170"/>
      <c r="X1017" s="170"/>
      <c r="Y1017" s="170"/>
      <c r="Z1017" s="170"/>
      <c r="AA1017" s="170"/>
      <c r="AB1017" s="170"/>
      <c r="AC1017" s="170"/>
      <c r="AD1017" s="170"/>
      <c r="AE1017" s="170" t="s">
        <v>309</v>
      </c>
      <c r="AF1017" s="170">
        <v>0</v>
      </c>
      <c r="AG1017" s="170"/>
      <c r="AH1017" s="170"/>
      <c r="AI1017" s="170"/>
      <c r="AJ1017" s="170"/>
      <c r="AK1017" s="170"/>
      <c r="AL1017" s="170"/>
      <c r="AM1017" s="170"/>
      <c r="AN1017" s="170"/>
      <c r="AO1017" s="170"/>
      <c r="AP1017" s="170"/>
      <c r="AQ1017" s="170"/>
      <c r="AR1017" s="170"/>
      <c r="AS1017" s="170"/>
      <c r="AT1017" s="170"/>
      <c r="AU1017" s="170"/>
      <c r="AV1017" s="170"/>
      <c r="AW1017" s="170"/>
      <c r="AX1017" s="170"/>
      <c r="AY1017" s="170"/>
      <c r="AZ1017" s="170"/>
      <c r="BA1017" s="170"/>
      <c r="BB1017" s="170"/>
      <c r="BC1017" s="170"/>
      <c r="BD1017" s="170"/>
      <c r="BE1017" s="170"/>
      <c r="BF1017" s="170"/>
      <c r="BG1017" s="170"/>
      <c r="BH1017" s="170"/>
    </row>
    <row r="1018" spans="1:60" outlineLevel="1">
      <c r="A1018" s="224"/>
      <c r="B1018" s="183"/>
      <c r="C1018" s="211" t="s">
        <v>1245</v>
      </c>
      <c r="D1018" s="189"/>
      <c r="E1018" s="195">
        <v>26.05</v>
      </c>
      <c r="F1018" s="201"/>
      <c r="G1018" s="201"/>
      <c r="H1018" s="200"/>
      <c r="I1018" s="228"/>
      <c r="J1018" s="170"/>
      <c r="K1018" s="170"/>
      <c r="L1018" s="170"/>
      <c r="M1018" s="170"/>
      <c r="N1018" s="170"/>
      <c r="O1018" s="170"/>
      <c r="P1018" s="170"/>
      <c r="Q1018" s="170"/>
      <c r="R1018" s="170"/>
      <c r="S1018" s="170"/>
      <c r="T1018" s="170"/>
      <c r="U1018" s="170"/>
      <c r="V1018" s="170"/>
      <c r="W1018" s="170"/>
      <c r="X1018" s="170"/>
      <c r="Y1018" s="170"/>
      <c r="Z1018" s="170"/>
      <c r="AA1018" s="170"/>
      <c r="AB1018" s="170"/>
      <c r="AC1018" s="170"/>
      <c r="AD1018" s="170"/>
      <c r="AE1018" s="170" t="s">
        <v>309</v>
      </c>
      <c r="AF1018" s="170">
        <v>0</v>
      </c>
      <c r="AG1018" s="170"/>
      <c r="AH1018" s="170"/>
      <c r="AI1018" s="170"/>
      <c r="AJ1018" s="170"/>
      <c r="AK1018" s="170"/>
      <c r="AL1018" s="170"/>
      <c r="AM1018" s="170"/>
      <c r="AN1018" s="170"/>
      <c r="AO1018" s="170"/>
      <c r="AP1018" s="170"/>
      <c r="AQ1018" s="170"/>
      <c r="AR1018" s="170"/>
      <c r="AS1018" s="170"/>
      <c r="AT1018" s="170"/>
      <c r="AU1018" s="170"/>
      <c r="AV1018" s="170"/>
      <c r="AW1018" s="170"/>
      <c r="AX1018" s="170"/>
      <c r="AY1018" s="170"/>
      <c r="AZ1018" s="170"/>
      <c r="BA1018" s="170"/>
      <c r="BB1018" s="170"/>
      <c r="BC1018" s="170"/>
      <c r="BD1018" s="170"/>
      <c r="BE1018" s="170"/>
      <c r="BF1018" s="170"/>
      <c r="BG1018" s="170"/>
      <c r="BH1018" s="170"/>
    </row>
    <row r="1019" spans="1:60" outlineLevel="1">
      <c r="A1019" s="224"/>
      <c r="B1019" s="183"/>
      <c r="C1019" s="211" t="s">
        <v>1246</v>
      </c>
      <c r="D1019" s="189"/>
      <c r="E1019" s="195">
        <v>45.825000000000003</v>
      </c>
      <c r="F1019" s="201"/>
      <c r="G1019" s="201"/>
      <c r="H1019" s="200"/>
      <c r="I1019" s="228"/>
      <c r="J1019" s="170"/>
      <c r="K1019" s="170"/>
      <c r="L1019" s="170"/>
      <c r="M1019" s="170"/>
      <c r="N1019" s="170"/>
      <c r="O1019" s="170"/>
      <c r="P1019" s="170"/>
      <c r="Q1019" s="170"/>
      <c r="R1019" s="170"/>
      <c r="S1019" s="170"/>
      <c r="T1019" s="170"/>
      <c r="U1019" s="170"/>
      <c r="V1019" s="170"/>
      <c r="W1019" s="170"/>
      <c r="X1019" s="170"/>
      <c r="Y1019" s="170"/>
      <c r="Z1019" s="170"/>
      <c r="AA1019" s="170"/>
      <c r="AB1019" s="170"/>
      <c r="AC1019" s="170"/>
      <c r="AD1019" s="170"/>
      <c r="AE1019" s="170" t="s">
        <v>309</v>
      </c>
      <c r="AF1019" s="170">
        <v>0</v>
      </c>
      <c r="AG1019" s="170"/>
      <c r="AH1019" s="170"/>
      <c r="AI1019" s="170"/>
      <c r="AJ1019" s="170"/>
      <c r="AK1019" s="170"/>
      <c r="AL1019" s="170"/>
      <c r="AM1019" s="170"/>
      <c r="AN1019" s="170"/>
      <c r="AO1019" s="170"/>
      <c r="AP1019" s="170"/>
      <c r="AQ1019" s="170"/>
      <c r="AR1019" s="170"/>
      <c r="AS1019" s="170"/>
      <c r="AT1019" s="170"/>
      <c r="AU1019" s="170"/>
      <c r="AV1019" s="170"/>
      <c r="AW1019" s="170"/>
      <c r="AX1019" s="170"/>
      <c r="AY1019" s="170"/>
      <c r="AZ1019" s="170"/>
      <c r="BA1019" s="170"/>
      <c r="BB1019" s="170"/>
      <c r="BC1019" s="170"/>
      <c r="BD1019" s="170"/>
      <c r="BE1019" s="170"/>
      <c r="BF1019" s="170"/>
      <c r="BG1019" s="170"/>
      <c r="BH1019" s="170"/>
    </row>
    <row r="1020" spans="1:60" outlineLevel="1">
      <c r="A1020" s="224"/>
      <c r="B1020" s="183"/>
      <c r="C1020" s="211" t="s">
        <v>1247</v>
      </c>
      <c r="D1020" s="189"/>
      <c r="E1020" s="195">
        <v>4.4000000000000004</v>
      </c>
      <c r="F1020" s="201"/>
      <c r="G1020" s="201"/>
      <c r="H1020" s="200"/>
      <c r="I1020" s="228"/>
      <c r="J1020" s="170"/>
      <c r="K1020" s="170"/>
      <c r="L1020" s="170"/>
      <c r="M1020" s="170"/>
      <c r="N1020" s="170"/>
      <c r="O1020" s="170"/>
      <c r="P1020" s="170"/>
      <c r="Q1020" s="170"/>
      <c r="R1020" s="170"/>
      <c r="S1020" s="170"/>
      <c r="T1020" s="170"/>
      <c r="U1020" s="170"/>
      <c r="V1020" s="170"/>
      <c r="W1020" s="170"/>
      <c r="X1020" s="170"/>
      <c r="Y1020" s="170"/>
      <c r="Z1020" s="170"/>
      <c r="AA1020" s="170"/>
      <c r="AB1020" s="170"/>
      <c r="AC1020" s="170"/>
      <c r="AD1020" s="170"/>
      <c r="AE1020" s="170" t="s">
        <v>309</v>
      </c>
      <c r="AF1020" s="170">
        <v>0</v>
      </c>
      <c r="AG1020" s="170"/>
      <c r="AH1020" s="170"/>
      <c r="AI1020" s="170"/>
      <c r="AJ1020" s="170"/>
      <c r="AK1020" s="170"/>
      <c r="AL1020" s="170"/>
      <c r="AM1020" s="170"/>
      <c r="AN1020" s="170"/>
      <c r="AO1020" s="170"/>
      <c r="AP1020" s="170"/>
      <c r="AQ1020" s="170"/>
      <c r="AR1020" s="170"/>
      <c r="AS1020" s="170"/>
      <c r="AT1020" s="170"/>
      <c r="AU1020" s="170"/>
      <c r="AV1020" s="170"/>
      <c r="AW1020" s="170"/>
      <c r="AX1020" s="170"/>
      <c r="AY1020" s="170"/>
      <c r="AZ1020" s="170"/>
      <c r="BA1020" s="170"/>
      <c r="BB1020" s="170"/>
      <c r="BC1020" s="170"/>
      <c r="BD1020" s="170"/>
      <c r="BE1020" s="170"/>
      <c r="BF1020" s="170"/>
      <c r="BG1020" s="170"/>
      <c r="BH1020" s="170"/>
    </row>
    <row r="1021" spans="1:60" outlineLevel="1">
      <c r="A1021" s="224"/>
      <c r="B1021" s="183"/>
      <c r="C1021" s="211" t="s">
        <v>1248</v>
      </c>
      <c r="D1021" s="189"/>
      <c r="E1021" s="195">
        <v>11.15</v>
      </c>
      <c r="F1021" s="201"/>
      <c r="G1021" s="201"/>
      <c r="H1021" s="200"/>
      <c r="I1021" s="228"/>
      <c r="J1021" s="170"/>
      <c r="K1021" s="170"/>
      <c r="L1021" s="170"/>
      <c r="M1021" s="170"/>
      <c r="N1021" s="170"/>
      <c r="O1021" s="170"/>
      <c r="P1021" s="170"/>
      <c r="Q1021" s="170"/>
      <c r="R1021" s="170"/>
      <c r="S1021" s="170"/>
      <c r="T1021" s="170"/>
      <c r="U1021" s="170"/>
      <c r="V1021" s="170"/>
      <c r="W1021" s="170"/>
      <c r="X1021" s="170"/>
      <c r="Y1021" s="170"/>
      <c r="Z1021" s="170"/>
      <c r="AA1021" s="170"/>
      <c r="AB1021" s="170"/>
      <c r="AC1021" s="170"/>
      <c r="AD1021" s="170"/>
      <c r="AE1021" s="170" t="s">
        <v>309</v>
      </c>
      <c r="AF1021" s="170">
        <v>0</v>
      </c>
      <c r="AG1021" s="170"/>
      <c r="AH1021" s="170"/>
      <c r="AI1021" s="170"/>
      <c r="AJ1021" s="170"/>
      <c r="AK1021" s="170"/>
      <c r="AL1021" s="170"/>
      <c r="AM1021" s="170"/>
      <c r="AN1021" s="170"/>
      <c r="AO1021" s="170"/>
      <c r="AP1021" s="170"/>
      <c r="AQ1021" s="170"/>
      <c r="AR1021" s="170"/>
      <c r="AS1021" s="170"/>
      <c r="AT1021" s="170"/>
      <c r="AU1021" s="170"/>
      <c r="AV1021" s="170"/>
      <c r="AW1021" s="170"/>
      <c r="AX1021" s="170"/>
      <c r="AY1021" s="170"/>
      <c r="AZ1021" s="170"/>
      <c r="BA1021" s="170"/>
      <c r="BB1021" s="170"/>
      <c r="BC1021" s="170"/>
      <c r="BD1021" s="170"/>
      <c r="BE1021" s="170"/>
      <c r="BF1021" s="170"/>
      <c r="BG1021" s="170"/>
      <c r="BH1021" s="170"/>
    </row>
    <row r="1022" spans="1:60" outlineLevel="1">
      <c r="A1022" s="224"/>
      <c r="B1022" s="183"/>
      <c r="C1022" s="211" t="s">
        <v>1249</v>
      </c>
      <c r="D1022" s="189"/>
      <c r="E1022" s="195">
        <v>7.1</v>
      </c>
      <c r="F1022" s="201"/>
      <c r="G1022" s="201"/>
      <c r="H1022" s="200"/>
      <c r="I1022" s="228"/>
      <c r="J1022" s="170"/>
      <c r="K1022" s="170"/>
      <c r="L1022" s="170"/>
      <c r="M1022" s="170"/>
      <c r="N1022" s="170"/>
      <c r="O1022" s="170"/>
      <c r="P1022" s="170"/>
      <c r="Q1022" s="170"/>
      <c r="R1022" s="170"/>
      <c r="S1022" s="170"/>
      <c r="T1022" s="170"/>
      <c r="U1022" s="170"/>
      <c r="V1022" s="170"/>
      <c r="W1022" s="170"/>
      <c r="X1022" s="170"/>
      <c r="Y1022" s="170"/>
      <c r="Z1022" s="170"/>
      <c r="AA1022" s="170"/>
      <c r="AB1022" s="170"/>
      <c r="AC1022" s="170"/>
      <c r="AD1022" s="170"/>
      <c r="AE1022" s="170" t="s">
        <v>309</v>
      </c>
      <c r="AF1022" s="170">
        <v>0</v>
      </c>
      <c r="AG1022" s="170"/>
      <c r="AH1022" s="170"/>
      <c r="AI1022" s="170"/>
      <c r="AJ1022" s="170"/>
      <c r="AK1022" s="170"/>
      <c r="AL1022" s="170"/>
      <c r="AM1022" s="170"/>
      <c r="AN1022" s="170"/>
      <c r="AO1022" s="170"/>
      <c r="AP1022" s="170"/>
      <c r="AQ1022" s="170"/>
      <c r="AR1022" s="170"/>
      <c r="AS1022" s="170"/>
      <c r="AT1022" s="170"/>
      <c r="AU1022" s="170"/>
      <c r="AV1022" s="170"/>
      <c r="AW1022" s="170"/>
      <c r="AX1022" s="170"/>
      <c r="AY1022" s="170"/>
      <c r="AZ1022" s="170"/>
      <c r="BA1022" s="170"/>
      <c r="BB1022" s="170"/>
      <c r="BC1022" s="170"/>
      <c r="BD1022" s="170"/>
      <c r="BE1022" s="170"/>
      <c r="BF1022" s="170"/>
      <c r="BG1022" s="170"/>
      <c r="BH1022" s="170"/>
    </row>
    <row r="1023" spans="1:60" outlineLevel="1">
      <c r="A1023" s="224"/>
      <c r="B1023" s="183"/>
      <c r="C1023" s="211" t="s">
        <v>1250</v>
      </c>
      <c r="D1023" s="189"/>
      <c r="E1023" s="195">
        <v>14.6</v>
      </c>
      <c r="F1023" s="201"/>
      <c r="G1023" s="201"/>
      <c r="H1023" s="200"/>
      <c r="I1023" s="228"/>
      <c r="J1023" s="170"/>
      <c r="K1023" s="170"/>
      <c r="L1023" s="170"/>
      <c r="M1023" s="170"/>
      <c r="N1023" s="170"/>
      <c r="O1023" s="170"/>
      <c r="P1023" s="170"/>
      <c r="Q1023" s="170"/>
      <c r="R1023" s="170"/>
      <c r="S1023" s="170"/>
      <c r="T1023" s="170"/>
      <c r="U1023" s="170"/>
      <c r="V1023" s="170"/>
      <c r="W1023" s="170"/>
      <c r="X1023" s="170"/>
      <c r="Y1023" s="170"/>
      <c r="Z1023" s="170"/>
      <c r="AA1023" s="170"/>
      <c r="AB1023" s="170"/>
      <c r="AC1023" s="170"/>
      <c r="AD1023" s="170"/>
      <c r="AE1023" s="170" t="s">
        <v>309</v>
      </c>
      <c r="AF1023" s="170">
        <v>0</v>
      </c>
      <c r="AG1023" s="170"/>
      <c r="AH1023" s="170"/>
      <c r="AI1023" s="170"/>
      <c r="AJ1023" s="170"/>
      <c r="AK1023" s="170"/>
      <c r="AL1023" s="170"/>
      <c r="AM1023" s="170"/>
      <c r="AN1023" s="170"/>
      <c r="AO1023" s="170"/>
      <c r="AP1023" s="170"/>
      <c r="AQ1023" s="170"/>
      <c r="AR1023" s="170"/>
      <c r="AS1023" s="170"/>
      <c r="AT1023" s="170"/>
      <c r="AU1023" s="170"/>
      <c r="AV1023" s="170"/>
      <c r="AW1023" s="170"/>
      <c r="AX1023" s="170"/>
      <c r="AY1023" s="170"/>
      <c r="AZ1023" s="170"/>
      <c r="BA1023" s="170"/>
      <c r="BB1023" s="170"/>
      <c r="BC1023" s="170"/>
      <c r="BD1023" s="170"/>
      <c r="BE1023" s="170"/>
      <c r="BF1023" s="170"/>
      <c r="BG1023" s="170"/>
      <c r="BH1023" s="170"/>
    </row>
    <row r="1024" spans="1:60" outlineLevel="1">
      <c r="A1024" s="225">
        <v>190</v>
      </c>
      <c r="B1024" s="182" t="s">
        <v>1251</v>
      </c>
      <c r="C1024" s="209" t="s">
        <v>1252</v>
      </c>
      <c r="D1024" s="187" t="s">
        <v>318</v>
      </c>
      <c r="E1024" s="193">
        <v>9.7274999999999991</v>
      </c>
      <c r="F1024" s="202"/>
      <c r="G1024" s="201">
        <f>ROUND(E1024*F1024,2)</f>
        <v>0</v>
      </c>
      <c r="H1024" s="200"/>
      <c r="I1024" s="228" t="s">
        <v>304</v>
      </c>
      <c r="J1024" s="170"/>
      <c r="K1024" s="170"/>
      <c r="L1024" s="170"/>
      <c r="M1024" s="170"/>
      <c r="N1024" s="170"/>
      <c r="O1024" s="170"/>
      <c r="P1024" s="170"/>
      <c r="Q1024" s="170"/>
      <c r="R1024" s="170"/>
      <c r="S1024" s="170"/>
      <c r="T1024" s="170"/>
      <c r="U1024" s="170"/>
      <c r="V1024" s="170"/>
      <c r="W1024" s="170"/>
      <c r="X1024" s="170"/>
      <c r="Y1024" s="170"/>
      <c r="Z1024" s="170"/>
      <c r="AA1024" s="170"/>
      <c r="AB1024" s="170"/>
      <c r="AC1024" s="170"/>
      <c r="AD1024" s="170"/>
      <c r="AE1024" s="170" t="s">
        <v>1101</v>
      </c>
      <c r="AF1024" s="170"/>
      <c r="AG1024" s="170"/>
      <c r="AH1024" s="170"/>
      <c r="AI1024" s="170"/>
      <c r="AJ1024" s="170"/>
      <c r="AK1024" s="170"/>
      <c r="AL1024" s="170"/>
      <c r="AM1024" s="170">
        <v>21</v>
      </c>
      <c r="AN1024" s="170"/>
      <c r="AO1024" s="170"/>
      <c r="AP1024" s="170"/>
      <c r="AQ1024" s="170"/>
      <c r="AR1024" s="170"/>
      <c r="AS1024" s="170"/>
      <c r="AT1024" s="170"/>
      <c r="AU1024" s="170"/>
      <c r="AV1024" s="170"/>
      <c r="AW1024" s="170"/>
      <c r="AX1024" s="170"/>
      <c r="AY1024" s="170"/>
      <c r="AZ1024" s="170"/>
      <c r="BA1024" s="170"/>
      <c r="BB1024" s="170"/>
      <c r="BC1024" s="170"/>
      <c r="BD1024" s="170"/>
      <c r="BE1024" s="170"/>
      <c r="BF1024" s="170"/>
      <c r="BG1024" s="170"/>
      <c r="BH1024" s="170"/>
    </row>
    <row r="1025" spans="1:60" outlineLevel="1">
      <c r="A1025" s="224"/>
      <c r="B1025" s="183"/>
      <c r="C1025" s="211" t="s">
        <v>1253</v>
      </c>
      <c r="D1025" s="189"/>
      <c r="E1025" s="195">
        <v>4.3125</v>
      </c>
      <c r="F1025" s="201"/>
      <c r="G1025" s="201"/>
      <c r="H1025" s="200"/>
      <c r="I1025" s="228"/>
      <c r="J1025" s="170"/>
      <c r="K1025" s="170"/>
      <c r="L1025" s="170"/>
      <c r="M1025" s="170"/>
      <c r="N1025" s="170"/>
      <c r="O1025" s="170"/>
      <c r="P1025" s="170"/>
      <c r="Q1025" s="170"/>
      <c r="R1025" s="170"/>
      <c r="S1025" s="170"/>
      <c r="T1025" s="170"/>
      <c r="U1025" s="170"/>
      <c r="V1025" s="170"/>
      <c r="W1025" s="170"/>
      <c r="X1025" s="170"/>
      <c r="Y1025" s="170"/>
      <c r="Z1025" s="170"/>
      <c r="AA1025" s="170"/>
      <c r="AB1025" s="170"/>
      <c r="AC1025" s="170"/>
      <c r="AD1025" s="170"/>
      <c r="AE1025" s="170" t="s">
        <v>309</v>
      </c>
      <c r="AF1025" s="170">
        <v>0</v>
      </c>
      <c r="AG1025" s="170"/>
      <c r="AH1025" s="170"/>
      <c r="AI1025" s="170"/>
      <c r="AJ1025" s="170"/>
      <c r="AK1025" s="170"/>
      <c r="AL1025" s="170"/>
      <c r="AM1025" s="170"/>
      <c r="AN1025" s="170"/>
      <c r="AO1025" s="170"/>
      <c r="AP1025" s="170"/>
      <c r="AQ1025" s="170"/>
      <c r="AR1025" s="170"/>
      <c r="AS1025" s="170"/>
      <c r="AT1025" s="170"/>
      <c r="AU1025" s="170"/>
      <c r="AV1025" s="170"/>
      <c r="AW1025" s="170"/>
      <c r="AX1025" s="170"/>
      <c r="AY1025" s="170"/>
      <c r="AZ1025" s="170"/>
      <c r="BA1025" s="170"/>
      <c r="BB1025" s="170"/>
      <c r="BC1025" s="170"/>
      <c r="BD1025" s="170"/>
      <c r="BE1025" s="170"/>
      <c r="BF1025" s="170"/>
      <c r="BG1025" s="170"/>
      <c r="BH1025" s="170"/>
    </row>
    <row r="1026" spans="1:60" outlineLevel="1">
      <c r="A1026" s="224"/>
      <c r="B1026" s="183"/>
      <c r="C1026" s="211" t="s">
        <v>1254</v>
      </c>
      <c r="D1026" s="189"/>
      <c r="E1026" s="195">
        <v>5.415</v>
      </c>
      <c r="F1026" s="201"/>
      <c r="G1026" s="201"/>
      <c r="H1026" s="200"/>
      <c r="I1026" s="228"/>
      <c r="J1026" s="170"/>
      <c r="K1026" s="170"/>
      <c r="L1026" s="170"/>
      <c r="M1026" s="170"/>
      <c r="N1026" s="170"/>
      <c r="O1026" s="170"/>
      <c r="P1026" s="170"/>
      <c r="Q1026" s="170"/>
      <c r="R1026" s="170"/>
      <c r="S1026" s="170"/>
      <c r="T1026" s="170"/>
      <c r="U1026" s="170"/>
      <c r="V1026" s="170"/>
      <c r="W1026" s="170"/>
      <c r="X1026" s="170"/>
      <c r="Y1026" s="170"/>
      <c r="Z1026" s="170"/>
      <c r="AA1026" s="170"/>
      <c r="AB1026" s="170"/>
      <c r="AC1026" s="170"/>
      <c r="AD1026" s="170"/>
      <c r="AE1026" s="170" t="s">
        <v>309</v>
      </c>
      <c r="AF1026" s="170">
        <v>0</v>
      </c>
      <c r="AG1026" s="170"/>
      <c r="AH1026" s="170"/>
      <c r="AI1026" s="170"/>
      <c r="AJ1026" s="170"/>
      <c r="AK1026" s="170"/>
      <c r="AL1026" s="170"/>
      <c r="AM1026" s="170"/>
      <c r="AN1026" s="170"/>
      <c r="AO1026" s="170"/>
      <c r="AP1026" s="170"/>
      <c r="AQ1026" s="170"/>
      <c r="AR1026" s="170"/>
      <c r="AS1026" s="170"/>
      <c r="AT1026" s="170"/>
      <c r="AU1026" s="170"/>
      <c r="AV1026" s="170"/>
      <c r="AW1026" s="170"/>
      <c r="AX1026" s="170"/>
      <c r="AY1026" s="170"/>
      <c r="AZ1026" s="170"/>
      <c r="BA1026" s="170"/>
      <c r="BB1026" s="170"/>
      <c r="BC1026" s="170"/>
      <c r="BD1026" s="170"/>
      <c r="BE1026" s="170"/>
      <c r="BF1026" s="170"/>
      <c r="BG1026" s="170"/>
      <c r="BH1026" s="170"/>
    </row>
    <row r="1027" spans="1:60" outlineLevel="1">
      <c r="A1027" s="225">
        <v>191</v>
      </c>
      <c r="B1027" s="182" t="s">
        <v>1193</v>
      </c>
      <c r="C1027" s="209" t="s">
        <v>1194</v>
      </c>
      <c r="D1027" s="187" t="s">
        <v>302</v>
      </c>
      <c r="E1027" s="193">
        <v>0.20427999999999999</v>
      </c>
      <c r="F1027" s="202"/>
      <c r="G1027" s="201">
        <f>ROUND(E1027*F1027,2)</f>
        <v>0</v>
      </c>
      <c r="H1027" s="200" t="s">
        <v>542</v>
      </c>
      <c r="I1027" s="228" t="s">
        <v>304</v>
      </c>
      <c r="J1027" s="170"/>
      <c r="K1027" s="170"/>
      <c r="L1027" s="170"/>
      <c r="M1027" s="170"/>
      <c r="N1027" s="170"/>
      <c r="O1027" s="170"/>
      <c r="P1027" s="170"/>
      <c r="Q1027" s="170"/>
      <c r="R1027" s="170"/>
      <c r="S1027" s="170"/>
      <c r="T1027" s="170"/>
      <c r="U1027" s="170"/>
      <c r="V1027" s="170"/>
      <c r="W1027" s="170"/>
      <c r="X1027" s="170"/>
      <c r="Y1027" s="170"/>
      <c r="Z1027" s="170"/>
      <c r="AA1027" s="170"/>
      <c r="AB1027" s="170"/>
      <c r="AC1027" s="170"/>
      <c r="AD1027" s="170"/>
      <c r="AE1027" s="170" t="s">
        <v>543</v>
      </c>
      <c r="AF1027" s="170"/>
      <c r="AG1027" s="170"/>
      <c r="AH1027" s="170"/>
      <c r="AI1027" s="170"/>
      <c r="AJ1027" s="170"/>
      <c r="AK1027" s="170"/>
      <c r="AL1027" s="170"/>
      <c r="AM1027" s="170">
        <v>21</v>
      </c>
      <c r="AN1027" s="170"/>
      <c r="AO1027" s="170"/>
      <c r="AP1027" s="170"/>
      <c r="AQ1027" s="170"/>
      <c r="AR1027" s="170"/>
      <c r="AS1027" s="170"/>
      <c r="AT1027" s="170"/>
      <c r="AU1027" s="170"/>
      <c r="AV1027" s="170"/>
      <c r="AW1027" s="170"/>
      <c r="AX1027" s="170"/>
      <c r="AY1027" s="170"/>
      <c r="AZ1027" s="170"/>
      <c r="BA1027" s="170"/>
      <c r="BB1027" s="170"/>
      <c r="BC1027" s="170"/>
      <c r="BD1027" s="170"/>
      <c r="BE1027" s="170"/>
      <c r="BF1027" s="170"/>
      <c r="BG1027" s="170"/>
      <c r="BH1027" s="170"/>
    </row>
    <row r="1028" spans="1:60" outlineLevel="1">
      <c r="A1028" s="224"/>
      <c r="B1028" s="183"/>
      <c r="C1028" s="211" t="s">
        <v>1255</v>
      </c>
      <c r="D1028" s="189"/>
      <c r="E1028" s="195">
        <v>0.20427999999999999</v>
      </c>
      <c r="F1028" s="201"/>
      <c r="G1028" s="201"/>
      <c r="H1028" s="200"/>
      <c r="I1028" s="228"/>
      <c r="J1028" s="170"/>
      <c r="K1028" s="170"/>
      <c r="L1028" s="170"/>
      <c r="M1028" s="170"/>
      <c r="N1028" s="170"/>
      <c r="O1028" s="170"/>
      <c r="P1028" s="170"/>
      <c r="Q1028" s="170"/>
      <c r="R1028" s="170"/>
      <c r="S1028" s="170"/>
      <c r="T1028" s="170"/>
      <c r="U1028" s="170"/>
      <c r="V1028" s="170"/>
      <c r="W1028" s="170"/>
      <c r="X1028" s="170"/>
      <c r="Y1028" s="170"/>
      <c r="Z1028" s="170"/>
      <c r="AA1028" s="170"/>
      <c r="AB1028" s="170"/>
      <c r="AC1028" s="170"/>
      <c r="AD1028" s="170"/>
      <c r="AE1028" s="170" t="s">
        <v>309</v>
      </c>
      <c r="AF1028" s="170">
        <v>0</v>
      </c>
      <c r="AG1028" s="170"/>
      <c r="AH1028" s="170"/>
      <c r="AI1028" s="170"/>
      <c r="AJ1028" s="170"/>
      <c r="AK1028" s="170"/>
      <c r="AL1028" s="170"/>
      <c r="AM1028" s="170"/>
      <c r="AN1028" s="170"/>
      <c r="AO1028" s="170"/>
      <c r="AP1028" s="170"/>
      <c r="AQ1028" s="170"/>
      <c r="AR1028" s="170"/>
      <c r="AS1028" s="170"/>
      <c r="AT1028" s="170"/>
      <c r="AU1028" s="170"/>
      <c r="AV1028" s="170"/>
      <c r="AW1028" s="170"/>
      <c r="AX1028" s="170"/>
      <c r="AY1028" s="170"/>
      <c r="AZ1028" s="170"/>
      <c r="BA1028" s="170"/>
      <c r="BB1028" s="170"/>
      <c r="BC1028" s="170"/>
      <c r="BD1028" s="170"/>
      <c r="BE1028" s="170"/>
      <c r="BF1028" s="170"/>
      <c r="BG1028" s="170"/>
      <c r="BH1028" s="170"/>
    </row>
    <row r="1029" spans="1:60" outlineLevel="1">
      <c r="A1029" s="225">
        <v>192</v>
      </c>
      <c r="B1029" s="182" t="s">
        <v>1256</v>
      </c>
      <c r="C1029" s="209" t="s">
        <v>1257</v>
      </c>
      <c r="D1029" s="187" t="s">
        <v>318</v>
      </c>
      <c r="E1029" s="193">
        <v>153.22</v>
      </c>
      <c r="F1029" s="202"/>
      <c r="G1029" s="201">
        <f>ROUND(E1029*F1029,2)</f>
        <v>0</v>
      </c>
      <c r="H1029" s="200"/>
      <c r="I1029" s="228" t="s">
        <v>304</v>
      </c>
      <c r="J1029" s="170"/>
      <c r="K1029" s="170"/>
      <c r="L1029" s="170"/>
      <c r="M1029" s="170"/>
      <c r="N1029" s="170"/>
      <c r="O1029" s="170"/>
      <c r="P1029" s="170"/>
      <c r="Q1029" s="170"/>
      <c r="R1029" s="170"/>
      <c r="S1029" s="170"/>
      <c r="T1029" s="170"/>
      <c r="U1029" s="170"/>
      <c r="V1029" s="170"/>
      <c r="W1029" s="170"/>
      <c r="X1029" s="170"/>
      <c r="Y1029" s="170"/>
      <c r="Z1029" s="170"/>
      <c r="AA1029" s="170"/>
      <c r="AB1029" s="170"/>
      <c r="AC1029" s="170"/>
      <c r="AD1029" s="170"/>
      <c r="AE1029" s="170" t="s">
        <v>1101</v>
      </c>
      <c r="AF1029" s="170"/>
      <c r="AG1029" s="170"/>
      <c r="AH1029" s="170"/>
      <c r="AI1029" s="170"/>
      <c r="AJ1029" s="170"/>
      <c r="AK1029" s="170"/>
      <c r="AL1029" s="170"/>
      <c r="AM1029" s="170">
        <v>21</v>
      </c>
      <c r="AN1029" s="170"/>
      <c r="AO1029" s="170"/>
      <c r="AP1029" s="170"/>
      <c r="AQ1029" s="170"/>
      <c r="AR1029" s="170"/>
      <c r="AS1029" s="170"/>
      <c r="AT1029" s="170"/>
      <c r="AU1029" s="170"/>
      <c r="AV1029" s="170"/>
      <c r="AW1029" s="170"/>
      <c r="AX1029" s="170"/>
      <c r="AY1029" s="170"/>
      <c r="AZ1029" s="170"/>
      <c r="BA1029" s="170"/>
      <c r="BB1029" s="170"/>
      <c r="BC1029" s="170"/>
      <c r="BD1029" s="170"/>
      <c r="BE1029" s="170"/>
      <c r="BF1029" s="170"/>
      <c r="BG1029" s="170"/>
      <c r="BH1029" s="170"/>
    </row>
    <row r="1030" spans="1:60" outlineLevel="1">
      <c r="A1030" s="224"/>
      <c r="B1030" s="183"/>
      <c r="C1030" s="210" t="s">
        <v>1258</v>
      </c>
      <c r="D1030" s="188"/>
      <c r="E1030" s="194"/>
      <c r="F1030" s="203"/>
      <c r="G1030" s="203"/>
      <c r="H1030" s="200"/>
      <c r="I1030" s="228"/>
      <c r="J1030" s="170"/>
      <c r="K1030" s="170"/>
      <c r="L1030" s="170"/>
      <c r="M1030" s="170"/>
      <c r="N1030" s="170"/>
      <c r="O1030" s="170"/>
      <c r="P1030" s="170"/>
      <c r="Q1030" s="170"/>
      <c r="R1030" s="170"/>
      <c r="S1030" s="170"/>
      <c r="T1030" s="170"/>
      <c r="U1030" s="170"/>
      <c r="V1030" s="170"/>
      <c r="W1030" s="170"/>
      <c r="X1030" s="170"/>
      <c r="Y1030" s="170"/>
      <c r="Z1030" s="170"/>
      <c r="AA1030" s="170"/>
      <c r="AB1030" s="170"/>
      <c r="AC1030" s="170"/>
      <c r="AD1030" s="170"/>
      <c r="AE1030" s="170" t="s">
        <v>307</v>
      </c>
      <c r="AF1030" s="170"/>
      <c r="AG1030" s="170"/>
      <c r="AH1030" s="170"/>
      <c r="AI1030" s="170"/>
      <c r="AJ1030" s="170"/>
      <c r="AK1030" s="170"/>
      <c r="AL1030" s="170"/>
      <c r="AM1030" s="170"/>
      <c r="AN1030" s="170"/>
      <c r="AO1030" s="170"/>
      <c r="AP1030" s="170"/>
      <c r="AQ1030" s="170"/>
      <c r="AR1030" s="170"/>
      <c r="AS1030" s="170"/>
      <c r="AT1030" s="170"/>
      <c r="AU1030" s="170"/>
      <c r="AV1030" s="170"/>
      <c r="AW1030" s="170"/>
      <c r="AX1030" s="170"/>
      <c r="AY1030" s="170"/>
      <c r="AZ1030" s="170"/>
      <c r="BA1030" s="170"/>
      <c r="BB1030" s="170"/>
      <c r="BC1030" s="170"/>
      <c r="BD1030" s="170"/>
      <c r="BE1030" s="170"/>
      <c r="BF1030" s="170"/>
      <c r="BG1030" s="170"/>
      <c r="BH1030" s="170"/>
    </row>
    <row r="1031" spans="1:60" outlineLevel="1">
      <c r="A1031" s="224"/>
      <c r="B1031" s="183"/>
      <c r="C1031" s="211" t="s">
        <v>1259</v>
      </c>
      <c r="D1031" s="189"/>
      <c r="E1031" s="195">
        <v>153.22</v>
      </c>
      <c r="F1031" s="201"/>
      <c r="G1031" s="201"/>
      <c r="H1031" s="200"/>
      <c r="I1031" s="228"/>
      <c r="J1031" s="170"/>
      <c r="K1031" s="170"/>
      <c r="L1031" s="170"/>
      <c r="M1031" s="170"/>
      <c r="N1031" s="170"/>
      <c r="O1031" s="170"/>
      <c r="P1031" s="170"/>
      <c r="Q1031" s="170"/>
      <c r="R1031" s="170"/>
      <c r="S1031" s="170"/>
      <c r="T1031" s="170"/>
      <c r="U1031" s="170"/>
      <c r="V1031" s="170"/>
      <c r="W1031" s="170"/>
      <c r="X1031" s="170"/>
      <c r="Y1031" s="170"/>
      <c r="Z1031" s="170"/>
      <c r="AA1031" s="170"/>
      <c r="AB1031" s="170"/>
      <c r="AC1031" s="170"/>
      <c r="AD1031" s="170"/>
      <c r="AE1031" s="170" t="s">
        <v>309</v>
      </c>
      <c r="AF1031" s="170">
        <v>0</v>
      </c>
      <c r="AG1031" s="170"/>
      <c r="AH1031" s="170"/>
      <c r="AI1031" s="170"/>
      <c r="AJ1031" s="170"/>
      <c r="AK1031" s="170"/>
      <c r="AL1031" s="170"/>
      <c r="AM1031" s="170"/>
      <c r="AN1031" s="170"/>
      <c r="AO1031" s="170"/>
      <c r="AP1031" s="170"/>
      <c r="AQ1031" s="170"/>
      <c r="AR1031" s="170"/>
      <c r="AS1031" s="170"/>
      <c r="AT1031" s="170"/>
      <c r="AU1031" s="170"/>
      <c r="AV1031" s="170"/>
      <c r="AW1031" s="170"/>
      <c r="AX1031" s="170"/>
      <c r="AY1031" s="170"/>
      <c r="AZ1031" s="170"/>
      <c r="BA1031" s="170"/>
      <c r="BB1031" s="170"/>
      <c r="BC1031" s="170"/>
      <c r="BD1031" s="170"/>
      <c r="BE1031" s="170"/>
      <c r="BF1031" s="170"/>
      <c r="BG1031" s="170"/>
      <c r="BH1031" s="170"/>
    </row>
    <row r="1032" spans="1:60" ht="22.5" outlineLevel="1">
      <c r="A1032" s="225">
        <v>193</v>
      </c>
      <c r="B1032" s="182" t="s">
        <v>1260</v>
      </c>
      <c r="C1032" s="209" t="s">
        <v>1261</v>
      </c>
      <c r="D1032" s="187" t="s">
        <v>318</v>
      </c>
      <c r="E1032" s="193">
        <v>171.60640000000001</v>
      </c>
      <c r="F1032" s="202"/>
      <c r="G1032" s="201">
        <f>ROUND(E1032*F1032,2)</f>
        <v>0</v>
      </c>
      <c r="H1032" s="200" t="s">
        <v>542</v>
      </c>
      <c r="I1032" s="228" t="s">
        <v>304</v>
      </c>
      <c r="J1032" s="170"/>
      <c r="K1032" s="170"/>
      <c r="L1032" s="170"/>
      <c r="M1032" s="170"/>
      <c r="N1032" s="170"/>
      <c r="O1032" s="170"/>
      <c r="P1032" s="170"/>
      <c r="Q1032" s="170"/>
      <c r="R1032" s="170"/>
      <c r="S1032" s="170"/>
      <c r="T1032" s="170"/>
      <c r="U1032" s="170"/>
      <c r="V1032" s="170"/>
      <c r="W1032" s="170"/>
      <c r="X1032" s="170"/>
      <c r="Y1032" s="170"/>
      <c r="Z1032" s="170"/>
      <c r="AA1032" s="170"/>
      <c r="AB1032" s="170"/>
      <c r="AC1032" s="170"/>
      <c r="AD1032" s="170"/>
      <c r="AE1032" s="170" t="s">
        <v>543</v>
      </c>
      <c r="AF1032" s="170"/>
      <c r="AG1032" s="170"/>
      <c r="AH1032" s="170"/>
      <c r="AI1032" s="170"/>
      <c r="AJ1032" s="170"/>
      <c r="AK1032" s="170"/>
      <c r="AL1032" s="170"/>
      <c r="AM1032" s="170">
        <v>21</v>
      </c>
      <c r="AN1032" s="170"/>
      <c r="AO1032" s="170"/>
      <c r="AP1032" s="170"/>
      <c r="AQ1032" s="170"/>
      <c r="AR1032" s="170"/>
      <c r="AS1032" s="170"/>
      <c r="AT1032" s="170"/>
      <c r="AU1032" s="170"/>
      <c r="AV1032" s="170"/>
      <c r="AW1032" s="170"/>
      <c r="AX1032" s="170"/>
      <c r="AY1032" s="170"/>
      <c r="AZ1032" s="170"/>
      <c r="BA1032" s="170"/>
      <c r="BB1032" s="170"/>
      <c r="BC1032" s="170"/>
      <c r="BD1032" s="170"/>
      <c r="BE1032" s="170"/>
      <c r="BF1032" s="170"/>
      <c r="BG1032" s="170"/>
      <c r="BH1032" s="170"/>
    </row>
    <row r="1033" spans="1:60" outlineLevel="1">
      <c r="A1033" s="224"/>
      <c r="B1033" s="183"/>
      <c r="C1033" s="211" t="s">
        <v>1262</v>
      </c>
      <c r="D1033" s="189"/>
      <c r="E1033" s="195">
        <v>171.60640000000001</v>
      </c>
      <c r="F1033" s="201"/>
      <c r="G1033" s="201"/>
      <c r="H1033" s="200"/>
      <c r="I1033" s="228"/>
      <c r="J1033" s="170"/>
      <c r="K1033" s="170"/>
      <c r="L1033" s="170"/>
      <c r="M1033" s="170"/>
      <c r="N1033" s="170"/>
      <c r="O1033" s="170"/>
      <c r="P1033" s="170"/>
      <c r="Q1033" s="170"/>
      <c r="R1033" s="170"/>
      <c r="S1033" s="170"/>
      <c r="T1033" s="170"/>
      <c r="U1033" s="170"/>
      <c r="V1033" s="170"/>
      <c r="W1033" s="170"/>
      <c r="X1033" s="170"/>
      <c r="Y1033" s="170"/>
      <c r="Z1033" s="170"/>
      <c r="AA1033" s="170"/>
      <c r="AB1033" s="170"/>
      <c r="AC1033" s="170"/>
      <c r="AD1033" s="170"/>
      <c r="AE1033" s="170" t="s">
        <v>309</v>
      </c>
      <c r="AF1033" s="170">
        <v>0</v>
      </c>
      <c r="AG1033" s="170"/>
      <c r="AH1033" s="170"/>
      <c r="AI1033" s="170"/>
      <c r="AJ1033" s="170"/>
      <c r="AK1033" s="170"/>
      <c r="AL1033" s="170"/>
      <c r="AM1033" s="170"/>
      <c r="AN1033" s="170"/>
      <c r="AO1033" s="170"/>
      <c r="AP1033" s="170"/>
      <c r="AQ1033" s="170"/>
      <c r="AR1033" s="170"/>
      <c r="AS1033" s="170"/>
      <c r="AT1033" s="170"/>
      <c r="AU1033" s="170"/>
      <c r="AV1033" s="170"/>
      <c r="AW1033" s="170"/>
      <c r="AX1033" s="170"/>
      <c r="AY1033" s="170"/>
      <c r="AZ1033" s="170"/>
      <c r="BA1033" s="170"/>
      <c r="BB1033" s="170"/>
      <c r="BC1033" s="170"/>
      <c r="BD1033" s="170"/>
      <c r="BE1033" s="170"/>
      <c r="BF1033" s="170"/>
      <c r="BG1033" s="170"/>
      <c r="BH1033" s="170"/>
    </row>
    <row r="1034" spans="1:60" outlineLevel="1">
      <c r="A1034" s="225">
        <v>194</v>
      </c>
      <c r="B1034" s="182" t="s">
        <v>1263</v>
      </c>
      <c r="C1034" s="209" t="s">
        <v>1264</v>
      </c>
      <c r="D1034" s="187" t="s">
        <v>318</v>
      </c>
      <c r="E1034" s="193">
        <v>153.22</v>
      </c>
      <c r="F1034" s="202"/>
      <c r="G1034" s="201">
        <f>ROUND(E1034*F1034,2)</f>
        <v>0</v>
      </c>
      <c r="H1034" s="200"/>
      <c r="I1034" s="228" t="s">
        <v>304</v>
      </c>
      <c r="J1034" s="170"/>
      <c r="K1034" s="170"/>
      <c r="L1034" s="170"/>
      <c r="M1034" s="170"/>
      <c r="N1034" s="170"/>
      <c r="O1034" s="170"/>
      <c r="P1034" s="170"/>
      <c r="Q1034" s="170"/>
      <c r="R1034" s="170"/>
      <c r="S1034" s="170"/>
      <c r="T1034" s="170"/>
      <c r="U1034" s="170"/>
      <c r="V1034" s="170"/>
      <c r="W1034" s="170"/>
      <c r="X1034" s="170"/>
      <c r="Y1034" s="170"/>
      <c r="Z1034" s="170"/>
      <c r="AA1034" s="170"/>
      <c r="AB1034" s="170"/>
      <c r="AC1034" s="170"/>
      <c r="AD1034" s="170"/>
      <c r="AE1034" s="170" t="s">
        <v>1101</v>
      </c>
      <c r="AF1034" s="170"/>
      <c r="AG1034" s="170"/>
      <c r="AH1034" s="170"/>
      <c r="AI1034" s="170"/>
      <c r="AJ1034" s="170"/>
      <c r="AK1034" s="170"/>
      <c r="AL1034" s="170"/>
      <c r="AM1034" s="170">
        <v>21</v>
      </c>
      <c r="AN1034" s="170"/>
      <c r="AO1034" s="170"/>
      <c r="AP1034" s="170"/>
      <c r="AQ1034" s="170"/>
      <c r="AR1034" s="170"/>
      <c r="AS1034" s="170"/>
      <c r="AT1034" s="170"/>
      <c r="AU1034" s="170"/>
      <c r="AV1034" s="170"/>
      <c r="AW1034" s="170"/>
      <c r="AX1034" s="170"/>
      <c r="AY1034" s="170"/>
      <c r="AZ1034" s="170"/>
      <c r="BA1034" s="170"/>
      <c r="BB1034" s="170"/>
      <c r="BC1034" s="170"/>
      <c r="BD1034" s="170"/>
      <c r="BE1034" s="170"/>
      <c r="BF1034" s="170"/>
      <c r="BG1034" s="170"/>
      <c r="BH1034" s="170"/>
    </row>
    <row r="1035" spans="1:60" outlineLevel="1">
      <c r="A1035" s="224"/>
      <c r="B1035" s="183"/>
      <c r="C1035" s="210" t="s">
        <v>1258</v>
      </c>
      <c r="D1035" s="188"/>
      <c r="E1035" s="194"/>
      <c r="F1035" s="203"/>
      <c r="G1035" s="203"/>
      <c r="H1035" s="200"/>
      <c r="I1035" s="228"/>
      <c r="J1035" s="170"/>
      <c r="K1035" s="170"/>
      <c r="L1035" s="170"/>
      <c r="M1035" s="170"/>
      <c r="N1035" s="170"/>
      <c r="O1035" s="170"/>
      <c r="P1035" s="170"/>
      <c r="Q1035" s="170"/>
      <c r="R1035" s="170"/>
      <c r="S1035" s="170"/>
      <c r="T1035" s="170"/>
      <c r="U1035" s="170"/>
      <c r="V1035" s="170"/>
      <c r="W1035" s="170"/>
      <c r="X1035" s="170"/>
      <c r="Y1035" s="170"/>
      <c r="Z1035" s="170"/>
      <c r="AA1035" s="170"/>
      <c r="AB1035" s="170"/>
      <c r="AC1035" s="170"/>
      <c r="AD1035" s="170"/>
      <c r="AE1035" s="170" t="s">
        <v>307</v>
      </c>
      <c r="AF1035" s="170"/>
      <c r="AG1035" s="170"/>
      <c r="AH1035" s="170"/>
      <c r="AI1035" s="170"/>
      <c r="AJ1035" s="170"/>
      <c r="AK1035" s="170"/>
      <c r="AL1035" s="170"/>
      <c r="AM1035" s="170"/>
      <c r="AN1035" s="170"/>
      <c r="AO1035" s="170"/>
      <c r="AP1035" s="170"/>
      <c r="AQ1035" s="170"/>
      <c r="AR1035" s="170"/>
      <c r="AS1035" s="170"/>
      <c r="AT1035" s="170"/>
      <c r="AU1035" s="170"/>
      <c r="AV1035" s="170"/>
      <c r="AW1035" s="170"/>
      <c r="AX1035" s="170"/>
      <c r="AY1035" s="170"/>
      <c r="AZ1035" s="170"/>
      <c r="BA1035" s="170"/>
      <c r="BB1035" s="170"/>
      <c r="BC1035" s="170"/>
      <c r="BD1035" s="170"/>
      <c r="BE1035" s="170"/>
      <c r="BF1035" s="170"/>
      <c r="BG1035" s="170"/>
      <c r="BH1035" s="170"/>
    </row>
    <row r="1036" spans="1:60" outlineLevel="1">
      <c r="A1036" s="224"/>
      <c r="B1036" s="183"/>
      <c r="C1036" s="211" t="s">
        <v>1259</v>
      </c>
      <c r="D1036" s="189"/>
      <c r="E1036" s="195">
        <v>153.22</v>
      </c>
      <c r="F1036" s="201"/>
      <c r="G1036" s="201"/>
      <c r="H1036" s="200"/>
      <c r="I1036" s="228"/>
      <c r="J1036" s="170"/>
      <c r="K1036" s="170"/>
      <c r="L1036" s="170"/>
      <c r="M1036" s="170"/>
      <c r="N1036" s="170"/>
      <c r="O1036" s="170"/>
      <c r="P1036" s="170"/>
      <c r="Q1036" s="170"/>
      <c r="R1036" s="170"/>
      <c r="S1036" s="170"/>
      <c r="T1036" s="170"/>
      <c r="U1036" s="170"/>
      <c r="V1036" s="170"/>
      <c r="W1036" s="170"/>
      <c r="X1036" s="170"/>
      <c r="Y1036" s="170"/>
      <c r="Z1036" s="170"/>
      <c r="AA1036" s="170"/>
      <c r="AB1036" s="170"/>
      <c r="AC1036" s="170"/>
      <c r="AD1036" s="170"/>
      <c r="AE1036" s="170" t="s">
        <v>309</v>
      </c>
      <c r="AF1036" s="170">
        <v>0</v>
      </c>
      <c r="AG1036" s="170"/>
      <c r="AH1036" s="170"/>
      <c r="AI1036" s="170"/>
      <c r="AJ1036" s="170"/>
      <c r="AK1036" s="170"/>
      <c r="AL1036" s="170"/>
      <c r="AM1036" s="170"/>
      <c r="AN1036" s="170"/>
      <c r="AO1036" s="170"/>
      <c r="AP1036" s="170"/>
      <c r="AQ1036" s="170"/>
      <c r="AR1036" s="170"/>
      <c r="AS1036" s="170"/>
      <c r="AT1036" s="170"/>
      <c r="AU1036" s="170"/>
      <c r="AV1036" s="170"/>
      <c r="AW1036" s="170"/>
      <c r="AX1036" s="170"/>
      <c r="AY1036" s="170"/>
      <c r="AZ1036" s="170"/>
      <c r="BA1036" s="170"/>
      <c r="BB1036" s="170"/>
      <c r="BC1036" s="170"/>
      <c r="BD1036" s="170"/>
      <c r="BE1036" s="170"/>
      <c r="BF1036" s="170"/>
      <c r="BG1036" s="170"/>
      <c r="BH1036" s="170"/>
    </row>
    <row r="1037" spans="1:60" outlineLevel="1">
      <c r="A1037" s="225">
        <v>195</v>
      </c>
      <c r="B1037" s="182" t="s">
        <v>1265</v>
      </c>
      <c r="C1037" s="209" t="s">
        <v>1266</v>
      </c>
      <c r="D1037" s="187" t="s">
        <v>318</v>
      </c>
      <c r="E1037" s="193">
        <v>171.60640000000001</v>
      </c>
      <c r="F1037" s="202"/>
      <c r="G1037" s="201">
        <f>ROUND(E1037*F1037,2)</f>
        <v>0</v>
      </c>
      <c r="H1037" s="200" t="s">
        <v>542</v>
      </c>
      <c r="I1037" s="228" t="s">
        <v>304</v>
      </c>
      <c r="J1037" s="170"/>
      <c r="K1037" s="170"/>
      <c r="L1037" s="170"/>
      <c r="M1037" s="170"/>
      <c r="N1037" s="170"/>
      <c r="O1037" s="170"/>
      <c r="P1037" s="170"/>
      <c r="Q1037" s="170"/>
      <c r="R1037" s="170"/>
      <c r="S1037" s="170"/>
      <c r="T1037" s="170"/>
      <c r="U1037" s="170"/>
      <c r="V1037" s="170"/>
      <c r="W1037" s="170"/>
      <c r="X1037" s="170"/>
      <c r="Y1037" s="170"/>
      <c r="Z1037" s="170"/>
      <c r="AA1037" s="170"/>
      <c r="AB1037" s="170"/>
      <c r="AC1037" s="170"/>
      <c r="AD1037" s="170"/>
      <c r="AE1037" s="170" t="s">
        <v>543</v>
      </c>
      <c r="AF1037" s="170"/>
      <c r="AG1037" s="170"/>
      <c r="AH1037" s="170"/>
      <c r="AI1037" s="170"/>
      <c r="AJ1037" s="170"/>
      <c r="AK1037" s="170"/>
      <c r="AL1037" s="170"/>
      <c r="AM1037" s="170">
        <v>21</v>
      </c>
      <c r="AN1037" s="170"/>
      <c r="AO1037" s="170"/>
      <c r="AP1037" s="170"/>
      <c r="AQ1037" s="170"/>
      <c r="AR1037" s="170"/>
      <c r="AS1037" s="170"/>
      <c r="AT1037" s="170"/>
      <c r="AU1037" s="170"/>
      <c r="AV1037" s="170"/>
      <c r="AW1037" s="170"/>
      <c r="AX1037" s="170"/>
      <c r="AY1037" s="170"/>
      <c r="AZ1037" s="170"/>
      <c r="BA1037" s="170"/>
      <c r="BB1037" s="170"/>
      <c r="BC1037" s="170"/>
      <c r="BD1037" s="170"/>
      <c r="BE1037" s="170"/>
      <c r="BF1037" s="170"/>
      <c r="BG1037" s="170"/>
      <c r="BH1037" s="170"/>
    </row>
    <row r="1038" spans="1:60" outlineLevel="1">
      <c r="A1038" s="224"/>
      <c r="B1038" s="183"/>
      <c r="C1038" s="211" t="s">
        <v>1262</v>
      </c>
      <c r="D1038" s="189"/>
      <c r="E1038" s="195">
        <v>171.60640000000001</v>
      </c>
      <c r="F1038" s="201"/>
      <c r="G1038" s="201"/>
      <c r="H1038" s="200"/>
      <c r="I1038" s="228"/>
      <c r="J1038" s="170"/>
      <c r="K1038" s="170"/>
      <c r="L1038" s="170"/>
      <c r="M1038" s="170"/>
      <c r="N1038" s="170"/>
      <c r="O1038" s="170"/>
      <c r="P1038" s="170"/>
      <c r="Q1038" s="170"/>
      <c r="R1038" s="170"/>
      <c r="S1038" s="170"/>
      <c r="T1038" s="170"/>
      <c r="U1038" s="170"/>
      <c r="V1038" s="170"/>
      <c r="W1038" s="170"/>
      <c r="X1038" s="170"/>
      <c r="Y1038" s="170"/>
      <c r="Z1038" s="170"/>
      <c r="AA1038" s="170"/>
      <c r="AB1038" s="170"/>
      <c r="AC1038" s="170"/>
      <c r="AD1038" s="170"/>
      <c r="AE1038" s="170" t="s">
        <v>309</v>
      </c>
      <c r="AF1038" s="170">
        <v>0</v>
      </c>
      <c r="AG1038" s="170"/>
      <c r="AH1038" s="170"/>
      <c r="AI1038" s="170"/>
      <c r="AJ1038" s="170"/>
      <c r="AK1038" s="170"/>
      <c r="AL1038" s="170"/>
      <c r="AM1038" s="170"/>
      <c r="AN1038" s="170"/>
      <c r="AO1038" s="170"/>
      <c r="AP1038" s="170"/>
      <c r="AQ1038" s="170"/>
      <c r="AR1038" s="170"/>
      <c r="AS1038" s="170"/>
      <c r="AT1038" s="170"/>
      <c r="AU1038" s="170"/>
      <c r="AV1038" s="170"/>
      <c r="AW1038" s="170"/>
      <c r="AX1038" s="170"/>
      <c r="AY1038" s="170"/>
      <c r="AZ1038" s="170"/>
      <c r="BA1038" s="170"/>
      <c r="BB1038" s="170"/>
      <c r="BC1038" s="170"/>
      <c r="BD1038" s="170"/>
      <c r="BE1038" s="170"/>
      <c r="BF1038" s="170"/>
      <c r="BG1038" s="170"/>
      <c r="BH1038" s="170"/>
    </row>
    <row r="1039" spans="1:60" outlineLevel="1">
      <c r="A1039" s="225">
        <v>196</v>
      </c>
      <c r="B1039" s="182" t="s">
        <v>1267</v>
      </c>
      <c r="C1039" s="209" t="s">
        <v>1268</v>
      </c>
      <c r="D1039" s="187" t="s">
        <v>318</v>
      </c>
      <c r="E1039" s="193">
        <v>265.08</v>
      </c>
      <c r="F1039" s="202"/>
      <c r="G1039" s="201">
        <f>ROUND(E1039*F1039,2)</f>
        <v>0</v>
      </c>
      <c r="H1039" s="200"/>
      <c r="I1039" s="228" t="s">
        <v>304</v>
      </c>
      <c r="J1039" s="170"/>
      <c r="K1039" s="170"/>
      <c r="L1039" s="170"/>
      <c r="M1039" s="170"/>
      <c r="N1039" s="170"/>
      <c r="O1039" s="170"/>
      <c r="P1039" s="170"/>
      <c r="Q1039" s="170"/>
      <c r="R1039" s="170"/>
      <c r="S1039" s="170"/>
      <c r="T1039" s="170"/>
      <c r="U1039" s="170"/>
      <c r="V1039" s="170"/>
      <c r="W1039" s="170"/>
      <c r="X1039" s="170"/>
      <c r="Y1039" s="170"/>
      <c r="Z1039" s="170"/>
      <c r="AA1039" s="170"/>
      <c r="AB1039" s="170"/>
      <c r="AC1039" s="170"/>
      <c r="AD1039" s="170"/>
      <c r="AE1039" s="170" t="s">
        <v>1101</v>
      </c>
      <c r="AF1039" s="170"/>
      <c r="AG1039" s="170"/>
      <c r="AH1039" s="170"/>
      <c r="AI1039" s="170"/>
      <c r="AJ1039" s="170"/>
      <c r="AK1039" s="170"/>
      <c r="AL1039" s="170"/>
      <c r="AM1039" s="170">
        <v>21</v>
      </c>
      <c r="AN1039" s="170"/>
      <c r="AO1039" s="170"/>
      <c r="AP1039" s="170"/>
      <c r="AQ1039" s="170"/>
      <c r="AR1039" s="170"/>
      <c r="AS1039" s="170"/>
      <c r="AT1039" s="170"/>
      <c r="AU1039" s="170"/>
      <c r="AV1039" s="170"/>
      <c r="AW1039" s="170"/>
      <c r="AX1039" s="170"/>
      <c r="AY1039" s="170"/>
      <c r="AZ1039" s="170"/>
      <c r="BA1039" s="170"/>
      <c r="BB1039" s="170"/>
      <c r="BC1039" s="170"/>
      <c r="BD1039" s="170"/>
      <c r="BE1039" s="170"/>
      <c r="BF1039" s="170"/>
      <c r="BG1039" s="170"/>
      <c r="BH1039" s="170"/>
    </row>
    <row r="1040" spans="1:60" outlineLevel="1">
      <c r="A1040" s="224"/>
      <c r="B1040" s="183"/>
      <c r="C1040" s="210" t="s">
        <v>1258</v>
      </c>
      <c r="D1040" s="188"/>
      <c r="E1040" s="194"/>
      <c r="F1040" s="203"/>
      <c r="G1040" s="203"/>
      <c r="H1040" s="200"/>
      <c r="I1040" s="228"/>
      <c r="J1040" s="170"/>
      <c r="K1040" s="170"/>
      <c r="L1040" s="170"/>
      <c r="M1040" s="170"/>
      <c r="N1040" s="170"/>
      <c r="O1040" s="170"/>
      <c r="P1040" s="170"/>
      <c r="Q1040" s="170"/>
      <c r="R1040" s="170"/>
      <c r="S1040" s="170"/>
      <c r="T1040" s="170"/>
      <c r="U1040" s="170"/>
      <c r="V1040" s="170"/>
      <c r="W1040" s="170"/>
      <c r="X1040" s="170"/>
      <c r="Y1040" s="170"/>
      <c r="Z1040" s="170"/>
      <c r="AA1040" s="170"/>
      <c r="AB1040" s="170"/>
      <c r="AC1040" s="170"/>
      <c r="AD1040" s="170"/>
      <c r="AE1040" s="170" t="s">
        <v>307</v>
      </c>
      <c r="AF1040" s="170"/>
      <c r="AG1040" s="170"/>
      <c r="AH1040" s="170"/>
      <c r="AI1040" s="170"/>
      <c r="AJ1040" s="170"/>
      <c r="AK1040" s="170"/>
      <c r="AL1040" s="170"/>
      <c r="AM1040" s="170"/>
      <c r="AN1040" s="170"/>
      <c r="AO1040" s="170"/>
      <c r="AP1040" s="170"/>
      <c r="AQ1040" s="170"/>
      <c r="AR1040" s="170"/>
      <c r="AS1040" s="170"/>
      <c r="AT1040" s="170"/>
      <c r="AU1040" s="170"/>
      <c r="AV1040" s="170"/>
      <c r="AW1040" s="170"/>
      <c r="AX1040" s="170"/>
      <c r="AY1040" s="170"/>
      <c r="AZ1040" s="170"/>
      <c r="BA1040" s="170"/>
      <c r="BB1040" s="170"/>
      <c r="BC1040" s="170"/>
      <c r="BD1040" s="170"/>
      <c r="BE1040" s="170"/>
      <c r="BF1040" s="170"/>
      <c r="BG1040" s="170"/>
      <c r="BH1040" s="170"/>
    </row>
    <row r="1041" spans="1:60" outlineLevel="1">
      <c r="A1041" s="224"/>
      <c r="B1041" s="183"/>
      <c r="C1041" s="211" t="s">
        <v>1269</v>
      </c>
      <c r="D1041" s="189"/>
      <c r="E1041" s="195">
        <v>265.08</v>
      </c>
      <c r="F1041" s="201"/>
      <c r="G1041" s="201"/>
      <c r="H1041" s="200"/>
      <c r="I1041" s="228"/>
      <c r="J1041" s="170"/>
      <c r="K1041" s="170"/>
      <c r="L1041" s="170"/>
      <c r="M1041" s="170"/>
      <c r="N1041" s="170"/>
      <c r="O1041" s="170"/>
      <c r="P1041" s="170"/>
      <c r="Q1041" s="170"/>
      <c r="R1041" s="170"/>
      <c r="S1041" s="170"/>
      <c r="T1041" s="170"/>
      <c r="U1041" s="170"/>
      <c r="V1041" s="170"/>
      <c r="W1041" s="170"/>
      <c r="X1041" s="170"/>
      <c r="Y1041" s="170"/>
      <c r="Z1041" s="170"/>
      <c r="AA1041" s="170"/>
      <c r="AB1041" s="170"/>
      <c r="AC1041" s="170"/>
      <c r="AD1041" s="170"/>
      <c r="AE1041" s="170" t="s">
        <v>309</v>
      </c>
      <c r="AF1041" s="170">
        <v>0</v>
      </c>
      <c r="AG1041" s="170"/>
      <c r="AH1041" s="170"/>
      <c r="AI1041" s="170"/>
      <c r="AJ1041" s="170"/>
      <c r="AK1041" s="170"/>
      <c r="AL1041" s="170"/>
      <c r="AM1041" s="170"/>
      <c r="AN1041" s="170"/>
      <c r="AO1041" s="170"/>
      <c r="AP1041" s="170"/>
      <c r="AQ1041" s="170"/>
      <c r="AR1041" s="170"/>
      <c r="AS1041" s="170"/>
      <c r="AT1041" s="170"/>
      <c r="AU1041" s="170"/>
      <c r="AV1041" s="170"/>
      <c r="AW1041" s="170"/>
      <c r="AX1041" s="170"/>
      <c r="AY1041" s="170"/>
      <c r="AZ1041" s="170"/>
      <c r="BA1041" s="170"/>
      <c r="BB1041" s="170"/>
      <c r="BC1041" s="170"/>
      <c r="BD1041" s="170"/>
      <c r="BE1041" s="170"/>
      <c r="BF1041" s="170"/>
      <c r="BG1041" s="170"/>
      <c r="BH1041" s="170"/>
    </row>
    <row r="1042" spans="1:60" outlineLevel="1">
      <c r="A1042" s="225">
        <v>197</v>
      </c>
      <c r="B1042" s="182" t="s">
        <v>1256</v>
      </c>
      <c r="C1042" s="209" t="s">
        <v>1257</v>
      </c>
      <c r="D1042" s="187" t="s">
        <v>318</v>
      </c>
      <c r="E1042" s="193">
        <v>132.54</v>
      </c>
      <c r="F1042" s="202"/>
      <c r="G1042" s="201">
        <f>ROUND(E1042*F1042,2)</f>
        <v>0</v>
      </c>
      <c r="H1042" s="200"/>
      <c r="I1042" s="228" t="s">
        <v>304</v>
      </c>
      <c r="J1042" s="170"/>
      <c r="K1042" s="170"/>
      <c r="L1042" s="170"/>
      <c r="M1042" s="170"/>
      <c r="N1042" s="170"/>
      <c r="O1042" s="170"/>
      <c r="P1042" s="170"/>
      <c r="Q1042" s="170"/>
      <c r="R1042" s="170"/>
      <c r="S1042" s="170"/>
      <c r="T1042" s="170"/>
      <c r="U1042" s="170"/>
      <c r="V1042" s="170"/>
      <c r="W1042" s="170"/>
      <c r="X1042" s="170"/>
      <c r="Y1042" s="170"/>
      <c r="Z1042" s="170"/>
      <c r="AA1042" s="170"/>
      <c r="AB1042" s="170"/>
      <c r="AC1042" s="170"/>
      <c r="AD1042" s="170"/>
      <c r="AE1042" s="170" t="s">
        <v>1101</v>
      </c>
      <c r="AF1042" s="170"/>
      <c r="AG1042" s="170"/>
      <c r="AH1042" s="170"/>
      <c r="AI1042" s="170"/>
      <c r="AJ1042" s="170"/>
      <c r="AK1042" s="170"/>
      <c r="AL1042" s="170"/>
      <c r="AM1042" s="170">
        <v>21</v>
      </c>
      <c r="AN1042" s="170"/>
      <c r="AO1042" s="170"/>
      <c r="AP1042" s="170"/>
      <c r="AQ1042" s="170"/>
      <c r="AR1042" s="170"/>
      <c r="AS1042" s="170"/>
      <c r="AT1042" s="170"/>
      <c r="AU1042" s="170"/>
      <c r="AV1042" s="170"/>
      <c r="AW1042" s="170"/>
      <c r="AX1042" s="170"/>
      <c r="AY1042" s="170"/>
      <c r="AZ1042" s="170"/>
      <c r="BA1042" s="170"/>
      <c r="BB1042" s="170"/>
      <c r="BC1042" s="170"/>
      <c r="BD1042" s="170"/>
      <c r="BE1042" s="170"/>
      <c r="BF1042" s="170"/>
      <c r="BG1042" s="170"/>
      <c r="BH1042" s="170"/>
    </row>
    <row r="1043" spans="1:60" outlineLevel="1">
      <c r="A1043" s="224"/>
      <c r="B1043" s="183"/>
      <c r="C1043" s="210" t="s">
        <v>1258</v>
      </c>
      <c r="D1043" s="188"/>
      <c r="E1043" s="194"/>
      <c r="F1043" s="203"/>
      <c r="G1043" s="203"/>
      <c r="H1043" s="200"/>
      <c r="I1043" s="228"/>
      <c r="J1043" s="170"/>
      <c r="K1043" s="170"/>
      <c r="L1043" s="170"/>
      <c r="M1043" s="170"/>
      <c r="N1043" s="170"/>
      <c r="O1043" s="170"/>
      <c r="P1043" s="170"/>
      <c r="Q1043" s="170"/>
      <c r="R1043" s="170"/>
      <c r="S1043" s="170"/>
      <c r="T1043" s="170"/>
      <c r="U1043" s="170"/>
      <c r="V1043" s="170"/>
      <c r="W1043" s="170"/>
      <c r="X1043" s="170"/>
      <c r="Y1043" s="170"/>
      <c r="Z1043" s="170"/>
      <c r="AA1043" s="170"/>
      <c r="AB1043" s="170"/>
      <c r="AC1043" s="170"/>
      <c r="AD1043" s="170"/>
      <c r="AE1043" s="170" t="s">
        <v>307</v>
      </c>
      <c r="AF1043" s="170"/>
      <c r="AG1043" s="170"/>
      <c r="AH1043" s="170"/>
      <c r="AI1043" s="170"/>
      <c r="AJ1043" s="170"/>
      <c r="AK1043" s="170"/>
      <c r="AL1043" s="170"/>
      <c r="AM1043" s="170"/>
      <c r="AN1043" s="170"/>
      <c r="AO1043" s="170"/>
      <c r="AP1043" s="170"/>
      <c r="AQ1043" s="170"/>
      <c r="AR1043" s="170"/>
      <c r="AS1043" s="170"/>
      <c r="AT1043" s="170"/>
      <c r="AU1043" s="170"/>
      <c r="AV1043" s="170"/>
      <c r="AW1043" s="170"/>
      <c r="AX1043" s="170"/>
      <c r="AY1043" s="170"/>
      <c r="AZ1043" s="170"/>
      <c r="BA1043" s="170"/>
      <c r="BB1043" s="170"/>
      <c r="BC1043" s="170"/>
      <c r="BD1043" s="170"/>
      <c r="BE1043" s="170"/>
      <c r="BF1043" s="170"/>
      <c r="BG1043" s="170"/>
      <c r="BH1043" s="170"/>
    </row>
    <row r="1044" spans="1:60" outlineLevel="1">
      <c r="A1044" s="224"/>
      <c r="B1044" s="183"/>
      <c r="C1044" s="211" t="s">
        <v>1270</v>
      </c>
      <c r="D1044" s="189"/>
      <c r="E1044" s="195">
        <v>132.54</v>
      </c>
      <c r="F1044" s="201"/>
      <c r="G1044" s="201"/>
      <c r="H1044" s="200"/>
      <c r="I1044" s="228"/>
      <c r="J1044" s="170"/>
      <c r="K1044" s="170"/>
      <c r="L1044" s="170"/>
      <c r="M1044" s="170"/>
      <c r="N1044" s="170"/>
      <c r="O1044" s="170"/>
      <c r="P1044" s="170"/>
      <c r="Q1044" s="170"/>
      <c r="R1044" s="170"/>
      <c r="S1044" s="170"/>
      <c r="T1044" s="170"/>
      <c r="U1044" s="170"/>
      <c r="V1044" s="170"/>
      <c r="W1044" s="170"/>
      <c r="X1044" s="170"/>
      <c r="Y1044" s="170"/>
      <c r="Z1044" s="170"/>
      <c r="AA1044" s="170"/>
      <c r="AB1044" s="170"/>
      <c r="AC1044" s="170"/>
      <c r="AD1044" s="170"/>
      <c r="AE1044" s="170" t="s">
        <v>309</v>
      </c>
      <c r="AF1044" s="170">
        <v>0</v>
      </c>
      <c r="AG1044" s="170"/>
      <c r="AH1044" s="170"/>
      <c r="AI1044" s="170"/>
      <c r="AJ1044" s="170"/>
      <c r="AK1044" s="170"/>
      <c r="AL1044" s="170"/>
      <c r="AM1044" s="170"/>
      <c r="AN1044" s="170"/>
      <c r="AO1044" s="170"/>
      <c r="AP1044" s="170"/>
      <c r="AQ1044" s="170"/>
      <c r="AR1044" s="170"/>
      <c r="AS1044" s="170"/>
      <c r="AT1044" s="170"/>
      <c r="AU1044" s="170"/>
      <c r="AV1044" s="170"/>
      <c r="AW1044" s="170"/>
      <c r="AX1044" s="170"/>
      <c r="AY1044" s="170"/>
      <c r="AZ1044" s="170"/>
      <c r="BA1044" s="170"/>
      <c r="BB1044" s="170"/>
      <c r="BC1044" s="170"/>
      <c r="BD1044" s="170"/>
      <c r="BE1044" s="170"/>
      <c r="BF1044" s="170"/>
      <c r="BG1044" s="170"/>
      <c r="BH1044" s="170"/>
    </row>
    <row r="1045" spans="1:60" outlineLevel="1">
      <c r="A1045" s="225">
        <v>198</v>
      </c>
      <c r="B1045" s="182" t="s">
        <v>1271</v>
      </c>
      <c r="C1045" s="209" t="s">
        <v>1272</v>
      </c>
      <c r="D1045" s="187" t="s">
        <v>318</v>
      </c>
      <c r="E1045" s="193">
        <v>148.44479999999999</v>
      </c>
      <c r="F1045" s="202"/>
      <c r="G1045" s="201">
        <f>ROUND(E1045*F1045,2)</f>
        <v>0</v>
      </c>
      <c r="H1045" s="200" t="s">
        <v>542</v>
      </c>
      <c r="I1045" s="228" t="s">
        <v>304</v>
      </c>
      <c r="J1045" s="170"/>
      <c r="K1045" s="170"/>
      <c r="L1045" s="170"/>
      <c r="M1045" s="170"/>
      <c r="N1045" s="170"/>
      <c r="O1045" s="170"/>
      <c r="P1045" s="170"/>
      <c r="Q1045" s="170"/>
      <c r="R1045" s="170"/>
      <c r="S1045" s="170"/>
      <c r="T1045" s="170"/>
      <c r="U1045" s="170"/>
      <c r="V1045" s="170"/>
      <c r="W1045" s="170"/>
      <c r="X1045" s="170"/>
      <c r="Y1045" s="170"/>
      <c r="Z1045" s="170"/>
      <c r="AA1045" s="170"/>
      <c r="AB1045" s="170"/>
      <c r="AC1045" s="170"/>
      <c r="AD1045" s="170"/>
      <c r="AE1045" s="170" t="s">
        <v>543</v>
      </c>
      <c r="AF1045" s="170"/>
      <c r="AG1045" s="170"/>
      <c r="AH1045" s="170"/>
      <c r="AI1045" s="170"/>
      <c r="AJ1045" s="170"/>
      <c r="AK1045" s="170"/>
      <c r="AL1045" s="170"/>
      <c r="AM1045" s="170">
        <v>21</v>
      </c>
      <c r="AN1045" s="170"/>
      <c r="AO1045" s="170"/>
      <c r="AP1045" s="170"/>
      <c r="AQ1045" s="170"/>
      <c r="AR1045" s="170"/>
      <c r="AS1045" s="170"/>
      <c r="AT1045" s="170"/>
      <c r="AU1045" s="170"/>
      <c r="AV1045" s="170"/>
      <c r="AW1045" s="170"/>
      <c r="AX1045" s="170"/>
      <c r="AY1045" s="170"/>
      <c r="AZ1045" s="170"/>
      <c r="BA1045" s="170"/>
      <c r="BB1045" s="170"/>
      <c r="BC1045" s="170"/>
      <c r="BD1045" s="170"/>
      <c r="BE1045" s="170"/>
      <c r="BF1045" s="170"/>
      <c r="BG1045" s="170"/>
      <c r="BH1045" s="170"/>
    </row>
    <row r="1046" spans="1:60" outlineLevel="1">
      <c r="A1046" s="224"/>
      <c r="B1046" s="183"/>
      <c r="C1046" s="211" t="s">
        <v>1273</v>
      </c>
      <c r="D1046" s="189"/>
      <c r="E1046" s="195">
        <v>148.44479999999999</v>
      </c>
      <c r="F1046" s="201"/>
      <c r="G1046" s="201"/>
      <c r="H1046" s="200"/>
      <c r="I1046" s="228"/>
      <c r="J1046" s="170"/>
      <c r="K1046" s="170"/>
      <c r="L1046" s="170"/>
      <c r="M1046" s="170"/>
      <c r="N1046" s="170"/>
      <c r="O1046" s="170"/>
      <c r="P1046" s="170"/>
      <c r="Q1046" s="170"/>
      <c r="R1046" s="170"/>
      <c r="S1046" s="170"/>
      <c r="T1046" s="170"/>
      <c r="U1046" s="170"/>
      <c r="V1046" s="170"/>
      <c r="W1046" s="170"/>
      <c r="X1046" s="170"/>
      <c r="Y1046" s="170"/>
      <c r="Z1046" s="170"/>
      <c r="AA1046" s="170"/>
      <c r="AB1046" s="170"/>
      <c r="AC1046" s="170"/>
      <c r="AD1046" s="170"/>
      <c r="AE1046" s="170" t="s">
        <v>309</v>
      </c>
      <c r="AF1046" s="170">
        <v>0</v>
      </c>
      <c r="AG1046" s="170"/>
      <c r="AH1046" s="170"/>
      <c r="AI1046" s="170"/>
      <c r="AJ1046" s="170"/>
      <c r="AK1046" s="170"/>
      <c r="AL1046" s="170"/>
      <c r="AM1046" s="170"/>
      <c r="AN1046" s="170"/>
      <c r="AO1046" s="170"/>
      <c r="AP1046" s="170"/>
      <c r="AQ1046" s="170"/>
      <c r="AR1046" s="170"/>
      <c r="AS1046" s="170"/>
      <c r="AT1046" s="170"/>
      <c r="AU1046" s="170"/>
      <c r="AV1046" s="170"/>
      <c r="AW1046" s="170"/>
      <c r="AX1046" s="170"/>
      <c r="AY1046" s="170"/>
      <c r="AZ1046" s="170"/>
      <c r="BA1046" s="170"/>
      <c r="BB1046" s="170"/>
      <c r="BC1046" s="170"/>
      <c r="BD1046" s="170"/>
      <c r="BE1046" s="170"/>
      <c r="BF1046" s="170"/>
      <c r="BG1046" s="170"/>
      <c r="BH1046" s="170"/>
    </row>
    <row r="1047" spans="1:60" ht="22.5" outlineLevel="1">
      <c r="A1047" s="225">
        <v>199</v>
      </c>
      <c r="B1047" s="182" t="s">
        <v>1274</v>
      </c>
      <c r="C1047" s="209" t="s">
        <v>1275</v>
      </c>
      <c r="D1047" s="187" t="s">
        <v>318</v>
      </c>
      <c r="E1047" s="193">
        <v>26.507999999999999</v>
      </c>
      <c r="F1047" s="202"/>
      <c r="G1047" s="201">
        <f>ROUND(E1047*F1047,2)</f>
        <v>0</v>
      </c>
      <c r="H1047" s="200"/>
      <c r="I1047" s="228" t="s">
        <v>304</v>
      </c>
      <c r="J1047" s="170"/>
      <c r="K1047" s="170"/>
      <c r="L1047" s="170"/>
      <c r="M1047" s="170"/>
      <c r="N1047" s="170"/>
      <c r="O1047" s="170"/>
      <c r="P1047" s="170"/>
      <c r="Q1047" s="170"/>
      <c r="R1047" s="170"/>
      <c r="S1047" s="170"/>
      <c r="T1047" s="170"/>
      <c r="U1047" s="170"/>
      <c r="V1047" s="170"/>
      <c r="W1047" s="170"/>
      <c r="X1047" s="170"/>
      <c r="Y1047" s="170"/>
      <c r="Z1047" s="170"/>
      <c r="AA1047" s="170"/>
      <c r="AB1047" s="170"/>
      <c r="AC1047" s="170"/>
      <c r="AD1047" s="170"/>
      <c r="AE1047" s="170" t="s">
        <v>1101</v>
      </c>
      <c r="AF1047" s="170"/>
      <c r="AG1047" s="170"/>
      <c r="AH1047" s="170"/>
      <c r="AI1047" s="170"/>
      <c r="AJ1047" s="170"/>
      <c r="AK1047" s="170"/>
      <c r="AL1047" s="170"/>
      <c r="AM1047" s="170">
        <v>21</v>
      </c>
      <c r="AN1047" s="170"/>
      <c r="AO1047" s="170"/>
      <c r="AP1047" s="170"/>
      <c r="AQ1047" s="170"/>
      <c r="AR1047" s="170"/>
      <c r="AS1047" s="170"/>
      <c r="AT1047" s="170"/>
      <c r="AU1047" s="170"/>
      <c r="AV1047" s="170"/>
      <c r="AW1047" s="170"/>
      <c r="AX1047" s="170"/>
      <c r="AY1047" s="170"/>
      <c r="AZ1047" s="170"/>
      <c r="BA1047" s="170"/>
      <c r="BB1047" s="170"/>
      <c r="BC1047" s="170"/>
      <c r="BD1047" s="170"/>
      <c r="BE1047" s="170"/>
      <c r="BF1047" s="170"/>
      <c r="BG1047" s="170"/>
      <c r="BH1047" s="170"/>
    </row>
    <row r="1048" spans="1:60" outlineLevel="1">
      <c r="A1048" s="224"/>
      <c r="B1048" s="183"/>
      <c r="C1048" s="210" t="s">
        <v>1276</v>
      </c>
      <c r="D1048" s="188"/>
      <c r="E1048" s="194"/>
      <c r="F1048" s="203"/>
      <c r="G1048" s="203"/>
      <c r="H1048" s="200"/>
      <c r="I1048" s="228"/>
      <c r="J1048" s="170"/>
      <c r="K1048" s="170"/>
      <c r="L1048" s="170"/>
      <c r="M1048" s="170"/>
      <c r="N1048" s="170"/>
      <c r="O1048" s="170"/>
      <c r="P1048" s="170"/>
      <c r="Q1048" s="170"/>
      <c r="R1048" s="170"/>
      <c r="S1048" s="170"/>
      <c r="T1048" s="170"/>
      <c r="U1048" s="170"/>
      <c r="V1048" s="170"/>
      <c r="W1048" s="170"/>
      <c r="X1048" s="170"/>
      <c r="Y1048" s="170"/>
      <c r="Z1048" s="170"/>
      <c r="AA1048" s="170"/>
      <c r="AB1048" s="170"/>
      <c r="AC1048" s="170"/>
      <c r="AD1048" s="170"/>
      <c r="AE1048" s="170" t="s">
        <v>307</v>
      </c>
      <c r="AF1048" s="170"/>
      <c r="AG1048" s="170"/>
      <c r="AH1048" s="170"/>
      <c r="AI1048" s="170"/>
      <c r="AJ1048" s="170"/>
      <c r="AK1048" s="170"/>
      <c r="AL1048" s="170"/>
      <c r="AM1048" s="170"/>
      <c r="AN1048" s="170"/>
      <c r="AO1048" s="170"/>
      <c r="AP1048" s="170"/>
      <c r="AQ1048" s="170"/>
      <c r="AR1048" s="170"/>
      <c r="AS1048" s="170"/>
      <c r="AT1048" s="170"/>
      <c r="AU1048" s="170"/>
      <c r="AV1048" s="170"/>
      <c r="AW1048" s="170"/>
      <c r="AX1048" s="170"/>
      <c r="AY1048" s="170"/>
      <c r="AZ1048" s="170"/>
      <c r="BA1048" s="170"/>
      <c r="BB1048" s="170"/>
      <c r="BC1048" s="170"/>
      <c r="BD1048" s="170"/>
      <c r="BE1048" s="170"/>
      <c r="BF1048" s="170"/>
      <c r="BG1048" s="170"/>
      <c r="BH1048" s="170"/>
    </row>
    <row r="1049" spans="1:60" outlineLevel="1">
      <c r="A1049" s="224"/>
      <c r="B1049" s="183"/>
      <c r="C1049" s="211" t="s">
        <v>1277</v>
      </c>
      <c r="D1049" s="189"/>
      <c r="E1049" s="195">
        <v>26.507999999999999</v>
      </c>
      <c r="F1049" s="201"/>
      <c r="G1049" s="201"/>
      <c r="H1049" s="200"/>
      <c r="I1049" s="228"/>
      <c r="J1049" s="170"/>
      <c r="K1049" s="170"/>
      <c r="L1049" s="170"/>
      <c r="M1049" s="170"/>
      <c r="N1049" s="170"/>
      <c r="O1049" s="170"/>
      <c r="P1049" s="170"/>
      <c r="Q1049" s="170"/>
      <c r="R1049" s="170"/>
      <c r="S1049" s="170"/>
      <c r="T1049" s="170"/>
      <c r="U1049" s="170"/>
      <c r="V1049" s="170"/>
      <c r="W1049" s="170"/>
      <c r="X1049" s="170"/>
      <c r="Y1049" s="170"/>
      <c r="Z1049" s="170"/>
      <c r="AA1049" s="170"/>
      <c r="AB1049" s="170"/>
      <c r="AC1049" s="170"/>
      <c r="AD1049" s="170"/>
      <c r="AE1049" s="170" t="s">
        <v>309</v>
      </c>
      <c r="AF1049" s="170">
        <v>0</v>
      </c>
      <c r="AG1049" s="170"/>
      <c r="AH1049" s="170"/>
      <c r="AI1049" s="170"/>
      <c r="AJ1049" s="170"/>
      <c r="AK1049" s="170"/>
      <c r="AL1049" s="170"/>
      <c r="AM1049" s="170"/>
      <c r="AN1049" s="170"/>
      <c r="AO1049" s="170"/>
      <c r="AP1049" s="170"/>
      <c r="AQ1049" s="170"/>
      <c r="AR1049" s="170"/>
      <c r="AS1049" s="170"/>
      <c r="AT1049" s="170"/>
      <c r="AU1049" s="170"/>
      <c r="AV1049" s="170"/>
      <c r="AW1049" s="170"/>
      <c r="AX1049" s="170"/>
      <c r="AY1049" s="170"/>
      <c r="AZ1049" s="170"/>
      <c r="BA1049" s="170"/>
      <c r="BB1049" s="170"/>
      <c r="BC1049" s="170"/>
      <c r="BD1049" s="170"/>
      <c r="BE1049" s="170"/>
      <c r="BF1049" s="170"/>
      <c r="BG1049" s="170"/>
      <c r="BH1049" s="170"/>
    </row>
    <row r="1050" spans="1:60" outlineLevel="1">
      <c r="A1050" s="225">
        <v>200</v>
      </c>
      <c r="B1050" s="182" t="s">
        <v>1278</v>
      </c>
      <c r="C1050" s="209" t="s">
        <v>1279</v>
      </c>
      <c r="D1050" s="187" t="s">
        <v>318</v>
      </c>
      <c r="E1050" s="193">
        <v>378.20249999999999</v>
      </c>
      <c r="F1050" s="202"/>
      <c r="G1050" s="201">
        <f>ROUND(E1050*F1050,2)</f>
        <v>0</v>
      </c>
      <c r="H1050" s="200"/>
      <c r="I1050" s="228" t="s">
        <v>304</v>
      </c>
      <c r="J1050" s="170"/>
      <c r="K1050" s="170"/>
      <c r="L1050" s="170"/>
      <c r="M1050" s="170"/>
      <c r="N1050" s="170"/>
      <c r="O1050" s="170"/>
      <c r="P1050" s="170"/>
      <c r="Q1050" s="170"/>
      <c r="R1050" s="170"/>
      <c r="S1050" s="170"/>
      <c r="T1050" s="170"/>
      <c r="U1050" s="170"/>
      <c r="V1050" s="170"/>
      <c r="W1050" s="170"/>
      <c r="X1050" s="170"/>
      <c r="Y1050" s="170"/>
      <c r="Z1050" s="170"/>
      <c r="AA1050" s="170"/>
      <c r="AB1050" s="170"/>
      <c r="AC1050" s="170"/>
      <c r="AD1050" s="170"/>
      <c r="AE1050" s="170" t="s">
        <v>1101</v>
      </c>
      <c r="AF1050" s="170"/>
      <c r="AG1050" s="170"/>
      <c r="AH1050" s="170"/>
      <c r="AI1050" s="170"/>
      <c r="AJ1050" s="170"/>
      <c r="AK1050" s="170"/>
      <c r="AL1050" s="170"/>
      <c r="AM1050" s="170">
        <v>21</v>
      </c>
      <c r="AN1050" s="170"/>
      <c r="AO1050" s="170"/>
      <c r="AP1050" s="170"/>
      <c r="AQ1050" s="170"/>
      <c r="AR1050" s="170"/>
      <c r="AS1050" s="170"/>
      <c r="AT1050" s="170"/>
      <c r="AU1050" s="170"/>
      <c r="AV1050" s="170"/>
      <c r="AW1050" s="170"/>
      <c r="AX1050" s="170"/>
      <c r="AY1050" s="170"/>
      <c r="AZ1050" s="170"/>
      <c r="BA1050" s="170"/>
      <c r="BB1050" s="170"/>
      <c r="BC1050" s="170"/>
      <c r="BD1050" s="170"/>
      <c r="BE1050" s="170"/>
      <c r="BF1050" s="170"/>
      <c r="BG1050" s="170"/>
      <c r="BH1050" s="170"/>
    </row>
    <row r="1051" spans="1:60" outlineLevel="1">
      <c r="A1051" s="224"/>
      <c r="B1051" s="183"/>
      <c r="C1051" s="210" t="s">
        <v>1280</v>
      </c>
      <c r="D1051" s="188"/>
      <c r="E1051" s="194"/>
      <c r="F1051" s="203"/>
      <c r="G1051" s="203"/>
      <c r="H1051" s="200"/>
      <c r="I1051" s="228"/>
      <c r="J1051" s="170"/>
      <c r="K1051" s="170"/>
      <c r="L1051" s="170"/>
      <c r="M1051" s="170"/>
      <c r="N1051" s="170"/>
      <c r="O1051" s="170"/>
      <c r="P1051" s="170"/>
      <c r="Q1051" s="170"/>
      <c r="R1051" s="170"/>
      <c r="S1051" s="170"/>
      <c r="T1051" s="170"/>
      <c r="U1051" s="170"/>
      <c r="V1051" s="170"/>
      <c r="W1051" s="170"/>
      <c r="X1051" s="170"/>
      <c r="Y1051" s="170"/>
      <c r="Z1051" s="170"/>
      <c r="AA1051" s="170"/>
      <c r="AB1051" s="170"/>
      <c r="AC1051" s="170"/>
      <c r="AD1051" s="170"/>
      <c r="AE1051" s="170" t="s">
        <v>307</v>
      </c>
      <c r="AF1051" s="170"/>
      <c r="AG1051" s="170"/>
      <c r="AH1051" s="170"/>
      <c r="AI1051" s="170"/>
      <c r="AJ1051" s="170"/>
      <c r="AK1051" s="170"/>
      <c r="AL1051" s="170"/>
      <c r="AM1051" s="170"/>
      <c r="AN1051" s="170"/>
      <c r="AO1051" s="170"/>
      <c r="AP1051" s="170"/>
      <c r="AQ1051" s="170"/>
      <c r="AR1051" s="170"/>
      <c r="AS1051" s="170"/>
      <c r="AT1051" s="170"/>
      <c r="AU1051" s="170"/>
      <c r="AV1051" s="170"/>
      <c r="AW1051" s="170"/>
      <c r="AX1051" s="170"/>
      <c r="AY1051" s="170"/>
      <c r="AZ1051" s="170"/>
      <c r="BA1051" s="170"/>
      <c r="BB1051" s="170"/>
      <c r="BC1051" s="170"/>
      <c r="BD1051" s="170"/>
      <c r="BE1051" s="170"/>
      <c r="BF1051" s="170"/>
      <c r="BG1051" s="170"/>
      <c r="BH1051" s="170"/>
    </row>
    <row r="1052" spans="1:60" outlineLevel="1">
      <c r="A1052" s="224"/>
      <c r="B1052" s="183"/>
      <c r="C1052" s="211" t="s">
        <v>1281</v>
      </c>
      <c r="D1052" s="189"/>
      <c r="E1052" s="195">
        <v>378.20249999999999</v>
      </c>
      <c r="F1052" s="201"/>
      <c r="G1052" s="201"/>
      <c r="H1052" s="200"/>
      <c r="I1052" s="228"/>
      <c r="J1052" s="170"/>
      <c r="K1052" s="170"/>
      <c r="L1052" s="170"/>
      <c r="M1052" s="170"/>
      <c r="N1052" s="170"/>
      <c r="O1052" s="170"/>
      <c r="P1052" s="170"/>
      <c r="Q1052" s="170"/>
      <c r="R1052" s="170"/>
      <c r="S1052" s="170"/>
      <c r="T1052" s="170"/>
      <c r="U1052" s="170"/>
      <c r="V1052" s="170"/>
      <c r="W1052" s="170"/>
      <c r="X1052" s="170"/>
      <c r="Y1052" s="170"/>
      <c r="Z1052" s="170"/>
      <c r="AA1052" s="170"/>
      <c r="AB1052" s="170"/>
      <c r="AC1052" s="170"/>
      <c r="AD1052" s="170"/>
      <c r="AE1052" s="170" t="s">
        <v>309</v>
      </c>
      <c r="AF1052" s="170">
        <v>0</v>
      </c>
      <c r="AG1052" s="170"/>
      <c r="AH1052" s="170"/>
      <c r="AI1052" s="170"/>
      <c r="AJ1052" s="170"/>
      <c r="AK1052" s="170"/>
      <c r="AL1052" s="170"/>
      <c r="AM1052" s="170"/>
      <c r="AN1052" s="170"/>
      <c r="AO1052" s="170"/>
      <c r="AP1052" s="170"/>
      <c r="AQ1052" s="170"/>
      <c r="AR1052" s="170"/>
      <c r="AS1052" s="170"/>
      <c r="AT1052" s="170"/>
      <c r="AU1052" s="170"/>
      <c r="AV1052" s="170"/>
      <c r="AW1052" s="170"/>
      <c r="AX1052" s="170"/>
      <c r="AY1052" s="170"/>
      <c r="AZ1052" s="170"/>
      <c r="BA1052" s="170"/>
      <c r="BB1052" s="170"/>
      <c r="BC1052" s="170"/>
      <c r="BD1052" s="170"/>
      <c r="BE1052" s="170"/>
      <c r="BF1052" s="170"/>
      <c r="BG1052" s="170"/>
      <c r="BH1052" s="170"/>
    </row>
    <row r="1053" spans="1:60" outlineLevel="1">
      <c r="A1053" s="225">
        <v>201</v>
      </c>
      <c r="B1053" s="182" t="s">
        <v>1193</v>
      </c>
      <c r="C1053" s="209" t="s">
        <v>1194</v>
      </c>
      <c r="D1053" s="187" t="s">
        <v>302</v>
      </c>
      <c r="E1053" s="193">
        <v>40.779200000000003</v>
      </c>
      <c r="F1053" s="202"/>
      <c r="G1053" s="201">
        <f>ROUND(E1053*F1053,2)</f>
        <v>0</v>
      </c>
      <c r="H1053" s="200" t="s">
        <v>542</v>
      </c>
      <c r="I1053" s="228" t="s">
        <v>304</v>
      </c>
      <c r="J1053" s="170"/>
      <c r="K1053" s="170"/>
      <c r="L1053" s="170"/>
      <c r="M1053" s="170"/>
      <c r="N1053" s="170"/>
      <c r="O1053" s="170"/>
      <c r="P1053" s="170"/>
      <c r="Q1053" s="170"/>
      <c r="R1053" s="170"/>
      <c r="S1053" s="170"/>
      <c r="T1053" s="170"/>
      <c r="U1053" s="170"/>
      <c r="V1053" s="170"/>
      <c r="W1053" s="170"/>
      <c r="X1053" s="170"/>
      <c r="Y1053" s="170"/>
      <c r="Z1053" s="170"/>
      <c r="AA1053" s="170"/>
      <c r="AB1053" s="170"/>
      <c r="AC1053" s="170"/>
      <c r="AD1053" s="170"/>
      <c r="AE1053" s="170" t="s">
        <v>543</v>
      </c>
      <c r="AF1053" s="170"/>
      <c r="AG1053" s="170"/>
      <c r="AH1053" s="170"/>
      <c r="AI1053" s="170"/>
      <c r="AJ1053" s="170"/>
      <c r="AK1053" s="170"/>
      <c r="AL1053" s="170"/>
      <c r="AM1053" s="170">
        <v>21</v>
      </c>
      <c r="AN1053" s="170"/>
      <c r="AO1053" s="170"/>
      <c r="AP1053" s="170"/>
      <c r="AQ1053" s="170"/>
      <c r="AR1053" s="170"/>
      <c r="AS1053" s="170"/>
      <c r="AT1053" s="170"/>
      <c r="AU1053" s="170"/>
      <c r="AV1053" s="170"/>
      <c r="AW1053" s="170"/>
      <c r="AX1053" s="170"/>
      <c r="AY1053" s="170"/>
      <c r="AZ1053" s="170"/>
      <c r="BA1053" s="170"/>
      <c r="BB1053" s="170"/>
      <c r="BC1053" s="170"/>
      <c r="BD1053" s="170"/>
      <c r="BE1053" s="170"/>
      <c r="BF1053" s="170"/>
      <c r="BG1053" s="170"/>
      <c r="BH1053" s="170"/>
    </row>
    <row r="1054" spans="1:60" outlineLevel="1">
      <c r="A1054" s="224"/>
      <c r="B1054" s="183"/>
      <c r="C1054" s="211" t="s">
        <v>1282</v>
      </c>
      <c r="D1054" s="189"/>
      <c r="E1054" s="195">
        <v>40.3416</v>
      </c>
      <c r="F1054" s="201"/>
      <c r="G1054" s="201"/>
      <c r="H1054" s="200"/>
      <c r="I1054" s="228"/>
      <c r="J1054" s="170"/>
      <c r="K1054" s="170"/>
      <c r="L1054" s="170"/>
      <c r="M1054" s="170"/>
      <c r="N1054" s="170"/>
      <c r="O1054" s="170"/>
      <c r="P1054" s="170"/>
      <c r="Q1054" s="170"/>
      <c r="R1054" s="170"/>
      <c r="S1054" s="170"/>
      <c r="T1054" s="170"/>
      <c r="U1054" s="170"/>
      <c r="V1054" s="170"/>
      <c r="W1054" s="170"/>
      <c r="X1054" s="170"/>
      <c r="Y1054" s="170"/>
      <c r="Z1054" s="170"/>
      <c r="AA1054" s="170"/>
      <c r="AB1054" s="170"/>
      <c r="AC1054" s="170"/>
      <c r="AD1054" s="170"/>
      <c r="AE1054" s="170" t="s">
        <v>309</v>
      </c>
      <c r="AF1054" s="170">
        <v>0</v>
      </c>
      <c r="AG1054" s="170"/>
      <c r="AH1054" s="170"/>
      <c r="AI1054" s="170"/>
      <c r="AJ1054" s="170"/>
      <c r="AK1054" s="170"/>
      <c r="AL1054" s="170"/>
      <c r="AM1054" s="170"/>
      <c r="AN1054" s="170"/>
      <c r="AO1054" s="170"/>
      <c r="AP1054" s="170"/>
      <c r="AQ1054" s="170"/>
      <c r="AR1054" s="170"/>
      <c r="AS1054" s="170"/>
      <c r="AT1054" s="170"/>
      <c r="AU1054" s="170"/>
      <c r="AV1054" s="170"/>
      <c r="AW1054" s="170"/>
      <c r="AX1054" s="170"/>
      <c r="AY1054" s="170"/>
      <c r="AZ1054" s="170"/>
      <c r="BA1054" s="170"/>
      <c r="BB1054" s="170"/>
      <c r="BC1054" s="170"/>
      <c r="BD1054" s="170"/>
      <c r="BE1054" s="170"/>
      <c r="BF1054" s="170"/>
      <c r="BG1054" s="170"/>
      <c r="BH1054" s="170"/>
    </row>
    <row r="1055" spans="1:60" outlineLevel="1">
      <c r="A1055" s="224"/>
      <c r="B1055" s="183"/>
      <c r="C1055" s="211" t="s">
        <v>1283</v>
      </c>
      <c r="D1055" s="189"/>
      <c r="E1055" s="195">
        <v>0.43759999999999999</v>
      </c>
      <c r="F1055" s="201"/>
      <c r="G1055" s="201"/>
      <c r="H1055" s="200"/>
      <c r="I1055" s="228"/>
      <c r="J1055" s="170"/>
      <c r="K1055" s="170"/>
      <c r="L1055" s="170"/>
      <c r="M1055" s="170"/>
      <c r="N1055" s="170"/>
      <c r="O1055" s="170"/>
      <c r="P1055" s="170"/>
      <c r="Q1055" s="170"/>
      <c r="R1055" s="170"/>
      <c r="S1055" s="170"/>
      <c r="T1055" s="170"/>
      <c r="U1055" s="170"/>
      <c r="V1055" s="170"/>
      <c r="W1055" s="170"/>
      <c r="X1055" s="170"/>
      <c r="Y1055" s="170"/>
      <c r="Z1055" s="170"/>
      <c r="AA1055" s="170"/>
      <c r="AB1055" s="170"/>
      <c r="AC1055" s="170"/>
      <c r="AD1055" s="170"/>
      <c r="AE1055" s="170" t="s">
        <v>309</v>
      </c>
      <c r="AF1055" s="170">
        <v>0</v>
      </c>
      <c r="AG1055" s="170"/>
      <c r="AH1055" s="170"/>
      <c r="AI1055" s="170"/>
      <c r="AJ1055" s="170"/>
      <c r="AK1055" s="170"/>
      <c r="AL1055" s="170"/>
      <c r="AM1055" s="170"/>
      <c r="AN1055" s="170"/>
      <c r="AO1055" s="170"/>
      <c r="AP1055" s="170"/>
      <c r="AQ1055" s="170"/>
      <c r="AR1055" s="170"/>
      <c r="AS1055" s="170"/>
      <c r="AT1055" s="170"/>
      <c r="AU1055" s="170"/>
      <c r="AV1055" s="170"/>
      <c r="AW1055" s="170"/>
      <c r="AX1055" s="170"/>
      <c r="AY1055" s="170"/>
      <c r="AZ1055" s="170"/>
      <c r="BA1055" s="170"/>
      <c r="BB1055" s="170"/>
      <c r="BC1055" s="170"/>
      <c r="BD1055" s="170"/>
      <c r="BE1055" s="170"/>
      <c r="BF1055" s="170"/>
      <c r="BG1055" s="170"/>
      <c r="BH1055" s="170"/>
    </row>
    <row r="1056" spans="1:60" outlineLevel="1">
      <c r="A1056" s="225">
        <v>202</v>
      </c>
      <c r="B1056" s="182" t="s">
        <v>1284</v>
      </c>
      <c r="C1056" s="209" t="s">
        <v>1285</v>
      </c>
      <c r="D1056" s="187" t="s">
        <v>318</v>
      </c>
      <c r="E1056" s="193">
        <v>66.25</v>
      </c>
      <c r="F1056" s="202"/>
      <c r="G1056" s="201">
        <f>ROUND(E1056*F1056,2)</f>
        <v>0</v>
      </c>
      <c r="H1056" s="200"/>
      <c r="I1056" s="228" t="s">
        <v>304</v>
      </c>
      <c r="J1056" s="170"/>
      <c r="K1056" s="170"/>
      <c r="L1056" s="170"/>
      <c r="M1056" s="170"/>
      <c r="N1056" s="170"/>
      <c r="O1056" s="170"/>
      <c r="P1056" s="170"/>
      <c r="Q1056" s="170"/>
      <c r="R1056" s="170"/>
      <c r="S1056" s="170"/>
      <c r="T1056" s="170"/>
      <c r="U1056" s="170"/>
      <c r="V1056" s="170"/>
      <c r="W1056" s="170"/>
      <c r="X1056" s="170"/>
      <c r="Y1056" s="170"/>
      <c r="Z1056" s="170"/>
      <c r="AA1056" s="170"/>
      <c r="AB1056" s="170"/>
      <c r="AC1056" s="170"/>
      <c r="AD1056" s="170"/>
      <c r="AE1056" s="170" t="s">
        <v>1101</v>
      </c>
      <c r="AF1056" s="170"/>
      <c r="AG1056" s="170"/>
      <c r="AH1056" s="170"/>
      <c r="AI1056" s="170"/>
      <c r="AJ1056" s="170"/>
      <c r="AK1056" s="170"/>
      <c r="AL1056" s="170"/>
      <c r="AM1056" s="170">
        <v>21</v>
      </c>
      <c r="AN1056" s="170"/>
      <c r="AO1056" s="170"/>
      <c r="AP1056" s="170"/>
      <c r="AQ1056" s="170"/>
      <c r="AR1056" s="170"/>
      <c r="AS1056" s="170"/>
      <c r="AT1056" s="170"/>
      <c r="AU1056" s="170"/>
      <c r="AV1056" s="170"/>
      <c r="AW1056" s="170"/>
      <c r="AX1056" s="170"/>
      <c r="AY1056" s="170"/>
      <c r="AZ1056" s="170"/>
      <c r="BA1056" s="170"/>
      <c r="BB1056" s="170"/>
      <c r="BC1056" s="170"/>
      <c r="BD1056" s="170"/>
      <c r="BE1056" s="170"/>
      <c r="BF1056" s="170"/>
      <c r="BG1056" s="170"/>
      <c r="BH1056" s="170"/>
    </row>
    <row r="1057" spans="1:60" outlineLevel="1">
      <c r="A1057" s="224"/>
      <c r="B1057" s="183"/>
      <c r="C1057" s="211" t="s">
        <v>1286</v>
      </c>
      <c r="D1057" s="189"/>
      <c r="E1057" s="195">
        <v>66.25</v>
      </c>
      <c r="F1057" s="201"/>
      <c r="G1057" s="201"/>
      <c r="H1057" s="200"/>
      <c r="I1057" s="228"/>
      <c r="J1057" s="170"/>
      <c r="K1057" s="170"/>
      <c r="L1057" s="170"/>
      <c r="M1057" s="170"/>
      <c r="N1057" s="170"/>
      <c r="O1057" s="170"/>
      <c r="P1057" s="170"/>
      <c r="Q1057" s="170"/>
      <c r="R1057" s="170"/>
      <c r="S1057" s="170"/>
      <c r="T1057" s="170"/>
      <c r="U1057" s="170"/>
      <c r="V1057" s="170"/>
      <c r="W1057" s="170"/>
      <c r="X1057" s="170"/>
      <c r="Y1057" s="170"/>
      <c r="Z1057" s="170"/>
      <c r="AA1057" s="170"/>
      <c r="AB1057" s="170"/>
      <c r="AC1057" s="170"/>
      <c r="AD1057" s="170"/>
      <c r="AE1057" s="170" t="s">
        <v>309</v>
      </c>
      <c r="AF1057" s="170">
        <v>0</v>
      </c>
      <c r="AG1057" s="170"/>
      <c r="AH1057" s="170"/>
      <c r="AI1057" s="170"/>
      <c r="AJ1057" s="170"/>
      <c r="AK1057" s="170"/>
      <c r="AL1057" s="170"/>
      <c r="AM1057" s="170"/>
      <c r="AN1057" s="170"/>
      <c r="AO1057" s="170"/>
      <c r="AP1057" s="170"/>
      <c r="AQ1057" s="170"/>
      <c r="AR1057" s="170"/>
      <c r="AS1057" s="170"/>
      <c r="AT1057" s="170"/>
      <c r="AU1057" s="170"/>
      <c r="AV1057" s="170"/>
      <c r="AW1057" s="170"/>
      <c r="AX1057" s="170"/>
      <c r="AY1057" s="170"/>
      <c r="AZ1057" s="170"/>
      <c r="BA1057" s="170"/>
      <c r="BB1057" s="170"/>
      <c r="BC1057" s="170"/>
      <c r="BD1057" s="170"/>
      <c r="BE1057" s="170"/>
      <c r="BF1057" s="170"/>
      <c r="BG1057" s="170"/>
      <c r="BH1057" s="170"/>
    </row>
    <row r="1058" spans="1:60" outlineLevel="1">
      <c r="A1058" s="225">
        <v>203</v>
      </c>
      <c r="B1058" s="182" t="s">
        <v>1287</v>
      </c>
      <c r="C1058" s="209" t="s">
        <v>1288</v>
      </c>
      <c r="D1058" s="187" t="s">
        <v>302</v>
      </c>
      <c r="E1058" s="193">
        <v>7.2874999999999996</v>
      </c>
      <c r="F1058" s="202"/>
      <c r="G1058" s="201">
        <f>ROUND(E1058*F1058,2)</f>
        <v>0</v>
      </c>
      <c r="H1058" s="200" t="s">
        <v>542</v>
      </c>
      <c r="I1058" s="228" t="s">
        <v>304</v>
      </c>
      <c r="J1058" s="170"/>
      <c r="K1058" s="170"/>
      <c r="L1058" s="170"/>
      <c r="M1058" s="170"/>
      <c r="N1058" s="170"/>
      <c r="O1058" s="170"/>
      <c r="P1058" s="170"/>
      <c r="Q1058" s="170"/>
      <c r="R1058" s="170"/>
      <c r="S1058" s="170"/>
      <c r="T1058" s="170"/>
      <c r="U1058" s="170"/>
      <c r="V1058" s="170"/>
      <c r="W1058" s="170"/>
      <c r="X1058" s="170"/>
      <c r="Y1058" s="170"/>
      <c r="Z1058" s="170"/>
      <c r="AA1058" s="170"/>
      <c r="AB1058" s="170"/>
      <c r="AC1058" s="170"/>
      <c r="AD1058" s="170"/>
      <c r="AE1058" s="170" t="s">
        <v>543</v>
      </c>
      <c r="AF1058" s="170"/>
      <c r="AG1058" s="170"/>
      <c r="AH1058" s="170"/>
      <c r="AI1058" s="170"/>
      <c r="AJ1058" s="170"/>
      <c r="AK1058" s="170"/>
      <c r="AL1058" s="170"/>
      <c r="AM1058" s="170">
        <v>21</v>
      </c>
      <c r="AN1058" s="170"/>
      <c r="AO1058" s="170"/>
      <c r="AP1058" s="170"/>
      <c r="AQ1058" s="170"/>
      <c r="AR1058" s="170"/>
      <c r="AS1058" s="170"/>
      <c r="AT1058" s="170"/>
      <c r="AU1058" s="170"/>
      <c r="AV1058" s="170"/>
      <c r="AW1058" s="170"/>
      <c r="AX1058" s="170"/>
      <c r="AY1058" s="170"/>
      <c r="AZ1058" s="170"/>
      <c r="BA1058" s="170"/>
      <c r="BB1058" s="170"/>
      <c r="BC1058" s="170"/>
      <c r="BD1058" s="170"/>
      <c r="BE1058" s="170"/>
      <c r="BF1058" s="170"/>
      <c r="BG1058" s="170"/>
      <c r="BH1058" s="170"/>
    </row>
    <row r="1059" spans="1:60" outlineLevel="1">
      <c r="A1059" s="224"/>
      <c r="B1059" s="183"/>
      <c r="C1059" s="211" t="s">
        <v>1289</v>
      </c>
      <c r="D1059" s="189"/>
      <c r="E1059" s="195">
        <v>7.2874999999999996</v>
      </c>
      <c r="F1059" s="201"/>
      <c r="G1059" s="201"/>
      <c r="H1059" s="200"/>
      <c r="I1059" s="228"/>
      <c r="J1059" s="170"/>
      <c r="K1059" s="170"/>
      <c r="L1059" s="170"/>
      <c r="M1059" s="170"/>
      <c r="N1059" s="170"/>
      <c r="O1059" s="170"/>
      <c r="P1059" s="170"/>
      <c r="Q1059" s="170"/>
      <c r="R1059" s="170"/>
      <c r="S1059" s="170"/>
      <c r="T1059" s="170"/>
      <c r="U1059" s="170"/>
      <c r="V1059" s="170"/>
      <c r="W1059" s="170"/>
      <c r="X1059" s="170"/>
      <c r="Y1059" s="170"/>
      <c r="Z1059" s="170"/>
      <c r="AA1059" s="170"/>
      <c r="AB1059" s="170"/>
      <c r="AC1059" s="170"/>
      <c r="AD1059" s="170"/>
      <c r="AE1059" s="170" t="s">
        <v>309</v>
      </c>
      <c r="AF1059" s="170">
        <v>0</v>
      </c>
      <c r="AG1059" s="170"/>
      <c r="AH1059" s="170"/>
      <c r="AI1059" s="170"/>
      <c r="AJ1059" s="170"/>
      <c r="AK1059" s="170"/>
      <c r="AL1059" s="170"/>
      <c r="AM1059" s="170"/>
      <c r="AN1059" s="170"/>
      <c r="AO1059" s="170"/>
      <c r="AP1059" s="170"/>
      <c r="AQ1059" s="170"/>
      <c r="AR1059" s="170"/>
      <c r="AS1059" s="170"/>
      <c r="AT1059" s="170"/>
      <c r="AU1059" s="170"/>
      <c r="AV1059" s="170"/>
      <c r="AW1059" s="170"/>
      <c r="AX1059" s="170"/>
      <c r="AY1059" s="170"/>
      <c r="AZ1059" s="170"/>
      <c r="BA1059" s="170"/>
      <c r="BB1059" s="170"/>
      <c r="BC1059" s="170"/>
      <c r="BD1059" s="170"/>
      <c r="BE1059" s="170"/>
      <c r="BF1059" s="170"/>
      <c r="BG1059" s="170"/>
      <c r="BH1059" s="170"/>
    </row>
    <row r="1060" spans="1:60" outlineLevel="1">
      <c r="A1060" s="225">
        <v>204</v>
      </c>
      <c r="B1060" s="182" t="s">
        <v>1290</v>
      </c>
      <c r="C1060" s="209" t="s">
        <v>1291</v>
      </c>
      <c r="D1060" s="187" t="s">
        <v>447</v>
      </c>
      <c r="E1060" s="193">
        <v>5.5123699999999998</v>
      </c>
      <c r="F1060" s="202"/>
      <c r="G1060" s="201">
        <f>ROUND(E1060*F1060,2)</f>
        <v>0</v>
      </c>
      <c r="H1060" s="200"/>
      <c r="I1060" s="228" t="s">
        <v>304</v>
      </c>
      <c r="J1060" s="170"/>
      <c r="K1060" s="170"/>
      <c r="L1060" s="170"/>
      <c r="M1060" s="170"/>
      <c r="N1060" s="170"/>
      <c r="O1060" s="170"/>
      <c r="P1060" s="170"/>
      <c r="Q1060" s="170"/>
      <c r="R1060" s="170"/>
      <c r="S1060" s="170"/>
      <c r="T1060" s="170"/>
      <c r="U1060" s="170"/>
      <c r="V1060" s="170"/>
      <c r="W1060" s="170"/>
      <c r="X1060" s="170"/>
      <c r="Y1060" s="170"/>
      <c r="Z1060" s="170"/>
      <c r="AA1060" s="170"/>
      <c r="AB1060" s="170"/>
      <c r="AC1060" s="170"/>
      <c r="AD1060" s="170"/>
      <c r="AE1060" s="170" t="s">
        <v>1101</v>
      </c>
      <c r="AF1060" s="170"/>
      <c r="AG1060" s="170"/>
      <c r="AH1060" s="170"/>
      <c r="AI1060" s="170"/>
      <c r="AJ1060" s="170"/>
      <c r="AK1060" s="170"/>
      <c r="AL1060" s="170"/>
      <c r="AM1060" s="170">
        <v>21</v>
      </c>
      <c r="AN1060" s="170"/>
      <c r="AO1060" s="170"/>
      <c r="AP1060" s="170"/>
      <c r="AQ1060" s="170"/>
      <c r="AR1060" s="170"/>
      <c r="AS1060" s="170"/>
      <c r="AT1060" s="170"/>
      <c r="AU1060" s="170"/>
      <c r="AV1060" s="170"/>
      <c r="AW1060" s="170"/>
      <c r="AX1060" s="170"/>
      <c r="AY1060" s="170"/>
      <c r="AZ1060" s="170"/>
      <c r="BA1060" s="170"/>
      <c r="BB1060" s="170"/>
      <c r="BC1060" s="170"/>
      <c r="BD1060" s="170"/>
      <c r="BE1060" s="170"/>
      <c r="BF1060" s="170"/>
      <c r="BG1060" s="170"/>
      <c r="BH1060" s="170"/>
    </row>
    <row r="1061" spans="1:60" outlineLevel="1">
      <c r="A1061" s="224"/>
      <c r="B1061" s="183"/>
      <c r="C1061" s="211" t="s">
        <v>1292</v>
      </c>
      <c r="D1061" s="189"/>
      <c r="E1061" s="195">
        <v>5.5123699999999998</v>
      </c>
      <c r="F1061" s="201"/>
      <c r="G1061" s="201"/>
      <c r="H1061" s="200"/>
      <c r="I1061" s="228"/>
      <c r="J1061" s="170"/>
      <c r="K1061" s="170"/>
      <c r="L1061" s="170"/>
      <c r="M1061" s="170"/>
      <c r="N1061" s="170"/>
      <c r="O1061" s="170"/>
      <c r="P1061" s="170"/>
      <c r="Q1061" s="170"/>
      <c r="R1061" s="170"/>
      <c r="S1061" s="170"/>
      <c r="T1061" s="170"/>
      <c r="U1061" s="170"/>
      <c r="V1061" s="170"/>
      <c r="W1061" s="170"/>
      <c r="X1061" s="170"/>
      <c r="Y1061" s="170"/>
      <c r="Z1061" s="170"/>
      <c r="AA1061" s="170"/>
      <c r="AB1061" s="170"/>
      <c r="AC1061" s="170"/>
      <c r="AD1061" s="170"/>
      <c r="AE1061" s="170" t="s">
        <v>309</v>
      </c>
      <c r="AF1061" s="170">
        <v>0</v>
      </c>
      <c r="AG1061" s="170"/>
      <c r="AH1061" s="170"/>
      <c r="AI1061" s="170"/>
      <c r="AJ1061" s="170"/>
      <c r="AK1061" s="170"/>
      <c r="AL1061" s="170"/>
      <c r="AM1061" s="170"/>
      <c r="AN1061" s="170"/>
      <c r="AO1061" s="170"/>
      <c r="AP1061" s="170"/>
      <c r="AQ1061" s="170"/>
      <c r="AR1061" s="170"/>
      <c r="AS1061" s="170"/>
      <c r="AT1061" s="170"/>
      <c r="AU1061" s="170"/>
      <c r="AV1061" s="170"/>
      <c r="AW1061" s="170"/>
      <c r="AX1061" s="170"/>
      <c r="AY1061" s="170"/>
      <c r="AZ1061" s="170"/>
      <c r="BA1061" s="170"/>
      <c r="BB1061" s="170"/>
      <c r="BC1061" s="170"/>
      <c r="BD1061" s="170"/>
      <c r="BE1061" s="170"/>
      <c r="BF1061" s="170"/>
      <c r="BG1061" s="170"/>
      <c r="BH1061" s="170"/>
    </row>
    <row r="1062" spans="1:60" outlineLevel="1">
      <c r="A1062" s="225">
        <v>205</v>
      </c>
      <c r="B1062" s="182" t="s">
        <v>1293</v>
      </c>
      <c r="C1062" s="209" t="s">
        <v>1294</v>
      </c>
      <c r="D1062" s="187" t="s">
        <v>447</v>
      </c>
      <c r="E1062" s="193">
        <v>5.5123699999999998</v>
      </c>
      <c r="F1062" s="202"/>
      <c r="G1062" s="201">
        <f>ROUND(E1062*F1062,2)</f>
        <v>0</v>
      </c>
      <c r="H1062" s="200"/>
      <c r="I1062" s="228" t="s">
        <v>304</v>
      </c>
      <c r="J1062" s="170"/>
      <c r="K1062" s="170"/>
      <c r="L1062" s="170"/>
      <c r="M1062" s="170"/>
      <c r="N1062" s="170"/>
      <c r="O1062" s="170"/>
      <c r="P1062" s="170"/>
      <c r="Q1062" s="170"/>
      <c r="R1062" s="170"/>
      <c r="S1062" s="170"/>
      <c r="T1062" s="170"/>
      <c r="U1062" s="170"/>
      <c r="V1062" s="170"/>
      <c r="W1062" s="170"/>
      <c r="X1062" s="170"/>
      <c r="Y1062" s="170"/>
      <c r="Z1062" s="170"/>
      <c r="AA1062" s="170"/>
      <c r="AB1062" s="170"/>
      <c r="AC1062" s="170"/>
      <c r="AD1062" s="170"/>
      <c r="AE1062" s="170" t="s">
        <v>1101</v>
      </c>
      <c r="AF1062" s="170"/>
      <c r="AG1062" s="170"/>
      <c r="AH1062" s="170"/>
      <c r="AI1062" s="170"/>
      <c r="AJ1062" s="170"/>
      <c r="AK1062" s="170"/>
      <c r="AL1062" s="170"/>
      <c r="AM1062" s="170">
        <v>21</v>
      </c>
      <c r="AN1062" s="170"/>
      <c r="AO1062" s="170"/>
      <c r="AP1062" s="170"/>
      <c r="AQ1062" s="170"/>
      <c r="AR1062" s="170"/>
      <c r="AS1062" s="170"/>
      <c r="AT1062" s="170"/>
      <c r="AU1062" s="170"/>
      <c r="AV1062" s="170"/>
      <c r="AW1062" s="170"/>
      <c r="AX1062" s="170"/>
      <c r="AY1062" s="170"/>
      <c r="AZ1062" s="170"/>
      <c r="BA1062" s="170"/>
      <c r="BB1062" s="170"/>
      <c r="BC1062" s="170"/>
      <c r="BD1062" s="170"/>
      <c r="BE1062" s="170"/>
      <c r="BF1062" s="170"/>
      <c r="BG1062" s="170"/>
      <c r="BH1062" s="170"/>
    </row>
    <row r="1063" spans="1:60" outlineLevel="1">
      <c r="A1063" s="224"/>
      <c r="B1063" s="183"/>
      <c r="C1063" s="211" t="s">
        <v>1292</v>
      </c>
      <c r="D1063" s="189"/>
      <c r="E1063" s="195">
        <v>5.5123699999999998</v>
      </c>
      <c r="F1063" s="201"/>
      <c r="G1063" s="201"/>
      <c r="H1063" s="200"/>
      <c r="I1063" s="228"/>
      <c r="J1063" s="170"/>
      <c r="K1063" s="170"/>
      <c r="L1063" s="170"/>
      <c r="M1063" s="170"/>
      <c r="N1063" s="170"/>
      <c r="O1063" s="170"/>
      <c r="P1063" s="170"/>
      <c r="Q1063" s="170"/>
      <c r="R1063" s="170"/>
      <c r="S1063" s="170"/>
      <c r="T1063" s="170"/>
      <c r="U1063" s="170"/>
      <c r="V1063" s="170"/>
      <c r="W1063" s="170"/>
      <c r="X1063" s="170"/>
      <c r="Y1063" s="170"/>
      <c r="Z1063" s="170"/>
      <c r="AA1063" s="170"/>
      <c r="AB1063" s="170"/>
      <c r="AC1063" s="170"/>
      <c r="AD1063" s="170"/>
      <c r="AE1063" s="170" t="s">
        <v>309</v>
      </c>
      <c r="AF1063" s="170">
        <v>0</v>
      </c>
      <c r="AG1063" s="170"/>
      <c r="AH1063" s="170"/>
      <c r="AI1063" s="170"/>
      <c r="AJ1063" s="170"/>
      <c r="AK1063" s="170"/>
      <c r="AL1063" s="170"/>
      <c r="AM1063" s="170"/>
      <c r="AN1063" s="170"/>
      <c r="AO1063" s="170"/>
      <c r="AP1063" s="170"/>
      <c r="AQ1063" s="170"/>
      <c r="AR1063" s="170"/>
      <c r="AS1063" s="170"/>
      <c r="AT1063" s="170"/>
      <c r="AU1063" s="170"/>
      <c r="AV1063" s="170"/>
      <c r="AW1063" s="170"/>
      <c r="AX1063" s="170"/>
      <c r="AY1063" s="170"/>
      <c r="AZ1063" s="170"/>
      <c r="BA1063" s="170"/>
      <c r="BB1063" s="170"/>
      <c r="BC1063" s="170"/>
      <c r="BD1063" s="170"/>
      <c r="BE1063" s="170"/>
      <c r="BF1063" s="170"/>
      <c r="BG1063" s="170"/>
      <c r="BH1063" s="170"/>
    </row>
    <row r="1064" spans="1:60" outlineLevel="1">
      <c r="A1064" s="225">
        <v>206</v>
      </c>
      <c r="B1064" s="182" t="s">
        <v>1295</v>
      </c>
      <c r="C1064" s="209" t="s">
        <v>1296</v>
      </c>
      <c r="D1064" s="187" t="s">
        <v>447</v>
      </c>
      <c r="E1064" s="193">
        <v>22.049479999999999</v>
      </c>
      <c r="F1064" s="202"/>
      <c r="G1064" s="201">
        <f>ROUND(E1064*F1064,2)</f>
        <v>0</v>
      </c>
      <c r="H1064" s="200"/>
      <c r="I1064" s="228" t="s">
        <v>304</v>
      </c>
      <c r="J1064" s="170"/>
      <c r="K1064" s="170"/>
      <c r="L1064" s="170"/>
      <c r="M1064" s="170"/>
      <c r="N1064" s="170"/>
      <c r="O1064" s="170"/>
      <c r="P1064" s="170"/>
      <c r="Q1064" s="170"/>
      <c r="R1064" s="170"/>
      <c r="S1064" s="170"/>
      <c r="T1064" s="170"/>
      <c r="U1064" s="170"/>
      <c r="V1064" s="170"/>
      <c r="W1064" s="170"/>
      <c r="X1064" s="170"/>
      <c r="Y1064" s="170"/>
      <c r="Z1064" s="170"/>
      <c r="AA1064" s="170"/>
      <c r="AB1064" s="170"/>
      <c r="AC1064" s="170"/>
      <c r="AD1064" s="170"/>
      <c r="AE1064" s="170" t="s">
        <v>1101</v>
      </c>
      <c r="AF1064" s="170"/>
      <c r="AG1064" s="170"/>
      <c r="AH1064" s="170"/>
      <c r="AI1064" s="170"/>
      <c r="AJ1064" s="170"/>
      <c r="AK1064" s="170"/>
      <c r="AL1064" s="170"/>
      <c r="AM1064" s="170">
        <v>21</v>
      </c>
      <c r="AN1064" s="170"/>
      <c r="AO1064" s="170"/>
      <c r="AP1064" s="170"/>
      <c r="AQ1064" s="170"/>
      <c r="AR1064" s="170"/>
      <c r="AS1064" s="170"/>
      <c r="AT1064" s="170"/>
      <c r="AU1064" s="170"/>
      <c r="AV1064" s="170"/>
      <c r="AW1064" s="170"/>
      <c r="AX1064" s="170"/>
      <c r="AY1064" s="170"/>
      <c r="AZ1064" s="170"/>
      <c r="BA1064" s="170"/>
      <c r="BB1064" s="170"/>
      <c r="BC1064" s="170"/>
      <c r="BD1064" s="170"/>
      <c r="BE1064" s="170"/>
      <c r="BF1064" s="170"/>
      <c r="BG1064" s="170"/>
      <c r="BH1064" s="170"/>
    </row>
    <row r="1065" spans="1:60" outlineLevel="1">
      <c r="A1065" s="224"/>
      <c r="B1065" s="183"/>
      <c r="C1065" s="211" t="s">
        <v>1297</v>
      </c>
      <c r="D1065" s="189"/>
      <c r="E1065" s="195">
        <v>22.049479999999999</v>
      </c>
      <c r="F1065" s="201"/>
      <c r="G1065" s="201"/>
      <c r="H1065" s="200"/>
      <c r="I1065" s="228"/>
      <c r="J1065" s="170"/>
      <c r="K1065" s="170"/>
      <c r="L1065" s="170"/>
      <c r="M1065" s="170"/>
      <c r="N1065" s="170"/>
      <c r="O1065" s="170"/>
      <c r="P1065" s="170"/>
      <c r="Q1065" s="170"/>
      <c r="R1065" s="170"/>
      <c r="S1065" s="170"/>
      <c r="T1065" s="170"/>
      <c r="U1065" s="170"/>
      <c r="V1065" s="170"/>
      <c r="W1065" s="170"/>
      <c r="X1065" s="170"/>
      <c r="Y1065" s="170"/>
      <c r="Z1065" s="170"/>
      <c r="AA1065" s="170"/>
      <c r="AB1065" s="170"/>
      <c r="AC1065" s="170"/>
      <c r="AD1065" s="170"/>
      <c r="AE1065" s="170" t="s">
        <v>309</v>
      </c>
      <c r="AF1065" s="170">
        <v>0</v>
      </c>
      <c r="AG1065" s="170"/>
      <c r="AH1065" s="170"/>
      <c r="AI1065" s="170"/>
      <c r="AJ1065" s="170"/>
      <c r="AK1065" s="170"/>
      <c r="AL1065" s="170"/>
      <c r="AM1065" s="170"/>
      <c r="AN1065" s="170"/>
      <c r="AO1065" s="170"/>
      <c r="AP1065" s="170"/>
      <c r="AQ1065" s="170"/>
      <c r="AR1065" s="170"/>
      <c r="AS1065" s="170"/>
      <c r="AT1065" s="170"/>
      <c r="AU1065" s="170"/>
      <c r="AV1065" s="170"/>
      <c r="AW1065" s="170"/>
      <c r="AX1065" s="170"/>
      <c r="AY1065" s="170"/>
      <c r="AZ1065" s="170"/>
      <c r="BA1065" s="170"/>
      <c r="BB1065" s="170"/>
      <c r="BC1065" s="170"/>
      <c r="BD1065" s="170"/>
      <c r="BE1065" s="170"/>
      <c r="BF1065" s="170"/>
      <c r="BG1065" s="170"/>
      <c r="BH1065" s="170"/>
    </row>
    <row r="1066" spans="1:60">
      <c r="A1066" s="223" t="s">
        <v>294</v>
      </c>
      <c r="B1066" s="181" t="s">
        <v>190</v>
      </c>
      <c r="C1066" s="208" t="s">
        <v>191</v>
      </c>
      <c r="D1066" s="186"/>
      <c r="E1066" s="192"/>
      <c r="F1066" s="356">
        <f>SUM(G1067:G1103)</f>
        <v>0</v>
      </c>
      <c r="G1066" s="357"/>
      <c r="H1066" s="199"/>
      <c r="I1066" s="227"/>
      <c r="AE1066" t="s">
        <v>295</v>
      </c>
    </row>
    <row r="1067" spans="1:60" outlineLevel="1">
      <c r="A1067" s="225">
        <v>207</v>
      </c>
      <c r="B1067" s="182" t="s">
        <v>1298</v>
      </c>
      <c r="C1067" s="209" t="s">
        <v>1299</v>
      </c>
      <c r="D1067" s="187" t="s">
        <v>314</v>
      </c>
      <c r="E1067" s="193">
        <v>8.0427</v>
      </c>
      <c r="F1067" s="202"/>
      <c r="G1067" s="201">
        <f>ROUND(E1067*F1067,2)</f>
        <v>0</v>
      </c>
      <c r="H1067" s="200"/>
      <c r="I1067" s="228" t="s">
        <v>304</v>
      </c>
      <c r="J1067" s="170"/>
      <c r="K1067" s="170"/>
      <c r="L1067" s="170"/>
      <c r="M1067" s="170"/>
      <c r="N1067" s="170"/>
      <c r="O1067" s="170"/>
      <c r="P1067" s="170"/>
      <c r="Q1067" s="170"/>
      <c r="R1067" s="170"/>
      <c r="S1067" s="170"/>
      <c r="T1067" s="170"/>
      <c r="U1067" s="170"/>
      <c r="V1067" s="170"/>
      <c r="W1067" s="170"/>
      <c r="X1067" s="170"/>
      <c r="Y1067" s="170"/>
      <c r="Z1067" s="170"/>
      <c r="AA1067" s="170"/>
      <c r="AB1067" s="170"/>
      <c r="AC1067" s="170"/>
      <c r="AD1067" s="170"/>
      <c r="AE1067" s="170" t="s">
        <v>1101</v>
      </c>
      <c r="AF1067" s="170"/>
      <c r="AG1067" s="170"/>
      <c r="AH1067" s="170"/>
      <c r="AI1067" s="170"/>
      <c r="AJ1067" s="170"/>
      <c r="AK1067" s="170"/>
      <c r="AL1067" s="170"/>
      <c r="AM1067" s="170">
        <v>21</v>
      </c>
      <c r="AN1067" s="170"/>
      <c r="AO1067" s="170"/>
      <c r="AP1067" s="170"/>
      <c r="AQ1067" s="170"/>
      <c r="AR1067" s="170"/>
      <c r="AS1067" s="170"/>
      <c r="AT1067" s="170"/>
      <c r="AU1067" s="170"/>
      <c r="AV1067" s="170"/>
      <c r="AW1067" s="170"/>
      <c r="AX1067" s="170"/>
      <c r="AY1067" s="170"/>
      <c r="AZ1067" s="170"/>
      <c r="BA1067" s="170"/>
      <c r="BB1067" s="170"/>
      <c r="BC1067" s="170"/>
      <c r="BD1067" s="170"/>
      <c r="BE1067" s="170"/>
      <c r="BF1067" s="170"/>
      <c r="BG1067" s="170"/>
      <c r="BH1067" s="170"/>
    </row>
    <row r="1068" spans="1:60" outlineLevel="1">
      <c r="A1068" s="224"/>
      <c r="B1068" s="183"/>
      <c r="C1068" s="211" t="s">
        <v>1300</v>
      </c>
      <c r="D1068" s="189"/>
      <c r="E1068" s="195"/>
      <c r="F1068" s="201"/>
      <c r="G1068" s="201"/>
      <c r="H1068" s="200"/>
      <c r="I1068" s="228"/>
      <c r="J1068" s="170"/>
      <c r="K1068" s="170"/>
      <c r="L1068" s="170"/>
      <c r="M1068" s="170"/>
      <c r="N1068" s="170"/>
      <c r="O1068" s="170"/>
      <c r="P1068" s="170"/>
      <c r="Q1068" s="170"/>
      <c r="R1068" s="170"/>
      <c r="S1068" s="170"/>
      <c r="T1068" s="170"/>
      <c r="U1068" s="170"/>
      <c r="V1068" s="170"/>
      <c r="W1068" s="170"/>
      <c r="X1068" s="170"/>
      <c r="Y1068" s="170"/>
      <c r="Z1068" s="170"/>
      <c r="AA1068" s="170"/>
      <c r="AB1068" s="170"/>
      <c r="AC1068" s="170"/>
      <c r="AD1068" s="170"/>
      <c r="AE1068" s="170" t="s">
        <v>309</v>
      </c>
      <c r="AF1068" s="170">
        <v>0</v>
      </c>
      <c r="AG1068" s="170"/>
      <c r="AH1068" s="170"/>
      <c r="AI1068" s="170"/>
      <c r="AJ1068" s="170"/>
      <c r="AK1068" s="170"/>
      <c r="AL1068" s="170"/>
      <c r="AM1068" s="170"/>
      <c r="AN1068" s="170"/>
      <c r="AO1068" s="170"/>
      <c r="AP1068" s="170"/>
      <c r="AQ1068" s="170"/>
      <c r="AR1068" s="170"/>
      <c r="AS1068" s="170"/>
      <c r="AT1068" s="170"/>
      <c r="AU1068" s="170"/>
      <c r="AV1068" s="170"/>
      <c r="AW1068" s="170"/>
      <c r="AX1068" s="170"/>
      <c r="AY1068" s="170"/>
      <c r="AZ1068" s="170"/>
      <c r="BA1068" s="170"/>
      <c r="BB1068" s="170"/>
      <c r="BC1068" s="170"/>
      <c r="BD1068" s="170"/>
      <c r="BE1068" s="170"/>
      <c r="BF1068" s="170"/>
      <c r="BG1068" s="170"/>
      <c r="BH1068" s="170"/>
    </row>
    <row r="1069" spans="1:60" outlineLevel="1">
      <c r="A1069" s="224"/>
      <c r="B1069" s="183"/>
      <c r="C1069" s="211" t="s">
        <v>1301</v>
      </c>
      <c r="D1069" s="189"/>
      <c r="E1069" s="195">
        <v>1.8815999999999999</v>
      </c>
      <c r="F1069" s="201"/>
      <c r="G1069" s="201"/>
      <c r="H1069" s="200"/>
      <c r="I1069" s="228"/>
      <c r="J1069" s="170"/>
      <c r="K1069" s="170"/>
      <c r="L1069" s="170"/>
      <c r="M1069" s="170"/>
      <c r="N1069" s="170"/>
      <c r="O1069" s="170"/>
      <c r="P1069" s="170"/>
      <c r="Q1069" s="170"/>
      <c r="R1069" s="170"/>
      <c r="S1069" s="170"/>
      <c r="T1069" s="170"/>
      <c r="U1069" s="170"/>
      <c r="V1069" s="170"/>
      <c r="W1069" s="170"/>
      <c r="X1069" s="170"/>
      <c r="Y1069" s="170"/>
      <c r="Z1069" s="170"/>
      <c r="AA1069" s="170"/>
      <c r="AB1069" s="170"/>
      <c r="AC1069" s="170"/>
      <c r="AD1069" s="170"/>
      <c r="AE1069" s="170" t="s">
        <v>309</v>
      </c>
      <c r="AF1069" s="170">
        <v>0</v>
      </c>
      <c r="AG1069" s="170"/>
      <c r="AH1069" s="170"/>
      <c r="AI1069" s="170"/>
      <c r="AJ1069" s="170"/>
      <c r="AK1069" s="170"/>
      <c r="AL1069" s="170"/>
      <c r="AM1069" s="170"/>
      <c r="AN1069" s="170"/>
      <c r="AO1069" s="170"/>
      <c r="AP1069" s="170"/>
      <c r="AQ1069" s="170"/>
      <c r="AR1069" s="170"/>
      <c r="AS1069" s="170"/>
      <c r="AT1069" s="170"/>
      <c r="AU1069" s="170"/>
      <c r="AV1069" s="170"/>
      <c r="AW1069" s="170"/>
      <c r="AX1069" s="170"/>
      <c r="AY1069" s="170"/>
      <c r="AZ1069" s="170"/>
      <c r="BA1069" s="170"/>
      <c r="BB1069" s="170"/>
      <c r="BC1069" s="170"/>
      <c r="BD1069" s="170"/>
      <c r="BE1069" s="170"/>
      <c r="BF1069" s="170"/>
      <c r="BG1069" s="170"/>
      <c r="BH1069" s="170"/>
    </row>
    <row r="1070" spans="1:60" outlineLevel="1">
      <c r="A1070" s="224"/>
      <c r="B1070" s="183"/>
      <c r="C1070" s="211" t="s">
        <v>1302</v>
      </c>
      <c r="D1070" s="189"/>
      <c r="E1070" s="195"/>
      <c r="F1070" s="201"/>
      <c r="G1070" s="201"/>
      <c r="H1070" s="200"/>
      <c r="I1070" s="228"/>
      <c r="J1070" s="170"/>
      <c r="K1070" s="170"/>
      <c r="L1070" s="170"/>
      <c r="M1070" s="170"/>
      <c r="N1070" s="170"/>
      <c r="O1070" s="170"/>
      <c r="P1070" s="170"/>
      <c r="Q1070" s="170"/>
      <c r="R1070" s="170"/>
      <c r="S1070" s="170"/>
      <c r="T1070" s="170"/>
      <c r="U1070" s="170"/>
      <c r="V1070" s="170"/>
      <c r="W1070" s="170"/>
      <c r="X1070" s="170"/>
      <c r="Y1070" s="170"/>
      <c r="Z1070" s="170"/>
      <c r="AA1070" s="170"/>
      <c r="AB1070" s="170"/>
      <c r="AC1070" s="170"/>
      <c r="AD1070" s="170"/>
      <c r="AE1070" s="170" t="s">
        <v>309</v>
      </c>
      <c r="AF1070" s="170">
        <v>0</v>
      </c>
      <c r="AG1070" s="170"/>
      <c r="AH1070" s="170"/>
      <c r="AI1070" s="170"/>
      <c r="AJ1070" s="170"/>
      <c r="AK1070" s="170"/>
      <c r="AL1070" s="170"/>
      <c r="AM1070" s="170"/>
      <c r="AN1070" s="170"/>
      <c r="AO1070" s="170"/>
      <c r="AP1070" s="170"/>
      <c r="AQ1070" s="170"/>
      <c r="AR1070" s="170"/>
      <c r="AS1070" s="170"/>
      <c r="AT1070" s="170"/>
      <c r="AU1070" s="170"/>
      <c r="AV1070" s="170"/>
      <c r="AW1070" s="170"/>
      <c r="AX1070" s="170"/>
      <c r="AY1070" s="170"/>
      <c r="AZ1070" s="170"/>
      <c r="BA1070" s="170"/>
      <c r="BB1070" s="170"/>
      <c r="BC1070" s="170"/>
      <c r="BD1070" s="170"/>
      <c r="BE1070" s="170"/>
      <c r="BF1070" s="170"/>
      <c r="BG1070" s="170"/>
      <c r="BH1070" s="170"/>
    </row>
    <row r="1071" spans="1:60" outlineLevel="1">
      <c r="A1071" s="224"/>
      <c r="B1071" s="183"/>
      <c r="C1071" s="211" t="s">
        <v>1303</v>
      </c>
      <c r="D1071" s="189"/>
      <c r="E1071" s="195">
        <v>3.6086399999999998</v>
      </c>
      <c r="F1071" s="201"/>
      <c r="G1071" s="201"/>
      <c r="H1071" s="200"/>
      <c r="I1071" s="228"/>
      <c r="J1071" s="170"/>
      <c r="K1071" s="170"/>
      <c r="L1071" s="170"/>
      <c r="M1071" s="170"/>
      <c r="N1071" s="170"/>
      <c r="O1071" s="170"/>
      <c r="P1071" s="170"/>
      <c r="Q1071" s="170"/>
      <c r="R1071" s="170"/>
      <c r="S1071" s="170"/>
      <c r="T1071" s="170"/>
      <c r="U1071" s="170"/>
      <c r="V1071" s="170"/>
      <c r="W1071" s="170"/>
      <c r="X1071" s="170"/>
      <c r="Y1071" s="170"/>
      <c r="Z1071" s="170"/>
      <c r="AA1071" s="170"/>
      <c r="AB1071" s="170"/>
      <c r="AC1071" s="170"/>
      <c r="AD1071" s="170"/>
      <c r="AE1071" s="170" t="s">
        <v>309</v>
      </c>
      <c r="AF1071" s="170">
        <v>0</v>
      </c>
      <c r="AG1071" s="170"/>
      <c r="AH1071" s="170"/>
      <c r="AI1071" s="170"/>
      <c r="AJ1071" s="170"/>
      <c r="AK1071" s="170"/>
      <c r="AL1071" s="170"/>
      <c r="AM1071" s="170"/>
      <c r="AN1071" s="170"/>
      <c r="AO1071" s="170"/>
      <c r="AP1071" s="170"/>
      <c r="AQ1071" s="170"/>
      <c r="AR1071" s="170"/>
      <c r="AS1071" s="170"/>
      <c r="AT1071" s="170"/>
      <c r="AU1071" s="170"/>
      <c r="AV1071" s="170"/>
      <c r="AW1071" s="170"/>
      <c r="AX1071" s="170"/>
      <c r="AY1071" s="170"/>
      <c r="AZ1071" s="170"/>
      <c r="BA1071" s="170"/>
      <c r="BB1071" s="170"/>
      <c r="BC1071" s="170"/>
      <c r="BD1071" s="170"/>
      <c r="BE1071" s="170"/>
      <c r="BF1071" s="170"/>
      <c r="BG1071" s="170"/>
      <c r="BH1071" s="170"/>
    </row>
    <row r="1072" spans="1:60" outlineLevel="1">
      <c r="A1072" s="224"/>
      <c r="B1072" s="183"/>
      <c r="C1072" s="211" t="s">
        <v>1304</v>
      </c>
      <c r="D1072" s="189"/>
      <c r="E1072" s="195"/>
      <c r="F1072" s="201"/>
      <c r="G1072" s="201"/>
      <c r="H1072" s="200"/>
      <c r="I1072" s="228"/>
      <c r="J1072" s="170"/>
      <c r="K1072" s="170"/>
      <c r="L1072" s="170"/>
      <c r="M1072" s="170"/>
      <c r="N1072" s="170"/>
      <c r="O1072" s="170"/>
      <c r="P1072" s="170"/>
      <c r="Q1072" s="170"/>
      <c r="R1072" s="170"/>
      <c r="S1072" s="170"/>
      <c r="T1072" s="170"/>
      <c r="U1072" s="170"/>
      <c r="V1072" s="170"/>
      <c r="W1072" s="170"/>
      <c r="X1072" s="170"/>
      <c r="Y1072" s="170"/>
      <c r="Z1072" s="170"/>
      <c r="AA1072" s="170"/>
      <c r="AB1072" s="170"/>
      <c r="AC1072" s="170"/>
      <c r="AD1072" s="170"/>
      <c r="AE1072" s="170" t="s">
        <v>309</v>
      </c>
      <c r="AF1072" s="170">
        <v>0</v>
      </c>
      <c r="AG1072" s="170"/>
      <c r="AH1072" s="170"/>
      <c r="AI1072" s="170"/>
      <c r="AJ1072" s="170"/>
      <c r="AK1072" s="170"/>
      <c r="AL1072" s="170"/>
      <c r="AM1072" s="170"/>
      <c r="AN1072" s="170"/>
      <c r="AO1072" s="170"/>
      <c r="AP1072" s="170"/>
      <c r="AQ1072" s="170"/>
      <c r="AR1072" s="170"/>
      <c r="AS1072" s="170"/>
      <c r="AT1072" s="170"/>
      <c r="AU1072" s="170"/>
      <c r="AV1072" s="170"/>
      <c r="AW1072" s="170"/>
      <c r="AX1072" s="170"/>
      <c r="AY1072" s="170"/>
      <c r="AZ1072" s="170"/>
      <c r="BA1072" s="170"/>
      <c r="BB1072" s="170"/>
      <c r="BC1072" s="170"/>
      <c r="BD1072" s="170"/>
      <c r="BE1072" s="170"/>
      <c r="BF1072" s="170"/>
      <c r="BG1072" s="170"/>
      <c r="BH1072" s="170"/>
    </row>
    <row r="1073" spans="1:60" outlineLevel="1">
      <c r="A1073" s="224"/>
      <c r="B1073" s="183"/>
      <c r="C1073" s="211" t="s">
        <v>1305</v>
      </c>
      <c r="D1073" s="189"/>
      <c r="E1073" s="195">
        <v>0.32313999999999998</v>
      </c>
      <c r="F1073" s="201"/>
      <c r="G1073" s="201"/>
      <c r="H1073" s="200"/>
      <c r="I1073" s="228"/>
      <c r="J1073" s="170"/>
      <c r="K1073" s="170"/>
      <c r="L1073" s="170"/>
      <c r="M1073" s="170"/>
      <c r="N1073" s="170"/>
      <c r="O1073" s="170"/>
      <c r="P1073" s="170"/>
      <c r="Q1073" s="170"/>
      <c r="R1073" s="170"/>
      <c r="S1073" s="170"/>
      <c r="T1073" s="170"/>
      <c r="U1073" s="170"/>
      <c r="V1073" s="170"/>
      <c r="W1073" s="170"/>
      <c r="X1073" s="170"/>
      <c r="Y1073" s="170"/>
      <c r="Z1073" s="170"/>
      <c r="AA1073" s="170"/>
      <c r="AB1073" s="170"/>
      <c r="AC1073" s="170"/>
      <c r="AD1073" s="170"/>
      <c r="AE1073" s="170" t="s">
        <v>309</v>
      </c>
      <c r="AF1073" s="170">
        <v>0</v>
      </c>
      <c r="AG1073" s="170"/>
      <c r="AH1073" s="170"/>
      <c r="AI1073" s="170"/>
      <c r="AJ1073" s="170"/>
      <c r="AK1073" s="170"/>
      <c r="AL1073" s="170"/>
      <c r="AM1073" s="170"/>
      <c r="AN1073" s="170"/>
      <c r="AO1073" s="170"/>
      <c r="AP1073" s="170"/>
      <c r="AQ1073" s="170"/>
      <c r="AR1073" s="170"/>
      <c r="AS1073" s="170"/>
      <c r="AT1073" s="170"/>
      <c r="AU1073" s="170"/>
      <c r="AV1073" s="170"/>
      <c r="AW1073" s="170"/>
      <c r="AX1073" s="170"/>
      <c r="AY1073" s="170"/>
      <c r="AZ1073" s="170"/>
      <c r="BA1073" s="170"/>
      <c r="BB1073" s="170"/>
      <c r="BC1073" s="170"/>
      <c r="BD1073" s="170"/>
      <c r="BE1073" s="170"/>
      <c r="BF1073" s="170"/>
      <c r="BG1073" s="170"/>
      <c r="BH1073" s="170"/>
    </row>
    <row r="1074" spans="1:60" outlineLevel="1">
      <c r="A1074" s="224"/>
      <c r="B1074" s="183"/>
      <c r="C1074" s="211" t="s">
        <v>1306</v>
      </c>
      <c r="D1074" s="189"/>
      <c r="E1074" s="195"/>
      <c r="F1074" s="201"/>
      <c r="G1074" s="201"/>
      <c r="H1074" s="200"/>
      <c r="I1074" s="228"/>
      <c r="J1074" s="170"/>
      <c r="K1074" s="170"/>
      <c r="L1074" s="170"/>
      <c r="M1074" s="170"/>
      <c r="N1074" s="170"/>
      <c r="O1074" s="170"/>
      <c r="P1074" s="170"/>
      <c r="Q1074" s="170"/>
      <c r="R1074" s="170"/>
      <c r="S1074" s="170"/>
      <c r="T1074" s="170"/>
      <c r="U1074" s="170"/>
      <c r="V1074" s="170"/>
      <c r="W1074" s="170"/>
      <c r="X1074" s="170"/>
      <c r="Y1074" s="170"/>
      <c r="Z1074" s="170"/>
      <c r="AA1074" s="170"/>
      <c r="AB1074" s="170"/>
      <c r="AC1074" s="170"/>
      <c r="AD1074" s="170"/>
      <c r="AE1074" s="170" t="s">
        <v>309</v>
      </c>
      <c r="AF1074" s="170">
        <v>0</v>
      </c>
      <c r="AG1074" s="170"/>
      <c r="AH1074" s="170"/>
      <c r="AI1074" s="170"/>
      <c r="AJ1074" s="170"/>
      <c r="AK1074" s="170"/>
      <c r="AL1074" s="170"/>
      <c r="AM1074" s="170"/>
      <c r="AN1074" s="170"/>
      <c r="AO1074" s="170"/>
      <c r="AP1074" s="170"/>
      <c r="AQ1074" s="170"/>
      <c r="AR1074" s="170"/>
      <c r="AS1074" s="170"/>
      <c r="AT1074" s="170"/>
      <c r="AU1074" s="170"/>
      <c r="AV1074" s="170"/>
      <c r="AW1074" s="170"/>
      <c r="AX1074" s="170"/>
      <c r="AY1074" s="170"/>
      <c r="AZ1074" s="170"/>
      <c r="BA1074" s="170"/>
      <c r="BB1074" s="170"/>
      <c r="BC1074" s="170"/>
      <c r="BD1074" s="170"/>
      <c r="BE1074" s="170"/>
      <c r="BF1074" s="170"/>
      <c r="BG1074" s="170"/>
      <c r="BH1074" s="170"/>
    </row>
    <row r="1075" spans="1:60" outlineLevel="1">
      <c r="A1075" s="224"/>
      <c r="B1075" s="183"/>
      <c r="C1075" s="211" t="s">
        <v>1307</v>
      </c>
      <c r="D1075" s="189"/>
      <c r="E1075" s="195">
        <v>0.49392000000000003</v>
      </c>
      <c r="F1075" s="201"/>
      <c r="G1075" s="201"/>
      <c r="H1075" s="200"/>
      <c r="I1075" s="228"/>
      <c r="J1075" s="170"/>
      <c r="K1075" s="170"/>
      <c r="L1075" s="170"/>
      <c r="M1075" s="170"/>
      <c r="N1075" s="170"/>
      <c r="O1075" s="170"/>
      <c r="P1075" s="170"/>
      <c r="Q1075" s="170"/>
      <c r="R1075" s="170"/>
      <c r="S1075" s="170"/>
      <c r="T1075" s="170"/>
      <c r="U1075" s="170"/>
      <c r="V1075" s="170"/>
      <c r="W1075" s="170"/>
      <c r="X1075" s="170"/>
      <c r="Y1075" s="170"/>
      <c r="Z1075" s="170"/>
      <c r="AA1075" s="170"/>
      <c r="AB1075" s="170"/>
      <c r="AC1075" s="170"/>
      <c r="AD1075" s="170"/>
      <c r="AE1075" s="170" t="s">
        <v>309</v>
      </c>
      <c r="AF1075" s="170">
        <v>0</v>
      </c>
      <c r="AG1075" s="170"/>
      <c r="AH1075" s="170"/>
      <c r="AI1075" s="170"/>
      <c r="AJ1075" s="170"/>
      <c r="AK1075" s="170"/>
      <c r="AL1075" s="170"/>
      <c r="AM1075" s="170"/>
      <c r="AN1075" s="170"/>
      <c r="AO1075" s="170"/>
      <c r="AP1075" s="170"/>
      <c r="AQ1075" s="170"/>
      <c r="AR1075" s="170"/>
      <c r="AS1075" s="170"/>
      <c r="AT1075" s="170"/>
      <c r="AU1075" s="170"/>
      <c r="AV1075" s="170"/>
      <c r="AW1075" s="170"/>
      <c r="AX1075" s="170"/>
      <c r="AY1075" s="170"/>
      <c r="AZ1075" s="170"/>
      <c r="BA1075" s="170"/>
      <c r="BB1075" s="170"/>
      <c r="BC1075" s="170"/>
      <c r="BD1075" s="170"/>
      <c r="BE1075" s="170"/>
      <c r="BF1075" s="170"/>
      <c r="BG1075" s="170"/>
      <c r="BH1075" s="170"/>
    </row>
    <row r="1076" spans="1:60" outlineLevel="1">
      <c r="A1076" s="224"/>
      <c r="B1076" s="183"/>
      <c r="C1076" s="211" t="s">
        <v>1308</v>
      </c>
      <c r="D1076" s="189"/>
      <c r="E1076" s="195"/>
      <c r="F1076" s="201"/>
      <c r="G1076" s="201"/>
      <c r="H1076" s="200"/>
      <c r="I1076" s="228"/>
      <c r="J1076" s="170"/>
      <c r="K1076" s="170"/>
      <c r="L1076" s="170"/>
      <c r="M1076" s="170"/>
      <c r="N1076" s="170"/>
      <c r="O1076" s="170"/>
      <c r="P1076" s="170"/>
      <c r="Q1076" s="170"/>
      <c r="R1076" s="170"/>
      <c r="S1076" s="170"/>
      <c r="T1076" s="170"/>
      <c r="U1076" s="170"/>
      <c r="V1076" s="170"/>
      <c r="W1076" s="170"/>
      <c r="X1076" s="170"/>
      <c r="Y1076" s="170"/>
      <c r="Z1076" s="170"/>
      <c r="AA1076" s="170"/>
      <c r="AB1076" s="170"/>
      <c r="AC1076" s="170"/>
      <c r="AD1076" s="170"/>
      <c r="AE1076" s="170" t="s">
        <v>309</v>
      </c>
      <c r="AF1076" s="170">
        <v>0</v>
      </c>
      <c r="AG1076" s="170"/>
      <c r="AH1076" s="170"/>
      <c r="AI1076" s="170"/>
      <c r="AJ1076" s="170"/>
      <c r="AK1076" s="170"/>
      <c r="AL1076" s="170"/>
      <c r="AM1076" s="170"/>
      <c r="AN1076" s="170"/>
      <c r="AO1076" s="170"/>
      <c r="AP1076" s="170"/>
      <c r="AQ1076" s="170"/>
      <c r="AR1076" s="170"/>
      <c r="AS1076" s="170"/>
      <c r="AT1076" s="170"/>
      <c r="AU1076" s="170"/>
      <c r="AV1076" s="170"/>
      <c r="AW1076" s="170"/>
      <c r="AX1076" s="170"/>
      <c r="AY1076" s="170"/>
      <c r="AZ1076" s="170"/>
      <c r="BA1076" s="170"/>
      <c r="BB1076" s="170"/>
      <c r="BC1076" s="170"/>
      <c r="BD1076" s="170"/>
      <c r="BE1076" s="170"/>
      <c r="BF1076" s="170"/>
      <c r="BG1076" s="170"/>
      <c r="BH1076" s="170"/>
    </row>
    <row r="1077" spans="1:60" outlineLevel="1">
      <c r="A1077" s="224"/>
      <c r="B1077" s="183"/>
      <c r="C1077" s="211" t="s">
        <v>1309</v>
      </c>
      <c r="D1077" s="189"/>
      <c r="E1077" s="195">
        <v>0.12268999999999999</v>
      </c>
      <c r="F1077" s="201"/>
      <c r="G1077" s="201"/>
      <c r="H1077" s="200"/>
      <c r="I1077" s="228"/>
      <c r="J1077" s="170"/>
      <c r="K1077" s="170"/>
      <c r="L1077" s="170"/>
      <c r="M1077" s="170"/>
      <c r="N1077" s="170"/>
      <c r="O1077" s="170"/>
      <c r="P1077" s="170"/>
      <c r="Q1077" s="170"/>
      <c r="R1077" s="170"/>
      <c r="S1077" s="170"/>
      <c r="T1077" s="170"/>
      <c r="U1077" s="170"/>
      <c r="V1077" s="170"/>
      <c r="W1077" s="170"/>
      <c r="X1077" s="170"/>
      <c r="Y1077" s="170"/>
      <c r="Z1077" s="170"/>
      <c r="AA1077" s="170"/>
      <c r="AB1077" s="170"/>
      <c r="AC1077" s="170"/>
      <c r="AD1077" s="170"/>
      <c r="AE1077" s="170" t="s">
        <v>309</v>
      </c>
      <c r="AF1077" s="170">
        <v>0</v>
      </c>
      <c r="AG1077" s="170"/>
      <c r="AH1077" s="170"/>
      <c r="AI1077" s="170"/>
      <c r="AJ1077" s="170"/>
      <c r="AK1077" s="170"/>
      <c r="AL1077" s="170"/>
      <c r="AM1077" s="170"/>
      <c r="AN1077" s="170"/>
      <c r="AO1077" s="170"/>
      <c r="AP1077" s="170"/>
      <c r="AQ1077" s="170"/>
      <c r="AR1077" s="170"/>
      <c r="AS1077" s="170"/>
      <c r="AT1077" s="170"/>
      <c r="AU1077" s="170"/>
      <c r="AV1077" s="170"/>
      <c r="AW1077" s="170"/>
      <c r="AX1077" s="170"/>
      <c r="AY1077" s="170"/>
      <c r="AZ1077" s="170"/>
      <c r="BA1077" s="170"/>
      <c r="BB1077" s="170"/>
      <c r="BC1077" s="170"/>
      <c r="BD1077" s="170"/>
      <c r="BE1077" s="170"/>
      <c r="BF1077" s="170"/>
      <c r="BG1077" s="170"/>
      <c r="BH1077" s="170"/>
    </row>
    <row r="1078" spans="1:60" outlineLevel="1">
      <c r="A1078" s="224"/>
      <c r="B1078" s="183"/>
      <c r="C1078" s="211" t="s">
        <v>1310</v>
      </c>
      <c r="D1078" s="189"/>
      <c r="E1078" s="195"/>
      <c r="F1078" s="201"/>
      <c r="G1078" s="201"/>
      <c r="H1078" s="200"/>
      <c r="I1078" s="228"/>
      <c r="J1078" s="170"/>
      <c r="K1078" s="170"/>
      <c r="L1078" s="170"/>
      <c r="M1078" s="170"/>
      <c r="N1078" s="170"/>
      <c r="O1078" s="170"/>
      <c r="P1078" s="170"/>
      <c r="Q1078" s="170"/>
      <c r="R1078" s="170"/>
      <c r="S1078" s="170"/>
      <c r="T1078" s="170"/>
      <c r="U1078" s="170"/>
      <c r="V1078" s="170"/>
      <c r="W1078" s="170"/>
      <c r="X1078" s="170"/>
      <c r="Y1078" s="170"/>
      <c r="Z1078" s="170"/>
      <c r="AA1078" s="170"/>
      <c r="AB1078" s="170"/>
      <c r="AC1078" s="170"/>
      <c r="AD1078" s="170"/>
      <c r="AE1078" s="170" t="s">
        <v>309</v>
      </c>
      <c r="AF1078" s="170">
        <v>0</v>
      </c>
      <c r="AG1078" s="170"/>
      <c r="AH1078" s="170"/>
      <c r="AI1078" s="170"/>
      <c r="AJ1078" s="170"/>
      <c r="AK1078" s="170"/>
      <c r="AL1078" s="170"/>
      <c r="AM1078" s="170"/>
      <c r="AN1078" s="170"/>
      <c r="AO1078" s="170"/>
      <c r="AP1078" s="170"/>
      <c r="AQ1078" s="170"/>
      <c r="AR1078" s="170"/>
      <c r="AS1078" s="170"/>
      <c r="AT1078" s="170"/>
      <c r="AU1078" s="170"/>
      <c r="AV1078" s="170"/>
      <c r="AW1078" s="170"/>
      <c r="AX1078" s="170"/>
      <c r="AY1078" s="170"/>
      <c r="AZ1078" s="170"/>
      <c r="BA1078" s="170"/>
      <c r="BB1078" s="170"/>
      <c r="BC1078" s="170"/>
      <c r="BD1078" s="170"/>
      <c r="BE1078" s="170"/>
      <c r="BF1078" s="170"/>
      <c r="BG1078" s="170"/>
      <c r="BH1078" s="170"/>
    </row>
    <row r="1079" spans="1:60" outlineLevel="1">
      <c r="A1079" s="224"/>
      <c r="B1079" s="183"/>
      <c r="C1079" s="211" t="s">
        <v>1311</v>
      </c>
      <c r="D1079" s="189"/>
      <c r="E1079" s="195">
        <v>1.6128</v>
      </c>
      <c r="F1079" s="201"/>
      <c r="G1079" s="201"/>
      <c r="H1079" s="200"/>
      <c r="I1079" s="228"/>
      <c r="J1079" s="170"/>
      <c r="K1079" s="170"/>
      <c r="L1079" s="170"/>
      <c r="M1079" s="170"/>
      <c r="N1079" s="170"/>
      <c r="O1079" s="170"/>
      <c r="P1079" s="170"/>
      <c r="Q1079" s="170"/>
      <c r="R1079" s="170"/>
      <c r="S1079" s="170"/>
      <c r="T1079" s="170"/>
      <c r="U1079" s="170"/>
      <c r="V1079" s="170"/>
      <c r="W1079" s="170"/>
      <c r="X1079" s="170"/>
      <c r="Y1079" s="170"/>
      <c r="Z1079" s="170"/>
      <c r="AA1079" s="170"/>
      <c r="AB1079" s="170"/>
      <c r="AC1079" s="170"/>
      <c r="AD1079" s="170"/>
      <c r="AE1079" s="170" t="s">
        <v>309</v>
      </c>
      <c r="AF1079" s="170">
        <v>0</v>
      </c>
      <c r="AG1079" s="170"/>
      <c r="AH1079" s="170"/>
      <c r="AI1079" s="170"/>
      <c r="AJ1079" s="170"/>
      <c r="AK1079" s="170"/>
      <c r="AL1079" s="170"/>
      <c r="AM1079" s="170"/>
      <c r="AN1079" s="170"/>
      <c r="AO1079" s="170"/>
      <c r="AP1079" s="170"/>
      <c r="AQ1079" s="170"/>
      <c r="AR1079" s="170"/>
      <c r="AS1079" s="170"/>
      <c r="AT1079" s="170"/>
      <c r="AU1079" s="170"/>
      <c r="AV1079" s="170"/>
      <c r="AW1079" s="170"/>
      <c r="AX1079" s="170"/>
      <c r="AY1079" s="170"/>
      <c r="AZ1079" s="170"/>
      <c r="BA1079" s="170"/>
      <c r="BB1079" s="170"/>
      <c r="BC1079" s="170"/>
      <c r="BD1079" s="170"/>
      <c r="BE1079" s="170"/>
      <c r="BF1079" s="170"/>
      <c r="BG1079" s="170"/>
      <c r="BH1079" s="170"/>
    </row>
    <row r="1080" spans="1:60" outlineLevel="1">
      <c r="A1080" s="225">
        <v>208</v>
      </c>
      <c r="B1080" s="182" t="s">
        <v>1312</v>
      </c>
      <c r="C1080" s="209" t="s">
        <v>1313</v>
      </c>
      <c r="D1080" s="187" t="s">
        <v>302</v>
      </c>
      <c r="E1080" s="193">
        <v>8.6860999999999997</v>
      </c>
      <c r="F1080" s="202"/>
      <c r="G1080" s="201">
        <f>ROUND(E1080*F1080,2)</f>
        <v>0</v>
      </c>
      <c r="H1080" s="200"/>
      <c r="I1080" s="228" t="s">
        <v>304</v>
      </c>
      <c r="J1080" s="170"/>
      <c r="K1080" s="170"/>
      <c r="L1080" s="170"/>
      <c r="M1080" s="170"/>
      <c r="N1080" s="170"/>
      <c r="O1080" s="170"/>
      <c r="P1080" s="170"/>
      <c r="Q1080" s="170"/>
      <c r="R1080" s="170"/>
      <c r="S1080" s="170"/>
      <c r="T1080" s="170"/>
      <c r="U1080" s="170"/>
      <c r="V1080" s="170"/>
      <c r="W1080" s="170"/>
      <c r="X1080" s="170"/>
      <c r="Y1080" s="170"/>
      <c r="Z1080" s="170"/>
      <c r="AA1080" s="170"/>
      <c r="AB1080" s="170"/>
      <c r="AC1080" s="170"/>
      <c r="AD1080" s="170"/>
      <c r="AE1080" s="170" t="s">
        <v>1086</v>
      </c>
      <c r="AF1080" s="170"/>
      <c r="AG1080" s="170"/>
      <c r="AH1080" s="170"/>
      <c r="AI1080" s="170"/>
      <c r="AJ1080" s="170"/>
      <c r="AK1080" s="170"/>
      <c r="AL1080" s="170"/>
      <c r="AM1080" s="170">
        <v>21</v>
      </c>
      <c r="AN1080" s="170"/>
      <c r="AO1080" s="170"/>
      <c r="AP1080" s="170"/>
      <c r="AQ1080" s="170"/>
      <c r="AR1080" s="170"/>
      <c r="AS1080" s="170"/>
      <c r="AT1080" s="170"/>
      <c r="AU1080" s="170"/>
      <c r="AV1080" s="170"/>
      <c r="AW1080" s="170"/>
      <c r="AX1080" s="170"/>
      <c r="AY1080" s="170"/>
      <c r="AZ1080" s="170"/>
      <c r="BA1080" s="170"/>
      <c r="BB1080" s="170"/>
      <c r="BC1080" s="170"/>
      <c r="BD1080" s="170"/>
      <c r="BE1080" s="170"/>
      <c r="BF1080" s="170"/>
      <c r="BG1080" s="170"/>
      <c r="BH1080" s="170"/>
    </row>
    <row r="1081" spans="1:60" outlineLevel="1">
      <c r="A1081" s="224"/>
      <c r="B1081" s="183"/>
      <c r="C1081" s="211" t="s">
        <v>1314</v>
      </c>
      <c r="D1081" s="189"/>
      <c r="E1081" s="195">
        <v>8.6861200000000007</v>
      </c>
      <c r="F1081" s="201"/>
      <c r="G1081" s="201"/>
      <c r="H1081" s="200"/>
      <c r="I1081" s="228"/>
      <c r="J1081" s="170"/>
      <c r="K1081" s="170"/>
      <c r="L1081" s="170"/>
      <c r="M1081" s="170"/>
      <c r="N1081" s="170"/>
      <c r="O1081" s="170"/>
      <c r="P1081" s="170"/>
      <c r="Q1081" s="170"/>
      <c r="R1081" s="170"/>
      <c r="S1081" s="170"/>
      <c r="T1081" s="170"/>
      <c r="U1081" s="170"/>
      <c r="V1081" s="170"/>
      <c r="W1081" s="170"/>
      <c r="X1081" s="170"/>
      <c r="Y1081" s="170"/>
      <c r="Z1081" s="170"/>
      <c r="AA1081" s="170"/>
      <c r="AB1081" s="170"/>
      <c r="AC1081" s="170"/>
      <c r="AD1081" s="170"/>
      <c r="AE1081" s="170" t="s">
        <v>309</v>
      </c>
      <c r="AF1081" s="170">
        <v>0</v>
      </c>
      <c r="AG1081" s="170"/>
      <c r="AH1081" s="170"/>
      <c r="AI1081" s="170"/>
      <c r="AJ1081" s="170"/>
      <c r="AK1081" s="170"/>
      <c r="AL1081" s="170"/>
      <c r="AM1081" s="170"/>
      <c r="AN1081" s="170"/>
      <c r="AO1081" s="170"/>
      <c r="AP1081" s="170"/>
      <c r="AQ1081" s="170"/>
      <c r="AR1081" s="170"/>
      <c r="AS1081" s="170"/>
      <c r="AT1081" s="170"/>
      <c r="AU1081" s="170"/>
      <c r="AV1081" s="170"/>
      <c r="AW1081" s="170"/>
      <c r="AX1081" s="170"/>
      <c r="AY1081" s="170"/>
      <c r="AZ1081" s="170"/>
      <c r="BA1081" s="170"/>
      <c r="BB1081" s="170"/>
      <c r="BC1081" s="170"/>
      <c r="BD1081" s="170"/>
      <c r="BE1081" s="170"/>
      <c r="BF1081" s="170"/>
      <c r="BG1081" s="170"/>
      <c r="BH1081" s="170"/>
    </row>
    <row r="1082" spans="1:60" outlineLevel="1">
      <c r="A1082" s="225">
        <v>209</v>
      </c>
      <c r="B1082" s="182" t="s">
        <v>1315</v>
      </c>
      <c r="C1082" s="209" t="s">
        <v>1316</v>
      </c>
      <c r="D1082" s="187" t="s">
        <v>318</v>
      </c>
      <c r="E1082" s="193">
        <v>187.95</v>
      </c>
      <c r="F1082" s="202"/>
      <c r="G1082" s="201">
        <f>ROUND(E1082*F1082,2)</f>
        <v>0</v>
      </c>
      <c r="H1082" s="200"/>
      <c r="I1082" s="228" t="s">
        <v>304</v>
      </c>
      <c r="J1082" s="170"/>
      <c r="K1082" s="170"/>
      <c r="L1082" s="170"/>
      <c r="M1082" s="170"/>
      <c r="N1082" s="170"/>
      <c r="O1082" s="170"/>
      <c r="P1082" s="170"/>
      <c r="Q1082" s="170"/>
      <c r="R1082" s="170"/>
      <c r="S1082" s="170"/>
      <c r="T1082" s="170"/>
      <c r="U1082" s="170"/>
      <c r="V1082" s="170"/>
      <c r="W1082" s="170"/>
      <c r="X1082" s="170"/>
      <c r="Y1082" s="170"/>
      <c r="Z1082" s="170"/>
      <c r="AA1082" s="170"/>
      <c r="AB1082" s="170"/>
      <c r="AC1082" s="170"/>
      <c r="AD1082" s="170"/>
      <c r="AE1082" s="170" t="s">
        <v>1101</v>
      </c>
      <c r="AF1082" s="170"/>
      <c r="AG1082" s="170"/>
      <c r="AH1082" s="170"/>
      <c r="AI1082" s="170"/>
      <c r="AJ1082" s="170"/>
      <c r="AK1082" s="170"/>
      <c r="AL1082" s="170"/>
      <c r="AM1082" s="170">
        <v>21</v>
      </c>
      <c r="AN1082" s="170"/>
      <c r="AO1082" s="170"/>
      <c r="AP1082" s="170"/>
      <c r="AQ1082" s="170"/>
      <c r="AR1082" s="170"/>
      <c r="AS1082" s="170"/>
      <c r="AT1082" s="170"/>
      <c r="AU1082" s="170"/>
      <c r="AV1082" s="170"/>
      <c r="AW1082" s="170"/>
      <c r="AX1082" s="170"/>
      <c r="AY1082" s="170"/>
      <c r="AZ1082" s="170"/>
      <c r="BA1082" s="170"/>
      <c r="BB1082" s="170"/>
      <c r="BC1082" s="170"/>
      <c r="BD1082" s="170"/>
      <c r="BE1082" s="170"/>
      <c r="BF1082" s="170"/>
      <c r="BG1082" s="170"/>
      <c r="BH1082" s="170"/>
    </row>
    <row r="1083" spans="1:60" outlineLevel="1">
      <c r="A1083" s="224"/>
      <c r="B1083" s="183"/>
      <c r="C1083" s="210" t="s">
        <v>1258</v>
      </c>
      <c r="D1083" s="188"/>
      <c r="E1083" s="194"/>
      <c r="F1083" s="203"/>
      <c r="G1083" s="203"/>
      <c r="H1083" s="200"/>
      <c r="I1083" s="228"/>
      <c r="J1083" s="170"/>
      <c r="K1083" s="170"/>
      <c r="L1083" s="170"/>
      <c r="M1083" s="170"/>
      <c r="N1083" s="170"/>
      <c r="O1083" s="170"/>
      <c r="P1083" s="170"/>
      <c r="Q1083" s="170"/>
      <c r="R1083" s="170"/>
      <c r="S1083" s="170"/>
      <c r="T1083" s="170"/>
      <c r="U1083" s="170"/>
      <c r="V1083" s="170"/>
      <c r="W1083" s="170"/>
      <c r="X1083" s="170"/>
      <c r="Y1083" s="170"/>
      <c r="Z1083" s="170"/>
      <c r="AA1083" s="170"/>
      <c r="AB1083" s="170"/>
      <c r="AC1083" s="170"/>
      <c r="AD1083" s="170"/>
      <c r="AE1083" s="170" t="s">
        <v>307</v>
      </c>
      <c r="AF1083" s="170"/>
      <c r="AG1083" s="170"/>
      <c r="AH1083" s="170"/>
      <c r="AI1083" s="170"/>
      <c r="AJ1083" s="170"/>
      <c r="AK1083" s="170"/>
      <c r="AL1083" s="170"/>
      <c r="AM1083" s="170"/>
      <c r="AN1083" s="170"/>
      <c r="AO1083" s="170"/>
      <c r="AP1083" s="170"/>
      <c r="AQ1083" s="170"/>
      <c r="AR1083" s="170"/>
      <c r="AS1083" s="170"/>
      <c r="AT1083" s="170"/>
      <c r="AU1083" s="170"/>
      <c r="AV1083" s="170"/>
      <c r="AW1083" s="170"/>
      <c r="AX1083" s="170"/>
      <c r="AY1083" s="170"/>
      <c r="AZ1083" s="170"/>
      <c r="BA1083" s="170"/>
      <c r="BB1083" s="170"/>
      <c r="BC1083" s="170"/>
      <c r="BD1083" s="170"/>
      <c r="BE1083" s="170"/>
      <c r="BF1083" s="170"/>
      <c r="BG1083" s="170"/>
      <c r="BH1083" s="170"/>
    </row>
    <row r="1084" spans="1:60" outlineLevel="1">
      <c r="A1084" s="224"/>
      <c r="B1084" s="183"/>
      <c r="C1084" s="211" t="s">
        <v>1317</v>
      </c>
      <c r="D1084" s="189"/>
      <c r="E1084" s="195">
        <v>187.95</v>
      </c>
      <c r="F1084" s="201"/>
      <c r="G1084" s="201"/>
      <c r="H1084" s="200"/>
      <c r="I1084" s="228"/>
      <c r="J1084" s="170"/>
      <c r="K1084" s="170"/>
      <c r="L1084" s="170"/>
      <c r="M1084" s="170"/>
      <c r="N1084" s="170"/>
      <c r="O1084" s="170"/>
      <c r="P1084" s="170"/>
      <c r="Q1084" s="170"/>
      <c r="R1084" s="170"/>
      <c r="S1084" s="170"/>
      <c r="T1084" s="170"/>
      <c r="U1084" s="170"/>
      <c r="V1084" s="170"/>
      <c r="W1084" s="170"/>
      <c r="X1084" s="170"/>
      <c r="Y1084" s="170"/>
      <c r="Z1084" s="170"/>
      <c r="AA1084" s="170"/>
      <c r="AB1084" s="170"/>
      <c r="AC1084" s="170"/>
      <c r="AD1084" s="170"/>
      <c r="AE1084" s="170" t="s">
        <v>309</v>
      </c>
      <c r="AF1084" s="170">
        <v>0</v>
      </c>
      <c r="AG1084" s="170"/>
      <c r="AH1084" s="170"/>
      <c r="AI1084" s="170"/>
      <c r="AJ1084" s="170"/>
      <c r="AK1084" s="170"/>
      <c r="AL1084" s="170"/>
      <c r="AM1084" s="170"/>
      <c r="AN1084" s="170"/>
      <c r="AO1084" s="170"/>
      <c r="AP1084" s="170"/>
      <c r="AQ1084" s="170"/>
      <c r="AR1084" s="170"/>
      <c r="AS1084" s="170"/>
      <c r="AT1084" s="170"/>
      <c r="AU1084" s="170"/>
      <c r="AV1084" s="170"/>
      <c r="AW1084" s="170"/>
      <c r="AX1084" s="170"/>
      <c r="AY1084" s="170"/>
      <c r="AZ1084" s="170"/>
      <c r="BA1084" s="170"/>
      <c r="BB1084" s="170"/>
      <c r="BC1084" s="170"/>
      <c r="BD1084" s="170"/>
      <c r="BE1084" s="170"/>
      <c r="BF1084" s="170"/>
      <c r="BG1084" s="170"/>
      <c r="BH1084" s="170"/>
    </row>
    <row r="1085" spans="1:60" outlineLevel="1">
      <c r="A1085" s="225">
        <v>210</v>
      </c>
      <c r="B1085" s="182" t="s">
        <v>1318</v>
      </c>
      <c r="C1085" s="209" t="s">
        <v>1319</v>
      </c>
      <c r="D1085" s="187" t="s">
        <v>318</v>
      </c>
      <c r="E1085" s="193">
        <v>206.745</v>
      </c>
      <c r="F1085" s="202"/>
      <c r="G1085" s="201">
        <f>ROUND(E1085*F1085,2)</f>
        <v>0</v>
      </c>
      <c r="H1085" s="200"/>
      <c r="I1085" s="228" t="s">
        <v>304</v>
      </c>
      <c r="J1085" s="170"/>
      <c r="K1085" s="170"/>
      <c r="L1085" s="170"/>
      <c r="M1085" s="170"/>
      <c r="N1085" s="170"/>
      <c r="O1085" s="170"/>
      <c r="P1085" s="170"/>
      <c r="Q1085" s="170"/>
      <c r="R1085" s="170"/>
      <c r="S1085" s="170"/>
      <c r="T1085" s="170"/>
      <c r="U1085" s="170"/>
      <c r="V1085" s="170"/>
      <c r="W1085" s="170"/>
      <c r="X1085" s="170"/>
      <c r="Y1085" s="170"/>
      <c r="Z1085" s="170"/>
      <c r="AA1085" s="170"/>
      <c r="AB1085" s="170"/>
      <c r="AC1085" s="170"/>
      <c r="AD1085" s="170"/>
      <c r="AE1085" s="170" t="s">
        <v>1086</v>
      </c>
      <c r="AF1085" s="170"/>
      <c r="AG1085" s="170"/>
      <c r="AH1085" s="170"/>
      <c r="AI1085" s="170"/>
      <c r="AJ1085" s="170"/>
      <c r="AK1085" s="170"/>
      <c r="AL1085" s="170"/>
      <c r="AM1085" s="170">
        <v>21</v>
      </c>
      <c r="AN1085" s="170"/>
      <c r="AO1085" s="170"/>
      <c r="AP1085" s="170"/>
      <c r="AQ1085" s="170"/>
      <c r="AR1085" s="170"/>
      <c r="AS1085" s="170"/>
      <c r="AT1085" s="170"/>
      <c r="AU1085" s="170"/>
      <c r="AV1085" s="170"/>
      <c r="AW1085" s="170"/>
      <c r="AX1085" s="170"/>
      <c r="AY1085" s="170"/>
      <c r="AZ1085" s="170"/>
      <c r="BA1085" s="170"/>
      <c r="BB1085" s="170"/>
      <c r="BC1085" s="170"/>
      <c r="BD1085" s="170"/>
      <c r="BE1085" s="170"/>
      <c r="BF1085" s="170"/>
      <c r="BG1085" s="170"/>
      <c r="BH1085" s="170"/>
    </row>
    <row r="1086" spans="1:60" outlineLevel="1">
      <c r="A1086" s="224"/>
      <c r="B1086" s="183"/>
      <c r="C1086" s="210" t="s">
        <v>1320</v>
      </c>
      <c r="D1086" s="188"/>
      <c r="E1086" s="194"/>
      <c r="F1086" s="203"/>
      <c r="G1086" s="203"/>
      <c r="H1086" s="200"/>
      <c r="I1086" s="228"/>
      <c r="J1086" s="170"/>
      <c r="K1086" s="170"/>
      <c r="L1086" s="170"/>
      <c r="M1086" s="170"/>
      <c r="N1086" s="170"/>
      <c r="O1086" s="170"/>
      <c r="P1086" s="170"/>
      <c r="Q1086" s="170"/>
      <c r="R1086" s="170"/>
      <c r="S1086" s="170"/>
      <c r="T1086" s="170"/>
      <c r="U1086" s="170"/>
      <c r="V1086" s="170"/>
      <c r="W1086" s="170"/>
      <c r="X1086" s="170"/>
      <c r="Y1086" s="170"/>
      <c r="Z1086" s="170"/>
      <c r="AA1086" s="170"/>
      <c r="AB1086" s="170"/>
      <c r="AC1086" s="170"/>
      <c r="AD1086" s="170"/>
      <c r="AE1086" s="170" t="s">
        <v>307</v>
      </c>
      <c r="AF1086" s="170"/>
      <c r="AG1086" s="170"/>
      <c r="AH1086" s="170"/>
      <c r="AI1086" s="170"/>
      <c r="AJ1086" s="170"/>
      <c r="AK1086" s="170"/>
      <c r="AL1086" s="170"/>
      <c r="AM1086" s="170"/>
      <c r="AN1086" s="170"/>
      <c r="AO1086" s="170"/>
      <c r="AP1086" s="170"/>
      <c r="AQ1086" s="170"/>
      <c r="AR1086" s="170"/>
      <c r="AS1086" s="170"/>
      <c r="AT1086" s="170"/>
      <c r="AU1086" s="170"/>
      <c r="AV1086" s="170"/>
      <c r="AW1086" s="170"/>
      <c r="AX1086" s="170"/>
      <c r="AY1086" s="170"/>
      <c r="AZ1086" s="170"/>
      <c r="BA1086" s="170"/>
      <c r="BB1086" s="170"/>
      <c r="BC1086" s="170"/>
      <c r="BD1086" s="170"/>
      <c r="BE1086" s="170"/>
      <c r="BF1086" s="170"/>
      <c r="BG1086" s="170"/>
      <c r="BH1086" s="170"/>
    </row>
    <row r="1087" spans="1:60" outlineLevel="1">
      <c r="A1087" s="224"/>
      <c r="B1087" s="183"/>
      <c r="C1087" s="211" t="s">
        <v>1321</v>
      </c>
      <c r="D1087" s="189"/>
      <c r="E1087" s="195">
        <v>206.745</v>
      </c>
      <c r="F1087" s="201"/>
      <c r="G1087" s="201"/>
      <c r="H1087" s="200"/>
      <c r="I1087" s="228"/>
      <c r="J1087" s="170"/>
      <c r="K1087" s="170"/>
      <c r="L1087" s="170"/>
      <c r="M1087" s="170"/>
      <c r="N1087" s="170"/>
      <c r="O1087" s="170"/>
      <c r="P1087" s="170"/>
      <c r="Q1087" s="170"/>
      <c r="R1087" s="170"/>
      <c r="S1087" s="170"/>
      <c r="T1087" s="170"/>
      <c r="U1087" s="170"/>
      <c r="V1087" s="170"/>
      <c r="W1087" s="170"/>
      <c r="X1087" s="170"/>
      <c r="Y1087" s="170"/>
      <c r="Z1087" s="170"/>
      <c r="AA1087" s="170"/>
      <c r="AB1087" s="170"/>
      <c r="AC1087" s="170"/>
      <c r="AD1087" s="170"/>
      <c r="AE1087" s="170" t="s">
        <v>309</v>
      </c>
      <c r="AF1087" s="170">
        <v>0</v>
      </c>
      <c r="AG1087" s="170"/>
      <c r="AH1087" s="170"/>
      <c r="AI1087" s="170"/>
      <c r="AJ1087" s="170"/>
      <c r="AK1087" s="170"/>
      <c r="AL1087" s="170"/>
      <c r="AM1087" s="170"/>
      <c r="AN1087" s="170"/>
      <c r="AO1087" s="170"/>
      <c r="AP1087" s="170"/>
      <c r="AQ1087" s="170"/>
      <c r="AR1087" s="170"/>
      <c r="AS1087" s="170"/>
      <c r="AT1087" s="170"/>
      <c r="AU1087" s="170"/>
      <c r="AV1087" s="170"/>
      <c r="AW1087" s="170"/>
      <c r="AX1087" s="170"/>
      <c r="AY1087" s="170"/>
      <c r="AZ1087" s="170"/>
      <c r="BA1087" s="170"/>
      <c r="BB1087" s="170"/>
      <c r="BC1087" s="170"/>
      <c r="BD1087" s="170"/>
      <c r="BE1087" s="170"/>
      <c r="BF1087" s="170"/>
      <c r="BG1087" s="170"/>
      <c r="BH1087" s="170"/>
    </row>
    <row r="1088" spans="1:60" outlineLevel="1">
      <c r="A1088" s="225">
        <v>211</v>
      </c>
      <c r="B1088" s="182" t="s">
        <v>1322</v>
      </c>
      <c r="C1088" s="209" t="s">
        <v>1323</v>
      </c>
      <c r="D1088" s="187" t="s">
        <v>318</v>
      </c>
      <c r="E1088" s="193">
        <v>187.95</v>
      </c>
      <c r="F1088" s="202"/>
      <c r="G1088" s="201">
        <f>ROUND(E1088*F1088,2)</f>
        <v>0</v>
      </c>
      <c r="H1088" s="200"/>
      <c r="I1088" s="228" t="s">
        <v>304</v>
      </c>
      <c r="J1088" s="170"/>
      <c r="K1088" s="170"/>
      <c r="L1088" s="170"/>
      <c r="M1088" s="170"/>
      <c r="N1088" s="170"/>
      <c r="O1088" s="170"/>
      <c r="P1088" s="170"/>
      <c r="Q1088" s="170"/>
      <c r="R1088" s="170"/>
      <c r="S1088" s="170"/>
      <c r="T1088" s="170"/>
      <c r="U1088" s="170"/>
      <c r="V1088" s="170"/>
      <c r="W1088" s="170"/>
      <c r="X1088" s="170"/>
      <c r="Y1088" s="170"/>
      <c r="Z1088" s="170"/>
      <c r="AA1088" s="170"/>
      <c r="AB1088" s="170"/>
      <c r="AC1088" s="170"/>
      <c r="AD1088" s="170"/>
      <c r="AE1088" s="170" t="s">
        <v>1101</v>
      </c>
      <c r="AF1088" s="170"/>
      <c r="AG1088" s="170"/>
      <c r="AH1088" s="170"/>
      <c r="AI1088" s="170"/>
      <c r="AJ1088" s="170"/>
      <c r="AK1088" s="170"/>
      <c r="AL1088" s="170"/>
      <c r="AM1088" s="170">
        <v>21</v>
      </c>
      <c r="AN1088" s="170"/>
      <c r="AO1088" s="170"/>
      <c r="AP1088" s="170"/>
      <c r="AQ1088" s="170"/>
      <c r="AR1088" s="170"/>
      <c r="AS1088" s="170"/>
      <c r="AT1088" s="170"/>
      <c r="AU1088" s="170"/>
      <c r="AV1088" s="170"/>
      <c r="AW1088" s="170"/>
      <c r="AX1088" s="170"/>
      <c r="AY1088" s="170"/>
      <c r="AZ1088" s="170"/>
      <c r="BA1088" s="170"/>
      <c r="BB1088" s="170"/>
      <c r="BC1088" s="170"/>
      <c r="BD1088" s="170"/>
      <c r="BE1088" s="170"/>
      <c r="BF1088" s="170"/>
      <c r="BG1088" s="170"/>
      <c r="BH1088" s="170"/>
    </row>
    <row r="1089" spans="1:60" outlineLevel="1">
      <c r="A1089" s="224"/>
      <c r="B1089" s="183"/>
      <c r="C1089" s="210" t="s">
        <v>1258</v>
      </c>
      <c r="D1089" s="188"/>
      <c r="E1089" s="194"/>
      <c r="F1089" s="203"/>
      <c r="G1089" s="203"/>
      <c r="H1089" s="200"/>
      <c r="I1089" s="228"/>
      <c r="J1089" s="170"/>
      <c r="K1089" s="170"/>
      <c r="L1089" s="170"/>
      <c r="M1089" s="170"/>
      <c r="N1089" s="170"/>
      <c r="O1089" s="170"/>
      <c r="P1089" s="170"/>
      <c r="Q1089" s="170"/>
      <c r="R1089" s="170"/>
      <c r="S1089" s="170"/>
      <c r="T1089" s="170"/>
      <c r="U1089" s="170"/>
      <c r="V1089" s="170"/>
      <c r="W1089" s="170"/>
      <c r="X1089" s="170"/>
      <c r="Y1089" s="170"/>
      <c r="Z1089" s="170"/>
      <c r="AA1089" s="170"/>
      <c r="AB1089" s="170"/>
      <c r="AC1089" s="170"/>
      <c r="AD1089" s="170"/>
      <c r="AE1089" s="170" t="s">
        <v>307</v>
      </c>
      <c r="AF1089" s="170"/>
      <c r="AG1089" s="170"/>
      <c r="AH1089" s="170"/>
      <c r="AI1089" s="170"/>
      <c r="AJ1089" s="170"/>
      <c r="AK1089" s="170"/>
      <c r="AL1089" s="170"/>
      <c r="AM1089" s="170"/>
      <c r="AN1089" s="170"/>
      <c r="AO1089" s="170"/>
      <c r="AP1089" s="170"/>
      <c r="AQ1089" s="170"/>
      <c r="AR1089" s="170"/>
      <c r="AS1089" s="170"/>
      <c r="AT1089" s="170"/>
      <c r="AU1089" s="170"/>
      <c r="AV1089" s="170"/>
      <c r="AW1089" s="170"/>
      <c r="AX1089" s="170"/>
      <c r="AY1089" s="170"/>
      <c r="AZ1089" s="170"/>
      <c r="BA1089" s="170"/>
      <c r="BB1089" s="170"/>
      <c r="BC1089" s="170"/>
      <c r="BD1089" s="170"/>
      <c r="BE1089" s="170"/>
      <c r="BF1089" s="170"/>
      <c r="BG1089" s="170"/>
      <c r="BH1089" s="170"/>
    </row>
    <row r="1090" spans="1:60" outlineLevel="1">
      <c r="A1090" s="224"/>
      <c r="B1090" s="183"/>
      <c r="C1090" s="211" t="s">
        <v>1317</v>
      </c>
      <c r="D1090" s="189"/>
      <c r="E1090" s="195">
        <v>187.95</v>
      </c>
      <c r="F1090" s="201"/>
      <c r="G1090" s="201"/>
      <c r="H1090" s="200"/>
      <c r="I1090" s="228"/>
      <c r="J1090" s="170"/>
      <c r="K1090" s="170"/>
      <c r="L1090" s="170"/>
      <c r="M1090" s="170"/>
      <c r="N1090" s="170"/>
      <c r="O1090" s="170"/>
      <c r="P1090" s="170"/>
      <c r="Q1090" s="170"/>
      <c r="R1090" s="170"/>
      <c r="S1090" s="170"/>
      <c r="T1090" s="170"/>
      <c r="U1090" s="170"/>
      <c r="V1090" s="170"/>
      <c r="W1090" s="170"/>
      <c r="X1090" s="170"/>
      <c r="Y1090" s="170"/>
      <c r="Z1090" s="170"/>
      <c r="AA1090" s="170"/>
      <c r="AB1090" s="170"/>
      <c r="AC1090" s="170"/>
      <c r="AD1090" s="170"/>
      <c r="AE1090" s="170" t="s">
        <v>309</v>
      </c>
      <c r="AF1090" s="170">
        <v>0</v>
      </c>
      <c r="AG1090" s="170"/>
      <c r="AH1090" s="170"/>
      <c r="AI1090" s="170"/>
      <c r="AJ1090" s="170"/>
      <c r="AK1090" s="170"/>
      <c r="AL1090" s="170"/>
      <c r="AM1090" s="170"/>
      <c r="AN1090" s="170"/>
      <c r="AO1090" s="170"/>
      <c r="AP1090" s="170"/>
      <c r="AQ1090" s="170"/>
      <c r="AR1090" s="170"/>
      <c r="AS1090" s="170"/>
      <c r="AT1090" s="170"/>
      <c r="AU1090" s="170"/>
      <c r="AV1090" s="170"/>
      <c r="AW1090" s="170"/>
      <c r="AX1090" s="170"/>
      <c r="AY1090" s="170"/>
      <c r="AZ1090" s="170"/>
      <c r="BA1090" s="170"/>
      <c r="BB1090" s="170"/>
      <c r="BC1090" s="170"/>
      <c r="BD1090" s="170"/>
      <c r="BE1090" s="170"/>
      <c r="BF1090" s="170"/>
      <c r="BG1090" s="170"/>
      <c r="BH1090" s="170"/>
    </row>
    <row r="1091" spans="1:60" outlineLevel="1">
      <c r="A1091" s="225">
        <v>212</v>
      </c>
      <c r="B1091" s="182" t="s">
        <v>1324</v>
      </c>
      <c r="C1091" s="209" t="s">
        <v>1325</v>
      </c>
      <c r="D1091" s="187" t="s">
        <v>318</v>
      </c>
      <c r="E1091" s="193">
        <v>11.04</v>
      </c>
      <c r="F1091" s="202"/>
      <c r="G1091" s="201">
        <f>ROUND(E1091*F1091,2)</f>
        <v>0</v>
      </c>
      <c r="H1091" s="200"/>
      <c r="I1091" s="228" t="s">
        <v>304</v>
      </c>
      <c r="J1091" s="170"/>
      <c r="K1091" s="170"/>
      <c r="L1091" s="170"/>
      <c r="M1091" s="170"/>
      <c r="N1091" s="170"/>
      <c r="O1091" s="170"/>
      <c r="P1091" s="170"/>
      <c r="Q1091" s="170"/>
      <c r="R1091" s="170"/>
      <c r="S1091" s="170"/>
      <c r="T1091" s="170"/>
      <c r="U1091" s="170"/>
      <c r="V1091" s="170"/>
      <c r="W1091" s="170"/>
      <c r="X1091" s="170"/>
      <c r="Y1091" s="170"/>
      <c r="Z1091" s="170"/>
      <c r="AA1091" s="170"/>
      <c r="AB1091" s="170"/>
      <c r="AC1091" s="170"/>
      <c r="AD1091" s="170"/>
      <c r="AE1091" s="170" t="s">
        <v>1101</v>
      </c>
      <c r="AF1091" s="170"/>
      <c r="AG1091" s="170"/>
      <c r="AH1091" s="170"/>
      <c r="AI1091" s="170"/>
      <c r="AJ1091" s="170"/>
      <c r="AK1091" s="170"/>
      <c r="AL1091" s="170"/>
      <c r="AM1091" s="170">
        <v>21</v>
      </c>
      <c r="AN1091" s="170"/>
      <c r="AO1091" s="170"/>
      <c r="AP1091" s="170"/>
      <c r="AQ1091" s="170"/>
      <c r="AR1091" s="170"/>
      <c r="AS1091" s="170"/>
      <c r="AT1091" s="170"/>
      <c r="AU1091" s="170"/>
      <c r="AV1091" s="170"/>
      <c r="AW1091" s="170"/>
      <c r="AX1091" s="170"/>
      <c r="AY1091" s="170"/>
      <c r="AZ1091" s="170"/>
      <c r="BA1091" s="170"/>
      <c r="BB1091" s="170"/>
      <c r="BC1091" s="170"/>
      <c r="BD1091" s="170"/>
      <c r="BE1091" s="170"/>
      <c r="BF1091" s="170"/>
      <c r="BG1091" s="170"/>
      <c r="BH1091" s="170"/>
    </row>
    <row r="1092" spans="1:60" outlineLevel="1">
      <c r="A1092" s="224"/>
      <c r="B1092" s="183"/>
      <c r="C1092" s="210" t="s">
        <v>1326</v>
      </c>
      <c r="D1092" s="188"/>
      <c r="E1092" s="194"/>
      <c r="F1092" s="203"/>
      <c r="G1092" s="203"/>
      <c r="H1092" s="200"/>
      <c r="I1092" s="228"/>
      <c r="J1092" s="170"/>
      <c r="K1092" s="170"/>
      <c r="L1092" s="170"/>
      <c r="M1092" s="170"/>
      <c r="N1092" s="170"/>
      <c r="O1092" s="170"/>
      <c r="P1092" s="170"/>
      <c r="Q1092" s="170"/>
      <c r="R1092" s="170"/>
      <c r="S1092" s="170"/>
      <c r="T1092" s="170"/>
      <c r="U1092" s="170"/>
      <c r="V1092" s="170"/>
      <c r="W1092" s="170"/>
      <c r="X1092" s="170"/>
      <c r="Y1092" s="170"/>
      <c r="Z1092" s="170"/>
      <c r="AA1092" s="170"/>
      <c r="AB1092" s="170"/>
      <c r="AC1092" s="170"/>
      <c r="AD1092" s="170"/>
      <c r="AE1092" s="170" t="s">
        <v>307</v>
      </c>
      <c r="AF1092" s="170"/>
      <c r="AG1092" s="170"/>
      <c r="AH1092" s="170"/>
      <c r="AI1092" s="170"/>
      <c r="AJ1092" s="170"/>
      <c r="AK1092" s="170"/>
      <c r="AL1092" s="170"/>
      <c r="AM1092" s="170"/>
      <c r="AN1092" s="170"/>
      <c r="AO1092" s="170"/>
      <c r="AP1092" s="170"/>
      <c r="AQ1092" s="170"/>
      <c r="AR1092" s="170"/>
      <c r="AS1092" s="170"/>
      <c r="AT1092" s="170"/>
      <c r="AU1092" s="170"/>
      <c r="AV1092" s="170"/>
      <c r="AW1092" s="170"/>
      <c r="AX1092" s="170"/>
      <c r="AY1092" s="170"/>
      <c r="AZ1092" s="170"/>
      <c r="BA1092" s="170"/>
      <c r="BB1092" s="170"/>
      <c r="BC1092" s="170"/>
      <c r="BD1092" s="170"/>
      <c r="BE1092" s="170"/>
      <c r="BF1092" s="170"/>
      <c r="BG1092" s="170"/>
      <c r="BH1092" s="170"/>
    </row>
    <row r="1093" spans="1:60" outlineLevel="1">
      <c r="A1093" s="224"/>
      <c r="B1093" s="183"/>
      <c r="C1093" s="211" t="s">
        <v>1327</v>
      </c>
      <c r="D1093" s="189"/>
      <c r="E1093" s="195">
        <v>11.04</v>
      </c>
      <c r="F1093" s="201"/>
      <c r="G1093" s="201"/>
      <c r="H1093" s="200"/>
      <c r="I1093" s="228"/>
      <c r="J1093" s="170"/>
      <c r="K1093" s="170"/>
      <c r="L1093" s="170"/>
      <c r="M1093" s="170"/>
      <c r="N1093" s="170"/>
      <c r="O1093" s="170"/>
      <c r="P1093" s="170"/>
      <c r="Q1093" s="170"/>
      <c r="R1093" s="170"/>
      <c r="S1093" s="170"/>
      <c r="T1093" s="170"/>
      <c r="U1093" s="170"/>
      <c r="V1093" s="170"/>
      <c r="W1093" s="170"/>
      <c r="X1093" s="170"/>
      <c r="Y1093" s="170"/>
      <c r="Z1093" s="170"/>
      <c r="AA1093" s="170"/>
      <c r="AB1093" s="170"/>
      <c r="AC1093" s="170"/>
      <c r="AD1093" s="170"/>
      <c r="AE1093" s="170" t="s">
        <v>309</v>
      </c>
      <c r="AF1093" s="170">
        <v>0</v>
      </c>
      <c r="AG1093" s="170"/>
      <c r="AH1093" s="170"/>
      <c r="AI1093" s="170"/>
      <c r="AJ1093" s="170"/>
      <c r="AK1093" s="170"/>
      <c r="AL1093" s="170"/>
      <c r="AM1093" s="170"/>
      <c r="AN1093" s="170"/>
      <c r="AO1093" s="170"/>
      <c r="AP1093" s="170"/>
      <c r="AQ1093" s="170"/>
      <c r="AR1093" s="170"/>
      <c r="AS1093" s="170"/>
      <c r="AT1093" s="170"/>
      <c r="AU1093" s="170"/>
      <c r="AV1093" s="170"/>
      <c r="AW1093" s="170"/>
      <c r="AX1093" s="170"/>
      <c r="AY1093" s="170"/>
      <c r="AZ1093" s="170"/>
      <c r="BA1093" s="170"/>
      <c r="BB1093" s="170"/>
      <c r="BC1093" s="170"/>
      <c r="BD1093" s="170"/>
      <c r="BE1093" s="170"/>
      <c r="BF1093" s="170"/>
      <c r="BG1093" s="170"/>
      <c r="BH1093" s="170"/>
    </row>
    <row r="1094" spans="1:60" outlineLevel="1">
      <c r="A1094" s="225">
        <v>213</v>
      </c>
      <c r="B1094" s="182" t="s">
        <v>1328</v>
      </c>
      <c r="C1094" s="209" t="s">
        <v>1329</v>
      </c>
      <c r="D1094" s="187" t="s">
        <v>302</v>
      </c>
      <c r="E1094" s="193">
        <v>0.55100000000000005</v>
      </c>
      <c r="F1094" s="202"/>
      <c r="G1094" s="201">
        <f>ROUND(E1094*F1094,2)</f>
        <v>0</v>
      </c>
      <c r="H1094" s="200"/>
      <c r="I1094" s="228" t="s">
        <v>304</v>
      </c>
      <c r="J1094" s="170"/>
      <c r="K1094" s="170"/>
      <c r="L1094" s="170"/>
      <c r="M1094" s="170"/>
      <c r="N1094" s="170"/>
      <c r="O1094" s="170"/>
      <c r="P1094" s="170"/>
      <c r="Q1094" s="170"/>
      <c r="R1094" s="170"/>
      <c r="S1094" s="170"/>
      <c r="T1094" s="170"/>
      <c r="U1094" s="170"/>
      <c r="V1094" s="170"/>
      <c r="W1094" s="170"/>
      <c r="X1094" s="170"/>
      <c r="Y1094" s="170"/>
      <c r="Z1094" s="170"/>
      <c r="AA1094" s="170"/>
      <c r="AB1094" s="170"/>
      <c r="AC1094" s="170"/>
      <c r="AD1094" s="170"/>
      <c r="AE1094" s="170" t="s">
        <v>1101</v>
      </c>
      <c r="AF1094" s="170"/>
      <c r="AG1094" s="170"/>
      <c r="AH1094" s="170"/>
      <c r="AI1094" s="170"/>
      <c r="AJ1094" s="170"/>
      <c r="AK1094" s="170"/>
      <c r="AL1094" s="170"/>
      <c r="AM1094" s="170">
        <v>21</v>
      </c>
      <c r="AN1094" s="170"/>
      <c r="AO1094" s="170"/>
      <c r="AP1094" s="170"/>
      <c r="AQ1094" s="170"/>
      <c r="AR1094" s="170"/>
      <c r="AS1094" s="170"/>
      <c r="AT1094" s="170"/>
      <c r="AU1094" s="170"/>
      <c r="AV1094" s="170"/>
      <c r="AW1094" s="170"/>
      <c r="AX1094" s="170"/>
      <c r="AY1094" s="170"/>
      <c r="AZ1094" s="170"/>
      <c r="BA1094" s="170"/>
      <c r="BB1094" s="170"/>
      <c r="BC1094" s="170"/>
      <c r="BD1094" s="170"/>
      <c r="BE1094" s="170"/>
      <c r="BF1094" s="170"/>
      <c r="BG1094" s="170"/>
      <c r="BH1094" s="170"/>
    </row>
    <row r="1095" spans="1:60" outlineLevel="1">
      <c r="A1095" s="224"/>
      <c r="B1095" s="183"/>
      <c r="C1095" s="211" t="s">
        <v>1330</v>
      </c>
      <c r="D1095" s="189"/>
      <c r="E1095" s="195">
        <v>0.55100000000000005</v>
      </c>
      <c r="F1095" s="201"/>
      <c r="G1095" s="201"/>
      <c r="H1095" s="200"/>
      <c r="I1095" s="228"/>
      <c r="J1095" s="170"/>
      <c r="K1095" s="170"/>
      <c r="L1095" s="170"/>
      <c r="M1095" s="170"/>
      <c r="N1095" s="170"/>
      <c r="O1095" s="170"/>
      <c r="P1095" s="170"/>
      <c r="Q1095" s="170"/>
      <c r="R1095" s="170"/>
      <c r="S1095" s="170"/>
      <c r="T1095" s="170"/>
      <c r="U1095" s="170"/>
      <c r="V1095" s="170"/>
      <c r="W1095" s="170"/>
      <c r="X1095" s="170"/>
      <c r="Y1095" s="170"/>
      <c r="Z1095" s="170"/>
      <c r="AA1095" s="170"/>
      <c r="AB1095" s="170"/>
      <c r="AC1095" s="170"/>
      <c r="AD1095" s="170"/>
      <c r="AE1095" s="170" t="s">
        <v>309</v>
      </c>
      <c r="AF1095" s="170">
        <v>0</v>
      </c>
      <c r="AG1095" s="170"/>
      <c r="AH1095" s="170"/>
      <c r="AI1095" s="170"/>
      <c r="AJ1095" s="170"/>
      <c r="AK1095" s="170"/>
      <c r="AL1095" s="170"/>
      <c r="AM1095" s="170"/>
      <c r="AN1095" s="170"/>
      <c r="AO1095" s="170"/>
      <c r="AP1095" s="170"/>
      <c r="AQ1095" s="170"/>
      <c r="AR1095" s="170"/>
      <c r="AS1095" s="170"/>
      <c r="AT1095" s="170"/>
      <c r="AU1095" s="170"/>
      <c r="AV1095" s="170"/>
      <c r="AW1095" s="170"/>
      <c r="AX1095" s="170"/>
      <c r="AY1095" s="170"/>
      <c r="AZ1095" s="170"/>
      <c r="BA1095" s="170"/>
      <c r="BB1095" s="170"/>
      <c r="BC1095" s="170"/>
      <c r="BD1095" s="170"/>
      <c r="BE1095" s="170"/>
      <c r="BF1095" s="170"/>
      <c r="BG1095" s="170"/>
      <c r="BH1095" s="170"/>
    </row>
    <row r="1096" spans="1:60" outlineLevel="1">
      <c r="A1096" s="225">
        <v>214</v>
      </c>
      <c r="B1096" s="182" t="s">
        <v>1331</v>
      </c>
      <c r="C1096" s="209" t="s">
        <v>1332</v>
      </c>
      <c r="D1096" s="187" t="s">
        <v>302</v>
      </c>
      <c r="E1096" s="193">
        <v>1</v>
      </c>
      <c r="F1096" s="202"/>
      <c r="G1096" s="201">
        <f>ROUND(E1096*F1096,2)</f>
        <v>0</v>
      </c>
      <c r="H1096" s="200"/>
      <c r="I1096" s="228" t="s">
        <v>304</v>
      </c>
      <c r="J1096" s="170"/>
      <c r="K1096" s="170"/>
      <c r="L1096" s="170"/>
      <c r="M1096" s="170"/>
      <c r="N1096" s="170"/>
      <c r="O1096" s="170"/>
      <c r="P1096" s="170"/>
      <c r="Q1096" s="170"/>
      <c r="R1096" s="170"/>
      <c r="S1096" s="170"/>
      <c r="T1096" s="170"/>
      <c r="U1096" s="170"/>
      <c r="V1096" s="170"/>
      <c r="W1096" s="170"/>
      <c r="X1096" s="170"/>
      <c r="Y1096" s="170"/>
      <c r="Z1096" s="170"/>
      <c r="AA1096" s="170"/>
      <c r="AB1096" s="170"/>
      <c r="AC1096" s="170"/>
      <c r="AD1096" s="170"/>
      <c r="AE1096" s="170" t="s">
        <v>1101</v>
      </c>
      <c r="AF1096" s="170"/>
      <c r="AG1096" s="170"/>
      <c r="AH1096" s="170"/>
      <c r="AI1096" s="170"/>
      <c r="AJ1096" s="170"/>
      <c r="AK1096" s="170"/>
      <c r="AL1096" s="170"/>
      <c r="AM1096" s="170">
        <v>21</v>
      </c>
      <c r="AN1096" s="170"/>
      <c r="AO1096" s="170"/>
      <c r="AP1096" s="170"/>
      <c r="AQ1096" s="170"/>
      <c r="AR1096" s="170"/>
      <c r="AS1096" s="170"/>
      <c r="AT1096" s="170"/>
      <c r="AU1096" s="170"/>
      <c r="AV1096" s="170"/>
      <c r="AW1096" s="170"/>
      <c r="AX1096" s="170"/>
      <c r="AY1096" s="170"/>
      <c r="AZ1096" s="170"/>
      <c r="BA1096" s="170"/>
      <c r="BB1096" s="170"/>
      <c r="BC1096" s="170"/>
      <c r="BD1096" s="170"/>
      <c r="BE1096" s="170"/>
      <c r="BF1096" s="170"/>
      <c r="BG1096" s="170"/>
      <c r="BH1096" s="170"/>
    </row>
    <row r="1097" spans="1:60" outlineLevel="1">
      <c r="A1097" s="224"/>
      <c r="B1097" s="183"/>
      <c r="C1097" s="211" t="s">
        <v>121</v>
      </c>
      <c r="D1097" s="189"/>
      <c r="E1097" s="195">
        <v>1</v>
      </c>
      <c r="F1097" s="201"/>
      <c r="G1097" s="201"/>
      <c r="H1097" s="200"/>
      <c r="I1097" s="228"/>
      <c r="J1097" s="170"/>
      <c r="K1097" s="170"/>
      <c r="L1097" s="170"/>
      <c r="M1097" s="170"/>
      <c r="N1097" s="170"/>
      <c r="O1097" s="170"/>
      <c r="P1097" s="170"/>
      <c r="Q1097" s="170"/>
      <c r="R1097" s="170"/>
      <c r="S1097" s="170"/>
      <c r="T1097" s="170"/>
      <c r="U1097" s="170"/>
      <c r="V1097" s="170"/>
      <c r="W1097" s="170"/>
      <c r="X1097" s="170"/>
      <c r="Y1097" s="170"/>
      <c r="Z1097" s="170"/>
      <c r="AA1097" s="170"/>
      <c r="AB1097" s="170"/>
      <c r="AC1097" s="170"/>
      <c r="AD1097" s="170"/>
      <c r="AE1097" s="170" t="s">
        <v>309</v>
      </c>
      <c r="AF1097" s="170">
        <v>0</v>
      </c>
      <c r="AG1097" s="170"/>
      <c r="AH1097" s="170"/>
      <c r="AI1097" s="170"/>
      <c r="AJ1097" s="170"/>
      <c r="AK1097" s="170"/>
      <c r="AL1097" s="170"/>
      <c r="AM1097" s="170"/>
      <c r="AN1097" s="170"/>
      <c r="AO1097" s="170"/>
      <c r="AP1097" s="170"/>
      <c r="AQ1097" s="170"/>
      <c r="AR1097" s="170"/>
      <c r="AS1097" s="170"/>
      <c r="AT1097" s="170"/>
      <c r="AU1097" s="170"/>
      <c r="AV1097" s="170"/>
      <c r="AW1097" s="170"/>
      <c r="AX1097" s="170"/>
      <c r="AY1097" s="170"/>
      <c r="AZ1097" s="170"/>
      <c r="BA1097" s="170"/>
      <c r="BB1097" s="170"/>
      <c r="BC1097" s="170"/>
      <c r="BD1097" s="170"/>
      <c r="BE1097" s="170"/>
      <c r="BF1097" s="170"/>
      <c r="BG1097" s="170"/>
      <c r="BH1097" s="170"/>
    </row>
    <row r="1098" spans="1:60" outlineLevel="1">
      <c r="A1098" s="225">
        <v>215</v>
      </c>
      <c r="B1098" s="182" t="s">
        <v>1333</v>
      </c>
      <c r="C1098" s="209" t="s">
        <v>1334</v>
      </c>
      <c r="D1098" s="187" t="s">
        <v>447</v>
      </c>
      <c r="E1098" s="193">
        <v>8.2925000000000004</v>
      </c>
      <c r="F1098" s="202"/>
      <c r="G1098" s="201">
        <f>ROUND(E1098*F1098,2)</f>
        <v>0</v>
      </c>
      <c r="H1098" s="200"/>
      <c r="I1098" s="228" t="s">
        <v>304</v>
      </c>
      <c r="J1098" s="170"/>
      <c r="K1098" s="170"/>
      <c r="L1098" s="170"/>
      <c r="M1098" s="170"/>
      <c r="N1098" s="170"/>
      <c r="O1098" s="170"/>
      <c r="P1098" s="170"/>
      <c r="Q1098" s="170"/>
      <c r="R1098" s="170"/>
      <c r="S1098" s="170"/>
      <c r="T1098" s="170"/>
      <c r="U1098" s="170"/>
      <c r="V1098" s="170"/>
      <c r="W1098" s="170"/>
      <c r="X1098" s="170"/>
      <c r="Y1098" s="170"/>
      <c r="Z1098" s="170"/>
      <c r="AA1098" s="170"/>
      <c r="AB1098" s="170"/>
      <c r="AC1098" s="170"/>
      <c r="AD1098" s="170"/>
      <c r="AE1098" s="170" t="s">
        <v>1101</v>
      </c>
      <c r="AF1098" s="170"/>
      <c r="AG1098" s="170"/>
      <c r="AH1098" s="170"/>
      <c r="AI1098" s="170"/>
      <c r="AJ1098" s="170"/>
      <c r="AK1098" s="170"/>
      <c r="AL1098" s="170"/>
      <c r="AM1098" s="170">
        <v>21</v>
      </c>
      <c r="AN1098" s="170"/>
      <c r="AO1098" s="170"/>
      <c r="AP1098" s="170"/>
      <c r="AQ1098" s="170"/>
      <c r="AR1098" s="170"/>
      <c r="AS1098" s="170"/>
      <c r="AT1098" s="170"/>
      <c r="AU1098" s="170"/>
      <c r="AV1098" s="170"/>
      <c r="AW1098" s="170"/>
      <c r="AX1098" s="170"/>
      <c r="AY1098" s="170"/>
      <c r="AZ1098" s="170"/>
      <c r="BA1098" s="170"/>
      <c r="BB1098" s="170"/>
      <c r="BC1098" s="170"/>
      <c r="BD1098" s="170"/>
      <c r="BE1098" s="170"/>
      <c r="BF1098" s="170"/>
      <c r="BG1098" s="170"/>
      <c r="BH1098" s="170"/>
    </row>
    <row r="1099" spans="1:60" outlineLevel="1">
      <c r="A1099" s="224"/>
      <c r="B1099" s="183"/>
      <c r="C1099" s="211" t="s">
        <v>1335</v>
      </c>
      <c r="D1099" s="189"/>
      <c r="E1099" s="195">
        <v>8.2925000000000004</v>
      </c>
      <c r="F1099" s="201"/>
      <c r="G1099" s="201"/>
      <c r="H1099" s="200"/>
      <c r="I1099" s="228"/>
      <c r="J1099" s="170"/>
      <c r="K1099" s="170"/>
      <c r="L1099" s="170"/>
      <c r="M1099" s="170"/>
      <c r="N1099" s="170"/>
      <c r="O1099" s="170"/>
      <c r="P1099" s="170"/>
      <c r="Q1099" s="170"/>
      <c r="R1099" s="170"/>
      <c r="S1099" s="170"/>
      <c r="T1099" s="170"/>
      <c r="U1099" s="170"/>
      <c r="V1099" s="170"/>
      <c r="W1099" s="170"/>
      <c r="X1099" s="170"/>
      <c r="Y1099" s="170"/>
      <c r="Z1099" s="170"/>
      <c r="AA1099" s="170"/>
      <c r="AB1099" s="170"/>
      <c r="AC1099" s="170"/>
      <c r="AD1099" s="170"/>
      <c r="AE1099" s="170" t="s">
        <v>309</v>
      </c>
      <c r="AF1099" s="170">
        <v>0</v>
      </c>
      <c r="AG1099" s="170"/>
      <c r="AH1099" s="170"/>
      <c r="AI1099" s="170"/>
      <c r="AJ1099" s="170"/>
      <c r="AK1099" s="170"/>
      <c r="AL1099" s="170"/>
      <c r="AM1099" s="170"/>
      <c r="AN1099" s="170"/>
      <c r="AO1099" s="170"/>
      <c r="AP1099" s="170"/>
      <c r="AQ1099" s="170"/>
      <c r="AR1099" s="170"/>
      <c r="AS1099" s="170"/>
      <c r="AT1099" s="170"/>
      <c r="AU1099" s="170"/>
      <c r="AV1099" s="170"/>
      <c r="AW1099" s="170"/>
      <c r="AX1099" s="170"/>
      <c r="AY1099" s="170"/>
      <c r="AZ1099" s="170"/>
      <c r="BA1099" s="170"/>
      <c r="BB1099" s="170"/>
      <c r="BC1099" s="170"/>
      <c r="BD1099" s="170"/>
      <c r="BE1099" s="170"/>
      <c r="BF1099" s="170"/>
      <c r="BG1099" s="170"/>
      <c r="BH1099" s="170"/>
    </row>
    <row r="1100" spans="1:60" outlineLevel="1">
      <c r="A1100" s="225">
        <v>216</v>
      </c>
      <c r="B1100" s="182" t="s">
        <v>1336</v>
      </c>
      <c r="C1100" s="209" t="s">
        <v>1337</v>
      </c>
      <c r="D1100" s="187" t="s">
        <v>447</v>
      </c>
      <c r="E1100" s="193">
        <v>8.2925000000000004</v>
      </c>
      <c r="F1100" s="202"/>
      <c r="G1100" s="201">
        <f>ROUND(E1100*F1100,2)</f>
        <v>0</v>
      </c>
      <c r="H1100" s="200"/>
      <c r="I1100" s="228" t="s">
        <v>304</v>
      </c>
      <c r="J1100" s="170"/>
      <c r="K1100" s="170"/>
      <c r="L1100" s="170"/>
      <c r="M1100" s="170"/>
      <c r="N1100" s="170"/>
      <c r="O1100" s="170"/>
      <c r="P1100" s="170"/>
      <c r="Q1100" s="170"/>
      <c r="R1100" s="170"/>
      <c r="S1100" s="170"/>
      <c r="T1100" s="170"/>
      <c r="U1100" s="170"/>
      <c r="V1100" s="170"/>
      <c r="W1100" s="170"/>
      <c r="X1100" s="170"/>
      <c r="Y1100" s="170"/>
      <c r="Z1100" s="170"/>
      <c r="AA1100" s="170"/>
      <c r="AB1100" s="170"/>
      <c r="AC1100" s="170"/>
      <c r="AD1100" s="170"/>
      <c r="AE1100" s="170" t="s">
        <v>1101</v>
      </c>
      <c r="AF1100" s="170"/>
      <c r="AG1100" s="170"/>
      <c r="AH1100" s="170"/>
      <c r="AI1100" s="170"/>
      <c r="AJ1100" s="170"/>
      <c r="AK1100" s="170"/>
      <c r="AL1100" s="170"/>
      <c r="AM1100" s="170">
        <v>21</v>
      </c>
      <c r="AN1100" s="170"/>
      <c r="AO1100" s="170"/>
      <c r="AP1100" s="170"/>
      <c r="AQ1100" s="170"/>
      <c r="AR1100" s="170"/>
      <c r="AS1100" s="170"/>
      <c r="AT1100" s="170"/>
      <c r="AU1100" s="170"/>
      <c r="AV1100" s="170"/>
      <c r="AW1100" s="170"/>
      <c r="AX1100" s="170"/>
      <c r="AY1100" s="170"/>
      <c r="AZ1100" s="170"/>
      <c r="BA1100" s="170"/>
      <c r="BB1100" s="170"/>
      <c r="BC1100" s="170"/>
      <c r="BD1100" s="170"/>
      <c r="BE1100" s="170"/>
      <c r="BF1100" s="170"/>
      <c r="BG1100" s="170"/>
      <c r="BH1100" s="170"/>
    </row>
    <row r="1101" spans="1:60" outlineLevel="1">
      <c r="A1101" s="224"/>
      <c r="B1101" s="183"/>
      <c r="C1101" s="211" t="s">
        <v>1335</v>
      </c>
      <c r="D1101" s="189"/>
      <c r="E1101" s="195">
        <v>8.2925000000000004</v>
      </c>
      <c r="F1101" s="201"/>
      <c r="G1101" s="201"/>
      <c r="H1101" s="200"/>
      <c r="I1101" s="228"/>
      <c r="J1101" s="170"/>
      <c r="K1101" s="170"/>
      <c r="L1101" s="170"/>
      <c r="M1101" s="170"/>
      <c r="N1101" s="170"/>
      <c r="O1101" s="170"/>
      <c r="P1101" s="170"/>
      <c r="Q1101" s="170"/>
      <c r="R1101" s="170"/>
      <c r="S1101" s="170"/>
      <c r="T1101" s="170"/>
      <c r="U1101" s="170"/>
      <c r="V1101" s="170"/>
      <c r="W1101" s="170"/>
      <c r="X1101" s="170"/>
      <c r="Y1101" s="170"/>
      <c r="Z1101" s="170"/>
      <c r="AA1101" s="170"/>
      <c r="AB1101" s="170"/>
      <c r="AC1101" s="170"/>
      <c r="AD1101" s="170"/>
      <c r="AE1101" s="170" t="s">
        <v>309</v>
      </c>
      <c r="AF1101" s="170">
        <v>0</v>
      </c>
      <c r="AG1101" s="170"/>
      <c r="AH1101" s="170"/>
      <c r="AI1101" s="170"/>
      <c r="AJ1101" s="170"/>
      <c r="AK1101" s="170"/>
      <c r="AL1101" s="170"/>
      <c r="AM1101" s="170"/>
      <c r="AN1101" s="170"/>
      <c r="AO1101" s="170"/>
      <c r="AP1101" s="170"/>
      <c r="AQ1101" s="170"/>
      <c r="AR1101" s="170"/>
      <c r="AS1101" s="170"/>
      <c r="AT1101" s="170"/>
      <c r="AU1101" s="170"/>
      <c r="AV1101" s="170"/>
      <c r="AW1101" s="170"/>
      <c r="AX1101" s="170"/>
      <c r="AY1101" s="170"/>
      <c r="AZ1101" s="170"/>
      <c r="BA1101" s="170"/>
      <c r="BB1101" s="170"/>
      <c r="BC1101" s="170"/>
      <c r="BD1101" s="170"/>
      <c r="BE1101" s="170"/>
      <c r="BF1101" s="170"/>
      <c r="BG1101" s="170"/>
      <c r="BH1101" s="170"/>
    </row>
    <row r="1102" spans="1:60" outlineLevel="1">
      <c r="A1102" s="225">
        <v>217</v>
      </c>
      <c r="B1102" s="182" t="s">
        <v>1338</v>
      </c>
      <c r="C1102" s="209" t="s">
        <v>1339</v>
      </c>
      <c r="D1102" s="187" t="s">
        <v>447</v>
      </c>
      <c r="E1102" s="193">
        <v>33.17</v>
      </c>
      <c r="F1102" s="202"/>
      <c r="G1102" s="201">
        <f>ROUND(E1102*F1102,2)</f>
        <v>0</v>
      </c>
      <c r="H1102" s="200"/>
      <c r="I1102" s="228" t="s">
        <v>304</v>
      </c>
      <c r="J1102" s="170"/>
      <c r="K1102" s="170"/>
      <c r="L1102" s="170"/>
      <c r="M1102" s="170"/>
      <c r="N1102" s="170"/>
      <c r="O1102" s="170"/>
      <c r="P1102" s="170"/>
      <c r="Q1102" s="170"/>
      <c r="R1102" s="170"/>
      <c r="S1102" s="170"/>
      <c r="T1102" s="170"/>
      <c r="U1102" s="170"/>
      <c r="V1102" s="170"/>
      <c r="W1102" s="170"/>
      <c r="X1102" s="170"/>
      <c r="Y1102" s="170"/>
      <c r="Z1102" s="170"/>
      <c r="AA1102" s="170"/>
      <c r="AB1102" s="170"/>
      <c r="AC1102" s="170"/>
      <c r="AD1102" s="170"/>
      <c r="AE1102" s="170" t="s">
        <v>1101</v>
      </c>
      <c r="AF1102" s="170"/>
      <c r="AG1102" s="170"/>
      <c r="AH1102" s="170"/>
      <c r="AI1102" s="170"/>
      <c r="AJ1102" s="170"/>
      <c r="AK1102" s="170"/>
      <c r="AL1102" s="170"/>
      <c r="AM1102" s="170">
        <v>21</v>
      </c>
      <c r="AN1102" s="170"/>
      <c r="AO1102" s="170"/>
      <c r="AP1102" s="170"/>
      <c r="AQ1102" s="170"/>
      <c r="AR1102" s="170"/>
      <c r="AS1102" s="170"/>
      <c r="AT1102" s="170"/>
      <c r="AU1102" s="170"/>
      <c r="AV1102" s="170"/>
      <c r="AW1102" s="170"/>
      <c r="AX1102" s="170"/>
      <c r="AY1102" s="170"/>
      <c r="AZ1102" s="170"/>
      <c r="BA1102" s="170"/>
      <c r="BB1102" s="170"/>
      <c r="BC1102" s="170"/>
      <c r="BD1102" s="170"/>
      <c r="BE1102" s="170"/>
      <c r="BF1102" s="170"/>
      <c r="BG1102" s="170"/>
      <c r="BH1102" s="170"/>
    </row>
    <row r="1103" spans="1:60" outlineLevel="1">
      <c r="A1103" s="224"/>
      <c r="B1103" s="183"/>
      <c r="C1103" s="211" t="s">
        <v>1340</v>
      </c>
      <c r="D1103" s="189"/>
      <c r="E1103" s="195">
        <v>33.17</v>
      </c>
      <c r="F1103" s="201"/>
      <c r="G1103" s="201"/>
      <c r="H1103" s="200"/>
      <c r="I1103" s="228"/>
      <c r="J1103" s="170"/>
      <c r="K1103" s="170"/>
      <c r="L1103" s="170"/>
      <c r="M1103" s="170"/>
      <c r="N1103" s="170"/>
      <c r="O1103" s="170"/>
      <c r="P1103" s="170"/>
      <c r="Q1103" s="170"/>
      <c r="R1103" s="170"/>
      <c r="S1103" s="170"/>
      <c r="T1103" s="170"/>
      <c r="U1103" s="170"/>
      <c r="V1103" s="170"/>
      <c r="W1103" s="170"/>
      <c r="X1103" s="170"/>
      <c r="Y1103" s="170"/>
      <c r="Z1103" s="170"/>
      <c r="AA1103" s="170"/>
      <c r="AB1103" s="170"/>
      <c r="AC1103" s="170"/>
      <c r="AD1103" s="170"/>
      <c r="AE1103" s="170" t="s">
        <v>309</v>
      </c>
      <c r="AF1103" s="170">
        <v>0</v>
      </c>
      <c r="AG1103" s="170"/>
      <c r="AH1103" s="170"/>
      <c r="AI1103" s="170"/>
      <c r="AJ1103" s="170"/>
      <c r="AK1103" s="170"/>
      <c r="AL1103" s="170"/>
      <c r="AM1103" s="170"/>
      <c r="AN1103" s="170"/>
      <c r="AO1103" s="170"/>
      <c r="AP1103" s="170"/>
      <c r="AQ1103" s="170"/>
      <c r="AR1103" s="170"/>
      <c r="AS1103" s="170"/>
      <c r="AT1103" s="170"/>
      <c r="AU1103" s="170"/>
      <c r="AV1103" s="170"/>
      <c r="AW1103" s="170"/>
      <c r="AX1103" s="170"/>
      <c r="AY1103" s="170"/>
      <c r="AZ1103" s="170"/>
      <c r="BA1103" s="170"/>
      <c r="BB1103" s="170"/>
      <c r="BC1103" s="170"/>
      <c r="BD1103" s="170"/>
      <c r="BE1103" s="170"/>
      <c r="BF1103" s="170"/>
      <c r="BG1103" s="170"/>
      <c r="BH1103" s="170"/>
    </row>
    <row r="1104" spans="1:60">
      <c r="A1104" s="223" t="s">
        <v>294</v>
      </c>
      <c r="B1104" s="181" t="s">
        <v>192</v>
      </c>
      <c r="C1104" s="208" t="s">
        <v>193</v>
      </c>
      <c r="D1104" s="186"/>
      <c r="E1104" s="192"/>
      <c r="F1104" s="356">
        <f>SUM(G1105:G1166)</f>
        <v>0</v>
      </c>
      <c r="G1104" s="357"/>
      <c r="H1104" s="199"/>
      <c r="I1104" s="227"/>
      <c r="AE1104" t="s">
        <v>295</v>
      </c>
    </row>
    <row r="1105" spans="1:60" outlineLevel="1">
      <c r="A1105" s="225">
        <v>218</v>
      </c>
      <c r="B1105" s="182" t="s">
        <v>1341</v>
      </c>
      <c r="C1105" s="209" t="s">
        <v>1342</v>
      </c>
      <c r="D1105" s="187" t="s">
        <v>318</v>
      </c>
      <c r="E1105" s="193">
        <v>190.95500000000001</v>
      </c>
      <c r="F1105" s="202"/>
      <c r="G1105" s="201">
        <f>ROUND(E1105*F1105,2)</f>
        <v>0</v>
      </c>
      <c r="H1105" s="200"/>
      <c r="I1105" s="228" t="s">
        <v>304</v>
      </c>
      <c r="J1105" s="170"/>
      <c r="K1105" s="170"/>
      <c r="L1105" s="170"/>
      <c r="M1105" s="170"/>
      <c r="N1105" s="170"/>
      <c r="O1105" s="170"/>
      <c r="P1105" s="170"/>
      <c r="Q1105" s="170"/>
      <c r="R1105" s="170"/>
      <c r="S1105" s="170"/>
      <c r="T1105" s="170"/>
      <c r="U1105" s="170"/>
      <c r="V1105" s="170"/>
      <c r="W1105" s="170"/>
      <c r="X1105" s="170"/>
      <c r="Y1105" s="170"/>
      <c r="Z1105" s="170"/>
      <c r="AA1105" s="170"/>
      <c r="AB1105" s="170"/>
      <c r="AC1105" s="170"/>
      <c r="AD1105" s="170"/>
      <c r="AE1105" s="170" t="s">
        <v>1101</v>
      </c>
      <c r="AF1105" s="170"/>
      <c r="AG1105" s="170"/>
      <c r="AH1105" s="170"/>
      <c r="AI1105" s="170"/>
      <c r="AJ1105" s="170"/>
      <c r="AK1105" s="170"/>
      <c r="AL1105" s="170"/>
      <c r="AM1105" s="170">
        <v>21</v>
      </c>
      <c r="AN1105" s="170"/>
      <c r="AO1105" s="170"/>
      <c r="AP1105" s="170"/>
      <c r="AQ1105" s="170"/>
      <c r="AR1105" s="170"/>
      <c r="AS1105" s="170"/>
      <c r="AT1105" s="170"/>
      <c r="AU1105" s="170"/>
      <c r="AV1105" s="170"/>
      <c r="AW1105" s="170"/>
      <c r="AX1105" s="170"/>
      <c r="AY1105" s="170"/>
      <c r="AZ1105" s="170"/>
      <c r="BA1105" s="170"/>
      <c r="BB1105" s="170"/>
      <c r="BC1105" s="170"/>
      <c r="BD1105" s="170"/>
      <c r="BE1105" s="170"/>
      <c r="BF1105" s="170"/>
      <c r="BG1105" s="170"/>
      <c r="BH1105" s="170"/>
    </row>
    <row r="1106" spans="1:60" ht="22.5" outlineLevel="1">
      <c r="A1106" s="224"/>
      <c r="B1106" s="183"/>
      <c r="C1106" s="210" t="s">
        <v>1343</v>
      </c>
      <c r="D1106" s="188"/>
      <c r="E1106" s="194"/>
      <c r="F1106" s="203"/>
      <c r="G1106" s="203"/>
      <c r="H1106" s="200"/>
      <c r="I1106" s="228"/>
      <c r="J1106" s="170"/>
      <c r="K1106" s="170"/>
      <c r="L1106" s="170"/>
      <c r="M1106" s="170"/>
      <c r="N1106" s="170"/>
      <c r="O1106" s="170"/>
      <c r="P1106" s="170"/>
      <c r="Q1106" s="170"/>
      <c r="R1106" s="170"/>
      <c r="S1106" s="170"/>
      <c r="T1106" s="170"/>
      <c r="U1106" s="170"/>
      <c r="V1106" s="170"/>
      <c r="W1106" s="170"/>
      <c r="X1106" s="170"/>
      <c r="Y1106" s="170"/>
      <c r="Z1106" s="170"/>
      <c r="AA1106" s="170"/>
      <c r="AB1106" s="170"/>
      <c r="AC1106" s="170"/>
      <c r="AD1106" s="170"/>
      <c r="AE1106" s="170" t="s">
        <v>307</v>
      </c>
      <c r="AF1106" s="170"/>
      <c r="AG1106" s="170"/>
      <c r="AH1106" s="170"/>
      <c r="AI1106" s="170"/>
      <c r="AJ1106" s="170"/>
      <c r="AK1106" s="170"/>
      <c r="AL1106" s="170"/>
      <c r="AM1106" s="170"/>
      <c r="AN1106" s="170"/>
      <c r="AO1106" s="170"/>
      <c r="AP1106" s="170"/>
      <c r="AQ1106" s="170"/>
      <c r="AR1106" s="170"/>
      <c r="AS1106" s="170"/>
      <c r="AT1106" s="170"/>
      <c r="AU1106" s="170"/>
      <c r="AV1106" s="170"/>
      <c r="AW1106" s="170"/>
      <c r="AX1106" s="170"/>
      <c r="AY1106" s="170"/>
      <c r="AZ1106" s="170"/>
      <c r="BA1106" s="170"/>
      <c r="BB1106" s="170"/>
      <c r="BC1106" s="170"/>
      <c r="BD1106" s="170"/>
      <c r="BE1106" s="170"/>
      <c r="BF1106" s="170"/>
      <c r="BG1106" s="170"/>
      <c r="BH1106" s="170"/>
    </row>
    <row r="1107" spans="1:60" outlineLevel="1">
      <c r="A1107" s="224"/>
      <c r="B1107" s="183"/>
      <c r="C1107" s="211" t="s">
        <v>1344</v>
      </c>
      <c r="D1107" s="189"/>
      <c r="E1107" s="195">
        <v>190.95500000000001</v>
      </c>
      <c r="F1107" s="201"/>
      <c r="G1107" s="201"/>
      <c r="H1107" s="200"/>
      <c r="I1107" s="228"/>
      <c r="J1107" s="170"/>
      <c r="K1107" s="170"/>
      <c r="L1107" s="170"/>
      <c r="M1107" s="170"/>
      <c r="N1107" s="170"/>
      <c r="O1107" s="170"/>
      <c r="P1107" s="170"/>
      <c r="Q1107" s="170"/>
      <c r="R1107" s="170"/>
      <c r="S1107" s="170"/>
      <c r="T1107" s="170"/>
      <c r="U1107" s="170"/>
      <c r="V1107" s="170"/>
      <c r="W1107" s="170"/>
      <c r="X1107" s="170"/>
      <c r="Y1107" s="170"/>
      <c r="Z1107" s="170"/>
      <c r="AA1107" s="170"/>
      <c r="AB1107" s="170"/>
      <c r="AC1107" s="170"/>
      <c r="AD1107" s="170"/>
      <c r="AE1107" s="170" t="s">
        <v>309</v>
      </c>
      <c r="AF1107" s="170">
        <v>0</v>
      </c>
      <c r="AG1107" s="170"/>
      <c r="AH1107" s="170"/>
      <c r="AI1107" s="170"/>
      <c r="AJ1107" s="170"/>
      <c r="AK1107" s="170"/>
      <c r="AL1107" s="170"/>
      <c r="AM1107" s="170"/>
      <c r="AN1107" s="170"/>
      <c r="AO1107" s="170"/>
      <c r="AP1107" s="170"/>
      <c r="AQ1107" s="170"/>
      <c r="AR1107" s="170"/>
      <c r="AS1107" s="170"/>
      <c r="AT1107" s="170"/>
      <c r="AU1107" s="170"/>
      <c r="AV1107" s="170"/>
      <c r="AW1107" s="170"/>
      <c r="AX1107" s="170"/>
      <c r="AY1107" s="170"/>
      <c r="AZ1107" s="170"/>
      <c r="BA1107" s="170"/>
      <c r="BB1107" s="170"/>
      <c r="BC1107" s="170"/>
      <c r="BD1107" s="170"/>
      <c r="BE1107" s="170"/>
      <c r="BF1107" s="170"/>
      <c r="BG1107" s="170"/>
      <c r="BH1107" s="170"/>
    </row>
    <row r="1108" spans="1:60" outlineLevel="1">
      <c r="A1108" s="225">
        <v>219</v>
      </c>
      <c r="B1108" s="182" t="s">
        <v>1345</v>
      </c>
      <c r="C1108" s="209" t="s">
        <v>1346</v>
      </c>
      <c r="D1108" s="187" t="s">
        <v>314</v>
      </c>
      <c r="E1108" s="193">
        <v>4.5</v>
      </c>
      <c r="F1108" s="202"/>
      <c r="G1108" s="201">
        <f>ROUND(E1108*F1108,2)</f>
        <v>0</v>
      </c>
      <c r="H1108" s="200"/>
      <c r="I1108" s="228" t="s">
        <v>304</v>
      </c>
      <c r="J1108" s="170"/>
      <c r="K1108" s="170"/>
      <c r="L1108" s="170"/>
      <c r="M1108" s="170"/>
      <c r="N1108" s="170"/>
      <c r="O1108" s="170"/>
      <c r="P1108" s="170"/>
      <c r="Q1108" s="170"/>
      <c r="R1108" s="170"/>
      <c r="S1108" s="170"/>
      <c r="T1108" s="170"/>
      <c r="U1108" s="170"/>
      <c r="V1108" s="170"/>
      <c r="W1108" s="170"/>
      <c r="X1108" s="170"/>
      <c r="Y1108" s="170"/>
      <c r="Z1108" s="170"/>
      <c r="AA1108" s="170"/>
      <c r="AB1108" s="170"/>
      <c r="AC1108" s="170"/>
      <c r="AD1108" s="170"/>
      <c r="AE1108" s="170" t="s">
        <v>1101</v>
      </c>
      <c r="AF1108" s="170"/>
      <c r="AG1108" s="170"/>
      <c r="AH1108" s="170"/>
      <c r="AI1108" s="170"/>
      <c r="AJ1108" s="170"/>
      <c r="AK1108" s="170"/>
      <c r="AL1108" s="170"/>
      <c r="AM1108" s="170">
        <v>21</v>
      </c>
      <c r="AN1108" s="170"/>
      <c r="AO1108" s="170"/>
      <c r="AP1108" s="170"/>
      <c r="AQ1108" s="170"/>
      <c r="AR1108" s="170"/>
      <c r="AS1108" s="170"/>
      <c r="AT1108" s="170"/>
      <c r="AU1108" s="170"/>
      <c r="AV1108" s="170"/>
      <c r="AW1108" s="170"/>
      <c r="AX1108" s="170"/>
      <c r="AY1108" s="170"/>
      <c r="AZ1108" s="170"/>
      <c r="BA1108" s="170"/>
      <c r="BB1108" s="170"/>
      <c r="BC1108" s="170"/>
      <c r="BD1108" s="170"/>
      <c r="BE1108" s="170"/>
      <c r="BF1108" s="170"/>
      <c r="BG1108" s="170"/>
      <c r="BH1108" s="170"/>
    </row>
    <row r="1109" spans="1:60" ht="22.5" outlineLevel="1">
      <c r="A1109" s="224"/>
      <c r="B1109" s="183"/>
      <c r="C1109" s="210" t="s">
        <v>1347</v>
      </c>
      <c r="D1109" s="188"/>
      <c r="E1109" s="194"/>
      <c r="F1109" s="203"/>
      <c r="G1109" s="203"/>
      <c r="H1109" s="200"/>
      <c r="I1109" s="228"/>
      <c r="J1109" s="170"/>
      <c r="K1109" s="170"/>
      <c r="L1109" s="170"/>
      <c r="M1109" s="170"/>
      <c r="N1109" s="170"/>
      <c r="O1109" s="170"/>
      <c r="P1109" s="170"/>
      <c r="Q1109" s="170"/>
      <c r="R1109" s="170"/>
      <c r="S1109" s="170"/>
      <c r="T1109" s="170"/>
      <c r="U1109" s="170"/>
      <c r="V1109" s="170"/>
      <c r="W1109" s="170"/>
      <c r="X1109" s="170"/>
      <c r="Y1109" s="170"/>
      <c r="Z1109" s="170"/>
      <c r="AA1109" s="170"/>
      <c r="AB1109" s="170"/>
      <c r="AC1109" s="170"/>
      <c r="AD1109" s="170"/>
      <c r="AE1109" s="170" t="s">
        <v>307</v>
      </c>
      <c r="AF1109" s="170"/>
      <c r="AG1109" s="170"/>
      <c r="AH1109" s="170"/>
      <c r="AI1109" s="170"/>
      <c r="AJ1109" s="170"/>
      <c r="AK1109" s="170"/>
      <c r="AL1109" s="170"/>
      <c r="AM1109" s="170"/>
      <c r="AN1109" s="170"/>
      <c r="AO1109" s="170"/>
      <c r="AP1109" s="170"/>
      <c r="AQ1109" s="170"/>
      <c r="AR1109" s="170"/>
      <c r="AS1109" s="170"/>
      <c r="AT1109" s="170"/>
      <c r="AU1109" s="170"/>
      <c r="AV1109" s="170"/>
      <c r="AW1109" s="170"/>
      <c r="AX1109" s="170"/>
      <c r="AY1109" s="170"/>
      <c r="AZ1109" s="170"/>
      <c r="BA1109" s="170"/>
      <c r="BB1109" s="170"/>
      <c r="BC1109" s="170"/>
      <c r="BD1109" s="170"/>
      <c r="BE1109" s="170"/>
      <c r="BF1109" s="170"/>
      <c r="BG1109" s="170"/>
      <c r="BH1109" s="170"/>
    </row>
    <row r="1110" spans="1:60" outlineLevel="1">
      <c r="A1110" s="224"/>
      <c r="B1110" s="183"/>
      <c r="C1110" s="211" t="s">
        <v>774</v>
      </c>
      <c r="D1110" s="189"/>
      <c r="E1110" s="195">
        <v>4.5</v>
      </c>
      <c r="F1110" s="201"/>
      <c r="G1110" s="201"/>
      <c r="H1110" s="200"/>
      <c r="I1110" s="228"/>
      <c r="J1110" s="170"/>
      <c r="K1110" s="170"/>
      <c r="L1110" s="170"/>
      <c r="M1110" s="170"/>
      <c r="N1110" s="170"/>
      <c r="O1110" s="170"/>
      <c r="P1110" s="170"/>
      <c r="Q1110" s="170"/>
      <c r="R1110" s="170"/>
      <c r="S1110" s="170"/>
      <c r="T1110" s="170"/>
      <c r="U1110" s="170"/>
      <c r="V1110" s="170"/>
      <c r="W1110" s="170"/>
      <c r="X1110" s="170"/>
      <c r="Y1110" s="170"/>
      <c r="Z1110" s="170"/>
      <c r="AA1110" s="170"/>
      <c r="AB1110" s="170"/>
      <c r="AC1110" s="170"/>
      <c r="AD1110" s="170"/>
      <c r="AE1110" s="170" t="s">
        <v>309</v>
      </c>
      <c r="AF1110" s="170">
        <v>0</v>
      </c>
      <c r="AG1110" s="170"/>
      <c r="AH1110" s="170"/>
      <c r="AI1110" s="170"/>
      <c r="AJ1110" s="170"/>
      <c r="AK1110" s="170"/>
      <c r="AL1110" s="170"/>
      <c r="AM1110" s="170"/>
      <c r="AN1110" s="170"/>
      <c r="AO1110" s="170"/>
      <c r="AP1110" s="170"/>
      <c r="AQ1110" s="170"/>
      <c r="AR1110" s="170"/>
      <c r="AS1110" s="170"/>
      <c r="AT1110" s="170"/>
      <c r="AU1110" s="170"/>
      <c r="AV1110" s="170"/>
      <c r="AW1110" s="170"/>
      <c r="AX1110" s="170"/>
      <c r="AY1110" s="170"/>
      <c r="AZ1110" s="170"/>
      <c r="BA1110" s="170"/>
      <c r="BB1110" s="170"/>
      <c r="BC1110" s="170"/>
      <c r="BD1110" s="170"/>
      <c r="BE1110" s="170"/>
      <c r="BF1110" s="170"/>
      <c r="BG1110" s="170"/>
      <c r="BH1110" s="170"/>
    </row>
    <row r="1111" spans="1:60" outlineLevel="1">
      <c r="A1111" s="225">
        <v>220</v>
      </c>
      <c r="B1111" s="182" t="s">
        <v>1348</v>
      </c>
      <c r="C1111" s="209" t="s">
        <v>1349</v>
      </c>
      <c r="D1111" s="187" t="s">
        <v>423</v>
      </c>
      <c r="E1111" s="193">
        <v>1</v>
      </c>
      <c r="F1111" s="202"/>
      <c r="G1111" s="201">
        <f>ROUND(E1111*F1111,2)</f>
        <v>0</v>
      </c>
      <c r="H1111" s="200"/>
      <c r="I1111" s="228" t="s">
        <v>304</v>
      </c>
      <c r="J1111" s="170"/>
      <c r="K1111" s="170"/>
      <c r="L1111" s="170"/>
      <c r="M1111" s="170"/>
      <c r="N1111" s="170"/>
      <c r="O1111" s="170"/>
      <c r="P1111" s="170"/>
      <c r="Q1111" s="170"/>
      <c r="R1111" s="170"/>
      <c r="S1111" s="170"/>
      <c r="T1111" s="170"/>
      <c r="U1111" s="170"/>
      <c r="V1111" s="170"/>
      <c r="W1111" s="170"/>
      <c r="X1111" s="170"/>
      <c r="Y1111" s="170"/>
      <c r="Z1111" s="170"/>
      <c r="AA1111" s="170"/>
      <c r="AB1111" s="170"/>
      <c r="AC1111" s="170"/>
      <c r="AD1111" s="170"/>
      <c r="AE1111" s="170" t="s">
        <v>1101</v>
      </c>
      <c r="AF1111" s="170"/>
      <c r="AG1111" s="170"/>
      <c r="AH1111" s="170"/>
      <c r="AI1111" s="170"/>
      <c r="AJ1111" s="170"/>
      <c r="AK1111" s="170"/>
      <c r="AL1111" s="170"/>
      <c r="AM1111" s="170">
        <v>21</v>
      </c>
      <c r="AN1111" s="170"/>
      <c r="AO1111" s="170"/>
      <c r="AP1111" s="170"/>
      <c r="AQ1111" s="170"/>
      <c r="AR1111" s="170"/>
      <c r="AS1111" s="170"/>
      <c r="AT1111" s="170"/>
      <c r="AU1111" s="170"/>
      <c r="AV1111" s="170"/>
      <c r="AW1111" s="170"/>
      <c r="AX1111" s="170"/>
      <c r="AY1111" s="170"/>
      <c r="AZ1111" s="170"/>
      <c r="BA1111" s="170"/>
      <c r="BB1111" s="170"/>
      <c r="BC1111" s="170"/>
      <c r="BD1111" s="170"/>
      <c r="BE1111" s="170"/>
      <c r="BF1111" s="170"/>
      <c r="BG1111" s="170"/>
      <c r="BH1111" s="170"/>
    </row>
    <row r="1112" spans="1:60" ht="22.5" outlineLevel="1">
      <c r="A1112" s="224"/>
      <c r="B1112" s="183"/>
      <c r="C1112" s="210" t="s">
        <v>1350</v>
      </c>
      <c r="D1112" s="188"/>
      <c r="E1112" s="194"/>
      <c r="F1112" s="203"/>
      <c r="G1112" s="203"/>
      <c r="H1112" s="200"/>
      <c r="I1112" s="228"/>
      <c r="J1112" s="170"/>
      <c r="K1112" s="170"/>
      <c r="L1112" s="170"/>
      <c r="M1112" s="170"/>
      <c r="N1112" s="170"/>
      <c r="O1112" s="170"/>
      <c r="P1112" s="170"/>
      <c r="Q1112" s="170"/>
      <c r="R1112" s="170"/>
      <c r="S1112" s="170"/>
      <c r="T1112" s="170"/>
      <c r="U1112" s="170"/>
      <c r="V1112" s="170"/>
      <c r="W1112" s="170"/>
      <c r="X1112" s="170"/>
      <c r="Y1112" s="170"/>
      <c r="Z1112" s="170"/>
      <c r="AA1112" s="170"/>
      <c r="AB1112" s="170"/>
      <c r="AC1112" s="170"/>
      <c r="AD1112" s="170"/>
      <c r="AE1112" s="170" t="s">
        <v>307</v>
      </c>
      <c r="AF1112" s="170"/>
      <c r="AG1112" s="170"/>
      <c r="AH1112" s="170"/>
      <c r="AI1112" s="170"/>
      <c r="AJ1112" s="170"/>
      <c r="AK1112" s="170"/>
      <c r="AL1112" s="170"/>
      <c r="AM1112" s="170"/>
      <c r="AN1112" s="170"/>
      <c r="AO1112" s="170"/>
      <c r="AP1112" s="170"/>
      <c r="AQ1112" s="170"/>
      <c r="AR1112" s="170"/>
      <c r="AS1112" s="170"/>
      <c r="AT1112" s="170"/>
      <c r="AU1112" s="170"/>
      <c r="AV1112" s="170"/>
      <c r="AW1112" s="170"/>
      <c r="AX1112" s="170"/>
      <c r="AY1112" s="170"/>
      <c r="AZ1112" s="170"/>
      <c r="BA1112" s="170"/>
      <c r="BB1112" s="170"/>
      <c r="BC1112" s="170"/>
      <c r="BD1112" s="170"/>
      <c r="BE1112" s="170"/>
      <c r="BF1112" s="170"/>
      <c r="BG1112" s="170"/>
      <c r="BH1112" s="170"/>
    </row>
    <row r="1113" spans="1:60" outlineLevel="1">
      <c r="A1113" s="224"/>
      <c r="B1113" s="183"/>
      <c r="C1113" s="211" t="s">
        <v>121</v>
      </c>
      <c r="D1113" s="189"/>
      <c r="E1113" s="195">
        <v>1</v>
      </c>
      <c r="F1113" s="201"/>
      <c r="G1113" s="201"/>
      <c r="H1113" s="200"/>
      <c r="I1113" s="228"/>
      <c r="J1113" s="170"/>
      <c r="K1113" s="170"/>
      <c r="L1113" s="170"/>
      <c r="M1113" s="170"/>
      <c r="N1113" s="170"/>
      <c r="O1113" s="170"/>
      <c r="P1113" s="170"/>
      <c r="Q1113" s="170"/>
      <c r="R1113" s="170"/>
      <c r="S1113" s="170"/>
      <c r="T1113" s="170"/>
      <c r="U1113" s="170"/>
      <c r="V1113" s="170"/>
      <c r="W1113" s="170"/>
      <c r="X1113" s="170"/>
      <c r="Y1113" s="170"/>
      <c r="Z1113" s="170"/>
      <c r="AA1113" s="170"/>
      <c r="AB1113" s="170"/>
      <c r="AC1113" s="170"/>
      <c r="AD1113" s="170"/>
      <c r="AE1113" s="170" t="s">
        <v>309</v>
      </c>
      <c r="AF1113" s="170">
        <v>0</v>
      </c>
      <c r="AG1113" s="170"/>
      <c r="AH1113" s="170"/>
      <c r="AI1113" s="170"/>
      <c r="AJ1113" s="170"/>
      <c r="AK1113" s="170"/>
      <c r="AL1113" s="170"/>
      <c r="AM1113" s="170"/>
      <c r="AN1113" s="170"/>
      <c r="AO1113" s="170"/>
      <c r="AP1113" s="170"/>
      <c r="AQ1113" s="170"/>
      <c r="AR1113" s="170"/>
      <c r="AS1113" s="170"/>
      <c r="AT1113" s="170"/>
      <c r="AU1113" s="170"/>
      <c r="AV1113" s="170"/>
      <c r="AW1113" s="170"/>
      <c r="AX1113" s="170"/>
      <c r="AY1113" s="170"/>
      <c r="AZ1113" s="170"/>
      <c r="BA1113" s="170"/>
      <c r="BB1113" s="170"/>
      <c r="BC1113" s="170"/>
      <c r="BD1113" s="170"/>
      <c r="BE1113" s="170"/>
      <c r="BF1113" s="170"/>
      <c r="BG1113" s="170"/>
      <c r="BH1113" s="170"/>
    </row>
    <row r="1114" spans="1:60" outlineLevel="1">
      <c r="A1114" s="225">
        <v>221</v>
      </c>
      <c r="B1114" s="182" t="s">
        <v>1351</v>
      </c>
      <c r="C1114" s="209" t="s">
        <v>1352</v>
      </c>
      <c r="D1114" s="187" t="s">
        <v>314</v>
      </c>
      <c r="E1114" s="193">
        <v>1.5</v>
      </c>
      <c r="F1114" s="202"/>
      <c r="G1114" s="201">
        <f>ROUND(E1114*F1114,2)</f>
        <v>0</v>
      </c>
      <c r="H1114" s="200"/>
      <c r="I1114" s="228" t="s">
        <v>304</v>
      </c>
      <c r="J1114" s="170"/>
      <c r="K1114" s="170"/>
      <c r="L1114" s="170"/>
      <c r="M1114" s="170"/>
      <c r="N1114" s="170"/>
      <c r="O1114" s="170"/>
      <c r="P1114" s="170"/>
      <c r="Q1114" s="170"/>
      <c r="R1114" s="170"/>
      <c r="S1114" s="170"/>
      <c r="T1114" s="170"/>
      <c r="U1114" s="170"/>
      <c r="V1114" s="170"/>
      <c r="W1114" s="170"/>
      <c r="X1114" s="170"/>
      <c r="Y1114" s="170"/>
      <c r="Z1114" s="170"/>
      <c r="AA1114" s="170"/>
      <c r="AB1114" s="170"/>
      <c r="AC1114" s="170"/>
      <c r="AD1114" s="170"/>
      <c r="AE1114" s="170" t="s">
        <v>1101</v>
      </c>
      <c r="AF1114" s="170"/>
      <c r="AG1114" s="170"/>
      <c r="AH1114" s="170"/>
      <c r="AI1114" s="170"/>
      <c r="AJ1114" s="170"/>
      <c r="AK1114" s="170"/>
      <c r="AL1114" s="170"/>
      <c r="AM1114" s="170">
        <v>21</v>
      </c>
      <c r="AN1114" s="170"/>
      <c r="AO1114" s="170"/>
      <c r="AP1114" s="170"/>
      <c r="AQ1114" s="170"/>
      <c r="AR1114" s="170"/>
      <c r="AS1114" s="170"/>
      <c r="AT1114" s="170"/>
      <c r="AU1114" s="170"/>
      <c r="AV1114" s="170"/>
      <c r="AW1114" s="170"/>
      <c r="AX1114" s="170"/>
      <c r="AY1114" s="170"/>
      <c r="AZ1114" s="170"/>
      <c r="BA1114" s="170"/>
      <c r="BB1114" s="170"/>
      <c r="BC1114" s="170"/>
      <c r="BD1114" s="170"/>
      <c r="BE1114" s="170"/>
      <c r="BF1114" s="170"/>
      <c r="BG1114" s="170"/>
      <c r="BH1114" s="170"/>
    </row>
    <row r="1115" spans="1:60" ht="22.5" outlineLevel="1">
      <c r="A1115" s="224"/>
      <c r="B1115" s="183"/>
      <c r="C1115" s="210" t="s">
        <v>1353</v>
      </c>
      <c r="D1115" s="188"/>
      <c r="E1115" s="194"/>
      <c r="F1115" s="203"/>
      <c r="G1115" s="203"/>
      <c r="H1115" s="200"/>
      <c r="I1115" s="228"/>
      <c r="J1115" s="170"/>
      <c r="K1115" s="170"/>
      <c r="L1115" s="170"/>
      <c r="M1115" s="170"/>
      <c r="N1115" s="170"/>
      <c r="O1115" s="170"/>
      <c r="P1115" s="170"/>
      <c r="Q1115" s="170"/>
      <c r="R1115" s="170"/>
      <c r="S1115" s="170"/>
      <c r="T1115" s="170"/>
      <c r="U1115" s="170"/>
      <c r="V1115" s="170"/>
      <c r="W1115" s="170"/>
      <c r="X1115" s="170"/>
      <c r="Y1115" s="170"/>
      <c r="Z1115" s="170"/>
      <c r="AA1115" s="170"/>
      <c r="AB1115" s="170"/>
      <c r="AC1115" s="170"/>
      <c r="AD1115" s="170"/>
      <c r="AE1115" s="170" t="s">
        <v>307</v>
      </c>
      <c r="AF1115" s="170"/>
      <c r="AG1115" s="170"/>
      <c r="AH1115" s="170"/>
      <c r="AI1115" s="170"/>
      <c r="AJ1115" s="170"/>
      <c r="AK1115" s="170"/>
      <c r="AL1115" s="170"/>
      <c r="AM1115" s="170"/>
      <c r="AN1115" s="170"/>
      <c r="AO1115" s="170"/>
      <c r="AP1115" s="170"/>
      <c r="AQ1115" s="170"/>
      <c r="AR1115" s="170"/>
      <c r="AS1115" s="170"/>
      <c r="AT1115" s="170"/>
      <c r="AU1115" s="170"/>
      <c r="AV1115" s="170"/>
      <c r="AW1115" s="170"/>
      <c r="AX1115" s="170"/>
      <c r="AY1115" s="170"/>
      <c r="AZ1115" s="170"/>
      <c r="BA1115" s="170"/>
      <c r="BB1115" s="170"/>
      <c r="BC1115" s="170"/>
      <c r="BD1115" s="170"/>
      <c r="BE1115" s="170"/>
      <c r="BF1115" s="170"/>
      <c r="BG1115" s="170"/>
      <c r="BH1115" s="170"/>
    </row>
    <row r="1116" spans="1:60" outlineLevel="1">
      <c r="A1116" s="224"/>
      <c r="B1116" s="183"/>
      <c r="C1116" s="211" t="s">
        <v>1354</v>
      </c>
      <c r="D1116" s="189"/>
      <c r="E1116" s="195">
        <v>1.5</v>
      </c>
      <c r="F1116" s="201"/>
      <c r="G1116" s="201"/>
      <c r="H1116" s="200"/>
      <c r="I1116" s="228"/>
      <c r="J1116" s="170"/>
      <c r="K1116" s="170"/>
      <c r="L1116" s="170"/>
      <c r="M1116" s="170"/>
      <c r="N1116" s="170"/>
      <c r="O1116" s="170"/>
      <c r="P1116" s="170"/>
      <c r="Q1116" s="170"/>
      <c r="R1116" s="170"/>
      <c r="S1116" s="170"/>
      <c r="T1116" s="170"/>
      <c r="U1116" s="170"/>
      <c r="V1116" s="170"/>
      <c r="W1116" s="170"/>
      <c r="X1116" s="170"/>
      <c r="Y1116" s="170"/>
      <c r="Z1116" s="170"/>
      <c r="AA1116" s="170"/>
      <c r="AB1116" s="170"/>
      <c r="AC1116" s="170"/>
      <c r="AD1116" s="170"/>
      <c r="AE1116" s="170" t="s">
        <v>309</v>
      </c>
      <c r="AF1116" s="170">
        <v>0</v>
      </c>
      <c r="AG1116" s="170"/>
      <c r="AH1116" s="170"/>
      <c r="AI1116" s="170"/>
      <c r="AJ1116" s="170"/>
      <c r="AK1116" s="170"/>
      <c r="AL1116" s="170"/>
      <c r="AM1116" s="170"/>
      <c r="AN1116" s="170"/>
      <c r="AO1116" s="170"/>
      <c r="AP1116" s="170"/>
      <c r="AQ1116" s="170"/>
      <c r="AR1116" s="170"/>
      <c r="AS1116" s="170"/>
      <c r="AT1116" s="170"/>
      <c r="AU1116" s="170"/>
      <c r="AV1116" s="170"/>
      <c r="AW1116" s="170"/>
      <c r="AX1116" s="170"/>
      <c r="AY1116" s="170"/>
      <c r="AZ1116" s="170"/>
      <c r="BA1116" s="170"/>
      <c r="BB1116" s="170"/>
      <c r="BC1116" s="170"/>
      <c r="BD1116" s="170"/>
      <c r="BE1116" s="170"/>
      <c r="BF1116" s="170"/>
      <c r="BG1116" s="170"/>
      <c r="BH1116" s="170"/>
    </row>
    <row r="1117" spans="1:60" outlineLevel="1">
      <c r="A1117" s="225">
        <v>222</v>
      </c>
      <c r="B1117" s="182" t="s">
        <v>1355</v>
      </c>
      <c r="C1117" s="209" t="s">
        <v>1356</v>
      </c>
      <c r="D1117" s="187" t="s">
        <v>314</v>
      </c>
      <c r="E1117" s="193">
        <v>1</v>
      </c>
      <c r="F1117" s="202"/>
      <c r="G1117" s="201">
        <f>ROUND(E1117*F1117,2)</f>
        <v>0</v>
      </c>
      <c r="H1117" s="200"/>
      <c r="I1117" s="228" t="s">
        <v>304</v>
      </c>
      <c r="J1117" s="170"/>
      <c r="K1117" s="170"/>
      <c r="L1117" s="170"/>
      <c r="M1117" s="170"/>
      <c r="N1117" s="170"/>
      <c r="O1117" s="170"/>
      <c r="P1117" s="170"/>
      <c r="Q1117" s="170"/>
      <c r="R1117" s="170"/>
      <c r="S1117" s="170"/>
      <c r="T1117" s="170"/>
      <c r="U1117" s="170"/>
      <c r="V1117" s="170"/>
      <c r="W1117" s="170"/>
      <c r="X1117" s="170"/>
      <c r="Y1117" s="170"/>
      <c r="Z1117" s="170"/>
      <c r="AA1117" s="170"/>
      <c r="AB1117" s="170"/>
      <c r="AC1117" s="170"/>
      <c r="AD1117" s="170"/>
      <c r="AE1117" s="170" t="s">
        <v>1086</v>
      </c>
      <c r="AF1117" s="170"/>
      <c r="AG1117" s="170"/>
      <c r="AH1117" s="170"/>
      <c r="AI1117" s="170"/>
      <c r="AJ1117" s="170"/>
      <c r="AK1117" s="170"/>
      <c r="AL1117" s="170"/>
      <c r="AM1117" s="170">
        <v>21</v>
      </c>
      <c r="AN1117" s="170"/>
      <c r="AO1117" s="170"/>
      <c r="AP1117" s="170"/>
      <c r="AQ1117" s="170"/>
      <c r="AR1117" s="170"/>
      <c r="AS1117" s="170"/>
      <c r="AT1117" s="170"/>
      <c r="AU1117" s="170"/>
      <c r="AV1117" s="170"/>
      <c r="AW1117" s="170"/>
      <c r="AX1117" s="170"/>
      <c r="AY1117" s="170"/>
      <c r="AZ1117" s="170"/>
      <c r="BA1117" s="170"/>
      <c r="BB1117" s="170"/>
      <c r="BC1117" s="170"/>
      <c r="BD1117" s="170"/>
      <c r="BE1117" s="170"/>
      <c r="BF1117" s="170"/>
      <c r="BG1117" s="170"/>
      <c r="BH1117" s="170"/>
    </row>
    <row r="1118" spans="1:60" outlineLevel="1">
      <c r="A1118" s="224"/>
      <c r="B1118" s="183"/>
      <c r="C1118" s="211" t="s">
        <v>121</v>
      </c>
      <c r="D1118" s="189"/>
      <c r="E1118" s="195">
        <v>1</v>
      </c>
      <c r="F1118" s="201"/>
      <c r="G1118" s="201"/>
      <c r="H1118" s="200"/>
      <c r="I1118" s="228"/>
      <c r="J1118" s="170"/>
      <c r="K1118" s="170"/>
      <c r="L1118" s="170"/>
      <c r="M1118" s="170"/>
      <c r="N1118" s="170"/>
      <c r="O1118" s="170"/>
      <c r="P1118" s="170"/>
      <c r="Q1118" s="170"/>
      <c r="R1118" s="170"/>
      <c r="S1118" s="170"/>
      <c r="T1118" s="170"/>
      <c r="U1118" s="170"/>
      <c r="V1118" s="170"/>
      <c r="W1118" s="170"/>
      <c r="X1118" s="170"/>
      <c r="Y1118" s="170"/>
      <c r="Z1118" s="170"/>
      <c r="AA1118" s="170"/>
      <c r="AB1118" s="170"/>
      <c r="AC1118" s="170"/>
      <c r="AD1118" s="170"/>
      <c r="AE1118" s="170" t="s">
        <v>309</v>
      </c>
      <c r="AF1118" s="170">
        <v>0</v>
      </c>
      <c r="AG1118" s="170"/>
      <c r="AH1118" s="170"/>
      <c r="AI1118" s="170"/>
      <c r="AJ1118" s="170"/>
      <c r="AK1118" s="170"/>
      <c r="AL1118" s="170"/>
      <c r="AM1118" s="170"/>
      <c r="AN1118" s="170"/>
      <c r="AO1118" s="170"/>
      <c r="AP1118" s="170"/>
      <c r="AQ1118" s="170"/>
      <c r="AR1118" s="170"/>
      <c r="AS1118" s="170"/>
      <c r="AT1118" s="170"/>
      <c r="AU1118" s="170"/>
      <c r="AV1118" s="170"/>
      <c r="AW1118" s="170"/>
      <c r="AX1118" s="170"/>
      <c r="AY1118" s="170"/>
      <c r="AZ1118" s="170"/>
      <c r="BA1118" s="170"/>
      <c r="BB1118" s="170"/>
      <c r="BC1118" s="170"/>
      <c r="BD1118" s="170"/>
      <c r="BE1118" s="170"/>
      <c r="BF1118" s="170"/>
      <c r="BG1118" s="170"/>
      <c r="BH1118" s="170"/>
    </row>
    <row r="1119" spans="1:60" outlineLevel="1">
      <c r="A1119" s="225">
        <v>223</v>
      </c>
      <c r="B1119" s="182" t="s">
        <v>1357</v>
      </c>
      <c r="C1119" s="209" t="s">
        <v>1358</v>
      </c>
      <c r="D1119" s="187" t="s">
        <v>423</v>
      </c>
      <c r="E1119" s="193">
        <v>2</v>
      </c>
      <c r="F1119" s="202"/>
      <c r="G1119" s="201">
        <f>ROUND(E1119*F1119,2)</f>
        <v>0</v>
      </c>
      <c r="H1119" s="200"/>
      <c r="I1119" s="228" t="s">
        <v>304</v>
      </c>
      <c r="J1119" s="170"/>
      <c r="K1119" s="170"/>
      <c r="L1119" s="170"/>
      <c r="M1119" s="170"/>
      <c r="N1119" s="170"/>
      <c r="O1119" s="170"/>
      <c r="P1119" s="170"/>
      <c r="Q1119" s="170"/>
      <c r="R1119" s="170"/>
      <c r="S1119" s="170"/>
      <c r="T1119" s="170"/>
      <c r="U1119" s="170"/>
      <c r="V1119" s="170"/>
      <c r="W1119" s="170"/>
      <c r="X1119" s="170"/>
      <c r="Y1119" s="170"/>
      <c r="Z1119" s="170"/>
      <c r="AA1119" s="170"/>
      <c r="AB1119" s="170"/>
      <c r="AC1119" s="170"/>
      <c r="AD1119" s="170"/>
      <c r="AE1119" s="170" t="s">
        <v>1086</v>
      </c>
      <c r="AF1119" s="170"/>
      <c r="AG1119" s="170"/>
      <c r="AH1119" s="170"/>
      <c r="AI1119" s="170"/>
      <c r="AJ1119" s="170"/>
      <c r="AK1119" s="170"/>
      <c r="AL1119" s="170"/>
      <c r="AM1119" s="170">
        <v>21</v>
      </c>
      <c r="AN1119" s="170"/>
      <c r="AO1119" s="170"/>
      <c r="AP1119" s="170"/>
      <c r="AQ1119" s="170"/>
      <c r="AR1119" s="170"/>
      <c r="AS1119" s="170"/>
      <c r="AT1119" s="170"/>
      <c r="AU1119" s="170"/>
      <c r="AV1119" s="170"/>
      <c r="AW1119" s="170"/>
      <c r="AX1119" s="170"/>
      <c r="AY1119" s="170"/>
      <c r="AZ1119" s="170"/>
      <c r="BA1119" s="170"/>
      <c r="BB1119" s="170"/>
      <c r="BC1119" s="170"/>
      <c r="BD1119" s="170"/>
      <c r="BE1119" s="170"/>
      <c r="BF1119" s="170"/>
      <c r="BG1119" s="170"/>
      <c r="BH1119" s="170"/>
    </row>
    <row r="1120" spans="1:60" outlineLevel="1">
      <c r="A1120" s="224"/>
      <c r="B1120" s="183"/>
      <c r="C1120" s="211" t="s">
        <v>140</v>
      </c>
      <c r="D1120" s="189"/>
      <c r="E1120" s="195">
        <v>2</v>
      </c>
      <c r="F1120" s="201"/>
      <c r="G1120" s="201"/>
      <c r="H1120" s="200"/>
      <c r="I1120" s="228"/>
      <c r="J1120" s="170"/>
      <c r="K1120" s="170"/>
      <c r="L1120" s="170"/>
      <c r="M1120" s="170"/>
      <c r="N1120" s="170"/>
      <c r="O1120" s="170"/>
      <c r="P1120" s="170"/>
      <c r="Q1120" s="170"/>
      <c r="R1120" s="170"/>
      <c r="S1120" s="170"/>
      <c r="T1120" s="170"/>
      <c r="U1120" s="170"/>
      <c r="V1120" s="170"/>
      <c r="W1120" s="170"/>
      <c r="X1120" s="170"/>
      <c r="Y1120" s="170"/>
      <c r="Z1120" s="170"/>
      <c r="AA1120" s="170"/>
      <c r="AB1120" s="170"/>
      <c r="AC1120" s="170"/>
      <c r="AD1120" s="170"/>
      <c r="AE1120" s="170" t="s">
        <v>309</v>
      </c>
      <c r="AF1120" s="170">
        <v>0</v>
      </c>
      <c r="AG1120" s="170"/>
      <c r="AH1120" s="170"/>
      <c r="AI1120" s="170"/>
      <c r="AJ1120" s="170"/>
      <c r="AK1120" s="170"/>
      <c r="AL1120" s="170"/>
      <c r="AM1120" s="170"/>
      <c r="AN1120" s="170"/>
      <c r="AO1120" s="170"/>
      <c r="AP1120" s="170"/>
      <c r="AQ1120" s="170"/>
      <c r="AR1120" s="170"/>
      <c r="AS1120" s="170"/>
      <c r="AT1120" s="170"/>
      <c r="AU1120" s="170"/>
      <c r="AV1120" s="170"/>
      <c r="AW1120" s="170"/>
      <c r="AX1120" s="170"/>
      <c r="AY1120" s="170"/>
      <c r="AZ1120" s="170"/>
      <c r="BA1120" s="170"/>
      <c r="BB1120" s="170"/>
      <c r="BC1120" s="170"/>
      <c r="BD1120" s="170"/>
      <c r="BE1120" s="170"/>
      <c r="BF1120" s="170"/>
      <c r="BG1120" s="170"/>
      <c r="BH1120" s="170"/>
    </row>
    <row r="1121" spans="1:60" outlineLevel="1">
      <c r="A1121" s="225">
        <v>224</v>
      </c>
      <c r="B1121" s="182" t="s">
        <v>1359</v>
      </c>
      <c r="C1121" s="209" t="s">
        <v>1360</v>
      </c>
      <c r="D1121" s="187" t="s">
        <v>423</v>
      </c>
      <c r="E1121" s="193">
        <v>2</v>
      </c>
      <c r="F1121" s="202"/>
      <c r="G1121" s="201">
        <f>ROUND(E1121*F1121,2)</f>
        <v>0</v>
      </c>
      <c r="H1121" s="200"/>
      <c r="I1121" s="228" t="s">
        <v>304</v>
      </c>
      <c r="J1121" s="170"/>
      <c r="K1121" s="170"/>
      <c r="L1121" s="170"/>
      <c r="M1121" s="170"/>
      <c r="N1121" s="170"/>
      <c r="O1121" s="170"/>
      <c r="P1121" s="170"/>
      <c r="Q1121" s="170"/>
      <c r="R1121" s="170"/>
      <c r="S1121" s="170"/>
      <c r="T1121" s="170"/>
      <c r="U1121" s="170"/>
      <c r="V1121" s="170"/>
      <c r="W1121" s="170"/>
      <c r="X1121" s="170"/>
      <c r="Y1121" s="170"/>
      <c r="Z1121" s="170"/>
      <c r="AA1121" s="170"/>
      <c r="AB1121" s="170"/>
      <c r="AC1121" s="170"/>
      <c r="AD1121" s="170"/>
      <c r="AE1121" s="170" t="s">
        <v>1086</v>
      </c>
      <c r="AF1121" s="170"/>
      <c r="AG1121" s="170"/>
      <c r="AH1121" s="170"/>
      <c r="AI1121" s="170"/>
      <c r="AJ1121" s="170"/>
      <c r="AK1121" s="170"/>
      <c r="AL1121" s="170"/>
      <c r="AM1121" s="170">
        <v>21</v>
      </c>
      <c r="AN1121" s="170"/>
      <c r="AO1121" s="170"/>
      <c r="AP1121" s="170"/>
      <c r="AQ1121" s="170"/>
      <c r="AR1121" s="170"/>
      <c r="AS1121" s="170"/>
      <c r="AT1121" s="170"/>
      <c r="AU1121" s="170"/>
      <c r="AV1121" s="170"/>
      <c r="AW1121" s="170"/>
      <c r="AX1121" s="170"/>
      <c r="AY1121" s="170"/>
      <c r="AZ1121" s="170"/>
      <c r="BA1121" s="170"/>
      <c r="BB1121" s="170"/>
      <c r="BC1121" s="170"/>
      <c r="BD1121" s="170"/>
      <c r="BE1121" s="170"/>
      <c r="BF1121" s="170"/>
      <c r="BG1121" s="170"/>
      <c r="BH1121" s="170"/>
    </row>
    <row r="1122" spans="1:60" outlineLevel="1">
      <c r="A1122" s="224"/>
      <c r="B1122" s="183"/>
      <c r="C1122" s="211" t="s">
        <v>140</v>
      </c>
      <c r="D1122" s="189"/>
      <c r="E1122" s="195">
        <v>2</v>
      </c>
      <c r="F1122" s="201"/>
      <c r="G1122" s="201"/>
      <c r="H1122" s="200"/>
      <c r="I1122" s="228"/>
      <c r="J1122" s="170"/>
      <c r="K1122" s="170"/>
      <c r="L1122" s="170"/>
      <c r="M1122" s="170"/>
      <c r="N1122" s="170"/>
      <c r="O1122" s="170"/>
      <c r="P1122" s="170"/>
      <c r="Q1122" s="170"/>
      <c r="R1122" s="170"/>
      <c r="S1122" s="170"/>
      <c r="T1122" s="170"/>
      <c r="U1122" s="170"/>
      <c r="V1122" s="170"/>
      <c r="W1122" s="170"/>
      <c r="X1122" s="170"/>
      <c r="Y1122" s="170"/>
      <c r="Z1122" s="170"/>
      <c r="AA1122" s="170"/>
      <c r="AB1122" s="170"/>
      <c r="AC1122" s="170"/>
      <c r="AD1122" s="170"/>
      <c r="AE1122" s="170" t="s">
        <v>309</v>
      </c>
      <c r="AF1122" s="170">
        <v>0</v>
      </c>
      <c r="AG1122" s="170"/>
      <c r="AH1122" s="170"/>
      <c r="AI1122" s="170"/>
      <c r="AJ1122" s="170"/>
      <c r="AK1122" s="170"/>
      <c r="AL1122" s="170"/>
      <c r="AM1122" s="170"/>
      <c r="AN1122" s="170"/>
      <c r="AO1122" s="170"/>
      <c r="AP1122" s="170"/>
      <c r="AQ1122" s="170"/>
      <c r="AR1122" s="170"/>
      <c r="AS1122" s="170"/>
      <c r="AT1122" s="170"/>
      <c r="AU1122" s="170"/>
      <c r="AV1122" s="170"/>
      <c r="AW1122" s="170"/>
      <c r="AX1122" s="170"/>
      <c r="AY1122" s="170"/>
      <c r="AZ1122" s="170"/>
      <c r="BA1122" s="170"/>
      <c r="BB1122" s="170"/>
      <c r="BC1122" s="170"/>
      <c r="BD1122" s="170"/>
      <c r="BE1122" s="170"/>
      <c r="BF1122" s="170"/>
      <c r="BG1122" s="170"/>
      <c r="BH1122" s="170"/>
    </row>
    <row r="1123" spans="1:60" outlineLevel="1">
      <c r="A1123" s="225">
        <v>225</v>
      </c>
      <c r="B1123" s="182" t="s">
        <v>1361</v>
      </c>
      <c r="C1123" s="209" t="s">
        <v>1362</v>
      </c>
      <c r="D1123" s="187" t="s">
        <v>423</v>
      </c>
      <c r="E1123" s="193">
        <v>3</v>
      </c>
      <c r="F1123" s="202"/>
      <c r="G1123" s="201">
        <f>ROUND(E1123*F1123,2)</f>
        <v>0</v>
      </c>
      <c r="H1123" s="200"/>
      <c r="I1123" s="228" t="s">
        <v>304</v>
      </c>
      <c r="J1123" s="170"/>
      <c r="K1123" s="170"/>
      <c r="L1123" s="170"/>
      <c r="M1123" s="170"/>
      <c r="N1123" s="170"/>
      <c r="O1123" s="170"/>
      <c r="P1123" s="170"/>
      <c r="Q1123" s="170"/>
      <c r="R1123" s="170"/>
      <c r="S1123" s="170"/>
      <c r="T1123" s="170"/>
      <c r="U1123" s="170"/>
      <c r="V1123" s="170"/>
      <c r="W1123" s="170"/>
      <c r="X1123" s="170"/>
      <c r="Y1123" s="170"/>
      <c r="Z1123" s="170"/>
      <c r="AA1123" s="170"/>
      <c r="AB1123" s="170"/>
      <c r="AC1123" s="170"/>
      <c r="AD1123" s="170"/>
      <c r="AE1123" s="170" t="s">
        <v>1086</v>
      </c>
      <c r="AF1123" s="170"/>
      <c r="AG1123" s="170"/>
      <c r="AH1123" s="170"/>
      <c r="AI1123" s="170"/>
      <c r="AJ1123" s="170"/>
      <c r="AK1123" s="170"/>
      <c r="AL1123" s="170"/>
      <c r="AM1123" s="170">
        <v>21</v>
      </c>
      <c r="AN1123" s="170"/>
      <c r="AO1123" s="170"/>
      <c r="AP1123" s="170"/>
      <c r="AQ1123" s="170"/>
      <c r="AR1123" s="170"/>
      <c r="AS1123" s="170"/>
      <c r="AT1123" s="170"/>
      <c r="AU1123" s="170"/>
      <c r="AV1123" s="170"/>
      <c r="AW1123" s="170"/>
      <c r="AX1123" s="170"/>
      <c r="AY1123" s="170"/>
      <c r="AZ1123" s="170"/>
      <c r="BA1123" s="170"/>
      <c r="BB1123" s="170"/>
      <c r="BC1123" s="170"/>
      <c r="BD1123" s="170"/>
      <c r="BE1123" s="170"/>
      <c r="BF1123" s="170"/>
      <c r="BG1123" s="170"/>
      <c r="BH1123" s="170"/>
    </row>
    <row r="1124" spans="1:60" outlineLevel="1">
      <c r="A1124" s="224"/>
      <c r="B1124" s="183"/>
      <c r="C1124" s="211" t="s">
        <v>155</v>
      </c>
      <c r="D1124" s="189"/>
      <c r="E1124" s="195">
        <v>3</v>
      </c>
      <c r="F1124" s="201"/>
      <c r="G1124" s="201"/>
      <c r="H1124" s="200"/>
      <c r="I1124" s="228"/>
      <c r="J1124" s="170"/>
      <c r="K1124" s="170"/>
      <c r="L1124" s="170"/>
      <c r="M1124" s="170"/>
      <c r="N1124" s="170"/>
      <c r="O1124" s="170"/>
      <c r="P1124" s="170"/>
      <c r="Q1124" s="170"/>
      <c r="R1124" s="170"/>
      <c r="S1124" s="170"/>
      <c r="T1124" s="170"/>
      <c r="U1124" s="170"/>
      <c r="V1124" s="170"/>
      <c r="W1124" s="170"/>
      <c r="X1124" s="170"/>
      <c r="Y1124" s="170"/>
      <c r="Z1124" s="170"/>
      <c r="AA1124" s="170"/>
      <c r="AB1124" s="170"/>
      <c r="AC1124" s="170"/>
      <c r="AD1124" s="170"/>
      <c r="AE1124" s="170" t="s">
        <v>309</v>
      </c>
      <c r="AF1124" s="170">
        <v>0</v>
      </c>
      <c r="AG1124" s="170"/>
      <c r="AH1124" s="170"/>
      <c r="AI1124" s="170"/>
      <c r="AJ1124" s="170"/>
      <c r="AK1124" s="170"/>
      <c r="AL1124" s="170"/>
      <c r="AM1124" s="170"/>
      <c r="AN1124" s="170"/>
      <c r="AO1124" s="170"/>
      <c r="AP1124" s="170"/>
      <c r="AQ1124" s="170"/>
      <c r="AR1124" s="170"/>
      <c r="AS1124" s="170"/>
      <c r="AT1124" s="170"/>
      <c r="AU1124" s="170"/>
      <c r="AV1124" s="170"/>
      <c r="AW1124" s="170"/>
      <c r="AX1124" s="170"/>
      <c r="AY1124" s="170"/>
      <c r="AZ1124" s="170"/>
      <c r="BA1124" s="170"/>
      <c r="BB1124" s="170"/>
      <c r="BC1124" s="170"/>
      <c r="BD1124" s="170"/>
      <c r="BE1124" s="170"/>
      <c r="BF1124" s="170"/>
      <c r="BG1124" s="170"/>
      <c r="BH1124" s="170"/>
    </row>
    <row r="1125" spans="1:60" outlineLevel="1">
      <c r="A1125" s="225">
        <v>226</v>
      </c>
      <c r="B1125" s="182" t="s">
        <v>1363</v>
      </c>
      <c r="C1125" s="209" t="s">
        <v>1364</v>
      </c>
      <c r="D1125" s="187" t="s">
        <v>314</v>
      </c>
      <c r="E1125" s="193">
        <v>39.200000000000003</v>
      </c>
      <c r="F1125" s="202"/>
      <c r="G1125" s="201">
        <f>ROUND(E1125*F1125,2)</f>
        <v>0</v>
      </c>
      <c r="H1125" s="200"/>
      <c r="I1125" s="228" t="s">
        <v>304</v>
      </c>
      <c r="J1125" s="170"/>
      <c r="K1125" s="170"/>
      <c r="L1125" s="170"/>
      <c r="M1125" s="170"/>
      <c r="N1125" s="170"/>
      <c r="O1125" s="170"/>
      <c r="P1125" s="170"/>
      <c r="Q1125" s="170"/>
      <c r="R1125" s="170"/>
      <c r="S1125" s="170"/>
      <c r="T1125" s="170"/>
      <c r="U1125" s="170"/>
      <c r="V1125" s="170"/>
      <c r="W1125" s="170"/>
      <c r="X1125" s="170"/>
      <c r="Y1125" s="170"/>
      <c r="Z1125" s="170"/>
      <c r="AA1125" s="170"/>
      <c r="AB1125" s="170"/>
      <c r="AC1125" s="170"/>
      <c r="AD1125" s="170"/>
      <c r="AE1125" s="170" t="s">
        <v>1101</v>
      </c>
      <c r="AF1125" s="170"/>
      <c r="AG1125" s="170"/>
      <c r="AH1125" s="170"/>
      <c r="AI1125" s="170"/>
      <c r="AJ1125" s="170"/>
      <c r="AK1125" s="170"/>
      <c r="AL1125" s="170"/>
      <c r="AM1125" s="170">
        <v>21</v>
      </c>
      <c r="AN1125" s="170"/>
      <c r="AO1125" s="170"/>
      <c r="AP1125" s="170"/>
      <c r="AQ1125" s="170"/>
      <c r="AR1125" s="170"/>
      <c r="AS1125" s="170"/>
      <c r="AT1125" s="170"/>
      <c r="AU1125" s="170"/>
      <c r="AV1125" s="170"/>
      <c r="AW1125" s="170"/>
      <c r="AX1125" s="170"/>
      <c r="AY1125" s="170"/>
      <c r="AZ1125" s="170"/>
      <c r="BA1125" s="170"/>
      <c r="BB1125" s="170"/>
      <c r="BC1125" s="170"/>
      <c r="BD1125" s="170"/>
      <c r="BE1125" s="170"/>
      <c r="BF1125" s="170"/>
      <c r="BG1125" s="170"/>
      <c r="BH1125" s="170"/>
    </row>
    <row r="1126" spans="1:60" ht="22.5" outlineLevel="1">
      <c r="A1126" s="224"/>
      <c r="B1126" s="183"/>
      <c r="C1126" s="210" t="s">
        <v>1365</v>
      </c>
      <c r="D1126" s="188"/>
      <c r="E1126" s="194"/>
      <c r="F1126" s="203"/>
      <c r="G1126" s="203"/>
      <c r="H1126" s="200"/>
      <c r="I1126" s="228"/>
      <c r="J1126" s="170"/>
      <c r="K1126" s="170"/>
      <c r="L1126" s="170"/>
      <c r="M1126" s="170"/>
      <c r="N1126" s="170"/>
      <c r="O1126" s="170"/>
      <c r="P1126" s="170"/>
      <c r="Q1126" s="170"/>
      <c r="R1126" s="170"/>
      <c r="S1126" s="170"/>
      <c r="T1126" s="170"/>
      <c r="U1126" s="170"/>
      <c r="V1126" s="170"/>
      <c r="W1126" s="170"/>
      <c r="X1126" s="170"/>
      <c r="Y1126" s="170"/>
      <c r="Z1126" s="170"/>
      <c r="AA1126" s="170"/>
      <c r="AB1126" s="170"/>
      <c r="AC1126" s="170"/>
      <c r="AD1126" s="170"/>
      <c r="AE1126" s="170" t="s">
        <v>307</v>
      </c>
      <c r="AF1126" s="170"/>
      <c r="AG1126" s="170"/>
      <c r="AH1126" s="170"/>
      <c r="AI1126" s="170"/>
      <c r="AJ1126" s="170"/>
      <c r="AK1126" s="170"/>
      <c r="AL1126" s="170"/>
      <c r="AM1126" s="170"/>
      <c r="AN1126" s="170"/>
      <c r="AO1126" s="170"/>
      <c r="AP1126" s="170"/>
      <c r="AQ1126" s="170"/>
      <c r="AR1126" s="170"/>
      <c r="AS1126" s="170"/>
      <c r="AT1126" s="170"/>
      <c r="AU1126" s="170"/>
      <c r="AV1126" s="170"/>
      <c r="AW1126" s="170"/>
      <c r="AX1126" s="170"/>
      <c r="AY1126" s="170"/>
      <c r="AZ1126" s="170"/>
      <c r="BA1126" s="170"/>
      <c r="BB1126" s="170"/>
      <c r="BC1126" s="170"/>
      <c r="BD1126" s="170"/>
      <c r="BE1126" s="170"/>
      <c r="BF1126" s="170"/>
      <c r="BG1126" s="170"/>
      <c r="BH1126" s="170"/>
    </row>
    <row r="1127" spans="1:60" outlineLevel="1">
      <c r="A1127" s="224"/>
      <c r="B1127" s="183"/>
      <c r="C1127" s="211" t="s">
        <v>1366</v>
      </c>
      <c r="D1127" s="189"/>
      <c r="E1127" s="195">
        <v>39.200000000000003</v>
      </c>
      <c r="F1127" s="201"/>
      <c r="G1127" s="201"/>
      <c r="H1127" s="200"/>
      <c r="I1127" s="228"/>
      <c r="J1127" s="170"/>
      <c r="K1127" s="170"/>
      <c r="L1127" s="170"/>
      <c r="M1127" s="170"/>
      <c r="N1127" s="170"/>
      <c r="O1127" s="170"/>
      <c r="P1127" s="170"/>
      <c r="Q1127" s="170"/>
      <c r="R1127" s="170"/>
      <c r="S1127" s="170"/>
      <c r="T1127" s="170"/>
      <c r="U1127" s="170"/>
      <c r="V1127" s="170"/>
      <c r="W1127" s="170"/>
      <c r="X1127" s="170"/>
      <c r="Y1127" s="170"/>
      <c r="Z1127" s="170"/>
      <c r="AA1127" s="170"/>
      <c r="AB1127" s="170"/>
      <c r="AC1127" s="170"/>
      <c r="AD1127" s="170"/>
      <c r="AE1127" s="170" t="s">
        <v>309</v>
      </c>
      <c r="AF1127" s="170">
        <v>0</v>
      </c>
      <c r="AG1127" s="170"/>
      <c r="AH1127" s="170"/>
      <c r="AI1127" s="170"/>
      <c r="AJ1127" s="170"/>
      <c r="AK1127" s="170"/>
      <c r="AL1127" s="170"/>
      <c r="AM1127" s="170"/>
      <c r="AN1127" s="170"/>
      <c r="AO1127" s="170"/>
      <c r="AP1127" s="170"/>
      <c r="AQ1127" s="170"/>
      <c r="AR1127" s="170"/>
      <c r="AS1127" s="170"/>
      <c r="AT1127" s="170"/>
      <c r="AU1127" s="170"/>
      <c r="AV1127" s="170"/>
      <c r="AW1127" s="170"/>
      <c r="AX1127" s="170"/>
      <c r="AY1127" s="170"/>
      <c r="AZ1127" s="170"/>
      <c r="BA1127" s="170"/>
      <c r="BB1127" s="170"/>
      <c r="BC1127" s="170"/>
      <c r="BD1127" s="170"/>
      <c r="BE1127" s="170"/>
      <c r="BF1127" s="170"/>
      <c r="BG1127" s="170"/>
      <c r="BH1127" s="170"/>
    </row>
    <row r="1128" spans="1:60" outlineLevel="1">
      <c r="A1128" s="225">
        <v>227</v>
      </c>
      <c r="B1128" s="182" t="s">
        <v>1367</v>
      </c>
      <c r="C1128" s="209" t="s">
        <v>1368</v>
      </c>
      <c r="D1128" s="187" t="s">
        <v>314</v>
      </c>
      <c r="E1128" s="193">
        <v>12.5</v>
      </c>
      <c r="F1128" s="202"/>
      <c r="G1128" s="201">
        <f>ROUND(E1128*F1128,2)</f>
        <v>0</v>
      </c>
      <c r="H1128" s="200"/>
      <c r="I1128" s="228" t="s">
        <v>304</v>
      </c>
      <c r="J1128" s="170"/>
      <c r="K1128" s="170"/>
      <c r="L1128" s="170"/>
      <c r="M1128" s="170"/>
      <c r="N1128" s="170"/>
      <c r="O1128" s="170"/>
      <c r="P1128" s="170"/>
      <c r="Q1128" s="170"/>
      <c r="R1128" s="170"/>
      <c r="S1128" s="170"/>
      <c r="T1128" s="170"/>
      <c r="U1128" s="170"/>
      <c r="V1128" s="170"/>
      <c r="W1128" s="170"/>
      <c r="X1128" s="170"/>
      <c r="Y1128" s="170"/>
      <c r="Z1128" s="170"/>
      <c r="AA1128" s="170"/>
      <c r="AB1128" s="170"/>
      <c r="AC1128" s="170"/>
      <c r="AD1128" s="170"/>
      <c r="AE1128" s="170" t="s">
        <v>1101</v>
      </c>
      <c r="AF1128" s="170"/>
      <c r="AG1128" s="170"/>
      <c r="AH1128" s="170"/>
      <c r="AI1128" s="170"/>
      <c r="AJ1128" s="170"/>
      <c r="AK1128" s="170"/>
      <c r="AL1128" s="170"/>
      <c r="AM1128" s="170">
        <v>21</v>
      </c>
      <c r="AN1128" s="170"/>
      <c r="AO1128" s="170"/>
      <c r="AP1128" s="170"/>
      <c r="AQ1128" s="170"/>
      <c r="AR1128" s="170"/>
      <c r="AS1128" s="170"/>
      <c r="AT1128" s="170"/>
      <c r="AU1128" s="170"/>
      <c r="AV1128" s="170"/>
      <c r="AW1128" s="170"/>
      <c r="AX1128" s="170"/>
      <c r="AY1128" s="170"/>
      <c r="AZ1128" s="170"/>
      <c r="BA1128" s="170"/>
      <c r="BB1128" s="170"/>
      <c r="BC1128" s="170"/>
      <c r="BD1128" s="170"/>
      <c r="BE1128" s="170"/>
      <c r="BF1128" s="170"/>
      <c r="BG1128" s="170"/>
      <c r="BH1128" s="170"/>
    </row>
    <row r="1129" spans="1:60" outlineLevel="1">
      <c r="A1129" s="224"/>
      <c r="B1129" s="183"/>
      <c r="C1129" s="210" t="s">
        <v>1369</v>
      </c>
      <c r="D1129" s="188"/>
      <c r="E1129" s="194"/>
      <c r="F1129" s="203"/>
      <c r="G1129" s="203"/>
      <c r="H1129" s="200"/>
      <c r="I1129" s="228"/>
      <c r="J1129" s="170"/>
      <c r="K1129" s="170"/>
      <c r="L1129" s="170"/>
      <c r="M1129" s="170"/>
      <c r="N1129" s="170"/>
      <c r="O1129" s="170"/>
      <c r="P1129" s="170"/>
      <c r="Q1129" s="170"/>
      <c r="R1129" s="170"/>
      <c r="S1129" s="170"/>
      <c r="T1129" s="170"/>
      <c r="U1129" s="170"/>
      <c r="V1129" s="170"/>
      <c r="W1129" s="170"/>
      <c r="X1129" s="170"/>
      <c r="Y1129" s="170"/>
      <c r="Z1129" s="170"/>
      <c r="AA1129" s="170"/>
      <c r="AB1129" s="170"/>
      <c r="AC1129" s="170"/>
      <c r="AD1129" s="170"/>
      <c r="AE1129" s="170" t="s">
        <v>307</v>
      </c>
      <c r="AF1129" s="170"/>
      <c r="AG1129" s="170"/>
      <c r="AH1129" s="170"/>
      <c r="AI1129" s="170"/>
      <c r="AJ1129" s="170"/>
      <c r="AK1129" s="170"/>
      <c r="AL1129" s="170"/>
      <c r="AM1129" s="170"/>
      <c r="AN1129" s="170"/>
      <c r="AO1129" s="170"/>
      <c r="AP1129" s="170"/>
      <c r="AQ1129" s="170"/>
      <c r="AR1129" s="170"/>
      <c r="AS1129" s="170"/>
      <c r="AT1129" s="170"/>
      <c r="AU1129" s="170"/>
      <c r="AV1129" s="170"/>
      <c r="AW1129" s="170"/>
      <c r="AX1129" s="170"/>
      <c r="AY1129" s="170"/>
      <c r="AZ1129" s="170"/>
      <c r="BA1129" s="170"/>
      <c r="BB1129" s="170"/>
      <c r="BC1129" s="170"/>
      <c r="BD1129" s="170"/>
      <c r="BE1129" s="170"/>
      <c r="BF1129" s="170"/>
      <c r="BG1129" s="170"/>
      <c r="BH1129" s="170"/>
    </row>
    <row r="1130" spans="1:60" outlineLevel="1">
      <c r="A1130" s="224"/>
      <c r="B1130" s="183"/>
      <c r="C1130" s="211" t="s">
        <v>1370</v>
      </c>
      <c r="D1130" s="189"/>
      <c r="E1130" s="195">
        <v>12.5</v>
      </c>
      <c r="F1130" s="201"/>
      <c r="G1130" s="201"/>
      <c r="H1130" s="200"/>
      <c r="I1130" s="228"/>
      <c r="J1130" s="170"/>
      <c r="K1130" s="170"/>
      <c r="L1130" s="170"/>
      <c r="M1130" s="170"/>
      <c r="N1130" s="170"/>
      <c r="O1130" s="170"/>
      <c r="P1130" s="170"/>
      <c r="Q1130" s="170"/>
      <c r="R1130" s="170"/>
      <c r="S1130" s="170"/>
      <c r="T1130" s="170"/>
      <c r="U1130" s="170"/>
      <c r="V1130" s="170"/>
      <c r="W1130" s="170"/>
      <c r="X1130" s="170"/>
      <c r="Y1130" s="170"/>
      <c r="Z1130" s="170"/>
      <c r="AA1130" s="170"/>
      <c r="AB1130" s="170"/>
      <c r="AC1130" s="170"/>
      <c r="AD1130" s="170"/>
      <c r="AE1130" s="170" t="s">
        <v>309</v>
      </c>
      <c r="AF1130" s="170">
        <v>0</v>
      </c>
      <c r="AG1130" s="170"/>
      <c r="AH1130" s="170"/>
      <c r="AI1130" s="170"/>
      <c r="AJ1130" s="170"/>
      <c r="AK1130" s="170"/>
      <c r="AL1130" s="170"/>
      <c r="AM1130" s="170"/>
      <c r="AN1130" s="170"/>
      <c r="AO1130" s="170"/>
      <c r="AP1130" s="170"/>
      <c r="AQ1130" s="170"/>
      <c r="AR1130" s="170"/>
      <c r="AS1130" s="170"/>
      <c r="AT1130" s="170"/>
      <c r="AU1130" s="170"/>
      <c r="AV1130" s="170"/>
      <c r="AW1130" s="170"/>
      <c r="AX1130" s="170"/>
      <c r="AY1130" s="170"/>
      <c r="AZ1130" s="170"/>
      <c r="BA1130" s="170"/>
      <c r="BB1130" s="170"/>
      <c r="BC1130" s="170"/>
      <c r="BD1130" s="170"/>
      <c r="BE1130" s="170"/>
      <c r="BF1130" s="170"/>
      <c r="BG1130" s="170"/>
      <c r="BH1130" s="170"/>
    </row>
    <row r="1131" spans="1:60" outlineLevel="1">
      <c r="A1131" s="225">
        <v>228</v>
      </c>
      <c r="B1131" s="182" t="s">
        <v>1371</v>
      </c>
      <c r="C1131" s="209" t="s">
        <v>1372</v>
      </c>
      <c r="D1131" s="187" t="s">
        <v>314</v>
      </c>
      <c r="E1131" s="193">
        <v>31.5</v>
      </c>
      <c r="F1131" s="202"/>
      <c r="G1131" s="201">
        <f>ROUND(E1131*F1131,2)</f>
        <v>0</v>
      </c>
      <c r="H1131" s="200"/>
      <c r="I1131" s="228" t="s">
        <v>552</v>
      </c>
      <c r="J1131" s="170"/>
      <c r="K1131" s="170"/>
      <c r="L1131" s="170"/>
      <c r="M1131" s="170"/>
      <c r="N1131" s="170"/>
      <c r="O1131" s="170"/>
      <c r="P1131" s="170"/>
      <c r="Q1131" s="170"/>
      <c r="R1131" s="170"/>
      <c r="S1131" s="170"/>
      <c r="T1131" s="170"/>
      <c r="U1131" s="170"/>
      <c r="V1131" s="170"/>
      <c r="W1131" s="170"/>
      <c r="X1131" s="170"/>
      <c r="Y1131" s="170"/>
      <c r="Z1131" s="170"/>
      <c r="AA1131" s="170"/>
      <c r="AB1131" s="170"/>
      <c r="AC1131" s="170"/>
      <c r="AD1131" s="170"/>
      <c r="AE1131" s="170" t="s">
        <v>1101</v>
      </c>
      <c r="AF1131" s="170"/>
      <c r="AG1131" s="170"/>
      <c r="AH1131" s="170"/>
      <c r="AI1131" s="170"/>
      <c r="AJ1131" s="170"/>
      <c r="AK1131" s="170"/>
      <c r="AL1131" s="170"/>
      <c r="AM1131" s="170">
        <v>21</v>
      </c>
      <c r="AN1131" s="170"/>
      <c r="AO1131" s="170"/>
      <c r="AP1131" s="170"/>
      <c r="AQ1131" s="170"/>
      <c r="AR1131" s="170"/>
      <c r="AS1131" s="170"/>
      <c r="AT1131" s="170"/>
      <c r="AU1131" s="170"/>
      <c r="AV1131" s="170"/>
      <c r="AW1131" s="170"/>
      <c r="AX1131" s="170"/>
      <c r="AY1131" s="170"/>
      <c r="AZ1131" s="170"/>
      <c r="BA1131" s="170"/>
      <c r="BB1131" s="170"/>
      <c r="BC1131" s="170"/>
      <c r="BD1131" s="170"/>
      <c r="BE1131" s="170"/>
      <c r="BF1131" s="170"/>
      <c r="BG1131" s="170"/>
      <c r="BH1131" s="170"/>
    </row>
    <row r="1132" spans="1:60" ht="22.5" outlineLevel="1">
      <c r="A1132" s="224"/>
      <c r="B1132" s="183"/>
      <c r="C1132" s="210" t="s">
        <v>1373</v>
      </c>
      <c r="D1132" s="188"/>
      <c r="E1132" s="194"/>
      <c r="F1132" s="203"/>
      <c r="G1132" s="203"/>
      <c r="H1132" s="200"/>
      <c r="I1132" s="228"/>
      <c r="J1132" s="170"/>
      <c r="K1132" s="170"/>
      <c r="L1132" s="170"/>
      <c r="M1132" s="170"/>
      <c r="N1132" s="170"/>
      <c r="O1132" s="170"/>
      <c r="P1132" s="170"/>
      <c r="Q1132" s="170"/>
      <c r="R1132" s="170"/>
      <c r="S1132" s="170"/>
      <c r="T1132" s="170"/>
      <c r="U1132" s="170"/>
      <c r="V1132" s="170"/>
      <c r="W1132" s="170"/>
      <c r="X1132" s="170"/>
      <c r="Y1132" s="170"/>
      <c r="Z1132" s="170"/>
      <c r="AA1132" s="170"/>
      <c r="AB1132" s="170"/>
      <c r="AC1132" s="170"/>
      <c r="AD1132" s="170"/>
      <c r="AE1132" s="170" t="s">
        <v>307</v>
      </c>
      <c r="AF1132" s="170"/>
      <c r="AG1132" s="170"/>
      <c r="AH1132" s="170"/>
      <c r="AI1132" s="170"/>
      <c r="AJ1132" s="170"/>
      <c r="AK1132" s="170"/>
      <c r="AL1132" s="170"/>
      <c r="AM1132" s="170"/>
      <c r="AN1132" s="170"/>
      <c r="AO1132" s="170"/>
      <c r="AP1132" s="170"/>
      <c r="AQ1132" s="170"/>
      <c r="AR1132" s="170"/>
      <c r="AS1132" s="170"/>
      <c r="AT1132" s="170"/>
      <c r="AU1132" s="170"/>
      <c r="AV1132" s="170"/>
      <c r="AW1132" s="170"/>
      <c r="AX1132" s="170"/>
      <c r="AY1132" s="170"/>
      <c r="AZ1132" s="170"/>
      <c r="BA1132" s="170"/>
      <c r="BB1132" s="170"/>
      <c r="BC1132" s="170"/>
      <c r="BD1132" s="170"/>
      <c r="BE1132" s="170"/>
      <c r="BF1132" s="170"/>
      <c r="BG1132" s="170"/>
      <c r="BH1132" s="170"/>
    </row>
    <row r="1133" spans="1:60" outlineLevel="1">
      <c r="A1133" s="224"/>
      <c r="B1133" s="183"/>
      <c r="C1133" s="211" t="s">
        <v>1374</v>
      </c>
      <c r="D1133" s="189"/>
      <c r="E1133" s="195">
        <v>31.5</v>
      </c>
      <c r="F1133" s="201"/>
      <c r="G1133" s="201"/>
      <c r="H1133" s="200"/>
      <c r="I1133" s="228"/>
      <c r="J1133" s="170"/>
      <c r="K1133" s="170"/>
      <c r="L1133" s="170"/>
      <c r="M1133" s="170"/>
      <c r="N1133" s="170"/>
      <c r="O1133" s="170"/>
      <c r="P1133" s="170"/>
      <c r="Q1133" s="170"/>
      <c r="R1133" s="170"/>
      <c r="S1133" s="170"/>
      <c r="T1133" s="170"/>
      <c r="U1133" s="170"/>
      <c r="V1133" s="170"/>
      <c r="W1133" s="170"/>
      <c r="X1133" s="170"/>
      <c r="Y1133" s="170"/>
      <c r="Z1133" s="170"/>
      <c r="AA1133" s="170"/>
      <c r="AB1133" s="170"/>
      <c r="AC1133" s="170"/>
      <c r="AD1133" s="170"/>
      <c r="AE1133" s="170" t="s">
        <v>309</v>
      </c>
      <c r="AF1133" s="170">
        <v>0</v>
      </c>
      <c r="AG1133" s="170"/>
      <c r="AH1133" s="170"/>
      <c r="AI1133" s="170"/>
      <c r="AJ1133" s="170"/>
      <c r="AK1133" s="170"/>
      <c r="AL1133" s="170"/>
      <c r="AM1133" s="170"/>
      <c r="AN1133" s="170"/>
      <c r="AO1133" s="170"/>
      <c r="AP1133" s="170"/>
      <c r="AQ1133" s="170"/>
      <c r="AR1133" s="170"/>
      <c r="AS1133" s="170"/>
      <c r="AT1133" s="170"/>
      <c r="AU1133" s="170"/>
      <c r="AV1133" s="170"/>
      <c r="AW1133" s="170"/>
      <c r="AX1133" s="170"/>
      <c r="AY1133" s="170"/>
      <c r="AZ1133" s="170"/>
      <c r="BA1133" s="170"/>
      <c r="BB1133" s="170"/>
      <c r="BC1133" s="170"/>
      <c r="BD1133" s="170"/>
      <c r="BE1133" s="170"/>
      <c r="BF1133" s="170"/>
      <c r="BG1133" s="170"/>
      <c r="BH1133" s="170"/>
    </row>
    <row r="1134" spans="1:60" outlineLevel="1">
      <c r="A1134" s="225">
        <v>229</v>
      </c>
      <c r="B1134" s="182" t="s">
        <v>1375</v>
      </c>
      <c r="C1134" s="209" t="s">
        <v>1376</v>
      </c>
      <c r="D1134" s="187" t="s">
        <v>314</v>
      </c>
      <c r="E1134" s="193">
        <v>31.5</v>
      </c>
      <c r="F1134" s="202"/>
      <c r="G1134" s="201">
        <f>ROUND(E1134*F1134,2)</f>
        <v>0</v>
      </c>
      <c r="H1134" s="200"/>
      <c r="I1134" s="228" t="s">
        <v>304</v>
      </c>
      <c r="J1134" s="170"/>
      <c r="K1134" s="170"/>
      <c r="L1134" s="170"/>
      <c r="M1134" s="170"/>
      <c r="N1134" s="170"/>
      <c r="O1134" s="170"/>
      <c r="P1134" s="170"/>
      <c r="Q1134" s="170"/>
      <c r="R1134" s="170"/>
      <c r="S1134" s="170"/>
      <c r="T1134" s="170"/>
      <c r="U1134" s="170"/>
      <c r="V1134" s="170"/>
      <c r="W1134" s="170"/>
      <c r="X1134" s="170"/>
      <c r="Y1134" s="170"/>
      <c r="Z1134" s="170"/>
      <c r="AA1134" s="170"/>
      <c r="AB1134" s="170"/>
      <c r="AC1134" s="170"/>
      <c r="AD1134" s="170"/>
      <c r="AE1134" s="170" t="s">
        <v>1101</v>
      </c>
      <c r="AF1134" s="170"/>
      <c r="AG1134" s="170"/>
      <c r="AH1134" s="170"/>
      <c r="AI1134" s="170"/>
      <c r="AJ1134" s="170"/>
      <c r="AK1134" s="170"/>
      <c r="AL1134" s="170"/>
      <c r="AM1134" s="170">
        <v>21</v>
      </c>
      <c r="AN1134" s="170"/>
      <c r="AO1134" s="170"/>
      <c r="AP1134" s="170"/>
      <c r="AQ1134" s="170"/>
      <c r="AR1134" s="170"/>
      <c r="AS1134" s="170"/>
      <c r="AT1134" s="170"/>
      <c r="AU1134" s="170"/>
      <c r="AV1134" s="170"/>
      <c r="AW1134" s="170"/>
      <c r="AX1134" s="170"/>
      <c r="AY1134" s="170"/>
      <c r="AZ1134" s="170"/>
      <c r="BA1134" s="170"/>
      <c r="BB1134" s="170"/>
      <c r="BC1134" s="170"/>
      <c r="BD1134" s="170"/>
      <c r="BE1134" s="170"/>
      <c r="BF1134" s="170"/>
      <c r="BG1134" s="170"/>
      <c r="BH1134" s="170"/>
    </row>
    <row r="1135" spans="1:60" outlineLevel="1">
      <c r="A1135" s="224"/>
      <c r="B1135" s="183"/>
      <c r="C1135" s="210" t="s">
        <v>1377</v>
      </c>
      <c r="D1135" s="188"/>
      <c r="E1135" s="194"/>
      <c r="F1135" s="203"/>
      <c r="G1135" s="203"/>
      <c r="H1135" s="200"/>
      <c r="I1135" s="228"/>
      <c r="J1135" s="170"/>
      <c r="K1135" s="170"/>
      <c r="L1135" s="170"/>
      <c r="M1135" s="170"/>
      <c r="N1135" s="170"/>
      <c r="O1135" s="170"/>
      <c r="P1135" s="170"/>
      <c r="Q1135" s="170"/>
      <c r="R1135" s="170"/>
      <c r="S1135" s="170"/>
      <c r="T1135" s="170"/>
      <c r="U1135" s="170"/>
      <c r="V1135" s="170"/>
      <c r="W1135" s="170"/>
      <c r="X1135" s="170"/>
      <c r="Y1135" s="170"/>
      <c r="Z1135" s="170"/>
      <c r="AA1135" s="170"/>
      <c r="AB1135" s="170"/>
      <c r="AC1135" s="170"/>
      <c r="AD1135" s="170"/>
      <c r="AE1135" s="170" t="s">
        <v>307</v>
      </c>
      <c r="AF1135" s="170"/>
      <c r="AG1135" s="170"/>
      <c r="AH1135" s="170"/>
      <c r="AI1135" s="170"/>
      <c r="AJ1135" s="170"/>
      <c r="AK1135" s="170"/>
      <c r="AL1135" s="170"/>
      <c r="AM1135" s="170"/>
      <c r="AN1135" s="170"/>
      <c r="AO1135" s="170"/>
      <c r="AP1135" s="170"/>
      <c r="AQ1135" s="170"/>
      <c r="AR1135" s="170"/>
      <c r="AS1135" s="170"/>
      <c r="AT1135" s="170"/>
      <c r="AU1135" s="170"/>
      <c r="AV1135" s="170"/>
      <c r="AW1135" s="170"/>
      <c r="AX1135" s="170"/>
      <c r="AY1135" s="170"/>
      <c r="AZ1135" s="170"/>
      <c r="BA1135" s="170"/>
      <c r="BB1135" s="170"/>
      <c r="BC1135" s="170"/>
      <c r="BD1135" s="170"/>
      <c r="BE1135" s="170"/>
      <c r="BF1135" s="170"/>
      <c r="BG1135" s="170"/>
      <c r="BH1135" s="170"/>
    </row>
    <row r="1136" spans="1:60" outlineLevel="1">
      <c r="A1136" s="224"/>
      <c r="B1136" s="183"/>
      <c r="C1136" s="211" t="s">
        <v>1374</v>
      </c>
      <c r="D1136" s="189"/>
      <c r="E1136" s="195">
        <v>31.5</v>
      </c>
      <c r="F1136" s="201"/>
      <c r="G1136" s="201"/>
      <c r="H1136" s="200"/>
      <c r="I1136" s="228"/>
      <c r="J1136" s="170"/>
      <c r="K1136" s="170"/>
      <c r="L1136" s="170"/>
      <c r="M1136" s="170"/>
      <c r="N1136" s="170"/>
      <c r="O1136" s="170"/>
      <c r="P1136" s="170"/>
      <c r="Q1136" s="170"/>
      <c r="R1136" s="170"/>
      <c r="S1136" s="170"/>
      <c r="T1136" s="170"/>
      <c r="U1136" s="170"/>
      <c r="V1136" s="170"/>
      <c r="W1136" s="170"/>
      <c r="X1136" s="170"/>
      <c r="Y1136" s="170"/>
      <c r="Z1136" s="170"/>
      <c r="AA1136" s="170"/>
      <c r="AB1136" s="170"/>
      <c r="AC1136" s="170"/>
      <c r="AD1136" s="170"/>
      <c r="AE1136" s="170" t="s">
        <v>309</v>
      </c>
      <c r="AF1136" s="170">
        <v>0</v>
      </c>
      <c r="AG1136" s="170"/>
      <c r="AH1136" s="170"/>
      <c r="AI1136" s="170"/>
      <c r="AJ1136" s="170"/>
      <c r="AK1136" s="170"/>
      <c r="AL1136" s="170"/>
      <c r="AM1136" s="170"/>
      <c r="AN1136" s="170"/>
      <c r="AO1136" s="170"/>
      <c r="AP1136" s="170"/>
      <c r="AQ1136" s="170"/>
      <c r="AR1136" s="170"/>
      <c r="AS1136" s="170"/>
      <c r="AT1136" s="170"/>
      <c r="AU1136" s="170"/>
      <c r="AV1136" s="170"/>
      <c r="AW1136" s="170"/>
      <c r="AX1136" s="170"/>
      <c r="AY1136" s="170"/>
      <c r="AZ1136" s="170"/>
      <c r="BA1136" s="170"/>
      <c r="BB1136" s="170"/>
      <c r="BC1136" s="170"/>
      <c r="BD1136" s="170"/>
      <c r="BE1136" s="170"/>
      <c r="BF1136" s="170"/>
      <c r="BG1136" s="170"/>
      <c r="BH1136" s="170"/>
    </row>
    <row r="1137" spans="1:60" outlineLevel="1">
      <c r="A1137" s="225">
        <v>230</v>
      </c>
      <c r="B1137" s="182" t="s">
        <v>1378</v>
      </c>
      <c r="C1137" s="209" t="s">
        <v>1379</v>
      </c>
      <c r="D1137" s="187" t="s">
        <v>318</v>
      </c>
      <c r="E1137" s="193">
        <v>12.5</v>
      </c>
      <c r="F1137" s="202"/>
      <c r="G1137" s="201">
        <f>ROUND(E1137*F1137,2)</f>
        <v>0</v>
      </c>
      <c r="H1137" s="200"/>
      <c r="I1137" s="228" t="s">
        <v>304</v>
      </c>
      <c r="J1137" s="170"/>
      <c r="K1137" s="170"/>
      <c r="L1137" s="170"/>
      <c r="M1137" s="170"/>
      <c r="N1137" s="170"/>
      <c r="O1137" s="170"/>
      <c r="P1137" s="170"/>
      <c r="Q1137" s="170"/>
      <c r="R1137" s="170"/>
      <c r="S1137" s="170"/>
      <c r="T1137" s="170"/>
      <c r="U1137" s="170"/>
      <c r="V1137" s="170"/>
      <c r="W1137" s="170"/>
      <c r="X1137" s="170"/>
      <c r="Y1137" s="170"/>
      <c r="Z1137" s="170"/>
      <c r="AA1137" s="170"/>
      <c r="AB1137" s="170"/>
      <c r="AC1137" s="170"/>
      <c r="AD1137" s="170"/>
      <c r="AE1137" s="170" t="s">
        <v>1086</v>
      </c>
      <c r="AF1137" s="170"/>
      <c r="AG1137" s="170"/>
      <c r="AH1137" s="170"/>
      <c r="AI1137" s="170"/>
      <c r="AJ1137" s="170"/>
      <c r="AK1137" s="170"/>
      <c r="AL1137" s="170"/>
      <c r="AM1137" s="170">
        <v>21</v>
      </c>
      <c r="AN1137" s="170"/>
      <c r="AO1137" s="170"/>
      <c r="AP1137" s="170"/>
      <c r="AQ1137" s="170"/>
      <c r="AR1137" s="170"/>
      <c r="AS1137" s="170"/>
      <c r="AT1137" s="170"/>
      <c r="AU1137" s="170"/>
      <c r="AV1137" s="170"/>
      <c r="AW1137" s="170"/>
      <c r="AX1137" s="170"/>
      <c r="AY1137" s="170"/>
      <c r="AZ1137" s="170"/>
      <c r="BA1137" s="170"/>
      <c r="BB1137" s="170"/>
      <c r="BC1137" s="170"/>
      <c r="BD1137" s="170"/>
      <c r="BE1137" s="170"/>
      <c r="BF1137" s="170"/>
      <c r="BG1137" s="170"/>
      <c r="BH1137" s="170"/>
    </row>
    <row r="1138" spans="1:60" outlineLevel="1">
      <c r="A1138" s="224"/>
      <c r="B1138" s="183"/>
      <c r="C1138" s="211" t="s">
        <v>1380</v>
      </c>
      <c r="D1138" s="189"/>
      <c r="E1138" s="195">
        <v>12.5</v>
      </c>
      <c r="F1138" s="201"/>
      <c r="G1138" s="201"/>
      <c r="H1138" s="200"/>
      <c r="I1138" s="228"/>
      <c r="J1138" s="170"/>
      <c r="K1138" s="170"/>
      <c r="L1138" s="170"/>
      <c r="M1138" s="170"/>
      <c r="N1138" s="170"/>
      <c r="O1138" s="170"/>
      <c r="P1138" s="170"/>
      <c r="Q1138" s="170"/>
      <c r="R1138" s="170"/>
      <c r="S1138" s="170"/>
      <c r="T1138" s="170"/>
      <c r="U1138" s="170"/>
      <c r="V1138" s="170"/>
      <c r="W1138" s="170"/>
      <c r="X1138" s="170"/>
      <c r="Y1138" s="170"/>
      <c r="Z1138" s="170"/>
      <c r="AA1138" s="170"/>
      <c r="AB1138" s="170"/>
      <c r="AC1138" s="170"/>
      <c r="AD1138" s="170"/>
      <c r="AE1138" s="170" t="s">
        <v>309</v>
      </c>
      <c r="AF1138" s="170">
        <v>0</v>
      </c>
      <c r="AG1138" s="170"/>
      <c r="AH1138" s="170"/>
      <c r="AI1138" s="170"/>
      <c r="AJ1138" s="170"/>
      <c r="AK1138" s="170"/>
      <c r="AL1138" s="170"/>
      <c r="AM1138" s="170"/>
      <c r="AN1138" s="170"/>
      <c r="AO1138" s="170"/>
      <c r="AP1138" s="170"/>
      <c r="AQ1138" s="170"/>
      <c r="AR1138" s="170"/>
      <c r="AS1138" s="170"/>
      <c r="AT1138" s="170"/>
      <c r="AU1138" s="170"/>
      <c r="AV1138" s="170"/>
      <c r="AW1138" s="170"/>
      <c r="AX1138" s="170"/>
      <c r="AY1138" s="170"/>
      <c r="AZ1138" s="170"/>
      <c r="BA1138" s="170"/>
      <c r="BB1138" s="170"/>
      <c r="BC1138" s="170"/>
      <c r="BD1138" s="170"/>
      <c r="BE1138" s="170"/>
      <c r="BF1138" s="170"/>
      <c r="BG1138" s="170"/>
      <c r="BH1138" s="170"/>
    </row>
    <row r="1139" spans="1:60" outlineLevel="1">
      <c r="A1139" s="225">
        <v>231</v>
      </c>
      <c r="B1139" s="182" t="s">
        <v>1381</v>
      </c>
      <c r="C1139" s="209" t="s">
        <v>1382</v>
      </c>
      <c r="D1139" s="187" t="s">
        <v>314</v>
      </c>
      <c r="E1139" s="193">
        <v>31.5</v>
      </c>
      <c r="F1139" s="202"/>
      <c r="G1139" s="201">
        <f>ROUND(E1139*F1139,2)</f>
        <v>0</v>
      </c>
      <c r="H1139" s="200"/>
      <c r="I1139" s="228" t="s">
        <v>304</v>
      </c>
      <c r="J1139" s="170"/>
      <c r="K1139" s="170"/>
      <c r="L1139" s="170"/>
      <c r="M1139" s="170"/>
      <c r="N1139" s="170"/>
      <c r="O1139" s="170"/>
      <c r="P1139" s="170"/>
      <c r="Q1139" s="170"/>
      <c r="R1139" s="170"/>
      <c r="S1139" s="170"/>
      <c r="T1139" s="170"/>
      <c r="U1139" s="170"/>
      <c r="V1139" s="170"/>
      <c r="W1139" s="170"/>
      <c r="X1139" s="170"/>
      <c r="Y1139" s="170"/>
      <c r="Z1139" s="170"/>
      <c r="AA1139" s="170"/>
      <c r="AB1139" s="170"/>
      <c r="AC1139" s="170"/>
      <c r="AD1139" s="170"/>
      <c r="AE1139" s="170" t="s">
        <v>1101</v>
      </c>
      <c r="AF1139" s="170"/>
      <c r="AG1139" s="170"/>
      <c r="AH1139" s="170"/>
      <c r="AI1139" s="170"/>
      <c r="AJ1139" s="170"/>
      <c r="AK1139" s="170"/>
      <c r="AL1139" s="170"/>
      <c r="AM1139" s="170">
        <v>21</v>
      </c>
      <c r="AN1139" s="170"/>
      <c r="AO1139" s="170"/>
      <c r="AP1139" s="170"/>
      <c r="AQ1139" s="170"/>
      <c r="AR1139" s="170"/>
      <c r="AS1139" s="170"/>
      <c r="AT1139" s="170"/>
      <c r="AU1139" s="170"/>
      <c r="AV1139" s="170"/>
      <c r="AW1139" s="170"/>
      <c r="AX1139" s="170"/>
      <c r="AY1139" s="170"/>
      <c r="AZ1139" s="170"/>
      <c r="BA1139" s="170"/>
      <c r="BB1139" s="170"/>
      <c r="BC1139" s="170"/>
      <c r="BD1139" s="170"/>
      <c r="BE1139" s="170"/>
      <c r="BF1139" s="170"/>
      <c r="BG1139" s="170"/>
      <c r="BH1139" s="170"/>
    </row>
    <row r="1140" spans="1:60" outlineLevel="1">
      <c r="A1140" s="224"/>
      <c r="B1140" s="183"/>
      <c r="C1140" s="210" t="s">
        <v>1383</v>
      </c>
      <c r="D1140" s="188"/>
      <c r="E1140" s="194"/>
      <c r="F1140" s="203"/>
      <c r="G1140" s="203"/>
      <c r="H1140" s="200"/>
      <c r="I1140" s="228"/>
      <c r="J1140" s="170"/>
      <c r="K1140" s="170"/>
      <c r="L1140" s="170"/>
      <c r="M1140" s="170"/>
      <c r="N1140" s="170"/>
      <c r="O1140" s="170"/>
      <c r="P1140" s="170"/>
      <c r="Q1140" s="170"/>
      <c r="R1140" s="170"/>
      <c r="S1140" s="170"/>
      <c r="T1140" s="170"/>
      <c r="U1140" s="170"/>
      <c r="V1140" s="170"/>
      <c r="W1140" s="170"/>
      <c r="X1140" s="170"/>
      <c r="Y1140" s="170"/>
      <c r="Z1140" s="170"/>
      <c r="AA1140" s="170"/>
      <c r="AB1140" s="170"/>
      <c r="AC1140" s="170"/>
      <c r="AD1140" s="170"/>
      <c r="AE1140" s="170" t="s">
        <v>307</v>
      </c>
      <c r="AF1140" s="170"/>
      <c r="AG1140" s="170"/>
      <c r="AH1140" s="170"/>
      <c r="AI1140" s="170"/>
      <c r="AJ1140" s="170"/>
      <c r="AK1140" s="170"/>
      <c r="AL1140" s="170"/>
      <c r="AM1140" s="170"/>
      <c r="AN1140" s="170"/>
      <c r="AO1140" s="170"/>
      <c r="AP1140" s="170"/>
      <c r="AQ1140" s="170"/>
      <c r="AR1140" s="170"/>
      <c r="AS1140" s="170"/>
      <c r="AT1140" s="170"/>
      <c r="AU1140" s="170"/>
      <c r="AV1140" s="170"/>
      <c r="AW1140" s="170"/>
      <c r="AX1140" s="170"/>
      <c r="AY1140" s="170"/>
      <c r="AZ1140" s="170"/>
      <c r="BA1140" s="170"/>
      <c r="BB1140" s="170"/>
      <c r="BC1140" s="170"/>
      <c r="BD1140" s="170"/>
      <c r="BE1140" s="170"/>
      <c r="BF1140" s="170"/>
      <c r="BG1140" s="170"/>
      <c r="BH1140" s="170"/>
    </row>
    <row r="1141" spans="1:60" outlineLevel="1">
      <c r="A1141" s="224"/>
      <c r="B1141" s="183"/>
      <c r="C1141" s="211" t="s">
        <v>1374</v>
      </c>
      <c r="D1141" s="189"/>
      <c r="E1141" s="195">
        <v>31.5</v>
      </c>
      <c r="F1141" s="201"/>
      <c r="G1141" s="201"/>
      <c r="H1141" s="200"/>
      <c r="I1141" s="228"/>
      <c r="J1141" s="170"/>
      <c r="K1141" s="170"/>
      <c r="L1141" s="170"/>
      <c r="M1141" s="170"/>
      <c r="N1141" s="170"/>
      <c r="O1141" s="170"/>
      <c r="P1141" s="170"/>
      <c r="Q1141" s="170"/>
      <c r="R1141" s="170"/>
      <c r="S1141" s="170"/>
      <c r="T1141" s="170"/>
      <c r="U1141" s="170"/>
      <c r="V1141" s="170"/>
      <c r="W1141" s="170"/>
      <c r="X1141" s="170"/>
      <c r="Y1141" s="170"/>
      <c r="Z1141" s="170"/>
      <c r="AA1141" s="170"/>
      <c r="AB1141" s="170"/>
      <c r="AC1141" s="170"/>
      <c r="AD1141" s="170"/>
      <c r="AE1141" s="170" t="s">
        <v>309</v>
      </c>
      <c r="AF1141" s="170">
        <v>0</v>
      </c>
      <c r="AG1141" s="170"/>
      <c r="AH1141" s="170"/>
      <c r="AI1141" s="170"/>
      <c r="AJ1141" s="170"/>
      <c r="AK1141" s="170"/>
      <c r="AL1141" s="170"/>
      <c r="AM1141" s="170"/>
      <c r="AN1141" s="170"/>
      <c r="AO1141" s="170"/>
      <c r="AP1141" s="170"/>
      <c r="AQ1141" s="170"/>
      <c r="AR1141" s="170"/>
      <c r="AS1141" s="170"/>
      <c r="AT1141" s="170"/>
      <c r="AU1141" s="170"/>
      <c r="AV1141" s="170"/>
      <c r="AW1141" s="170"/>
      <c r="AX1141" s="170"/>
      <c r="AY1141" s="170"/>
      <c r="AZ1141" s="170"/>
      <c r="BA1141" s="170"/>
      <c r="BB1141" s="170"/>
      <c r="BC1141" s="170"/>
      <c r="BD1141" s="170"/>
      <c r="BE1141" s="170"/>
      <c r="BF1141" s="170"/>
      <c r="BG1141" s="170"/>
      <c r="BH1141" s="170"/>
    </row>
    <row r="1142" spans="1:60" outlineLevel="1">
      <c r="A1142" s="225">
        <v>232</v>
      </c>
      <c r="B1142" s="182" t="s">
        <v>1378</v>
      </c>
      <c r="C1142" s="209" t="s">
        <v>1379</v>
      </c>
      <c r="D1142" s="187" t="s">
        <v>318</v>
      </c>
      <c r="E1142" s="193">
        <v>15</v>
      </c>
      <c r="F1142" s="202"/>
      <c r="G1142" s="201">
        <f>ROUND(E1142*F1142,2)</f>
        <v>0</v>
      </c>
      <c r="H1142" s="200"/>
      <c r="I1142" s="228" t="s">
        <v>304</v>
      </c>
      <c r="J1142" s="170"/>
      <c r="K1142" s="170"/>
      <c r="L1142" s="170"/>
      <c r="M1142" s="170"/>
      <c r="N1142" s="170"/>
      <c r="O1142" s="170"/>
      <c r="P1142" s="170"/>
      <c r="Q1142" s="170"/>
      <c r="R1142" s="170"/>
      <c r="S1142" s="170"/>
      <c r="T1142" s="170"/>
      <c r="U1142" s="170"/>
      <c r="V1142" s="170"/>
      <c r="W1142" s="170"/>
      <c r="X1142" s="170"/>
      <c r="Y1142" s="170"/>
      <c r="Z1142" s="170"/>
      <c r="AA1142" s="170"/>
      <c r="AB1142" s="170"/>
      <c r="AC1142" s="170"/>
      <c r="AD1142" s="170"/>
      <c r="AE1142" s="170" t="s">
        <v>1086</v>
      </c>
      <c r="AF1142" s="170"/>
      <c r="AG1142" s="170"/>
      <c r="AH1142" s="170"/>
      <c r="AI1142" s="170"/>
      <c r="AJ1142" s="170"/>
      <c r="AK1142" s="170"/>
      <c r="AL1142" s="170"/>
      <c r="AM1142" s="170">
        <v>21</v>
      </c>
      <c r="AN1142" s="170"/>
      <c r="AO1142" s="170"/>
      <c r="AP1142" s="170"/>
      <c r="AQ1142" s="170"/>
      <c r="AR1142" s="170"/>
      <c r="AS1142" s="170"/>
      <c r="AT1142" s="170"/>
      <c r="AU1142" s="170"/>
      <c r="AV1142" s="170"/>
      <c r="AW1142" s="170"/>
      <c r="AX1142" s="170"/>
      <c r="AY1142" s="170"/>
      <c r="AZ1142" s="170"/>
      <c r="BA1142" s="170"/>
      <c r="BB1142" s="170"/>
      <c r="BC1142" s="170"/>
      <c r="BD1142" s="170"/>
      <c r="BE1142" s="170"/>
      <c r="BF1142" s="170"/>
      <c r="BG1142" s="170"/>
      <c r="BH1142" s="170"/>
    </row>
    <row r="1143" spans="1:60" outlineLevel="1">
      <c r="A1143" s="224"/>
      <c r="B1143" s="183"/>
      <c r="C1143" s="211" t="s">
        <v>1384</v>
      </c>
      <c r="D1143" s="189"/>
      <c r="E1143" s="195">
        <v>15</v>
      </c>
      <c r="F1143" s="201"/>
      <c r="G1143" s="201"/>
      <c r="H1143" s="200"/>
      <c r="I1143" s="228"/>
      <c r="J1143" s="170"/>
      <c r="K1143" s="170"/>
      <c r="L1143" s="170"/>
      <c r="M1143" s="170"/>
      <c r="N1143" s="170"/>
      <c r="O1143" s="170"/>
      <c r="P1143" s="170"/>
      <c r="Q1143" s="170"/>
      <c r="R1143" s="170"/>
      <c r="S1143" s="170"/>
      <c r="T1143" s="170"/>
      <c r="U1143" s="170"/>
      <c r="V1143" s="170"/>
      <c r="W1143" s="170"/>
      <c r="X1143" s="170"/>
      <c r="Y1143" s="170"/>
      <c r="Z1143" s="170"/>
      <c r="AA1143" s="170"/>
      <c r="AB1143" s="170"/>
      <c r="AC1143" s="170"/>
      <c r="AD1143" s="170"/>
      <c r="AE1143" s="170" t="s">
        <v>309</v>
      </c>
      <c r="AF1143" s="170">
        <v>0</v>
      </c>
      <c r="AG1143" s="170"/>
      <c r="AH1143" s="170"/>
      <c r="AI1143" s="170"/>
      <c r="AJ1143" s="170"/>
      <c r="AK1143" s="170"/>
      <c r="AL1143" s="170"/>
      <c r="AM1143" s="170"/>
      <c r="AN1143" s="170"/>
      <c r="AO1143" s="170"/>
      <c r="AP1143" s="170"/>
      <c r="AQ1143" s="170"/>
      <c r="AR1143" s="170"/>
      <c r="AS1143" s="170"/>
      <c r="AT1143" s="170"/>
      <c r="AU1143" s="170"/>
      <c r="AV1143" s="170"/>
      <c r="AW1143" s="170"/>
      <c r="AX1143" s="170"/>
      <c r="AY1143" s="170"/>
      <c r="AZ1143" s="170"/>
      <c r="BA1143" s="170"/>
      <c r="BB1143" s="170"/>
      <c r="BC1143" s="170"/>
      <c r="BD1143" s="170"/>
      <c r="BE1143" s="170"/>
      <c r="BF1143" s="170"/>
      <c r="BG1143" s="170"/>
      <c r="BH1143" s="170"/>
    </row>
    <row r="1144" spans="1:60" outlineLevel="1">
      <c r="A1144" s="225">
        <v>233</v>
      </c>
      <c r="B1144" s="182" t="s">
        <v>1385</v>
      </c>
      <c r="C1144" s="209" t="s">
        <v>1386</v>
      </c>
      <c r="D1144" s="187" t="s">
        <v>314</v>
      </c>
      <c r="E1144" s="193">
        <v>47.7</v>
      </c>
      <c r="F1144" s="202"/>
      <c r="G1144" s="201">
        <f>ROUND(E1144*F1144,2)</f>
        <v>0</v>
      </c>
      <c r="H1144" s="200"/>
      <c r="I1144" s="228" t="s">
        <v>304</v>
      </c>
      <c r="J1144" s="170"/>
      <c r="K1144" s="170"/>
      <c r="L1144" s="170"/>
      <c r="M1144" s="170"/>
      <c r="N1144" s="170"/>
      <c r="O1144" s="170"/>
      <c r="P1144" s="170"/>
      <c r="Q1144" s="170"/>
      <c r="R1144" s="170"/>
      <c r="S1144" s="170"/>
      <c r="T1144" s="170"/>
      <c r="U1144" s="170"/>
      <c r="V1144" s="170"/>
      <c r="W1144" s="170"/>
      <c r="X1144" s="170"/>
      <c r="Y1144" s="170"/>
      <c r="Z1144" s="170"/>
      <c r="AA1144" s="170"/>
      <c r="AB1144" s="170"/>
      <c r="AC1144" s="170"/>
      <c r="AD1144" s="170"/>
      <c r="AE1144" s="170" t="s">
        <v>1101</v>
      </c>
      <c r="AF1144" s="170"/>
      <c r="AG1144" s="170"/>
      <c r="AH1144" s="170"/>
      <c r="AI1144" s="170"/>
      <c r="AJ1144" s="170"/>
      <c r="AK1144" s="170"/>
      <c r="AL1144" s="170"/>
      <c r="AM1144" s="170">
        <v>21</v>
      </c>
      <c r="AN1144" s="170"/>
      <c r="AO1144" s="170"/>
      <c r="AP1144" s="170"/>
      <c r="AQ1144" s="170"/>
      <c r="AR1144" s="170"/>
      <c r="AS1144" s="170"/>
      <c r="AT1144" s="170"/>
      <c r="AU1144" s="170"/>
      <c r="AV1144" s="170"/>
      <c r="AW1144" s="170"/>
      <c r="AX1144" s="170"/>
      <c r="AY1144" s="170"/>
      <c r="AZ1144" s="170"/>
      <c r="BA1144" s="170"/>
      <c r="BB1144" s="170"/>
      <c r="BC1144" s="170"/>
      <c r="BD1144" s="170"/>
      <c r="BE1144" s="170"/>
      <c r="BF1144" s="170"/>
      <c r="BG1144" s="170"/>
      <c r="BH1144" s="170"/>
    </row>
    <row r="1145" spans="1:60" ht="22.5" outlineLevel="1">
      <c r="A1145" s="224"/>
      <c r="B1145" s="183"/>
      <c r="C1145" s="210" t="s">
        <v>1387</v>
      </c>
      <c r="D1145" s="188"/>
      <c r="E1145" s="194"/>
      <c r="F1145" s="203"/>
      <c r="G1145" s="203"/>
      <c r="H1145" s="200"/>
      <c r="I1145" s="228"/>
      <c r="J1145" s="170"/>
      <c r="K1145" s="170"/>
      <c r="L1145" s="170"/>
      <c r="M1145" s="170"/>
      <c r="N1145" s="170"/>
      <c r="O1145" s="170"/>
      <c r="P1145" s="170"/>
      <c r="Q1145" s="170"/>
      <c r="R1145" s="170"/>
      <c r="S1145" s="170"/>
      <c r="T1145" s="170"/>
      <c r="U1145" s="170"/>
      <c r="V1145" s="170"/>
      <c r="W1145" s="170"/>
      <c r="X1145" s="170"/>
      <c r="Y1145" s="170"/>
      <c r="Z1145" s="170"/>
      <c r="AA1145" s="170"/>
      <c r="AB1145" s="170"/>
      <c r="AC1145" s="170"/>
      <c r="AD1145" s="170"/>
      <c r="AE1145" s="170" t="s">
        <v>307</v>
      </c>
      <c r="AF1145" s="170"/>
      <c r="AG1145" s="170"/>
      <c r="AH1145" s="170"/>
      <c r="AI1145" s="170"/>
      <c r="AJ1145" s="170"/>
      <c r="AK1145" s="170"/>
      <c r="AL1145" s="170"/>
      <c r="AM1145" s="170"/>
      <c r="AN1145" s="170"/>
      <c r="AO1145" s="170"/>
      <c r="AP1145" s="170"/>
      <c r="AQ1145" s="170"/>
      <c r="AR1145" s="170"/>
      <c r="AS1145" s="170"/>
      <c r="AT1145" s="170"/>
      <c r="AU1145" s="170"/>
      <c r="AV1145" s="170"/>
      <c r="AW1145" s="170"/>
      <c r="AX1145" s="170"/>
      <c r="AY1145" s="170"/>
      <c r="AZ1145" s="170"/>
      <c r="BA1145" s="170"/>
      <c r="BB1145" s="170"/>
      <c r="BC1145" s="170"/>
      <c r="BD1145" s="170"/>
      <c r="BE1145" s="170"/>
      <c r="BF1145" s="170"/>
      <c r="BG1145" s="170"/>
      <c r="BH1145" s="170"/>
    </row>
    <row r="1146" spans="1:60" outlineLevel="1">
      <c r="A1146" s="224"/>
      <c r="B1146" s="183"/>
      <c r="C1146" s="211" t="s">
        <v>1388</v>
      </c>
      <c r="D1146" s="189"/>
      <c r="E1146" s="195">
        <v>47.7</v>
      </c>
      <c r="F1146" s="201"/>
      <c r="G1146" s="201"/>
      <c r="H1146" s="200"/>
      <c r="I1146" s="228"/>
      <c r="J1146" s="170"/>
      <c r="K1146" s="170"/>
      <c r="L1146" s="170"/>
      <c r="M1146" s="170"/>
      <c r="N1146" s="170"/>
      <c r="O1146" s="170"/>
      <c r="P1146" s="170"/>
      <c r="Q1146" s="170"/>
      <c r="R1146" s="170"/>
      <c r="S1146" s="170"/>
      <c r="T1146" s="170"/>
      <c r="U1146" s="170"/>
      <c r="V1146" s="170"/>
      <c r="W1146" s="170"/>
      <c r="X1146" s="170"/>
      <c r="Y1146" s="170"/>
      <c r="Z1146" s="170"/>
      <c r="AA1146" s="170"/>
      <c r="AB1146" s="170"/>
      <c r="AC1146" s="170"/>
      <c r="AD1146" s="170"/>
      <c r="AE1146" s="170" t="s">
        <v>309</v>
      </c>
      <c r="AF1146" s="170">
        <v>0</v>
      </c>
      <c r="AG1146" s="170"/>
      <c r="AH1146" s="170"/>
      <c r="AI1146" s="170"/>
      <c r="AJ1146" s="170"/>
      <c r="AK1146" s="170"/>
      <c r="AL1146" s="170"/>
      <c r="AM1146" s="170"/>
      <c r="AN1146" s="170"/>
      <c r="AO1146" s="170"/>
      <c r="AP1146" s="170"/>
      <c r="AQ1146" s="170"/>
      <c r="AR1146" s="170"/>
      <c r="AS1146" s="170"/>
      <c r="AT1146" s="170"/>
      <c r="AU1146" s="170"/>
      <c r="AV1146" s="170"/>
      <c r="AW1146" s="170"/>
      <c r="AX1146" s="170"/>
      <c r="AY1146" s="170"/>
      <c r="AZ1146" s="170"/>
      <c r="BA1146" s="170"/>
      <c r="BB1146" s="170"/>
      <c r="BC1146" s="170"/>
      <c r="BD1146" s="170"/>
      <c r="BE1146" s="170"/>
      <c r="BF1146" s="170"/>
      <c r="BG1146" s="170"/>
      <c r="BH1146" s="170"/>
    </row>
    <row r="1147" spans="1:60" outlineLevel="1">
      <c r="A1147" s="224"/>
      <c r="B1147" s="350" t="s">
        <v>1389</v>
      </c>
      <c r="C1147" s="351"/>
      <c r="D1147" s="352"/>
      <c r="E1147" s="353"/>
      <c r="F1147" s="354"/>
      <c r="G1147" s="355"/>
      <c r="H1147" s="200"/>
      <c r="I1147" s="228"/>
      <c r="J1147" s="170"/>
      <c r="K1147" s="170"/>
      <c r="L1147" s="170"/>
      <c r="M1147" s="170"/>
      <c r="N1147" s="170"/>
      <c r="O1147" s="170"/>
      <c r="P1147" s="170"/>
      <c r="Q1147" s="170"/>
      <c r="R1147" s="170"/>
      <c r="S1147" s="170"/>
      <c r="T1147" s="170"/>
      <c r="U1147" s="170"/>
      <c r="V1147" s="170"/>
      <c r="W1147" s="170"/>
      <c r="X1147" s="170"/>
      <c r="Y1147" s="170"/>
      <c r="Z1147" s="170"/>
      <c r="AA1147" s="170"/>
      <c r="AB1147" s="170"/>
      <c r="AC1147" s="170">
        <v>0</v>
      </c>
      <c r="AD1147" s="170"/>
      <c r="AE1147" s="170" t="s">
        <v>297</v>
      </c>
      <c r="AF1147" s="170"/>
      <c r="AG1147" s="170"/>
      <c r="AH1147" s="170"/>
      <c r="AI1147" s="170"/>
      <c r="AJ1147" s="170"/>
      <c r="AK1147" s="170"/>
      <c r="AL1147" s="170"/>
      <c r="AM1147" s="170"/>
      <c r="AN1147" s="170"/>
      <c r="AO1147" s="170"/>
      <c r="AP1147" s="170"/>
      <c r="AQ1147" s="170"/>
      <c r="AR1147" s="170"/>
      <c r="AS1147" s="170"/>
      <c r="AT1147" s="170"/>
      <c r="AU1147" s="170"/>
      <c r="AV1147" s="170"/>
      <c r="AW1147" s="170"/>
      <c r="AX1147" s="170"/>
      <c r="AY1147" s="170"/>
      <c r="AZ1147" s="170"/>
      <c r="BA1147" s="170"/>
      <c r="BB1147" s="170"/>
      <c r="BC1147" s="170"/>
      <c r="BD1147" s="170"/>
      <c r="BE1147" s="170"/>
      <c r="BF1147" s="170"/>
      <c r="BG1147" s="170"/>
      <c r="BH1147" s="170"/>
    </row>
    <row r="1148" spans="1:60" outlineLevel="1">
      <c r="A1148" s="225">
        <v>234</v>
      </c>
      <c r="B1148" s="182" t="s">
        <v>1390</v>
      </c>
      <c r="C1148" s="209" t="s">
        <v>1391</v>
      </c>
      <c r="D1148" s="187" t="s">
        <v>1392</v>
      </c>
      <c r="E1148" s="193">
        <v>7.05</v>
      </c>
      <c r="F1148" s="202"/>
      <c r="G1148" s="201">
        <f>ROUND(E1148*F1148,2)</f>
        <v>0</v>
      </c>
      <c r="H1148" s="200" t="s">
        <v>1393</v>
      </c>
      <c r="I1148" s="228" t="s">
        <v>304</v>
      </c>
      <c r="J1148" s="170"/>
      <c r="K1148" s="170"/>
      <c r="L1148" s="170"/>
      <c r="M1148" s="170"/>
      <c r="N1148" s="170"/>
      <c r="O1148" s="170"/>
      <c r="P1148" s="170"/>
      <c r="Q1148" s="170"/>
      <c r="R1148" s="170"/>
      <c r="S1148" s="170"/>
      <c r="T1148" s="170"/>
      <c r="U1148" s="170"/>
      <c r="V1148" s="170"/>
      <c r="W1148" s="170"/>
      <c r="X1148" s="170"/>
      <c r="Y1148" s="170"/>
      <c r="Z1148" s="170"/>
      <c r="AA1148" s="170"/>
      <c r="AB1148" s="170"/>
      <c r="AC1148" s="170"/>
      <c r="AD1148" s="170"/>
      <c r="AE1148" s="170" t="s">
        <v>1394</v>
      </c>
      <c r="AF1148" s="170"/>
      <c r="AG1148" s="170"/>
      <c r="AH1148" s="170"/>
      <c r="AI1148" s="170"/>
      <c r="AJ1148" s="170"/>
      <c r="AK1148" s="170"/>
      <c r="AL1148" s="170"/>
      <c r="AM1148" s="170">
        <v>21</v>
      </c>
      <c r="AN1148" s="170"/>
      <c r="AO1148" s="170"/>
      <c r="AP1148" s="170"/>
      <c r="AQ1148" s="170"/>
      <c r="AR1148" s="170"/>
      <c r="AS1148" s="170"/>
      <c r="AT1148" s="170"/>
      <c r="AU1148" s="170"/>
      <c r="AV1148" s="170"/>
      <c r="AW1148" s="170"/>
      <c r="AX1148" s="170"/>
      <c r="AY1148" s="170"/>
      <c r="AZ1148" s="170"/>
      <c r="BA1148" s="170"/>
      <c r="BB1148" s="170"/>
      <c r="BC1148" s="170"/>
      <c r="BD1148" s="170"/>
      <c r="BE1148" s="170"/>
      <c r="BF1148" s="170"/>
      <c r="BG1148" s="170"/>
      <c r="BH1148" s="170"/>
    </row>
    <row r="1149" spans="1:60" outlineLevel="1">
      <c r="A1149" s="224"/>
      <c r="B1149" s="183"/>
      <c r="C1149" s="210" t="s">
        <v>1395</v>
      </c>
      <c r="D1149" s="188"/>
      <c r="E1149" s="194"/>
      <c r="F1149" s="203"/>
      <c r="G1149" s="203"/>
      <c r="H1149" s="200"/>
      <c r="I1149" s="228"/>
      <c r="J1149" s="170"/>
      <c r="K1149" s="170"/>
      <c r="L1149" s="170"/>
      <c r="M1149" s="170"/>
      <c r="N1149" s="170"/>
      <c r="O1149" s="170"/>
      <c r="P1149" s="170"/>
      <c r="Q1149" s="170"/>
      <c r="R1149" s="170"/>
      <c r="S1149" s="170"/>
      <c r="T1149" s="170"/>
      <c r="U1149" s="170"/>
      <c r="V1149" s="170"/>
      <c r="W1149" s="170"/>
      <c r="X1149" s="170"/>
      <c r="Y1149" s="170"/>
      <c r="Z1149" s="170"/>
      <c r="AA1149" s="170"/>
      <c r="AB1149" s="170"/>
      <c r="AC1149" s="170"/>
      <c r="AD1149" s="170"/>
      <c r="AE1149" s="170" t="s">
        <v>307</v>
      </c>
      <c r="AF1149" s="170"/>
      <c r="AG1149" s="170"/>
      <c r="AH1149" s="170"/>
      <c r="AI1149" s="170"/>
      <c r="AJ1149" s="170"/>
      <c r="AK1149" s="170"/>
      <c r="AL1149" s="170"/>
      <c r="AM1149" s="170"/>
      <c r="AN1149" s="170"/>
      <c r="AO1149" s="170"/>
      <c r="AP1149" s="170"/>
      <c r="AQ1149" s="170"/>
      <c r="AR1149" s="170"/>
      <c r="AS1149" s="170"/>
      <c r="AT1149" s="170"/>
      <c r="AU1149" s="170"/>
      <c r="AV1149" s="170"/>
      <c r="AW1149" s="170"/>
      <c r="AX1149" s="170"/>
      <c r="AY1149" s="170"/>
      <c r="AZ1149" s="170"/>
      <c r="BA1149" s="170"/>
      <c r="BB1149" s="170"/>
      <c r="BC1149" s="170"/>
      <c r="BD1149" s="170"/>
      <c r="BE1149" s="170"/>
      <c r="BF1149" s="170"/>
      <c r="BG1149" s="170"/>
      <c r="BH1149" s="170"/>
    </row>
    <row r="1150" spans="1:60" outlineLevel="1">
      <c r="A1150" s="224"/>
      <c r="B1150" s="183"/>
      <c r="C1150" s="210" t="s">
        <v>1396</v>
      </c>
      <c r="D1150" s="188"/>
      <c r="E1150" s="194"/>
      <c r="F1150" s="203"/>
      <c r="G1150" s="203"/>
      <c r="H1150" s="200"/>
      <c r="I1150" s="228"/>
      <c r="J1150" s="170"/>
      <c r="K1150" s="170"/>
      <c r="L1150" s="170"/>
      <c r="M1150" s="170"/>
      <c r="N1150" s="170"/>
      <c r="O1150" s="170"/>
      <c r="P1150" s="170"/>
      <c r="Q1150" s="170"/>
      <c r="R1150" s="170"/>
      <c r="S1150" s="170"/>
      <c r="T1150" s="170"/>
      <c r="U1150" s="170"/>
      <c r="V1150" s="170"/>
      <c r="W1150" s="170"/>
      <c r="X1150" s="170"/>
      <c r="Y1150" s="170"/>
      <c r="Z1150" s="170"/>
      <c r="AA1150" s="170"/>
      <c r="AB1150" s="170"/>
      <c r="AC1150" s="170"/>
      <c r="AD1150" s="170"/>
      <c r="AE1150" s="170" t="s">
        <v>307</v>
      </c>
      <c r="AF1150" s="170"/>
      <c r="AG1150" s="170"/>
      <c r="AH1150" s="170"/>
      <c r="AI1150" s="170"/>
      <c r="AJ1150" s="170"/>
      <c r="AK1150" s="170"/>
      <c r="AL1150" s="170"/>
      <c r="AM1150" s="170"/>
      <c r="AN1150" s="170"/>
      <c r="AO1150" s="170"/>
      <c r="AP1150" s="170"/>
      <c r="AQ1150" s="170"/>
      <c r="AR1150" s="170"/>
      <c r="AS1150" s="170"/>
      <c r="AT1150" s="170"/>
      <c r="AU1150" s="170"/>
      <c r="AV1150" s="170"/>
      <c r="AW1150" s="170"/>
      <c r="AX1150" s="170"/>
      <c r="AY1150" s="170"/>
      <c r="AZ1150" s="170"/>
      <c r="BA1150" s="170"/>
      <c r="BB1150" s="170"/>
      <c r="BC1150" s="170"/>
      <c r="BD1150" s="170"/>
      <c r="BE1150" s="170"/>
      <c r="BF1150" s="170"/>
      <c r="BG1150" s="170"/>
      <c r="BH1150" s="170"/>
    </row>
    <row r="1151" spans="1:60" outlineLevel="1">
      <c r="A1151" s="224"/>
      <c r="B1151" s="183"/>
      <c r="C1151" s="210" t="s">
        <v>1397</v>
      </c>
      <c r="D1151" s="188"/>
      <c r="E1151" s="194"/>
      <c r="F1151" s="203"/>
      <c r="G1151" s="203"/>
      <c r="H1151" s="200"/>
      <c r="I1151" s="228"/>
      <c r="J1151" s="170"/>
      <c r="K1151" s="170"/>
      <c r="L1151" s="170"/>
      <c r="M1151" s="170"/>
      <c r="N1151" s="170"/>
      <c r="O1151" s="170"/>
      <c r="P1151" s="170"/>
      <c r="Q1151" s="170"/>
      <c r="R1151" s="170"/>
      <c r="S1151" s="170"/>
      <c r="T1151" s="170"/>
      <c r="U1151" s="170"/>
      <c r="V1151" s="170"/>
      <c r="W1151" s="170"/>
      <c r="X1151" s="170"/>
      <c r="Y1151" s="170"/>
      <c r="Z1151" s="170"/>
      <c r="AA1151" s="170"/>
      <c r="AB1151" s="170"/>
      <c r="AC1151" s="170"/>
      <c r="AD1151" s="170"/>
      <c r="AE1151" s="170" t="s">
        <v>307</v>
      </c>
      <c r="AF1151" s="170"/>
      <c r="AG1151" s="170"/>
      <c r="AH1151" s="170"/>
      <c r="AI1151" s="170"/>
      <c r="AJ1151" s="170"/>
      <c r="AK1151" s="170"/>
      <c r="AL1151" s="170"/>
      <c r="AM1151" s="170"/>
      <c r="AN1151" s="170"/>
      <c r="AO1151" s="170"/>
      <c r="AP1151" s="170"/>
      <c r="AQ1151" s="170"/>
      <c r="AR1151" s="170"/>
      <c r="AS1151" s="170"/>
      <c r="AT1151" s="170"/>
      <c r="AU1151" s="170"/>
      <c r="AV1151" s="170"/>
      <c r="AW1151" s="170"/>
      <c r="AX1151" s="170"/>
      <c r="AY1151" s="170"/>
      <c r="AZ1151" s="170"/>
      <c r="BA1151" s="170"/>
      <c r="BB1151" s="170"/>
      <c r="BC1151" s="170"/>
      <c r="BD1151" s="170"/>
      <c r="BE1151" s="170"/>
      <c r="BF1151" s="170"/>
      <c r="BG1151" s="170"/>
      <c r="BH1151" s="170"/>
    </row>
    <row r="1152" spans="1:60" outlineLevel="1">
      <c r="A1152" s="224"/>
      <c r="B1152" s="183"/>
      <c r="C1152" s="210" t="s">
        <v>1398</v>
      </c>
      <c r="D1152" s="188"/>
      <c r="E1152" s="194"/>
      <c r="F1152" s="203"/>
      <c r="G1152" s="203"/>
      <c r="H1152" s="200"/>
      <c r="I1152" s="228"/>
      <c r="J1152" s="170"/>
      <c r="K1152" s="170"/>
      <c r="L1152" s="170"/>
      <c r="M1152" s="170"/>
      <c r="N1152" s="170"/>
      <c r="O1152" s="170"/>
      <c r="P1152" s="170"/>
      <c r="Q1152" s="170"/>
      <c r="R1152" s="170"/>
      <c r="S1152" s="170"/>
      <c r="T1152" s="170"/>
      <c r="U1152" s="170"/>
      <c r="V1152" s="170"/>
      <c r="W1152" s="170"/>
      <c r="X1152" s="170"/>
      <c r="Y1152" s="170"/>
      <c r="Z1152" s="170"/>
      <c r="AA1152" s="170"/>
      <c r="AB1152" s="170"/>
      <c r="AC1152" s="170"/>
      <c r="AD1152" s="170"/>
      <c r="AE1152" s="170" t="s">
        <v>307</v>
      </c>
      <c r="AF1152" s="170"/>
      <c r="AG1152" s="170"/>
      <c r="AH1152" s="170"/>
      <c r="AI1152" s="170"/>
      <c r="AJ1152" s="170"/>
      <c r="AK1152" s="170"/>
      <c r="AL1152" s="170"/>
      <c r="AM1152" s="170"/>
      <c r="AN1152" s="170"/>
      <c r="AO1152" s="170"/>
      <c r="AP1152" s="170"/>
      <c r="AQ1152" s="170"/>
      <c r="AR1152" s="170"/>
      <c r="AS1152" s="170"/>
      <c r="AT1152" s="170"/>
      <c r="AU1152" s="170"/>
      <c r="AV1152" s="170"/>
      <c r="AW1152" s="170"/>
      <c r="AX1152" s="170"/>
      <c r="AY1152" s="170"/>
      <c r="AZ1152" s="170"/>
      <c r="BA1152" s="170"/>
      <c r="BB1152" s="170"/>
      <c r="BC1152" s="170"/>
      <c r="BD1152" s="170"/>
      <c r="BE1152" s="170"/>
      <c r="BF1152" s="170"/>
      <c r="BG1152" s="170"/>
      <c r="BH1152" s="170"/>
    </row>
    <row r="1153" spans="1:60" outlineLevel="1">
      <c r="A1153" s="224"/>
      <c r="B1153" s="183"/>
      <c r="C1153" s="210" t="s">
        <v>1399</v>
      </c>
      <c r="D1153" s="188"/>
      <c r="E1153" s="194"/>
      <c r="F1153" s="203"/>
      <c r="G1153" s="203"/>
      <c r="H1153" s="200"/>
      <c r="I1153" s="228"/>
      <c r="J1153" s="170"/>
      <c r="K1153" s="170"/>
      <c r="L1153" s="170"/>
      <c r="M1153" s="170"/>
      <c r="N1153" s="170"/>
      <c r="O1153" s="170"/>
      <c r="P1153" s="170"/>
      <c r="Q1153" s="170"/>
      <c r="R1153" s="170"/>
      <c r="S1153" s="170"/>
      <c r="T1153" s="170"/>
      <c r="U1153" s="170"/>
      <c r="V1153" s="170"/>
      <c r="W1153" s="170"/>
      <c r="X1153" s="170"/>
      <c r="Y1153" s="170"/>
      <c r="Z1153" s="170"/>
      <c r="AA1153" s="170"/>
      <c r="AB1153" s="170"/>
      <c r="AC1153" s="170"/>
      <c r="AD1153" s="170"/>
      <c r="AE1153" s="170" t="s">
        <v>307</v>
      </c>
      <c r="AF1153" s="170"/>
      <c r="AG1153" s="170"/>
      <c r="AH1153" s="170"/>
      <c r="AI1153" s="170"/>
      <c r="AJ1153" s="170"/>
      <c r="AK1153" s="170"/>
      <c r="AL1153" s="170"/>
      <c r="AM1153" s="170"/>
      <c r="AN1153" s="170"/>
      <c r="AO1153" s="170"/>
      <c r="AP1153" s="170"/>
      <c r="AQ1153" s="170"/>
      <c r="AR1153" s="170"/>
      <c r="AS1153" s="170"/>
      <c r="AT1153" s="170"/>
      <c r="AU1153" s="170"/>
      <c r="AV1153" s="170"/>
      <c r="AW1153" s="170"/>
      <c r="AX1153" s="170"/>
      <c r="AY1153" s="170"/>
      <c r="AZ1153" s="170"/>
      <c r="BA1153" s="170"/>
      <c r="BB1153" s="170"/>
      <c r="BC1153" s="170"/>
      <c r="BD1153" s="170"/>
      <c r="BE1153" s="170"/>
      <c r="BF1153" s="170"/>
      <c r="BG1153" s="170"/>
      <c r="BH1153" s="170"/>
    </row>
    <row r="1154" spans="1:60" outlineLevel="1">
      <c r="A1154" s="224"/>
      <c r="B1154" s="183"/>
      <c r="C1154" s="210" t="s">
        <v>1400</v>
      </c>
      <c r="D1154" s="188"/>
      <c r="E1154" s="194"/>
      <c r="F1154" s="203"/>
      <c r="G1154" s="203"/>
      <c r="H1154" s="200"/>
      <c r="I1154" s="228"/>
      <c r="J1154" s="170"/>
      <c r="K1154" s="170"/>
      <c r="L1154" s="170"/>
      <c r="M1154" s="170"/>
      <c r="N1154" s="170"/>
      <c r="O1154" s="170"/>
      <c r="P1154" s="170"/>
      <c r="Q1154" s="170"/>
      <c r="R1154" s="170"/>
      <c r="S1154" s="170"/>
      <c r="T1154" s="170"/>
      <c r="U1154" s="170"/>
      <c r="V1154" s="170"/>
      <c r="W1154" s="170"/>
      <c r="X1154" s="170"/>
      <c r="Y1154" s="170"/>
      <c r="Z1154" s="170"/>
      <c r="AA1154" s="170"/>
      <c r="AB1154" s="170"/>
      <c r="AC1154" s="170"/>
      <c r="AD1154" s="170"/>
      <c r="AE1154" s="170" t="s">
        <v>307</v>
      </c>
      <c r="AF1154" s="170"/>
      <c r="AG1154" s="170"/>
      <c r="AH1154" s="170"/>
      <c r="AI1154" s="170"/>
      <c r="AJ1154" s="170"/>
      <c r="AK1154" s="170"/>
      <c r="AL1154" s="170"/>
      <c r="AM1154" s="170"/>
      <c r="AN1154" s="170"/>
      <c r="AO1154" s="170"/>
      <c r="AP1154" s="170"/>
      <c r="AQ1154" s="170"/>
      <c r="AR1154" s="170"/>
      <c r="AS1154" s="170"/>
      <c r="AT1154" s="170"/>
      <c r="AU1154" s="170"/>
      <c r="AV1154" s="170"/>
      <c r="AW1154" s="170"/>
      <c r="AX1154" s="170"/>
      <c r="AY1154" s="170"/>
      <c r="AZ1154" s="170"/>
      <c r="BA1154" s="170"/>
      <c r="BB1154" s="170"/>
      <c r="BC1154" s="170"/>
      <c r="BD1154" s="170"/>
      <c r="BE1154" s="170"/>
      <c r="BF1154" s="170"/>
      <c r="BG1154" s="170"/>
      <c r="BH1154" s="170"/>
    </row>
    <row r="1155" spans="1:60" outlineLevel="1">
      <c r="A1155" s="224"/>
      <c r="B1155" s="183"/>
      <c r="C1155" s="211" t="s">
        <v>1401</v>
      </c>
      <c r="D1155" s="189"/>
      <c r="E1155" s="195">
        <v>7.05</v>
      </c>
      <c r="F1155" s="201"/>
      <c r="G1155" s="201"/>
      <c r="H1155" s="200"/>
      <c r="I1155" s="228"/>
      <c r="J1155" s="170"/>
      <c r="K1155" s="170"/>
      <c r="L1155" s="170"/>
      <c r="M1155" s="170"/>
      <c r="N1155" s="170"/>
      <c r="O1155" s="170"/>
      <c r="P1155" s="170"/>
      <c r="Q1155" s="170"/>
      <c r="R1155" s="170"/>
      <c r="S1155" s="170"/>
      <c r="T1155" s="170"/>
      <c r="U1155" s="170"/>
      <c r="V1155" s="170"/>
      <c r="W1155" s="170"/>
      <c r="X1155" s="170"/>
      <c r="Y1155" s="170"/>
      <c r="Z1155" s="170"/>
      <c r="AA1155" s="170"/>
      <c r="AB1155" s="170"/>
      <c r="AC1155" s="170"/>
      <c r="AD1155" s="170"/>
      <c r="AE1155" s="170" t="s">
        <v>309</v>
      </c>
      <c r="AF1155" s="170">
        <v>0</v>
      </c>
      <c r="AG1155" s="170"/>
      <c r="AH1155" s="170"/>
      <c r="AI1155" s="170"/>
      <c r="AJ1155" s="170"/>
      <c r="AK1155" s="170"/>
      <c r="AL1155" s="170"/>
      <c r="AM1155" s="170"/>
      <c r="AN1155" s="170"/>
      <c r="AO1155" s="170"/>
      <c r="AP1155" s="170"/>
      <c r="AQ1155" s="170"/>
      <c r="AR1155" s="170"/>
      <c r="AS1155" s="170"/>
      <c r="AT1155" s="170"/>
      <c r="AU1155" s="170"/>
      <c r="AV1155" s="170"/>
      <c r="AW1155" s="170"/>
      <c r="AX1155" s="170"/>
      <c r="AY1155" s="170"/>
      <c r="AZ1155" s="170"/>
      <c r="BA1155" s="170"/>
      <c r="BB1155" s="170"/>
      <c r="BC1155" s="170"/>
      <c r="BD1155" s="170"/>
      <c r="BE1155" s="170"/>
      <c r="BF1155" s="170"/>
      <c r="BG1155" s="170"/>
      <c r="BH1155" s="170"/>
    </row>
    <row r="1156" spans="1:60" outlineLevel="1">
      <c r="A1156" s="225">
        <v>235</v>
      </c>
      <c r="B1156" s="182" t="s">
        <v>1378</v>
      </c>
      <c r="C1156" s="209" t="s">
        <v>1379</v>
      </c>
      <c r="D1156" s="187" t="s">
        <v>318</v>
      </c>
      <c r="E1156" s="193">
        <v>5</v>
      </c>
      <c r="F1156" s="202"/>
      <c r="G1156" s="201">
        <f>ROUND(E1156*F1156,2)</f>
        <v>0</v>
      </c>
      <c r="H1156" s="200"/>
      <c r="I1156" s="228" t="s">
        <v>304</v>
      </c>
      <c r="J1156" s="170"/>
      <c r="K1156" s="170"/>
      <c r="L1156" s="170"/>
      <c r="M1156" s="170"/>
      <c r="N1156" s="170"/>
      <c r="O1156" s="170"/>
      <c r="P1156" s="170"/>
      <c r="Q1156" s="170"/>
      <c r="R1156" s="170"/>
      <c r="S1156" s="170"/>
      <c r="T1156" s="170"/>
      <c r="U1156" s="170"/>
      <c r="V1156" s="170"/>
      <c r="W1156" s="170"/>
      <c r="X1156" s="170"/>
      <c r="Y1156" s="170"/>
      <c r="Z1156" s="170"/>
      <c r="AA1156" s="170"/>
      <c r="AB1156" s="170"/>
      <c r="AC1156" s="170"/>
      <c r="AD1156" s="170"/>
      <c r="AE1156" s="170" t="s">
        <v>1086</v>
      </c>
      <c r="AF1156" s="170"/>
      <c r="AG1156" s="170"/>
      <c r="AH1156" s="170"/>
      <c r="AI1156" s="170"/>
      <c r="AJ1156" s="170"/>
      <c r="AK1156" s="170"/>
      <c r="AL1156" s="170"/>
      <c r="AM1156" s="170">
        <v>21</v>
      </c>
      <c r="AN1156" s="170"/>
      <c r="AO1156" s="170"/>
      <c r="AP1156" s="170"/>
      <c r="AQ1156" s="170"/>
      <c r="AR1156" s="170"/>
      <c r="AS1156" s="170"/>
      <c r="AT1156" s="170"/>
      <c r="AU1156" s="170"/>
      <c r="AV1156" s="170"/>
      <c r="AW1156" s="170"/>
      <c r="AX1156" s="170"/>
      <c r="AY1156" s="170"/>
      <c r="AZ1156" s="170"/>
      <c r="BA1156" s="170"/>
      <c r="BB1156" s="170"/>
      <c r="BC1156" s="170"/>
      <c r="BD1156" s="170"/>
      <c r="BE1156" s="170"/>
      <c r="BF1156" s="170"/>
      <c r="BG1156" s="170"/>
      <c r="BH1156" s="170"/>
    </row>
    <row r="1157" spans="1:60" outlineLevel="1">
      <c r="A1157" s="224"/>
      <c r="B1157" s="183"/>
      <c r="C1157" s="211" t="s">
        <v>1402</v>
      </c>
      <c r="D1157" s="189"/>
      <c r="E1157" s="195">
        <v>5</v>
      </c>
      <c r="F1157" s="201"/>
      <c r="G1157" s="201"/>
      <c r="H1157" s="200"/>
      <c r="I1157" s="228"/>
      <c r="J1157" s="170"/>
      <c r="K1157" s="170"/>
      <c r="L1157" s="170"/>
      <c r="M1157" s="170"/>
      <c r="N1157" s="170"/>
      <c r="O1157" s="170"/>
      <c r="P1157" s="170"/>
      <c r="Q1157" s="170"/>
      <c r="R1157" s="170"/>
      <c r="S1157" s="170"/>
      <c r="T1157" s="170"/>
      <c r="U1157" s="170"/>
      <c r="V1157" s="170"/>
      <c r="W1157" s="170"/>
      <c r="X1157" s="170"/>
      <c r="Y1157" s="170"/>
      <c r="Z1157" s="170"/>
      <c r="AA1157" s="170"/>
      <c r="AB1157" s="170"/>
      <c r="AC1157" s="170"/>
      <c r="AD1157" s="170"/>
      <c r="AE1157" s="170" t="s">
        <v>309</v>
      </c>
      <c r="AF1157" s="170">
        <v>0</v>
      </c>
      <c r="AG1157" s="170"/>
      <c r="AH1157" s="170"/>
      <c r="AI1157" s="170"/>
      <c r="AJ1157" s="170"/>
      <c r="AK1157" s="170"/>
      <c r="AL1157" s="170"/>
      <c r="AM1157" s="170"/>
      <c r="AN1157" s="170"/>
      <c r="AO1157" s="170"/>
      <c r="AP1157" s="170"/>
      <c r="AQ1157" s="170"/>
      <c r="AR1157" s="170"/>
      <c r="AS1157" s="170"/>
      <c r="AT1157" s="170"/>
      <c r="AU1157" s="170"/>
      <c r="AV1157" s="170"/>
      <c r="AW1157" s="170"/>
      <c r="AX1157" s="170"/>
      <c r="AY1157" s="170"/>
      <c r="AZ1157" s="170"/>
      <c r="BA1157" s="170"/>
      <c r="BB1157" s="170"/>
      <c r="BC1157" s="170"/>
      <c r="BD1157" s="170"/>
      <c r="BE1157" s="170"/>
      <c r="BF1157" s="170"/>
      <c r="BG1157" s="170"/>
      <c r="BH1157" s="170"/>
    </row>
    <row r="1158" spans="1:60" ht="22.5" outlineLevel="1">
      <c r="A1158" s="225">
        <v>236</v>
      </c>
      <c r="B1158" s="182" t="s">
        <v>1403</v>
      </c>
      <c r="C1158" s="209" t="s">
        <v>1404</v>
      </c>
      <c r="D1158" s="187" t="s">
        <v>318</v>
      </c>
      <c r="E1158" s="193">
        <v>9.3000000000000007</v>
      </c>
      <c r="F1158" s="202"/>
      <c r="G1158" s="201">
        <f>ROUND(E1158*F1158,2)</f>
        <v>0</v>
      </c>
      <c r="H1158" s="200"/>
      <c r="I1158" s="228" t="s">
        <v>304</v>
      </c>
      <c r="J1158" s="170"/>
      <c r="K1158" s="170"/>
      <c r="L1158" s="170"/>
      <c r="M1158" s="170"/>
      <c r="N1158" s="170"/>
      <c r="O1158" s="170"/>
      <c r="P1158" s="170"/>
      <c r="Q1158" s="170"/>
      <c r="R1158" s="170"/>
      <c r="S1158" s="170"/>
      <c r="T1158" s="170"/>
      <c r="U1158" s="170"/>
      <c r="V1158" s="170"/>
      <c r="W1158" s="170"/>
      <c r="X1158" s="170"/>
      <c r="Y1158" s="170"/>
      <c r="Z1158" s="170"/>
      <c r="AA1158" s="170"/>
      <c r="AB1158" s="170"/>
      <c r="AC1158" s="170"/>
      <c r="AD1158" s="170"/>
      <c r="AE1158" s="170" t="s">
        <v>1101</v>
      </c>
      <c r="AF1158" s="170"/>
      <c r="AG1158" s="170"/>
      <c r="AH1158" s="170"/>
      <c r="AI1158" s="170"/>
      <c r="AJ1158" s="170"/>
      <c r="AK1158" s="170"/>
      <c r="AL1158" s="170"/>
      <c r="AM1158" s="170">
        <v>21</v>
      </c>
      <c r="AN1158" s="170"/>
      <c r="AO1158" s="170"/>
      <c r="AP1158" s="170"/>
      <c r="AQ1158" s="170"/>
      <c r="AR1158" s="170"/>
      <c r="AS1158" s="170"/>
      <c r="AT1158" s="170"/>
      <c r="AU1158" s="170"/>
      <c r="AV1158" s="170"/>
      <c r="AW1158" s="170"/>
      <c r="AX1158" s="170"/>
      <c r="AY1158" s="170"/>
      <c r="AZ1158" s="170"/>
      <c r="BA1158" s="170"/>
      <c r="BB1158" s="170"/>
      <c r="BC1158" s="170"/>
      <c r="BD1158" s="170"/>
      <c r="BE1158" s="170"/>
      <c r="BF1158" s="170"/>
      <c r="BG1158" s="170"/>
      <c r="BH1158" s="170"/>
    </row>
    <row r="1159" spans="1:60" outlineLevel="1">
      <c r="A1159" s="224"/>
      <c r="B1159" s="183"/>
      <c r="C1159" s="210" t="s">
        <v>1405</v>
      </c>
      <c r="D1159" s="188"/>
      <c r="E1159" s="194"/>
      <c r="F1159" s="203"/>
      <c r="G1159" s="203"/>
      <c r="H1159" s="200"/>
      <c r="I1159" s="228"/>
      <c r="J1159" s="170"/>
      <c r="K1159" s="170"/>
      <c r="L1159" s="170"/>
      <c r="M1159" s="170"/>
      <c r="N1159" s="170"/>
      <c r="O1159" s="170"/>
      <c r="P1159" s="170"/>
      <c r="Q1159" s="170"/>
      <c r="R1159" s="170"/>
      <c r="S1159" s="170"/>
      <c r="T1159" s="170"/>
      <c r="U1159" s="170"/>
      <c r="V1159" s="170"/>
      <c r="W1159" s="170"/>
      <c r="X1159" s="170"/>
      <c r="Y1159" s="170"/>
      <c r="Z1159" s="170"/>
      <c r="AA1159" s="170"/>
      <c r="AB1159" s="170"/>
      <c r="AC1159" s="170"/>
      <c r="AD1159" s="170"/>
      <c r="AE1159" s="170" t="s">
        <v>307</v>
      </c>
      <c r="AF1159" s="170"/>
      <c r="AG1159" s="170"/>
      <c r="AH1159" s="170"/>
      <c r="AI1159" s="170"/>
      <c r="AJ1159" s="170"/>
      <c r="AK1159" s="170"/>
      <c r="AL1159" s="170"/>
      <c r="AM1159" s="170"/>
      <c r="AN1159" s="170"/>
      <c r="AO1159" s="170"/>
      <c r="AP1159" s="170"/>
      <c r="AQ1159" s="170"/>
      <c r="AR1159" s="170"/>
      <c r="AS1159" s="170"/>
      <c r="AT1159" s="170"/>
      <c r="AU1159" s="170"/>
      <c r="AV1159" s="170"/>
      <c r="AW1159" s="170"/>
      <c r="AX1159" s="170"/>
      <c r="AY1159" s="170"/>
      <c r="AZ1159" s="170"/>
      <c r="BA1159" s="170"/>
      <c r="BB1159" s="170"/>
      <c r="BC1159" s="170"/>
      <c r="BD1159" s="170"/>
      <c r="BE1159" s="170"/>
      <c r="BF1159" s="170"/>
      <c r="BG1159" s="170"/>
      <c r="BH1159" s="170"/>
    </row>
    <row r="1160" spans="1:60" outlineLevel="1">
      <c r="A1160" s="224"/>
      <c r="B1160" s="183"/>
      <c r="C1160" s="211" t="s">
        <v>1406</v>
      </c>
      <c r="D1160" s="189"/>
      <c r="E1160" s="195">
        <v>9.3000000000000007</v>
      </c>
      <c r="F1160" s="201"/>
      <c r="G1160" s="201"/>
      <c r="H1160" s="200"/>
      <c r="I1160" s="228"/>
      <c r="J1160" s="170"/>
      <c r="K1160" s="170"/>
      <c r="L1160" s="170"/>
      <c r="M1160" s="170"/>
      <c r="N1160" s="170"/>
      <c r="O1160" s="170"/>
      <c r="P1160" s="170"/>
      <c r="Q1160" s="170"/>
      <c r="R1160" s="170"/>
      <c r="S1160" s="170"/>
      <c r="T1160" s="170"/>
      <c r="U1160" s="170"/>
      <c r="V1160" s="170"/>
      <c r="W1160" s="170"/>
      <c r="X1160" s="170"/>
      <c r="Y1160" s="170"/>
      <c r="Z1160" s="170"/>
      <c r="AA1160" s="170"/>
      <c r="AB1160" s="170"/>
      <c r="AC1160" s="170"/>
      <c r="AD1160" s="170"/>
      <c r="AE1160" s="170" t="s">
        <v>309</v>
      </c>
      <c r="AF1160" s="170">
        <v>0</v>
      </c>
      <c r="AG1160" s="170"/>
      <c r="AH1160" s="170"/>
      <c r="AI1160" s="170"/>
      <c r="AJ1160" s="170"/>
      <c r="AK1160" s="170"/>
      <c r="AL1160" s="170"/>
      <c r="AM1160" s="170"/>
      <c r="AN1160" s="170"/>
      <c r="AO1160" s="170"/>
      <c r="AP1160" s="170"/>
      <c r="AQ1160" s="170"/>
      <c r="AR1160" s="170"/>
      <c r="AS1160" s="170"/>
      <c r="AT1160" s="170"/>
      <c r="AU1160" s="170"/>
      <c r="AV1160" s="170"/>
      <c r="AW1160" s="170"/>
      <c r="AX1160" s="170"/>
      <c r="AY1160" s="170"/>
      <c r="AZ1160" s="170"/>
      <c r="BA1160" s="170"/>
      <c r="BB1160" s="170"/>
      <c r="BC1160" s="170"/>
      <c r="BD1160" s="170"/>
      <c r="BE1160" s="170"/>
      <c r="BF1160" s="170"/>
      <c r="BG1160" s="170"/>
      <c r="BH1160" s="170"/>
    </row>
    <row r="1161" spans="1:60" outlineLevel="1">
      <c r="A1161" s="225">
        <v>237</v>
      </c>
      <c r="B1161" s="182" t="s">
        <v>1407</v>
      </c>
      <c r="C1161" s="209" t="s">
        <v>1408</v>
      </c>
      <c r="D1161" s="187" t="s">
        <v>447</v>
      </c>
      <c r="E1161" s="193">
        <v>3.5284</v>
      </c>
      <c r="F1161" s="202"/>
      <c r="G1161" s="201">
        <f>ROUND(E1161*F1161,2)</f>
        <v>0</v>
      </c>
      <c r="H1161" s="200"/>
      <c r="I1161" s="228" t="s">
        <v>304</v>
      </c>
      <c r="J1161" s="170"/>
      <c r="K1161" s="170"/>
      <c r="L1161" s="170"/>
      <c r="M1161" s="170"/>
      <c r="N1161" s="170"/>
      <c r="O1161" s="170"/>
      <c r="P1161" s="170"/>
      <c r="Q1161" s="170"/>
      <c r="R1161" s="170"/>
      <c r="S1161" s="170"/>
      <c r="T1161" s="170"/>
      <c r="U1161" s="170"/>
      <c r="V1161" s="170"/>
      <c r="W1161" s="170"/>
      <c r="X1161" s="170"/>
      <c r="Y1161" s="170"/>
      <c r="Z1161" s="170"/>
      <c r="AA1161" s="170"/>
      <c r="AB1161" s="170"/>
      <c r="AC1161" s="170"/>
      <c r="AD1161" s="170"/>
      <c r="AE1161" s="170" t="s">
        <v>1101</v>
      </c>
      <c r="AF1161" s="170"/>
      <c r="AG1161" s="170"/>
      <c r="AH1161" s="170"/>
      <c r="AI1161" s="170"/>
      <c r="AJ1161" s="170"/>
      <c r="AK1161" s="170"/>
      <c r="AL1161" s="170"/>
      <c r="AM1161" s="170">
        <v>21</v>
      </c>
      <c r="AN1161" s="170"/>
      <c r="AO1161" s="170"/>
      <c r="AP1161" s="170"/>
      <c r="AQ1161" s="170"/>
      <c r="AR1161" s="170"/>
      <c r="AS1161" s="170"/>
      <c r="AT1161" s="170"/>
      <c r="AU1161" s="170"/>
      <c r="AV1161" s="170"/>
      <c r="AW1161" s="170"/>
      <c r="AX1161" s="170"/>
      <c r="AY1161" s="170"/>
      <c r="AZ1161" s="170"/>
      <c r="BA1161" s="170"/>
      <c r="BB1161" s="170"/>
      <c r="BC1161" s="170"/>
      <c r="BD1161" s="170"/>
      <c r="BE1161" s="170"/>
      <c r="BF1161" s="170"/>
      <c r="BG1161" s="170"/>
      <c r="BH1161" s="170"/>
    </row>
    <row r="1162" spans="1:60" outlineLevel="1">
      <c r="A1162" s="224"/>
      <c r="B1162" s="183"/>
      <c r="C1162" s="211" t="s">
        <v>1409</v>
      </c>
      <c r="D1162" s="189"/>
      <c r="E1162" s="195">
        <v>3.5283899999999999</v>
      </c>
      <c r="F1162" s="201"/>
      <c r="G1162" s="201"/>
      <c r="H1162" s="200"/>
      <c r="I1162" s="228"/>
      <c r="J1162" s="170"/>
      <c r="K1162" s="170"/>
      <c r="L1162" s="170"/>
      <c r="M1162" s="170"/>
      <c r="N1162" s="170"/>
      <c r="O1162" s="170"/>
      <c r="P1162" s="170"/>
      <c r="Q1162" s="170"/>
      <c r="R1162" s="170"/>
      <c r="S1162" s="170"/>
      <c r="T1162" s="170"/>
      <c r="U1162" s="170"/>
      <c r="V1162" s="170"/>
      <c r="W1162" s="170"/>
      <c r="X1162" s="170"/>
      <c r="Y1162" s="170"/>
      <c r="Z1162" s="170"/>
      <c r="AA1162" s="170"/>
      <c r="AB1162" s="170"/>
      <c r="AC1162" s="170"/>
      <c r="AD1162" s="170"/>
      <c r="AE1162" s="170" t="s">
        <v>309</v>
      </c>
      <c r="AF1162" s="170">
        <v>0</v>
      </c>
      <c r="AG1162" s="170"/>
      <c r="AH1162" s="170"/>
      <c r="AI1162" s="170"/>
      <c r="AJ1162" s="170"/>
      <c r="AK1162" s="170"/>
      <c r="AL1162" s="170"/>
      <c r="AM1162" s="170"/>
      <c r="AN1162" s="170"/>
      <c r="AO1162" s="170"/>
      <c r="AP1162" s="170"/>
      <c r="AQ1162" s="170"/>
      <c r="AR1162" s="170"/>
      <c r="AS1162" s="170"/>
      <c r="AT1162" s="170"/>
      <c r="AU1162" s="170"/>
      <c r="AV1162" s="170"/>
      <c r="AW1162" s="170"/>
      <c r="AX1162" s="170"/>
      <c r="AY1162" s="170"/>
      <c r="AZ1162" s="170"/>
      <c r="BA1162" s="170"/>
      <c r="BB1162" s="170"/>
      <c r="BC1162" s="170"/>
      <c r="BD1162" s="170"/>
      <c r="BE1162" s="170"/>
      <c r="BF1162" s="170"/>
      <c r="BG1162" s="170"/>
      <c r="BH1162" s="170"/>
    </row>
    <row r="1163" spans="1:60" outlineLevel="1">
      <c r="A1163" s="225">
        <v>238</v>
      </c>
      <c r="B1163" s="182" t="s">
        <v>1410</v>
      </c>
      <c r="C1163" s="209" t="s">
        <v>1411</v>
      </c>
      <c r="D1163" s="187" t="s">
        <v>447</v>
      </c>
      <c r="E1163" s="193">
        <v>3.5284</v>
      </c>
      <c r="F1163" s="202"/>
      <c r="G1163" s="201">
        <f>ROUND(E1163*F1163,2)</f>
        <v>0</v>
      </c>
      <c r="H1163" s="200"/>
      <c r="I1163" s="228" t="s">
        <v>304</v>
      </c>
      <c r="J1163" s="170"/>
      <c r="K1163" s="170"/>
      <c r="L1163" s="170"/>
      <c r="M1163" s="170"/>
      <c r="N1163" s="170"/>
      <c r="O1163" s="170"/>
      <c r="P1163" s="170"/>
      <c r="Q1163" s="170"/>
      <c r="R1163" s="170"/>
      <c r="S1163" s="170"/>
      <c r="T1163" s="170"/>
      <c r="U1163" s="170"/>
      <c r="V1163" s="170"/>
      <c r="W1163" s="170"/>
      <c r="X1163" s="170"/>
      <c r="Y1163" s="170"/>
      <c r="Z1163" s="170"/>
      <c r="AA1163" s="170"/>
      <c r="AB1163" s="170"/>
      <c r="AC1163" s="170"/>
      <c r="AD1163" s="170"/>
      <c r="AE1163" s="170" t="s">
        <v>1101</v>
      </c>
      <c r="AF1163" s="170"/>
      <c r="AG1163" s="170"/>
      <c r="AH1163" s="170"/>
      <c r="AI1163" s="170"/>
      <c r="AJ1163" s="170"/>
      <c r="AK1163" s="170"/>
      <c r="AL1163" s="170"/>
      <c r="AM1163" s="170">
        <v>21</v>
      </c>
      <c r="AN1163" s="170"/>
      <c r="AO1163" s="170"/>
      <c r="AP1163" s="170"/>
      <c r="AQ1163" s="170"/>
      <c r="AR1163" s="170"/>
      <c r="AS1163" s="170"/>
      <c r="AT1163" s="170"/>
      <c r="AU1163" s="170"/>
      <c r="AV1163" s="170"/>
      <c r="AW1163" s="170"/>
      <c r="AX1163" s="170"/>
      <c r="AY1163" s="170"/>
      <c r="AZ1163" s="170"/>
      <c r="BA1163" s="170"/>
      <c r="BB1163" s="170"/>
      <c r="BC1163" s="170"/>
      <c r="BD1163" s="170"/>
      <c r="BE1163" s="170"/>
      <c r="BF1163" s="170"/>
      <c r="BG1163" s="170"/>
      <c r="BH1163" s="170"/>
    </row>
    <row r="1164" spans="1:60" outlineLevel="1">
      <c r="A1164" s="224"/>
      <c r="B1164" s="183"/>
      <c r="C1164" s="211" t="s">
        <v>1409</v>
      </c>
      <c r="D1164" s="189"/>
      <c r="E1164" s="195">
        <v>3.5283899999999999</v>
      </c>
      <c r="F1164" s="201"/>
      <c r="G1164" s="201"/>
      <c r="H1164" s="200"/>
      <c r="I1164" s="228"/>
      <c r="J1164" s="170"/>
      <c r="K1164" s="170"/>
      <c r="L1164" s="170"/>
      <c r="M1164" s="170"/>
      <c r="N1164" s="170"/>
      <c r="O1164" s="170"/>
      <c r="P1164" s="170"/>
      <c r="Q1164" s="170"/>
      <c r="R1164" s="170"/>
      <c r="S1164" s="170"/>
      <c r="T1164" s="170"/>
      <c r="U1164" s="170"/>
      <c r="V1164" s="170"/>
      <c r="W1164" s="170"/>
      <c r="X1164" s="170"/>
      <c r="Y1164" s="170"/>
      <c r="Z1164" s="170"/>
      <c r="AA1164" s="170"/>
      <c r="AB1164" s="170"/>
      <c r="AC1164" s="170"/>
      <c r="AD1164" s="170"/>
      <c r="AE1164" s="170" t="s">
        <v>309</v>
      </c>
      <c r="AF1164" s="170">
        <v>0</v>
      </c>
      <c r="AG1164" s="170"/>
      <c r="AH1164" s="170"/>
      <c r="AI1164" s="170"/>
      <c r="AJ1164" s="170"/>
      <c r="AK1164" s="170"/>
      <c r="AL1164" s="170"/>
      <c r="AM1164" s="170"/>
      <c r="AN1164" s="170"/>
      <c r="AO1164" s="170"/>
      <c r="AP1164" s="170"/>
      <c r="AQ1164" s="170"/>
      <c r="AR1164" s="170"/>
      <c r="AS1164" s="170"/>
      <c r="AT1164" s="170"/>
      <c r="AU1164" s="170"/>
      <c r="AV1164" s="170"/>
      <c r="AW1164" s="170"/>
      <c r="AX1164" s="170"/>
      <c r="AY1164" s="170"/>
      <c r="AZ1164" s="170"/>
      <c r="BA1164" s="170"/>
      <c r="BB1164" s="170"/>
      <c r="BC1164" s="170"/>
      <c r="BD1164" s="170"/>
      <c r="BE1164" s="170"/>
      <c r="BF1164" s="170"/>
      <c r="BG1164" s="170"/>
      <c r="BH1164" s="170"/>
    </row>
    <row r="1165" spans="1:60" outlineLevel="1">
      <c r="A1165" s="225">
        <v>239</v>
      </c>
      <c r="B1165" s="182" t="s">
        <v>1412</v>
      </c>
      <c r="C1165" s="209" t="s">
        <v>1413</v>
      </c>
      <c r="D1165" s="187" t="s">
        <v>447</v>
      </c>
      <c r="E1165" s="193">
        <v>14.1136</v>
      </c>
      <c r="F1165" s="202"/>
      <c r="G1165" s="201">
        <f>ROUND(E1165*F1165,2)</f>
        <v>0</v>
      </c>
      <c r="H1165" s="200"/>
      <c r="I1165" s="228" t="s">
        <v>304</v>
      </c>
      <c r="J1165" s="170"/>
      <c r="K1165" s="170"/>
      <c r="L1165" s="170"/>
      <c r="M1165" s="170"/>
      <c r="N1165" s="170"/>
      <c r="O1165" s="170"/>
      <c r="P1165" s="170"/>
      <c r="Q1165" s="170"/>
      <c r="R1165" s="170"/>
      <c r="S1165" s="170"/>
      <c r="T1165" s="170"/>
      <c r="U1165" s="170"/>
      <c r="V1165" s="170"/>
      <c r="W1165" s="170"/>
      <c r="X1165" s="170"/>
      <c r="Y1165" s="170"/>
      <c r="Z1165" s="170"/>
      <c r="AA1165" s="170"/>
      <c r="AB1165" s="170"/>
      <c r="AC1165" s="170"/>
      <c r="AD1165" s="170"/>
      <c r="AE1165" s="170" t="s">
        <v>1101</v>
      </c>
      <c r="AF1165" s="170"/>
      <c r="AG1165" s="170"/>
      <c r="AH1165" s="170"/>
      <c r="AI1165" s="170"/>
      <c r="AJ1165" s="170"/>
      <c r="AK1165" s="170"/>
      <c r="AL1165" s="170"/>
      <c r="AM1165" s="170">
        <v>21</v>
      </c>
      <c r="AN1165" s="170"/>
      <c r="AO1165" s="170"/>
      <c r="AP1165" s="170"/>
      <c r="AQ1165" s="170"/>
      <c r="AR1165" s="170"/>
      <c r="AS1165" s="170"/>
      <c r="AT1165" s="170"/>
      <c r="AU1165" s="170"/>
      <c r="AV1165" s="170"/>
      <c r="AW1165" s="170"/>
      <c r="AX1165" s="170"/>
      <c r="AY1165" s="170"/>
      <c r="AZ1165" s="170"/>
      <c r="BA1165" s="170"/>
      <c r="BB1165" s="170"/>
      <c r="BC1165" s="170"/>
      <c r="BD1165" s="170"/>
      <c r="BE1165" s="170"/>
      <c r="BF1165" s="170"/>
      <c r="BG1165" s="170"/>
      <c r="BH1165" s="170"/>
    </row>
    <row r="1166" spans="1:60" outlineLevel="1">
      <c r="A1166" s="224"/>
      <c r="B1166" s="183"/>
      <c r="C1166" s="211" t="s">
        <v>1414</v>
      </c>
      <c r="D1166" s="189"/>
      <c r="E1166" s="195">
        <v>14.11356</v>
      </c>
      <c r="F1166" s="201"/>
      <c r="G1166" s="201"/>
      <c r="H1166" s="200"/>
      <c r="I1166" s="228"/>
      <c r="J1166" s="170"/>
      <c r="K1166" s="170"/>
      <c r="L1166" s="170"/>
      <c r="M1166" s="170"/>
      <c r="N1166" s="170"/>
      <c r="O1166" s="170"/>
      <c r="P1166" s="170"/>
      <c r="Q1166" s="170"/>
      <c r="R1166" s="170"/>
      <c r="S1166" s="170"/>
      <c r="T1166" s="170"/>
      <c r="U1166" s="170"/>
      <c r="V1166" s="170"/>
      <c r="W1166" s="170"/>
      <c r="X1166" s="170"/>
      <c r="Y1166" s="170"/>
      <c r="Z1166" s="170"/>
      <c r="AA1166" s="170"/>
      <c r="AB1166" s="170"/>
      <c r="AC1166" s="170"/>
      <c r="AD1166" s="170"/>
      <c r="AE1166" s="170" t="s">
        <v>309</v>
      </c>
      <c r="AF1166" s="170">
        <v>0</v>
      </c>
      <c r="AG1166" s="170"/>
      <c r="AH1166" s="170"/>
      <c r="AI1166" s="170"/>
      <c r="AJ1166" s="170"/>
      <c r="AK1166" s="170"/>
      <c r="AL1166" s="170"/>
      <c r="AM1166" s="170"/>
      <c r="AN1166" s="170"/>
      <c r="AO1166" s="170"/>
      <c r="AP1166" s="170"/>
      <c r="AQ1166" s="170"/>
      <c r="AR1166" s="170"/>
      <c r="AS1166" s="170"/>
      <c r="AT1166" s="170"/>
      <c r="AU1166" s="170"/>
      <c r="AV1166" s="170"/>
      <c r="AW1166" s="170"/>
      <c r="AX1166" s="170"/>
      <c r="AY1166" s="170"/>
      <c r="AZ1166" s="170"/>
      <c r="BA1166" s="170"/>
      <c r="BB1166" s="170"/>
      <c r="BC1166" s="170"/>
      <c r="BD1166" s="170"/>
      <c r="BE1166" s="170"/>
      <c r="BF1166" s="170"/>
      <c r="BG1166" s="170"/>
      <c r="BH1166" s="170"/>
    </row>
    <row r="1167" spans="1:60">
      <c r="A1167" s="223" t="s">
        <v>294</v>
      </c>
      <c r="B1167" s="181" t="s">
        <v>194</v>
      </c>
      <c r="C1167" s="208" t="s">
        <v>195</v>
      </c>
      <c r="D1167" s="186"/>
      <c r="E1167" s="192"/>
      <c r="F1167" s="356">
        <f>SUM(G1168:G1286)</f>
        <v>0</v>
      </c>
      <c r="G1167" s="357"/>
      <c r="H1167" s="199"/>
      <c r="I1167" s="227"/>
      <c r="AE1167" t="s">
        <v>295</v>
      </c>
    </row>
    <row r="1168" spans="1:60" outlineLevel="1">
      <c r="A1168" s="225">
        <v>240</v>
      </c>
      <c r="B1168" s="182" t="s">
        <v>1415</v>
      </c>
      <c r="C1168" s="209" t="s">
        <v>1416</v>
      </c>
      <c r="D1168" s="187" t="s">
        <v>423</v>
      </c>
      <c r="E1168" s="193">
        <v>6</v>
      </c>
      <c r="F1168" s="202"/>
      <c r="G1168" s="201">
        <f>ROUND(E1168*F1168,2)</f>
        <v>0</v>
      </c>
      <c r="H1168" s="200"/>
      <c r="I1168" s="228" t="s">
        <v>304</v>
      </c>
      <c r="J1168" s="170"/>
      <c r="K1168" s="170"/>
      <c r="L1168" s="170"/>
      <c r="M1168" s="170"/>
      <c r="N1168" s="170"/>
      <c r="O1168" s="170"/>
      <c r="P1168" s="170"/>
      <c r="Q1168" s="170"/>
      <c r="R1168" s="170"/>
      <c r="S1168" s="170"/>
      <c r="T1168" s="170"/>
      <c r="U1168" s="170"/>
      <c r="V1168" s="170"/>
      <c r="W1168" s="170"/>
      <c r="X1168" s="170"/>
      <c r="Y1168" s="170"/>
      <c r="Z1168" s="170"/>
      <c r="AA1168" s="170"/>
      <c r="AB1168" s="170"/>
      <c r="AC1168" s="170"/>
      <c r="AD1168" s="170"/>
      <c r="AE1168" s="170" t="s">
        <v>1101</v>
      </c>
      <c r="AF1168" s="170"/>
      <c r="AG1168" s="170"/>
      <c r="AH1168" s="170"/>
      <c r="AI1168" s="170"/>
      <c r="AJ1168" s="170"/>
      <c r="AK1168" s="170"/>
      <c r="AL1168" s="170"/>
      <c r="AM1168" s="170">
        <v>21</v>
      </c>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170"/>
    </row>
    <row r="1169" spans="1:60" outlineLevel="1">
      <c r="A1169" s="224"/>
      <c r="B1169" s="183"/>
      <c r="C1169" s="211" t="s">
        <v>1417</v>
      </c>
      <c r="D1169" s="189"/>
      <c r="E1169" s="195">
        <v>6</v>
      </c>
      <c r="F1169" s="201"/>
      <c r="G1169" s="201"/>
      <c r="H1169" s="200"/>
      <c r="I1169" s="228"/>
      <c r="J1169" s="170"/>
      <c r="K1169" s="170"/>
      <c r="L1169" s="170"/>
      <c r="M1169" s="170"/>
      <c r="N1169" s="170"/>
      <c r="O1169" s="170"/>
      <c r="P1169" s="170"/>
      <c r="Q1169" s="170"/>
      <c r="R1169" s="170"/>
      <c r="S1169" s="170"/>
      <c r="T1169" s="170"/>
      <c r="U1169" s="170"/>
      <c r="V1169" s="170"/>
      <c r="W1169" s="170"/>
      <c r="X1169" s="170"/>
      <c r="Y1169" s="170"/>
      <c r="Z1169" s="170"/>
      <c r="AA1169" s="170"/>
      <c r="AB1169" s="170"/>
      <c r="AC1169" s="170"/>
      <c r="AD1169" s="170"/>
      <c r="AE1169" s="170" t="s">
        <v>309</v>
      </c>
      <c r="AF1169" s="170">
        <v>0</v>
      </c>
      <c r="AG1169" s="170"/>
      <c r="AH1169" s="170"/>
      <c r="AI1169" s="170"/>
      <c r="AJ1169" s="170"/>
      <c r="AK1169" s="170"/>
      <c r="AL1169" s="170"/>
      <c r="AM1169" s="170"/>
      <c r="AN1169" s="170"/>
      <c r="AO1169" s="170"/>
      <c r="AP1169" s="170"/>
      <c r="AQ1169" s="170"/>
      <c r="AR1169" s="170"/>
      <c r="AS1169" s="170"/>
      <c r="AT1169" s="170"/>
      <c r="AU1169" s="170"/>
      <c r="AV1169" s="170"/>
      <c r="AW1169" s="170"/>
      <c r="AX1169" s="170"/>
      <c r="AY1169" s="170"/>
      <c r="AZ1169" s="170"/>
      <c r="BA1169" s="170"/>
      <c r="BB1169" s="170"/>
      <c r="BC1169" s="170"/>
      <c r="BD1169" s="170"/>
      <c r="BE1169" s="170"/>
      <c r="BF1169" s="170"/>
      <c r="BG1169" s="170"/>
      <c r="BH1169" s="170"/>
    </row>
    <row r="1170" spans="1:60" outlineLevel="1">
      <c r="A1170" s="225">
        <v>241</v>
      </c>
      <c r="B1170" s="182" t="s">
        <v>1418</v>
      </c>
      <c r="C1170" s="209" t="s">
        <v>1419</v>
      </c>
      <c r="D1170" s="187" t="s">
        <v>423</v>
      </c>
      <c r="E1170" s="193">
        <v>5</v>
      </c>
      <c r="F1170" s="202"/>
      <c r="G1170" s="201">
        <f>ROUND(E1170*F1170,2)</f>
        <v>0</v>
      </c>
      <c r="H1170" s="200"/>
      <c r="I1170" s="228" t="s">
        <v>304</v>
      </c>
      <c r="J1170" s="170"/>
      <c r="K1170" s="170"/>
      <c r="L1170" s="170"/>
      <c r="M1170" s="170"/>
      <c r="N1170" s="170"/>
      <c r="O1170" s="170"/>
      <c r="P1170" s="170"/>
      <c r="Q1170" s="170"/>
      <c r="R1170" s="170"/>
      <c r="S1170" s="170"/>
      <c r="T1170" s="170"/>
      <c r="U1170" s="170"/>
      <c r="V1170" s="170"/>
      <c r="W1170" s="170"/>
      <c r="X1170" s="170"/>
      <c r="Y1170" s="170"/>
      <c r="Z1170" s="170"/>
      <c r="AA1170" s="170"/>
      <c r="AB1170" s="170"/>
      <c r="AC1170" s="170"/>
      <c r="AD1170" s="170"/>
      <c r="AE1170" s="170" t="s">
        <v>1101</v>
      </c>
      <c r="AF1170" s="170"/>
      <c r="AG1170" s="170"/>
      <c r="AH1170" s="170"/>
      <c r="AI1170" s="170"/>
      <c r="AJ1170" s="170"/>
      <c r="AK1170" s="170"/>
      <c r="AL1170" s="170"/>
      <c r="AM1170" s="170">
        <v>21</v>
      </c>
      <c r="AN1170" s="170"/>
      <c r="AO1170" s="170"/>
      <c r="AP1170" s="170"/>
      <c r="AQ1170" s="170"/>
      <c r="AR1170" s="170"/>
      <c r="AS1170" s="170"/>
      <c r="AT1170" s="170"/>
      <c r="AU1170" s="170"/>
      <c r="AV1170" s="170"/>
      <c r="AW1170" s="170"/>
      <c r="AX1170" s="170"/>
      <c r="AY1170" s="170"/>
      <c r="AZ1170" s="170"/>
      <c r="BA1170" s="170"/>
      <c r="BB1170" s="170"/>
      <c r="BC1170" s="170"/>
      <c r="BD1170" s="170"/>
      <c r="BE1170" s="170"/>
      <c r="BF1170" s="170"/>
      <c r="BG1170" s="170"/>
      <c r="BH1170" s="170"/>
    </row>
    <row r="1171" spans="1:60" outlineLevel="1">
      <c r="A1171" s="224"/>
      <c r="B1171" s="183"/>
      <c r="C1171" s="211" t="s">
        <v>1420</v>
      </c>
      <c r="D1171" s="189"/>
      <c r="E1171" s="195">
        <v>5</v>
      </c>
      <c r="F1171" s="201"/>
      <c r="G1171" s="201"/>
      <c r="H1171" s="200"/>
      <c r="I1171" s="228"/>
      <c r="J1171" s="170"/>
      <c r="K1171" s="170"/>
      <c r="L1171" s="170"/>
      <c r="M1171" s="170"/>
      <c r="N1171" s="170"/>
      <c r="O1171" s="170"/>
      <c r="P1171" s="170"/>
      <c r="Q1171" s="170"/>
      <c r="R1171" s="170"/>
      <c r="S1171" s="170"/>
      <c r="T1171" s="170"/>
      <c r="U1171" s="170"/>
      <c r="V1171" s="170"/>
      <c r="W1171" s="170"/>
      <c r="X1171" s="170"/>
      <c r="Y1171" s="170"/>
      <c r="Z1171" s="170"/>
      <c r="AA1171" s="170"/>
      <c r="AB1171" s="170"/>
      <c r="AC1171" s="170"/>
      <c r="AD1171" s="170"/>
      <c r="AE1171" s="170" t="s">
        <v>309</v>
      </c>
      <c r="AF1171" s="170">
        <v>0</v>
      </c>
      <c r="AG1171" s="170"/>
      <c r="AH1171" s="170"/>
      <c r="AI1171" s="170"/>
      <c r="AJ1171" s="170"/>
      <c r="AK1171" s="170"/>
      <c r="AL1171" s="170"/>
      <c r="AM1171" s="170"/>
      <c r="AN1171" s="170"/>
      <c r="AO1171" s="170"/>
      <c r="AP1171" s="170"/>
      <c r="AQ1171" s="170"/>
      <c r="AR1171" s="170"/>
      <c r="AS1171" s="170"/>
      <c r="AT1171" s="170"/>
      <c r="AU1171" s="170"/>
      <c r="AV1171" s="170"/>
      <c r="AW1171" s="170"/>
      <c r="AX1171" s="170"/>
      <c r="AY1171" s="170"/>
      <c r="AZ1171" s="170"/>
      <c r="BA1171" s="170"/>
      <c r="BB1171" s="170"/>
      <c r="BC1171" s="170"/>
      <c r="BD1171" s="170"/>
      <c r="BE1171" s="170"/>
      <c r="BF1171" s="170"/>
      <c r="BG1171" s="170"/>
      <c r="BH1171" s="170"/>
    </row>
    <row r="1172" spans="1:60" outlineLevel="1">
      <c r="A1172" s="225">
        <v>242</v>
      </c>
      <c r="B1172" s="182" t="s">
        <v>1421</v>
      </c>
      <c r="C1172" s="209" t="s">
        <v>1422</v>
      </c>
      <c r="D1172" s="187" t="s">
        <v>423</v>
      </c>
      <c r="E1172" s="193">
        <v>5</v>
      </c>
      <c r="F1172" s="202"/>
      <c r="G1172" s="201">
        <f>ROUND(E1172*F1172,2)</f>
        <v>0</v>
      </c>
      <c r="H1172" s="200"/>
      <c r="I1172" s="228" t="s">
        <v>304</v>
      </c>
      <c r="J1172" s="170"/>
      <c r="K1172" s="170"/>
      <c r="L1172" s="170"/>
      <c r="M1172" s="170"/>
      <c r="N1172" s="170"/>
      <c r="O1172" s="170"/>
      <c r="P1172" s="170"/>
      <c r="Q1172" s="170"/>
      <c r="R1172" s="170"/>
      <c r="S1172" s="170"/>
      <c r="T1172" s="170"/>
      <c r="U1172" s="170"/>
      <c r="V1172" s="170"/>
      <c r="W1172" s="170"/>
      <c r="X1172" s="170"/>
      <c r="Y1172" s="170"/>
      <c r="Z1172" s="170"/>
      <c r="AA1172" s="170"/>
      <c r="AB1172" s="170"/>
      <c r="AC1172" s="170"/>
      <c r="AD1172" s="170"/>
      <c r="AE1172" s="170" t="s">
        <v>1101</v>
      </c>
      <c r="AF1172" s="170"/>
      <c r="AG1172" s="170"/>
      <c r="AH1172" s="170"/>
      <c r="AI1172" s="170"/>
      <c r="AJ1172" s="170"/>
      <c r="AK1172" s="170"/>
      <c r="AL1172" s="170"/>
      <c r="AM1172" s="170">
        <v>21</v>
      </c>
      <c r="AN1172" s="170"/>
      <c r="AO1172" s="170"/>
      <c r="AP1172" s="170"/>
      <c r="AQ1172" s="170"/>
      <c r="AR1172" s="170"/>
      <c r="AS1172" s="170"/>
      <c r="AT1172" s="170"/>
      <c r="AU1172" s="170"/>
      <c r="AV1172" s="170"/>
      <c r="AW1172" s="170"/>
      <c r="AX1172" s="170"/>
      <c r="AY1172" s="170"/>
      <c r="AZ1172" s="170"/>
      <c r="BA1172" s="170"/>
      <c r="BB1172" s="170"/>
      <c r="BC1172" s="170"/>
      <c r="BD1172" s="170"/>
      <c r="BE1172" s="170"/>
      <c r="BF1172" s="170"/>
      <c r="BG1172" s="170"/>
      <c r="BH1172" s="170"/>
    </row>
    <row r="1173" spans="1:60" outlineLevel="1">
      <c r="A1173" s="224"/>
      <c r="B1173" s="183"/>
      <c r="C1173" s="211" t="s">
        <v>1423</v>
      </c>
      <c r="D1173" s="189"/>
      <c r="E1173" s="195">
        <v>5</v>
      </c>
      <c r="F1173" s="201"/>
      <c r="G1173" s="201"/>
      <c r="H1173" s="200"/>
      <c r="I1173" s="228"/>
      <c r="J1173" s="170"/>
      <c r="K1173" s="170"/>
      <c r="L1173" s="170"/>
      <c r="M1173" s="170"/>
      <c r="N1173" s="170"/>
      <c r="O1173" s="170"/>
      <c r="P1173" s="170"/>
      <c r="Q1173" s="170"/>
      <c r="R1173" s="170"/>
      <c r="S1173" s="170"/>
      <c r="T1173" s="170"/>
      <c r="U1173" s="170"/>
      <c r="V1173" s="170"/>
      <c r="W1173" s="170"/>
      <c r="X1173" s="170"/>
      <c r="Y1173" s="170"/>
      <c r="Z1173" s="170"/>
      <c r="AA1173" s="170"/>
      <c r="AB1173" s="170"/>
      <c r="AC1173" s="170"/>
      <c r="AD1173" s="170"/>
      <c r="AE1173" s="170" t="s">
        <v>309</v>
      </c>
      <c r="AF1173" s="170">
        <v>0</v>
      </c>
      <c r="AG1173" s="170"/>
      <c r="AH1173" s="170"/>
      <c r="AI1173" s="170"/>
      <c r="AJ1173" s="170"/>
      <c r="AK1173" s="170"/>
      <c r="AL1173" s="170"/>
      <c r="AM1173" s="170"/>
      <c r="AN1173" s="170"/>
      <c r="AO1173" s="170"/>
      <c r="AP1173" s="170"/>
      <c r="AQ1173" s="170"/>
      <c r="AR1173" s="170"/>
      <c r="AS1173" s="170"/>
      <c r="AT1173" s="170"/>
      <c r="AU1173" s="170"/>
      <c r="AV1173" s="170"/>
      <c r="AW1173" s="170"/>
      <c r="AX1173" s="170"/>
      <c r="AY1173" s="170"/>
      <c r="AZ1173" s="170"/>
      <c r="BA1173" s="170"/>
      <c r="BB1173" s="170"/>
      <c r="BC1173" s="170"/>
      <c r="BD1173" s="170"/>
      <c r="BE1173" s="170"/>
      <c r="BF1173" s="170"/>
      <c r="BG1173" s="170"/>
      <c r="BH1173" s="170"/>
    </row>
    <row r="1174" spans="1:60" outlineLevel="1">
      <c r="A1174" s="225">
        <v>243</v>
      </c>
      <c r="B1174" s="182" t="s">
        <v>1424</v>
      </c>
      <c r="C1174" s="209" t="s">
        <v>1425</v>
      </c>
      <c r="D1174" s="187" t="s">
        <v>423</v>
      </c>
      <c r="E1174" s="193">
        <v>6</v>
      </c>
      <c r="F1174" s="202"/>
      <c r="G1174" s="201">
        <f>ROUND(E1174*F1174,2)</f>
        <v>0</v>
      </c>
      <c r="H1174" s="200"/>
      <c r="I1174" s="228" t="s">
        <v>304</v>
      </c>
      <c r="J1174" s="170"/>
      <c r="K1174" s="170"/>
      <c r="L1174" s="170"/>
      <c r="M1174" s="170"/>
      <c r="N1174" s="170"/>
      <c r="O1174" s="170"/>
      <c r="P1174" s="170"/>
      <c r="Q1174" s="170"/>
      <c r="R1174" s="170"/>
      <c r="S1174" s="170"/>
      <c r="T1174" s="170"/>
      <c r="U1174" s="170"/>
      <c r="V1174" s="170"/>
      <c r="W1174" s="170"/>
      <c r="X1174" s="170"/>
      <c r="Y1174" s="170"/>
      <c r="Z1174" s="170"/>
      <c r="AA1174" s="170"/>
      <c r="AB1174" s="170"/>
      <c r="AC1174" s="170"/>
      <c r="AD1174" s="170"/>
      <c r="AE1174" s="170" t="s">
        <v>1101</v>
      </c>
      <c r="AF1174" s="170"/>
      <c r="AG1174" s="170"/>
      <c r="AH1174" s="170"/>
      <c r="AI1174" s="170"/>
      <c r="AJ1174" s="170"/>
      <c r="AK1174" s="170"/>
      <c r="AL1174" s="170"/>
      <c r="AM1174" s="170">
        <v>21</v>
      </c>
      <c r="AN1174" s="170"/>
      <c r="AO1174" s="170"/>
      <c r="AP1174" s="170"/>
      <c r="AQ1174" s="170"/>
      <c r="AR1174" s="170"/>
      <c r="AS1174" s="170"/>
      <c r="AT1174" s="170"/>
      <c r="AU1174" s="170"/>
      <c r="AV1174" s="170"/>
      <c r="AW1174" s="170"/>
      <c r="AX1174" s="170"/>
      <c r="AY1174" s="170"/>
      <c r="AZ1174" s="170"/>
      <c r="BA1174" s="170"/>
      <c r="BB1174" s="170"/>
      <c r="BC1174" s="170"/>
      <c r="BD1174" s="170"/>
      <c r="BE1174" s="170"/>
      <c r="BF1174" s="170"/>
      <c r="BG1174" s="170"/>
      <c r="BH1174" s="170"/>
    </row>
    <row r="1175" spans="1:60" outlineLevel="1">
      <c r="A1175" s="224"/>
      <c r="B1175" s="183"/>
      <c r="C1175" s="211" t="s">
        <v>1426</v>
      </c>
      <c r="D1175" s="189"/>
      <c r="E1175" s="195">
        <v>6</v>
      </c>
      <c r="F1175" s="201"/>
      <c r="G1175" s="201"/>
      <c r="H1175" s="200"/>
      <c r="I1175" s="228"/>
      <c r="J1175" s="170"/>
      <c r="K1175" s="170"/>
      <c r="L1175" s="170"/>
      <c r="M1175" s="170"/>
      <c r="N1175" s="170"/>
      <c r="O1175" s="170"/>
      <c r="P1175" s="170"/>
      <c r="Q1175" s="170"/>
      <c r="R1175" s="170"/>
      <c r="S1175" s="170"/>
      <c r="T1175" s="170"/>
      <c r="U1175" s="170"/>
      <c r="V1175" s="170"/>
      <c r="W1175" s="170"/>
      <c r="X1175" s="170"/>
      <c r="Y1175" s="170"/>
      <c r="Z1175" s="170"/>
      <c r="AA1175" s="170"/>
      <c r="AB1175" s="170"/>
      <c r="AC1175" s="170"/>
      <c r="AD1175" s="170"/>
      <c r="AE1175" s="170" t="s">
        <v>309</v>
      </c>
      <c r="AF1175" s="170">
        <v>0</v>
      </c>
      <c r="AG1175" s="170"/>
      <c r="AH1175" s="170"/>
      <c r="AI1175" s="170"/>
      <c r="AJ1175" s="170"/>
      <c r="AK1175" s="170"/>
      <c r="AL1175" s="170"/>
      <c r="AM1175" s="170"/>
      <c r="AN1175" s="170"/>
      <c r="AO1175" s="170"/>
      <c r="AP1175" s="170"/>
      <c r="AQ1175" s="170"/>
      <c r="AR1175" s="170"/>
      <c r="AS1175" s="170"/>
      <c r="AT1175" s="170"/>
      <c r="AU1175" s="170"/>
      <c r="AV1175" s="170"/>
      <c r="AW1175" s="170"/>
      <c r="AX1175" s="170"/>
      <c r="AY1175" s="170"/>
      <c r="AZ1175" s="170"/>
      <c r="BA1175" s="170"/>
      <c r="BB1175" s="170"/>
      <c r="BC1175" s="170"/>
      <c r="BD1175" s="170"/>
      <c r="BE1175" s="170"/>
      <c r="BF1175" s="170"/>
      <c r="BG1175" s="170"/>
      <c r="BH1175" s="170"/>
    </row>
    <row r="1176" spans="1:60" outlineLevel="1">
      <c r="A1176" s="225">
        <v>244</v>
      </c>
      <c r="B1176" s="182" t="s">
        <v>1427</v>
      </c>
      <c r="C1176" s="209" t="s">
        <v>1428</v>
      </c>
      <c r="D1176" s="187" t="s">
        <v>423</v>
      </c>
      <c r="E1176" s="193">
        <v>11</v>
      </c>
      <c r="F1176" s="202"/>
      <c r="G1176" s="201">
        <f>ROUND(E1176*F1176,2)</f>
        <v>0</v>
      </c>
      <c r="H1176" s="200"/>
      <c r="I1176" s="228" t="s">
        <v>304</v>
      </c>
      <c r="J1176" s="170"/>
      <c r="K1176" s="170"/>
      <c r="L1176" s="170"/>
      <c r="M1176" s="170"/>
      <c r="N1176" s="170"/>
      <c r="O1176" s="170"/>
      <c r="P1176" s="170"/>
      <c r="Q1176" s="170"/>
      <c r="R1176" s="170"/>
      <c r="S1176" s="170"/>
      <c r="T1176" s="170"/>
      <c r="U1176" s="170"/>
      <c r="V1176" s="170"/>
      <c r="W1176" s="170"/>
      <c r="X1176" s="170"/>
      <c r="Y1176" s="170"/>
      <c r="Z1176" s="170"/>
      <c r="AA1176" s="170"/>
      <c r="AB1176" s="170"/>
      <c r="AC1176" s="170"/>
      <c r="AD1176" s="170"/>
      <c r="AE1176" s="170" t="s">
        <v>1101</v>
      </c>
      <c r="AF1176" s="170"/>
      <c r="AG1176" s="170"/>
      <c r="AH1176" s="170"/>
      <c r="AI1176" s="170"/>
      <c r="AJ1176" s="170"/>
      <c r="AK1176" s="170"/>
      <c r="AL1176" s="170"/>
      <c r="AM1176" s="170">
        <v>21</v>
      </c>
      <c r="AN1176" s="170"/>
      <c r="AO1176" s="170"/>
      <c r="AP1176" s="170"/>
      <c r="AQ1176" s="170"/>
      <c r="AR1176" s="170"/>
      <c r="AS1176" s="170"/>
      <c r="AT1176" s="170"/>
      <c r="AU1176" s="170"/>
      <c r="AV1176" s="170"/>
      <c r="AW1176" s="170"/>
      <c r="AX1176" s="170"/>
      <c r="AY1176" s="170"/>
      <c r="AZ1176" s="170"/>
      <c r="BA1176" s="170"/>
      <c r="BB1176" s="170"/>
      <c r="BC1176" s="170"/>
      <c r="BD1176" s="170"/>
      <c r="BE1176" s="170"/>
      <c r="BF1176" s="170"/>
      <c r="BG1176" s="170"/>
      <c r="BH1176" s="170"/>
    </row>
    <row r="1177" spans="1:60" outlineLevel="1">
      <c r="A1177" s="224"/>
      <c r="B1177" s="183"/>
      <c r="C1177" s="211" t="s">
        <v>1429</v>
      </c>
      <c r="D1177" s="189"/>
      <c r="E1177" s="195">
        <v>11</v>
      </c>
      <c r="F1177" s="201"/>
      <c r="G1177" s="201"/>
      <c r="H1177" s="200"/>
      <c r="I1177" s="228"/>
      <c r="J1177" s="170"/>
      <c r="K1177" s="170"/>
      <c r="L1177" s="170"/>
      <c r="M1177" s="170"/>
      <c r="N1177" s="170"/>
      <c r="O1177" s="170"/>
      <c r="P1177" s="170"/>
      <c r="Q1177" s="170"/>
      <c r="R1177" s="170"/>
      <c r="S1177" s="170"/>
      <c r="T1177" s="170"/>
      <c r="U1177" s="170"/>
      <c r="V1177" s="170"/>
      <c r="W1177" s="170"/>
      <c r="X1177" s="170"/>
      <c r="Y1177" s="170"/>
      <c r="Z1177" s="170"/>
      <c r="AA1177" s="170"/>
      <c r="AB1177" s="170"/>
      <c r="AC1177" s="170"/>
      <c r="AD1177" s="170"/>
      <c r="AE1177" s="170" t="s">
        <v>309</v>
      </c>
      <c r="AF1177" s="170">
        <v>0</v>
      </c>
      <c r="AG1177" s="170"/>
      <c r="AH1177" s="170"/>
      <c r="AI1177" s="170"/>
      <c r="AJ1177" s="170"/>
      <c r="AK1177" s="170"/>
      <c r="AL1177" s="170"/>
      <c r="AM1177" s="170"/>
      <c r="AN1177" s="170"/>
      <c r="AO1177" s="170"/>
      <c r="AP1177" s="170"/>
      <c r="AQ1177" s="170"/>
      <c r="AR1177" s="170"/>
      <c r="AS1177" s="170"/>
      <c r="AT1177" s="170"/>
      <c r="AU1177" s="170"/>
      <c r="AV1177" s="170"/>
      <c r="AW1177" s="170"/>
      <c r="AX1177" s="170"/>
      <c r="AY1177" s="170"/>
      <c r="AZ1177" s="170"/>
      <c r="BA1177" s="170"/>
      <c r="BB1177" s="170"/>
      <c r="BC1177" s="170"/>
      <c r="BD1177" s="170"/>
      <c r="BE1177" s="170"/>
      <c r="BF1177" s="170"/>
      <c r="BG1177" s="170"/>
      <c r="BH1177" s="170"/>
    </row>
    <row r="1178" spans="1:60" outlineLevel="1">
      <c r="A1178" s="225">
        <v>245</v>
      </c>
      <c r="B1178" s="182" t="s">
        <v>1430</v>
      </c>
      <c r="C1178" s="209" t="s">
        <v>1431</v>
      </c>
      <c r="D1178" s="187" t="s">
        <v>423</v>
      </c>
      <c r="E1178" s="193">
        <v>11</v>
      </c>
      <c r="F1178" s="202"/>
      <c r="G1178" s="201">
        <f>ROUND(E1178*F1178,2)</f>
        <v>0</v>
      </c>
      <c r="H1178" s="200"/>
      <c r="I1178" s="228" t="s">
        <v>304</v>
      </c>
      <c r="J1178" s="170"/>
      <c r="K1178" s="170"/>
      <c r="L1178" s="170"/>
      <c r="M1178" s="170"/>
      <c r="N1178" s="170"/>
      <c r="O1178" s="170"/>
      <c r="P1178" s="170"/>
      <c r="Q1178" s="170"/>
      <c r="R1178" s="170"/>
      <c r="S1178" s="170"/>
      <c r="T1178" s="170"/>
      <c r="U1178" s="170"/>
      <c r="V1178" s="170"/>
      <c r="W1178" s="170"/>
      <c r="X1178" s="170"/>
      <c r="Y1178" s="170"/>
      <c r="Z1178" s="170"/>
      <c r="AA1178" s="170"/>
      <c r="AB1178" s="170"/>
      <c r="AC1178" s="170"/>
      <c r="AD1178" s="170"/>
      <c r="AE1178" s="170" t="s">
        <v>1101</v>
      </c>
      <c r="AF1178" s="170"/>
      <c r="AG1178" s="170"/>
      <c r="AH1178" s="170"/>
      <c r="AI1178" s="170"/>
      <c r="AJ1178" s="170"/>
      <c r="AK1178" s="170"/>
      <c r="AL1178" s="170"/>
      <c r="AM1178" s="170">
        <v>21</v>
      </c>
      <c r="AN1178" s="170"/>
      <c r="AO1178" s="170"/>
      <c r="AP1178" s="170"/>
      <c r="AQ1178" s="170"/>
      <c r="AR1178" s="170"/>
      <c r="AS1178" s="170"/>
      <c r="AT1178" s="170"/>
      <c r="AU1178" s="170"/>
      <c r="AV1178" s="170"/>
      <c r="AW1178" s="170"/>
      <c r="AX1178" s="170"/>
      <c r="AY1178" s="170"/>
      <c r="AZ1178" s="170"/>
      <c r="BA1178" s="170"/>
      <c r="BB1178" s="170"/>
      <c r="BC1178" s="170"/>
      <c r="BD1178" s="170"/>
      <c r="BE1178" s="170"/>
      <c r="BF1178" s="170"/>
      <c r="BG1178" s="170"/>
      <c r="BH1178" s="170"/>
    </row>
    <row r="1179" spans="1:60" outlineLevel="1">
      <c r="A1179" s="224"/>
      <c r="B1179" s="183"/>
      <c r="C1179" s="211" t="s">
        <v>1432</v>
      </c>
      <c r="D1179" s="189"/>
      <c r="E1179" s="195">
        <v>11</v>
      </c>
      <c r="F1179" s="201"/>
      <c r="G1179" s="201"/>
      <c r="H1179" s="200"/>
      <c r="I1179" s="228"/>
      <c r="J1179" s="170"/>
      <c r="K1179" s="170"/>
      <c r="L1179" s="170"/>
      <c r="M1179" s="170"/>
      <c r="N1179" s="170"/>
      <c r="O1179" s="170"/>
      <c r="P1179" s="170"/>
      <c r="Q1179" s="170"/>
      <c r="R1179" s="170"/>
      <c r="S1179" s="170"/>
      <c r="T1179" s="170"/>
      <c r="U1179" s="170"/>
      <c r="V1179" s="170"/>
      <c r="W1179" s="170"/>
      <c r="X1179" s="170"/>
      <c r="Y1179" s="170"/>
      <c r="Z1179" s="170"/>
      <c r="AA1179" s="170"/>
      <c r="AB1179" s="170"/>
      <c r="AC1179" s="170"/>
      <c r="AD1179" s="170"/>
      <c r="AE1179" s="170" t="s">
        <v>309</v>
      </c>
      <c r="AF1179" s="170">
        <v>0</v>
      </c>
      <c r="AG1179" s="170"/>
      <c r="AH1179" s="170"/>
      <c r="AI1179" s="170"/>
      <c r="AJ1179" s="170"/>
      <c r="AK1179" s="170"/>
      <c r="AL1179" s="170"/>
      <c r="AM1179" s="170"/>
      <c r="AN1179" s="170"/>
      <c r="AO1179" s="170"/>
      <c r="AP1179" s="170"/>
      <c r="AQ1179" s="170"/>
      <c r="AR1179" s="170"/>
      <c r="AS1179" s="170"/>
      <c r="AT1179" s="170"/>
      <c r="AU1179" s="170"/>
      <c r="AV1179" s="170"/>
      <c r="AW1179" s="170"/>
      <c r="AX1179" s="170"/>
      <c r="AY1179" s="170"/>
      <c r="AZ1179" s="170"/>
      <c r="BA1179" s="170"/>
      <c r="BB1179" s="170"/>
      <c r="BC1179" s="170"/>
      <c r="BD1179" s="170"/>
      <c r="BE1179" s="170"/>
      <c r="BF1179" s="170"/>
      <c r="BG1179" s="170"/>
      <c r="BH1179" s="170"/>
    </row>
    <row r="1180" spans="1:60" outlineLevel="1">
      <c r="A1180" s="225">
        <v>246</v>
      </c>
      <c r="B1180" s="182" t="s">
        <v>1433</v>
      </c>
      <c r="C1180" s="209" t="s">
        <v>1434</v>
      </c>
      <c r="D1180" s="187" t="s">
        <v>423</v>
      </c>
      <c r="E1180" s="193">
        <v>5</v>
      </c>
      <c r="F1180" s="202"/>
      <c r="G1180" s="201">
        <f>ROUND(E1180*F1180,2)</f>
        <v>0</v>
      </c>
      <c r="H1180" s="200"/>
      <c r="I1180" s="228" t="s">
        <v>552</v>
      </c>
      <c r="J1180" s="170"/>
      <c r="K1180" s="170"/>
      <c r="L1180" s="170"/>
      <c r="M1180" s="170"/>
      <c r="N1180" s="170"/>
      <c r="O1180" s="170"/>
      <c r="P1180" s="170"/>
      <c r="Q1180" s="170"/>
      <c r="R1180" s="170"/>
      <c r="S1180" s="170"/>
      <c r="T1180" s="170"/>
      <c r="U1180" s="170"/>
      <c r="V1180" s="170"/>
      <c r="W1180" s="170"/>
      <c r="X1180" s="170"/>
      <c r="Y1180" s="170"/>
      <c r="Z1180" s="170"/>
      <c r="AA1180" s="170"/>
      <c r="AB1180" s="170"/>
      <c r="AC1180" s="170"/>
      <c r="AD1180" s="170"/>
      <c r="AE1180" s="170" t="s">
        <v>1101</v>
      </c>
      <c r="AF1180" s="170"/>
      <c r="AG1180" s="170"/>
      <c r="AH1180" s="170"/>
      <c r="AI1180" s="170"/>
      <c r="AJ1180" s="170"/>
      <c r="AK1180" s="170"/>
      <c r="AL1180" s="170"/>
      <c r="AM1180" s="170">
        <v>21</v>
      </c>
      <c r="AN1180" s="170"/>
      <c r="AO1180" s="170"/>
      <c r="AP1180" s="170"/>
      <c r="AQ1180" s="170"/>
      <c r="AR1180" s="170"/>
      <c r="AS1180" s="170"/>
      <c r="AT1180" s="170"/>
      <c r="AU1180" s="170"/>
      <c r="AV1180" s="170"/>
      <c r="AW1180" s="170"/>
      <c r="AX1180" s="170"/>
      <c r="AY1180" s="170"/>
      <c r="AZ1180" s="170"/>
      <c r="BA1180" s="170"/>
      <c r="BB1180" s="170"/>
      <c r="BC1180" s="170"/>
      <c r="BD1180" s="170"/>
      <c r="BE1180" s="170"/>
      <c r="BF1180" s="170"/>
      <c r="BG1180" s="170"/>
      <c r="BH1180" s="170"/>
    </row>
    <row r="1181" spans="1:60" outlineLevel="1">
      <c r="A1181" s="224"/>
      <c r="B1181" s="183"/>
      <c r="C1181" s="211" t="s">
        <v>1420</v>
      </c>
      <c r="D1181" s="189"/>
      <c r="E1181" s="195">
        <v>5</v>
      </c>
      <c r="F1181" s="201"/>
      <c r="G1181" s="201"/>
      <c r="H1181" s="200"/>
      <c r="I1181" s="228"/>
      <c r="J1181" s="170"/>
      <c r="K1181" s="170"/>
      <c r="L1181" s="170"/>
      <c r="M1181" s="170"/>
      <c r="N1181" s="170"/>
      <c r="O1181" s="170"/>
      <c r="P1181" s="170"/>
      <c r="Q1181" s="170"/>
      <c r="R1181" s="170"/>
      <c r="S1181" s="170"/>
      <c r="T1181" s="170"/>
      <c r="U1181" s="170"/>
      <c r="V1181" s="170"/>
      <c r="W1181" s="170"/>
      <c r="X1181" s="170"/>
      <c r="Y1181" s="170"/>
      <c r="Z1181" s="170"/>
      <c r="AA1181" s="170"/>
      <c r="AB1181" s="170"/>
      <c r="AC1181" s="170"/>
      <c r="AD1181" s="170"/>
      <c r="AE1181" s="170" t="s">
        <v>309</v>
      </c>
      <c r="AF1181" s="170">
        <v>0</v>
      </c>
      <c r="AG1181" s="170"/>
      <c r="AH1181" s="170"/>
      <c r="AI1181" s="170"/>
      <c r="AJ1181" s="170"/>
      <c r="AK1181" s="170"/>
      <c r="AL1181" s="170"/>
      <c r="AM1181" s="170"/>
      <c r="AN1181" s="170"/>
      <c r="AO1181" s="170"/>
      <c r="AP1181" s="170"/>
      <c r="AQ1181" s="170"/>
      <c r="AR1181" s="170"/>
      <c r="AS1181" s="170"/>
      <c r="AT1181" s="170"/>
      <c r="AU1181" s="170"/>
      <c r="AV1181" s="170"/>
      <c r="AW1181" s="170"/>
      <c r="AX1181" s="170"/>
      <c r="AY1181" s="170"/>
      <c r="AZ1181" s="170"/>
      <c r="BA1181" s="170"/>
      <c r="BB1181" s="170"/>
      <c r="BC1181" s="170"/>
      <c r="BD1181" s="170"/>
      <c r="BE1181" s="170"/>
      <c r="BF1181" s="170"/>
      <c r="BG1181" s="170"/>
      <c r="BH1181" s="170"/>
    </row>
    <row r="1182" spans="1:60" outlineLevel="1">
      <c r="A1182" s="225">
        <v>247</v>
      </c>
      <c r="B1182" s="182" t="s">
        <v>1435</v>
      </c>
      <c r="C1182" s="209" t="s">
        <v>1436</v>
      </c>
      <c r="D1182" s="187" t="s">
        <v>423</v>
      </c>
      <c r="E1182" s="193">
        <v>2</v>
      </c>
      <c r="F1182" s="202"/>
      <c r="G1182" s="201">
        <f>ROUND(E1182*F1182,2)</f>
        <v>0</v>
      </c>
      <c r="H1182" s="200"/>
      <c r="I1182" s="228" t="s">
        <v>552</v>
      </c>
      <c r="J1182" s="170"/>
      <c r="K1182" s="170"/>
      <c r="L1182" s="170"/>
      <c r="M1182" s="170"/>
      <c r="N1182" s="170"/>
      <c r="O1182" s="170"/>
      <c r="P1182" s="170"/>
      <c r="Q1182" s="170"/>
      <c r="R1182" s="170"/>
      <c r="S1182" s="170"/>
      <c r="T1182" s="170"/>
      <c r="U1182" s="170"/>
      <c r="V1182" s="170"/>
      <c r="W1182" s="170"/>
      <c r="X1182" s="170"/>
      <c r="Y1182" s="170"/>
      <c r="Z1182" s="170"/>
      <c r="AA1182" s="170"/>
      <c r="AB1182" s="170"/>
      <c r="AC1182" s="170"/>
      <c r="AD1182" s="170"/>
      <c r="AE1182" s="170" t="s">
        <v>543</v>
      </c>
      <c r="AF1182" s="170"/>
      <c r="AG1182" s="170"/>
      <c r="AH1182" s="170"/>
      <c r="AI1182" s="170"/>
      <c r="AJ1182" s="170"/>
      <c r="AK1182" s="170"/>
      <c r="AL1182" s="170"/>
      <c r="AM1182" s="170">
        <v>21</v>
      </c>
      <c r="AN1182" s="170"/>
      <c r="AO1182" s="170"/>
      <c r="AP1182" s="170"/>
      <c r="AQ1182" s="170"/>
      <c r="AR1182" s="170"/>
      <c r="AS1182" s="170"/>
      <c r="AT1182" s="170"/>
      <c r="AU1182" s="170"/>
      <c r="AV1182" s="170"/>
      <c r="AW1182" s="170"/>
      <c r="AX1182" s="170"/>
      <c r="AY1182" s="170"/>
      <c r="AZ1182" s="170"/>
      <c r="BA1182" s="170"/>
      <c r="BB1182" s="170"/>
      <c r="BC1182" s="170"/>
      <c r="BD1182" s="170"/>
      <c r="BE1182" s="170"/>
      <c r="BF1182" s="170"/>
      <c r="BG1182" s="170"/>
      <c r="BH1182" s="170"/>
    </row>
    <row r="1183" spans="1:60" outlineLevel="1">
      <c r="A1183" s="224"/>
      <c r="B1183" s="183"/>
      <c r="C1183" s="210" t="s">
        <v>1437</v>
      </c>
      <c r="D1183" s="188"/>
      <c r="E1183" s="194"/>
      <c r="F1183" s="203"/>
      <c r="G1183" s="203"/>
      <c r="H1183" s="200"/>
      <c r="I1183" s="228"/>
      <c r="J1183" s="170"/>
      <c r="K1183" s="170"/>
      <c r="L1183" s="170"/>
      <c r="M1183" s="170"/>
      <c r="N1183" s="170"/>
      <c r="O1183" s="170"/>
      <c r="P1183" s="170"/>
      <c r="Q1183" s="170"/>
      <c r="R1183" s="170"/>
      <c r="S1183" s="170"/>
      <c r="T1183" s="170"/>
      <c r="U1183" s="170"/>
      <c r="V1183" s="170"/>
      <c r="W1183" s="170"/>
      <c r="X1183" s="170"/>
      <c r="Y1183" s="170"/>
      <c r="Z1183" s="170"/>
      <c r="AA1183" s="170"/>
      <c r="AB1183" s="170"/>
      <c r="AC1183" s="170"/>
      <c r="AD1183" s="170"/>
      <c r="AE1183" s="170" t="s">
        <v>307</v>
      </c>
      <c r="AF1183" s="170"/>
      <c r="AG1183" s="170"/>
      <c r="AH1183" s="170"/>
      <c r="AI1183" s="170"/>
      <c r="AJ1183" s="170"/>
      <c r="AK1183" s="170"/>
      <c r="AL1183" s="170"/>
      <c r="AM1183" s="170"/>
      <c r="AN1183" s="170"/>
      <c r="AO1183" s="170"/>
      <c r="AP1183" s="170"/>
      <c r="AQ1183" s="170"/>
      <c r="AR1183" s="170"/>
      <c r="AS1183" s="170"/>
      <c r="AT1183" s="170"/>
      <c r="AU1183" s="170"/>
      <c r="AV1183" s="170"/>
      <c r="AW1183" s="170"/>
      <c r="AX1183" s="170"/>
      <c r="AY1183" s="170"/>
      <c r="AZ1183" s="170"/>
      <c r="BA1183" s="170"/>
      <c r="BB1183" s="170"/>
      <c r="BC1183" s="170"/>
      <c r="BD1183" s="170"/>
      <c r="BE1183" s="170"/>
      <c r="BF1183" s="170"/>
      <c r="BG1183" s="170"/>
      <c r="BH1183" s="170"/>
    </row>
    <row r="1184" spans="1:60" outlineLevel="1">
      <c r="A1184" s="224"/>
      <c r="B1184" s="183"/>
      <c r="C1184" s="210" t="s">
        <v>1438</v>
      </c>
      <c r="D1184" s="188"/>
      <c r="E1184" s="194"/>
      <c r="F1184" s="203"/>
      <c r="G1184" s="203"/>
      <c r="H1184" s="200"/>
      <c r="I1184" s="228"/>
      <c r="J1184" s="170"/>
      <c r="K1184" s="170"/>
      <c r="L1184" s="170"/>
      <c r="M1184" s="170"/>
      <c r="N1184" s="170"/>
      <c r="O1184" s="170"/>
      <c r="P1184" s="170"/>
      <c r="Q1184" s="170"/>
      <c r="R1184" s="170"/>
      <c r="S1184" s="170"/>
      <c r="T1184" s="170"/>
      <c r="U1184" s="170"/>
      <c r="V1184" s="170"/>
      <c r="W1184" s="170"/>
      <c r="X1184" s="170"/>
      <c r="Y1184" s="170"/>
      <c r="Z1184" s="170"/>
      <c r="AA1184" s="170"/>
      <c r="AB1184" s="170"/>
      <c r="AC1184" s="170"/>
      <c r="AD1184" s="170"/>
      <c r="AE1184" s="170" t="s">
        <v>307</v>
      </c>
      <c r="AF1184" s="170"/>
      <c r="AG1184" s="170"/>
      <c r="AH1184" s="170"/>
      <c r="AI1184" s="170"/>
      <c r="AJ1184" s="170"/>
      <c r="AK1184" s="170"/>
      <c r="AL1184" s="170"/>
      <c r="AM1184" s="170"/>
      <c r="AN1184" s="170"/>
      <c r="AO1184" s="170"/>
      <c r="AP1184" s="170"/>
      <c r="AQ1184" s="170"/>
      <c r="AR1184" s="170"/>
      <c r="AS1184" s="170"/>
      <c r="AT1184" s="170"/>
      <c r="AU1184" s="170"/>
      <c r="AV1184" s="170"/>
      <c r="AW1184" s="170"/>
      <c r="AX1184" s="170"/>
      <c r="AY1184" s="170"/>
      <c r="AZ1184" s="170"/>
      <c r="BA1184" s="170"/>
      <c r="BB1184" s="170"/>
      <c r="BC1184" s="170"/>
      <c r="BD1184" s="170"/>
      <c r="BE1184" s="170"/>
      <c r="BF1184" s="170"/>
      <c r="BG1184" s="170"/>
      <c r="BH1184" s="170"/>
    </row>
    <row r="1185" spans="1:60" outlineLevel="1">
      <c r="A1185" s="224"/>
      <c r="B1185" s="183"/>
      <c r="C1185" s="211" t="s">
        <v>140</v>
      </c>
      <c r="D1185" s="189"/>
      <c r="E1185" s="195">
        <v>2</v>
      </c>
      <c r="F1185" s="201"/>
      <c r="G1185" s="201"/>
      <c r="H1185" s="200"/>
      <c r="I1185" s="228"/>
      <c r="J1185" s="170"/>
      <c r="K1185" s="170"/>
      <c r="L1185" s="170"/>
      <c r="M1185" s="170"/>
      <c r="N1185" s="170"/>
      <c r="O1185" s="170"/>
      <c r="P1185" s="170"/>
      <c r="Q1185" s="170"/>
      <c r="R1185" s="170"/>
      <c r="S1185" s="170"/>
      <c r="T1185" s="170"/>
      <c r="U1185" s="170"/>
      <c r="V1185" s="170"/>
      <c r="W1185" s="170"/>
      <c r="X1185" s="170"/>
      <c r="Y1185" s="170"/>
      <c r="Z1185" s="170"/>
      <c r="AA1185" s="170"/>
      <c r="AB1185" s="170"/>
      <c r="AC1185" s="170"/>
      <c r="AD1185" s="170"/>
      <c r="AE1185" s="170" t="s">
        <v>309</v>
      </c>
      <c r="AF1185" s="170">
        <v>0</v>
      </c>
      <c r="AG1185" s="170"/>
      <c r="AH1185" s="170"/>
      <c r="AI1185" s="170"/>
      <c r="AJ1185" s="170"/>
      <c r="AK1185" s="170"/>
      <c r="AL1185" s="170"/>
      <c r="AM1185" s="170"/>
      <c r="AN1185" s="170"/>
      <c r="AO1185" s="170"/>
      <c r="AP1185" s="170"/>
      <c r="AQ1185" s="170"/>
      <c r="AR1185" s="170"/>
      <c r="AS1185" s="170"/>
      <c r="AT1185" s="170"/>
      <c r="AU1185" s="170"/>
      <c r="AV1185" s="170"/>
      <c r="AW1185" s="170"/>
      <c r="AX1185" s="170"/>
      <c r="AY1185" s="170"/>
      <c r="AZ1185" s="170"/>
      <c r="BA1185" s="170"/>
      <c r="BB1185" s="170"/>
      <c r="BC1185" s="170"/>
      <c r="BD1185" s="170"/>
      <c r="BE1185" s="170"/>
      <c r="BF1185" s="170"/>
      <c r="BG1185" s="170"/>
      <c r="BH1185" s="170"/>
    </row>
    <row r="1186" spans="1:60" outlineLevel="1">
      <c r="A1186" s="225">
        <v>248</v>
      </c>
      <c r="B1186" s="182" t="s">
        <v>1439</v>
      </c>
      <c r="C1186" s="209" t="s">
        <v>1440</v>
      </c>
      <c r="D1186" s="187" t="s">
        <v>423</v>
      </c>
      <c r="E1186" s="193">
        <v>3</v>
      </c>
      <c r="F1186" s="202"/>
      <c r="G1186" s="201">
        <f>ROUND(E1186*F1186,2)</f>
        <v>0</v>
      </c>
      <c r="H1186" s="200"/>
      <c r="I1186" s="228" t="s">
        <v>552</v>
      </c>
      <c r="J1186" s="170"/>
      <c r="K1186" s="170"/>
      <c r="L1186" s="170"/>
      <c r="M1186" s="170"/>
      <c r="N1186" s="170"/>
      <c r="O1186" s="170"/>
      <c r="P1186" s="170"/>
      <c r="Q1186" s="170"/>
      <c r="R1186" s="170"/>
      <c r="S1186" s="170"/>
      <c r="T1186" s="170"/>
      <c r="U1186" s="170"/>
      <c r="V1186" s="170"/>
      <c r="W1186" s="170"/>
      <c r="X1186" s="170"/>
      <c r="Y1186" s="170"/>
      <c r="Z1186" s="170"/>
      <c r="AA1186" s="170"/>
      <c r="AB1186" s="170"/>
      <c r="AC1186" s="170"/>
      <c r="AD1186" s="170"/>
      <c r="AE1186" s="170" t="s">
        <v>543</v>
      </c>
      <c r="AF1186" s="170"/>
      <c r="AG1186" s="170"/>
      <c r="AH1186" s="170"/>
      <c r="AI1186" s="170"/>
      <c r="AJ1186" s="170"/>
      <c r="AK1186" s="170"/>
      <c r="AL1186" s="170"/>
      <c r="AM1186" s="170">
        <v>21</v>
      </c>
      <c r="AN1186" s="170"/>
      <c r="AO1186" s="170"/>
      <c r="AP1186" s="170"/>
      <c r="AQ1186" s="170"/>
      <c r="AR1186" s="170"/>
      <c r="AS1186" s="170"/>
      <c r="AT1186" s="170"/>
      <c r="AU1186" s="170"/>
      <c r="AV1186" s="170"/>
      <c r="AW1186" s="170"/>
      <c r="AX1186" s="170"/>
      <c r="AY1186" s="170"/>
      <c r="AZ1186" s="170"/>
      <c r="BA1186" s="170"/>
      <c r="BB1186" s="170"/>
      <c r="BC1186" s="170"/>
      <c r="BD1186" s="170"/>
      <c r="BE1186" s="170"/>
      <c r="BF1186" s="170"/>
      <c r="BG1186" s="170"/>
      <c r="BH1186" s="170"/>
    </row>
    <row r="1187" spans="1:60" outlineLevel="1">
      <c r="A1187" s="224"/>
      <c r="B1187" s="183"/>
      <c r="C1187" s="210" t="s">
        <v>1441</v>
      </c>
      <c r="D1187" s="188"/>
      <c r="E1187" s="194"/>
      <c r="F1187" s="203"/>
      <c r="G1187" s="203"/>
      <c r="H1187" s="200"/>
      <c r="I1187" s="228"/>
      <c r="J1187" s="170"/>
      <c r="K1187" s="170"/>
      <c r="L1187" s="170"/>
      <c r="M1187" s="170"/>
      <c r="N1187" s="170"/>
      <c r="O1187" s="170"/>
      <c r="P1187" s="170"/>
      <c r="Q1187" s="170"/>
      <c r="R1187" s="170"/>
      <c r="S1187" s="170"/>
      <c r="T1187" s="170"/>
      <c r="U1187" s="170"/>
      <c r="V1187" s="170"/>
      <c r="W1187" s="170"/>
      <c r="X1187" s="170"/>
      <c r="Y1187" s="170"/>
      <c r="Z1187" s="170"/>
      <c r="AA1187" s="170"/>
      <c r="AB1187" s="170"/>
      <c r="AC1187" s="170"/>
      <c r="AD1187" s="170"/>
      <c r="AE1187" s="170" t="s">
        <v>307</v>
      </c>
      <c r="AF1187" s="170"/>
      <c r="AG1187" s="170"/>
      <c r="AH1187" s="170"/>
      <c r="AI1187" s="170"/>
      <c r="AJ1187" s="170"/>
      <c r="AK1187" s="170"/>
      <c r="AL1187" s="170"/>
      <c r="AM1187" s="170"/>
      <c r="AN1187" s="170"/>
      <c r="AO1187" s="170"/>
      <c r="AP1187" s="170"/>
      <c r="AQ1187" s="170"/>
      <c r="AR1187" s="170"/>
      <c r="AS1187" s="170"/>
      <c r="AT1187" s="170"/>
      <c r="AU1187" s="170"/>
      <c r="AV1187" s="170"/>
      <c r="AW1187" s="170"/>
      <c r="AX1187" s="170"/>
      <c r="AY1187" s="170"/>
      <c r="AZ1187" s="170"/>
      <c r="BA1187" s="170"/>
      <c r="BB1187" s="170"/>
      <c r="BC1187" s="170"/>
      <c r="BD1187" s="170"/>
      <c r="BE1187" s="170"/>
      <c r="BF1187" s="170"/>
      <c r="BG1187" s="170"/>
      <c r="BH1187" s="170"/>
    </row>
    <row r="1188" spans="1:60" outlineLevel="1">
      <c r="A1188" s="224"/>
      <c r="B1188" s="183"/>
      <c r="C1188" s="210" t="s">
        <v>1442</v>
      </c>
      <c r="D1188" s="188"/>
      <c r="E1188" s="194"/>
      <c r="F1188" s="203"/>
      <c r="G1188" s="203"/>
      <c r="H1188" s="200"/>
      <c r="I1188" s="228"/>
      <c r="J1188" s="170"/>
      <c r="K1188" s="170"/>
      <c r="L1188" s="170"/>
      <c r="M1188" s="170"/>
      <c r="N1188" s="170"/>
      <c r="O1188" s="170"/>
      <c r="P1188" s="170"/>
      <c r="Q1188" s="170"/>
      <c r="R1188" s="170"/>
      <c r="S1188" s="170"/>
      <c r="T1188" s="170"/>
      <c r="U1188" s="170"/>
      <c r="V1188" s="170"/>
      <c r="W1188" s="170"/>
      <c r="X1188" s="170"/>
      <c r="Y1188" s="170"/>
      <c r="Z1188" s="170"/>
      <c r="AA1188" s="170"/>
      <c r="AB1188" s="170"/>
      <c r="AC1188" s="170"/>
      <c r="AD1188" s="170"/>
      <c r="AE1188" s="170" t="s">
        <v>307</v>
      </c>
      <c r="AF1188" s="170"/>
      <c r="AG1188" s="170"/>
      <c r="AH1188" s="170"/>
      <c r="AI1188" s="170"/>
      <c r="AJ1188" s="170"/>
      <c r="AK1188" s="170"/>
      <c r="AL1188" s="170"/>
      <c r="AM1188" s="170"/>
      <c r="AN1188" s="170"/>
      <c r="AO1188" s="170"/>
      <c r="AP1188" s="170"/>
      <c r="AQ1188" s="170"/>
      <c r="AR1188" s="170"/>
      <c r="AS1188" s="170"/>
      <c r="AT1188" s="170"/>
      <c r="AU1188" s="170"/>
      <c r="AV1188" s="170"/>
      <c r="AW1188" s="170"/>
      <c r="AX1188" s="170"/>
      <c r="AY1188" s="170"/>
      <c r="AZ1188" s="170"/>
      <c r="BA1188" s="170"/>
      <c r="BB1188" s="170"/>
      <c r="BC1188" s="170"/>
      <c r="BD1188" s="170"/>
      <c r="BE1188" s="170"/>
      <c r="BF1188" s="170"/>
      <c r="BG1188" s="170"/>
      <c r="BH1188" s="170"/>
    </row>
    <row r="1189" spans="1:60" outlineLevel="1">
      <c r="A1189" s="224"/>
      <c r="B1189" s="183"/>
      <c r="C1189" s="211" t="s">
        <v>155</v>
      </c>
      <c r="D1189" s="189"/>
      <c r="E1189" s="195">
        <v>3</v>
      </c>
      <c r="F1189" s="201"/>
      <c r="G1189" s="201"/>
      <c r="H1189" s="200"/>
      <c r="I1189" s="228"/>
      <c r="J1189" s="170"/>
      <c r="K1189" s="170"/>
      <c r="L1189" s="170"/>
      <c r="M1189" s="170"/>
      <c r="N1189" s="170"/>
      <c r="O1189" s="170"/>
      <c r="P1189" s="170"/>
      <c r="Q1189" s="170"/>
      <c r="R1189" s="170"/>
      <c r="S1189" s="170"/>
      <c r="T1189" s="170"/>
      <c r="U1189" s="170"/>
      <c r="V1189" s="170"/>
      <c r="W1189" s="170"/>
      <c r="X1189" s="170"/>
      <c r="Y1189" s="170"/>
      <c r="Z1189" s="170"/>
      <c r="AA1189" s="170"/>
      <c r="AB1189" s="170"/>
      <c r="AC1189" s="170"/>
      <c r="AD1189" s="170"/>
      <c r="AE1189" s="170" t="s">
        <v>309</v>
      </c>
      <c r="AF1189" s="170">
        <v>0</v>
      </c>
      <c r="AG1189" s="170"/>
      <c r="AH1189" s="170"/>
      <c r="AI1189" s="170"/>
      <c r="AJ1189" s="170"/>
      <c r="AK1189" s="170"/>
      <c r="AL1189" s="170"/>
      <c r="AM1189" s="170"/>
      <c r="AN1189" s="170"/>
      <c r="AO1189" s="170"/>
      <c r="AP1189" s="170"/>
      <c r="AQ1189" s="170"/>
      <c r="AR1189" s="170"/>
      <c r="AS1189" s="170"/>
      <c r="AT1189" s="170"/>
      <c r="AU1189" s="170"/>
      <c r="AV1189" s="170"/>
      <c r="AW1189" s="170"/>
      <c r="AX1189" s="170"/>
      <c r="AY1189" s="170"/>
      <c r="AZ1189" s="170"/>
      <c r="BA1189" s="170"/>
      <c r="BB1189" s="170"/>
      <c r="BC1189" s="170"/>
      <c r="BD1189" s="170"/>
      <c r="BE1189" s="170"/>
      <c r="BF1189" s="170"/>
      <c r="BG1189" s="170"/>
      <c r="BH1189" s="170"/>
    </row>
    <row r="1190" spans="1:60" outlineLevel="1">
      <c r="A1190" s="225">
        <v>249</v>
      </c>
      <c r="B1190" s="182" t="s">
        <v>1443</v>
      </c>
      <c r="C1190" s="209" t="s">
        <v>1444</v>
      </c>
      <c r="D1190" s="187" t="s">
        <v>423</v>
      </c>
      <c r="E1190" s="193">
        <v>2</v>
      </c>
      <c r="F1190" s="202"/>
      <c r="G1190" s="201">
        <f>ROUND(E1190*F1190,2)</f>
        <v>0</v>
      </c>
      <c r="H1190" s="200"/>
      <c r="I1190" s="228" t="s">
        <v>552</v>
      </c>
      <c r="J1190" s="170"/>
      <c r="K1190" s="170"/>
      <c r="L1190" s="170"/>
      <c r="M1190" s="170"/>
      <c r="N1190" s="170"/>
      <c r="O1190" s="170"/>
      <c r="P1190" s="170"/>
      <c r="Q1190" s="170"/>
      <c r="R1190" s="170"/>
      <c r="S1190" s="170"/>
      <c r="T1190" s="170"/>
      <c r="U1190" s="170"/>
      <c r="V1190" s="170"/>
      <c r="W1190" s="170"/>
      <c r="X1190" s="170"/>
      <c r="Y1190" s="170"/>
      <c r="Z1190" s="170"/>
      <c r="AA1190" s="170"/>
      <c r="AB1190" s="170"/>
      <c r="AC1190" s="170"/>
      <c r="AD1190" s="170"/>
      <c r="AE1190" s="170" t="s">
        <v>543</v>
      </c>
      <c r="AF1190" s="170"/>
      <c r="AG1190" s="170"/>
      <c r="AH1190" s="170"/>
      <c r="AI1190" s="170"/>
      <c r="AJ1190" s="170"/>
      <c r="AK1190" s="170"/>
      <c r="AL1190" s="170"/>
      <c r="AM1190" s="170">
        <v>21</v>
      </c>
      <c r="AN1190" s="170"/>
      <c r="AO1190" s="170"/>
      <c r="AP1190" s="170"/>
      <c r="AQ1190" s="170"/>
      <c r="AR1190" s="170"/>
      <c r="AS1190" s="170"/>
      <c r="AT1190" s="170"/>
      <c r="AU1190" s="170"/>
      <c r="AV1190" s="170"/>
      <c r="AW1190" s="170"/>
      <c r="AX1190" s="170"/>
      <c r="AY1190" s="170"/>
      <c r="AZ1190" s="170"/>
      <c r="BA1190" s="170"/>
      <c r="BB1190" s="170"/>
      <c r="BC1190" s="170"/>
      <c r="BD1190" s="170"/>
      <c r="BE1190" s="170"/>
      <c r="BF1190" s="170"/>
      <c r="BG1190" s="170"/>
      <c r="BH1190" s="170"/>
    </row>
    <row r="1191" spans="1:60" outlineLevel="1">
      <c r="A1191" s="224"/>
      <c r="B1191" s="183"/>
      <c r="C1191" s="210" t="s">
        <v>1441</v>
      </c>
      <c r="D1191" s="188"/>
      <c r="E1191" s="194"/>
      <c r="F1191" s="203"/>
      <c r="G1191" s="203"/>
      <c r="H1191" s="200"/>
      <c r="I1191" s="228"/>
      <c r="J1191" s="170"/>
      <c r="K1191" s="170"/>
      <c r="L1191" s="170"/>
      <c r="M1191" s="170"/>
      <c r="N1191" s="170"/>
      <c r="O1191" s="170"/>
      <c r="P1191" s="170"/>
      <c r="Q1191" s="170"/>
      <c r="R1191" s="170"/>
      <c r="S1191" s="170"/>
      <c r="T1191" s="170"/>
      <c r="U1191" s="170"/>
      <c r="V1191" s="170"/>
      <c r="W1191" s="170"/>
      <c r="X1191" s="170"/>
      <c r="Y1191" s="170"/>
      <c r="Z1191" s="170"/>
      <c r="AA1191" s="170"/>
      <c r="AB1191" s="170"/>
      <c r="AC1191" s="170"/>
      <c r="AD1191" s="170"/>
      <c r="AE1191" s="170" t="s">
        <v>307</v>
      </c>
      <c r="AF1191" s="170"/>
      <c r="AG1191" s="170"/>
      <c r="AH1191" s="170"/>
      <c r="AI1191" s="170"/>
      <c r="AJ1191" s="170"/>
      <c r="AK1191" s="170"/>
      <c r="AL1191" s="170"/>
      <c r="AM1191" s="170"/>
      <c r="AN1191" s="170"/>
      <c r="AO1191" s="170"/>
      <c r="AP1191" s="170"/>
      <c r="AQ1191" s="170"/>
      <c r="AR1191" s="170"/>
      <c r="AS1191" s="170"/>
      <c r="AT1191" s="170"/>
      <c r="AU1191" s="170"/>
      <c r="AV1191" s="170"/>
      <c r="AW1191" s="170"/>
      <c r="AX1191" s="170"/>
      <c r="AY1191" s="170"/>
      <c r="AZ1191" s="170"/>
      <c r="BA1191" s="170"/>
      <c r="BB1191" s="170"/>
      <c r="BC1191" s="170"/>
      <c r="BD1191" s="170"/>
      <c r="BE1191" s="170"/>
      <c r="BF1191" s="170"/>
      <c r="BG1191" s="170"/>
      <c r="BH1191" s="170"/>
    </row>
    <row r="1192" spans="1:60" outlineLevel="1">
      <c r="A1192" s="224"/>
      <c r="B1192" s="183"/>
      <c r="C1192" s="210" t="s">
        <v>1445</v>
      </c>
      <c r="D1192" s="188"/>
      <c r="E1192" s="194"/>
      <c r="F1192" s="203"/>
      <c r="G1192" s="203"/>
      <c r="H1192" s="200"/>
      <c r="I1192" s="228"/>
      <c r="J1192" s="170"/>
      <c r="K1192" s="170"/>
      <c r="L1192" s="170"/>
      <c r="M1192" s="170"/>
      <c r="N1192" s="170"/>
      <c r="O1192" s="170"/>
      <c r="P1192" s="170"/>
      <c r="Q1192" s="170"/>
      <c r="R1192" s="170"/>
      <c r="S1192" s="170"/>
      <c r="T1192" s="170"/>
      <c r="U1192" s="170"/>
      <c r="V1192" s="170"/>
      <c r="W1192" s="170"/>
      <c r="X1192" s="170"/>
      <c r="Y1192" s="170"/>
      <c r="Z1192" s="170"/>
      <c r="AA1192" s="170"/>
      <c r="AB1192" s="170"/>
      <c r="AC1192" s="170"/>
      <c r="AD1192" s="170"/>
      <c r="AE1192" s="170" t="s">
        <v>307</v>
      </c>
      <c r="AF1192" s="170"/>
      <c r="AG1192" s="170"/>
      <c r="AH1192" s="170"/>
      <c r="AI1192" s="170"/>
      <c r="AJ1192" s="170"/>
      <c r="AK1192" s="170"/>
      <c r="AL1192" s="170"/>
      <c r="AM1192" s="170"/>
      <c r="AN1192" s="170"/>
      <c r="AO1192" s="170"/>
      <c r="AP1192" s="170"/>
      <c r="AQ1192" s="170"/>
      <c r="AR1192" s="170"/>
      <c r="AS1192" s="170"/>
      <c r="AT1192" s="170"/>
      <c r="AU1192" s="170"/>
      <c r="AV1192" s="170"/>
      <c r="AW1192" s="170"/>
      <c r="AX1192" s="170"/>
      <c r="AY1192" s="170"/>
      <c r="AZ1192" s="170"/>
      <c r="BA1192" s="170"/>
      <c r="BB1192" s="170"/>
      <c r="BC1192" s="170"/>
      <c r="BD1192" s="170"/>
      <c r="BE1192" s="170"/>
      <c r="BF1192" s="170"/>
      <c r="BG1192" s="170"/>
      <c r="BH1192" s="170"/>
    </row>
    <row r="1193" spans="1:60" outlineLevel="1">
      <c r="A1193" s="224"/>
      <c r="B1193" s="183"/>
      <c r="C1193" s="211" t="s">
        <v>140</v>
      </c>
      <c r="D1193" s="189"/>
      <c r="E1193" s="195">
        <v>2</v>
      </c>
      <c r="F1193" s="201"/>
      <c r="G1193" s="201"/>
      <c r="H1193" s="200"/>
      <c r="I1193" s="228"/>
      <c r="J1193" s="170"/>
      <c r="K1193" s="170"/>
      <c r="L1193" s="170"/>
      <c r="M1193" s="170"/>
      <c r="N1193" s="170"/>
      <c r="O1193" s="170"/>
      <c r="P1193" s="170"/>
      <c r="Q1193" s="170"/>
      <c r="R1193" s="170"/>
      <c r="S1193" s="170"/>
      <c r="T1193" s="170"/>
      <c r="U1193" s="170"/>
      <c r="V1193" s="170"/>
      <c r="W1193" s="170"/>
      <c r="X1193" s="170"/>
      <c r="Y1193" s="170"/>
      <c r="Z1193" s="170"/>
      <c r="AA1193" s="170"/>
      <c r="AB1193" s="170"/>
      <c r="AC1193" s="170"/>
      <c r="AD1193" s="170"/>
      <c r="AE1193" s="170" t="s">
        <v>309</v>
      </c>
      <c r="AF1193" s="170">
        <v>0</v>
      </c>
      <c r="AG1193" s="170"/>
      <c r="AH1193" s="170"/>
      <c r="AI1193" s="170"/>
      <c r="AJ1193" s="170"/>
      <c r="AK1193" s="170"/>
      <c r="AL1193" s="170"/>
      <c r="AM1193" s="170"/>
      <c r="AN1193" s="170"/>
      <c r="AO1193" s="170"/>
      <c r="AP1193" s="170"/>
      <c r="AQ1193" s="170"/>
      <c r="AR1193" s="170"/>
      <c r="AS1193" s="170"/>
      <c r="AT1193" s="170"/>
      <c r="AU1193" s="170"/>
      <c r="AV1193" s="170"/>
      <c r="AW1193" s="170"/>
      <c r="AX1193" s="170"/>
      <c r="AY1193" s="170"/>
      <c r="AZ1193" s="170"/>
      <c r="BA1193" s="170"/>
      <c r="BB1193" s="170"/>
      <c r="BC1193" s="170"/>
      <c r="BD1193" s="170"/>
      <c r="BE1193" s="170"/>
      <c r="BF1193" s="170"/>
      <c r="BG1193" s="170"/>
      <c r="BH1193" s="170"/>
    </row>
    <row r="1194" spans="1:60" outlineLevel="1">
      <c r="A1194" s="225">
        <v>250</v>
      </c>
      <c r="B1194" s="182" t="s">
        <v>1446</v>
      </c>
      <c r="C1194" s="209" t="s">
        <v>1447</v>
      </c>
      <c r="D1194" s="187" t="s">
        <v>423</v>
      </c>
      <c r="E1194" s="193">
        <v>1</v>
      </c>
      <c r="F1194" s="202"/>
      <c r="G1194" s="201">
        <f>ROUND(E1194*F1194,2)</f>
        <v>0</v>
      </c>
      <c r="H1194" s="200"/>
      <c r="I1194" s="228" t="s">
        <v>552</v>
      </c>
      <c r="J1194" s="170"/>
      <c r="K1194" s="170"/>
      <c r="L1194" s="170"/>
      <c r="M1194" s="170"/>
      <c r="N1194" s="170"/>
      <c r="O1194" s="170"/>
      <c r="P1194" s="170"/>
      <c r="Q1194" s="170"/>
      <c r="R1194" s="170"/>
      <c r="S1194" s="170"/>
      <c r="T1194" s="170"/>
      <c r="U1194" s="170"/>
      <c r="V1194" s="170"/>
      <c r="W1194" s="170"/>
      <c r="X1194" s="170"/>
      <c r="Y1194" s="170"/>
      <c r="Z1194" s="170"/>
      <c r="AA1194" s="170"/>
      <c r="AB1194" s="170"/>
      <c r="AC1194" s="170"/>
      <c r="AD1194" s="170"/>
      <c r="AE1194" s="170" t="s">
        <v>543</v>
      </c>
      <c r="AF1194" s="170"/>
      <c r="AG1194" s="170"/>
      <c r="AH1194" s="170"/>
      <c r="AI1194" s="170"/>
      <c r="AJ1194" s="170"/>
      <c r="AK1194" s="170"/>
      <c r="AL1194" s="170"/>
      <c r="AM1194" s="170">
        <v>21</v>
      </c>
      <c r="AN1194" s="170"/>
      <c r="AO1194" s="170"/>
      <c r="AP1194" s="170"/>
      <c r="AQ1194" s="170"/>
      <c r="AR1194" s="170"/>
      <c r="AS1194" s="170"/>
      <c r="AT1194" s="170"/>
      <c r="AU1194" s="170"/>
      <c r="AV1194" s="170"/>
      <c r="AW1194" s="170"/>
      <c r="AX1194" s="170"/>
      <c r="AY1194" s="170"/>
      <c r="AZ1194" s="170"/>
      <c r="BA1194" s="170"/>
      <c r="BB1194" s="170"/>
      <c r="BC1194" s="170"/>
      <c r="BD1194" s="170"/>
      <c r="BE1194" s="170"/>
      <c r="BF1194" s="170"/>
      <c r="BG1194" s="170"/>
      <c r="BH1194" s="170"/>
    </row>
    <row r="1195" spans="1:60" outlineLevel="1">
      <c r="A1195" s="224"/>
      <c r="B1195" s="183"/>
      <c r="C1195" s="210" t="s">
        <v>1441</v>
      </c>
      <c r="D1195" s="188"/>
      <c r="E1195" s="194"/>
      <c r="F1195" s="203"/>
      <c r="G1195" s="203"/>
      <c r="H1195" s="200"/>
      <c r="I1195" s="228"/>
      <c r="J1195" s="170"/>
      <c r="K1195" s="170"/>
      <c r="L1195" s="170"/>
      <c r="M1195" s="170"/>
      <c r="N1195" s="170"/>
      <c r="O1195" s="170"/>
      <c r="P1195" s="170"/>
      <c r="Q1195" s="170"/>
      <c r="R1195" s="170"/>
      <c r="S1195" s="170"/>
      <c r="T1195" s="170"/>
      <c r="U1195" s="170"/>
      <c r="V1195" s="170"/>
      <c r="W1195" s="170"/>
      <c r="X1195" s="170"/>
      <c r="Y1195" s="170"/>
      <c r="Z1195" s="170"/>
      <c r="AA1195" s="170"/>
      <c r="AB1195" s="170"/>
      <c r="AC1195" s="170"/>
      <c r="AD1195" s="170"/>
      <c r="AE1195" s="170" t="s">
        <v>307</v>
      </c>
      <c r="AF1195" s="170"/>
      <c r="AG1195" s="170"/>
      <c r="AH1195" s="170"/>
      <c r="AI1195" s="170"/>
      <c r="AJ1195" s="170"/>
      <c r="AK1195" s="170"/>
      <c r="AL1195" s="170"/>
      <c r="AM1195" s="170"/>
      <c r="AN1195" s="170"/>
      <c r="AO1195" s="170"/>
      <c r="AP1195" s="170"/>
      <c r="AQ1195" s="170"/>
      <c r="AR1195" s="170"/>
      <c r="AS1195" s="170"/>
      <c r="AT1195" s="170"/>
      <c r="AU1195" s="170"/>
      <c r="AV1195" s="170"/>
      <c r="AW1195" s="170"/>
      <c r="AX1195" s="170"/>
      <c r="AY1195" s="170"/>
      <c r="AZ1195" s="170"/>
      <c r="BA1195" s="170"/>
      <c r="BB1195" s="170"/>
      <c r="BC1195" s="170"/>
      <c r="BD1195" s="170"/>
      <c r="BE1195" s="170"/>
      <c r="BF1195" s="170"/>
      <c r="BG1195" s="170"/>
      <c r="BH1195" s="170"/>
    </row>
    <row r="1196" spans="1:60" outlineLevel="1">
      <c r="A1196" s="224"/>
      <c r="B1196" s="183"/>
      <c r="C1196" s="210" t="s">
        <v>1448</v>
      </c>
      <c r="D1196" s="188"/>
      <c r="E1196" s="194"/>
      <c r="F1196" s="203"/>
      <c r="G1196" s="203"/>
      <c r="H1196" s="200"/>
      <c r="I1196" s="228"/>
      <c r="J1196" s="170"/>
      <c r="K1196" s="170"/>
      <c r="L1196" s="170"/>
      <c r="M1196" s="170"/>
      <c r="N1196" s="170"/>
      <c r="O1196" s="170"/>
      <c r="P1196" s="170"/>
      <c r="Q1196" s="170"/>
      <c r="R1196" s="170"/>
      <c r="S1196" s="170"/>
      <c r="T1196" s="170"/>
      <c r="U1196" s="170"/>
      <c r="V1196" s="170"/>
      <c r="W1196" s="170"/>
      <c r="X1196" s="170"/>
      <c r="Y1196" s="170"/>
      <c r="Z1196" s="170"/>
      <c r="AA1196" s="170"/>
      <c r="AB1196" s="170"/>
      <c r="AC1196" s="170"/>
      <c r="AD1196" s="170"/>
      <c r="AE1196" s="170" t="s">
        <v>307</v>
      </c>
      <c r="AF1196" s="170"/>
      <c r="AG1196" s="170"/>
      <c r="AH1196" s="170"/>
      <c r="AI1196" s="170"/>
      <c r="AJ1196" s="170"/>
      <c r="AK1196" s="170"/>
      <c r="AL1196" s="170"/>
      <c r="AM1196" s="170"/>
      <c r="AN1196" s="170"/>
      <c r="AO1196" s="170"/>
      <c r="AP1196" s="170"/>
      <c r="AQ1196" s="170"/>
      <c r="AR1196" s="170"/>
      <c r="AS1196" s="170"/>
      <c r="AT1196" s="170"/>
      <c r="AU1196" s="170"/>
      <c r="AV1196" s="170"/>
      <c r="AW1196" s="170"/>
      <c r="AX1196" s="170"/>
      <c r="AY1196" s="170"/>
      <c r="AZ1196" s="170"/>
      <c r="BA1196" s="170"/>
      <c r="BB1196" s="170"/>
      <c r="BC1196" s="170"/>
      <c r="BD1196" s="170"/>
      <c r="BE1196" s="170"/>
      <c r="BF1196" s="170"/>
      <c r="BG1196" s="170"/>
      <c r="BH1196" s="170"/>
    </row>
    <row r="1197" spans="1:60" outlineLevel="1">
      <c r="A1197" s="224"/>
      <c r="B1197" s="183"/>
      <c r="C1197" s="211" t="s">
        <v>121</v>
      </c>
      <c r="D1197" s="189"/>
      <c r="E1197" s="195">
        <v>1</v>
      </c>
      <c r="F1197" s="201"/>
      <c r="G1197" s="201"/>
      <c r="H1197" s="200"/>
      <c r="I1197" s="228"/>
      <c r="J1197" s="170"/>
      <c r="K1197" s="170"/>
      <c r="L1197" s="170"/>
      <c r="M1197" s="170"/>
      <c r="N1197" s="170"/>
      <c r="O1197" s="170"/>
      <c r="P1197" s="170"/>
      <c r="Q1197" s="170"/>
      <c r="R1197" s="170"/>
      <c r="S1197" s="170"/>
      <c r="T1197" s="170"/>
      <c r="U1197" s="170"/>
      <c r="V1197" s="170"/>
      <c r="W1197" s="170"/>
      <c r="X1197" s="170"/>
      <c r="Y1197" s="170"/>
      <c r="Z1197" s="170"/>
      <c r="AA1197" s="170"/>
      <c r="AB1197" s="170"/>
      <c r="AC1197" s="170"/>
      <c r="AD1197" s="170"/>
      <c r="AE1197" s="170" t="s">
        <v>309</v>
      </c>
      <c r="AF1197" s="170">
        <v>0</v>
      </c>
      <c r="AG1197" s="170"/>
      <c r="AH1197" s="170"/>
      <c r="AI1197" s="170"/>
      <c r="AJ1197" s="170"/>
      <c r="AK1197" s="170"/>
      <c r="AL1197" s="170"/>
      <c r="AM1197" s="170"/>
      <c r="AN1197" s="170"/>
      <c r="AO1197" s="170"/>
      <c r="AP1197" s="170"/>
      <c r="AQ1197" s="170"/>
      <c r="AR1197" s="170"/>
      <c r="AS1197" s="170"/>
      <c r="AT1197" s="170"/>
      <c r="AU1197" s="170"/>
      <c r="AV1197" s="170"/>
      <c r="AW1197" s="170"/>
      <c r="AX1197" s="170"/>
      <c r="AY1197" s="170"/>
      <c r="AZ1197" s="170"/>
      <c r="BA1197" s="170"/>
      <c r="BB1197" s="170"/>
      <c r="BC1197" s="170"/>
      <c r="BD1197" s="170"/>
      <c r="BE1197" s="170"/>
      <c r="BF1197" s="170"/>
      <c r="BG1197" s="170"/>
      <c r="BH1197" s="170"/>
    </row>
    <row r="1198" spans="1:60" outlineLevel="1">
      <c r="A1198" s="225">
        <v>251</v>
      </c>
      <c r="B1198" s="182" t="s">
        <v>1449</v>
      </c>
      <c r="C1198" s="209" t="s">
        <v>1450</v>
      </c>
      <c r="D1198" s="187" t="s">
        <v>423</v>
      </c>
      <c r="E1198" s="193">
        <v>4</v>
      </c>
      <c r="F1198" s="202"/>
      <c r="G1198" s="201">
        <f>ROUND(E1198*F1198,2)</f>
        <v>0</v>
      </c>
      <c r="H1198" s="200"/>
      <c r="I1198" s="228" t="s">
        <v>552</v>
      </c>
      <c r="J1198" s="170"/>
      <c r="K1198" s="170"/>
      <c r="L1198" s="170"/>
      <c r="M1198" s="170"/>
      <c r="N1198" s="170"/>
      <c r="O1198" s="170"/>
      <c r="P1198" s="170"/>
      <c r="Q1198" s="170"/>
      <c r="R1198" s="170"/>
      <c r="S1198" s="170"/>
      <c r="T1198" s="170"/>
      <c r="U1198" s="170"/>
      <c r="V1198" s="170"/>
      <c r="W1198" s="170"/>
      <c r="X1198" s="170"/>
      <c r="Y1198" s="170"/>
      <c r="Z1198" s="170"/>
      <c r="AA1198" s="170"/>
      <c r="AB1198" s="170"/>
      <c r="AC1198" s="170"/>
      <c r="AD1198" s="170"/>
      <c r="AE1198" s="170" t="s">
        <v>543</v>
      </c>
      <c r="AF1198" s="170"/>
      <c r="AG1198" s="170"/>
      <c r="AH1198" s="170"/>
      <c r="AI1198" s="170"/>
      <c r="AJ1198" s="170"/>
      <c r="AK1198" s="170"/>
      <c r="AL1198" s="170"/>
      <c r="AM1198" s="170">
        <v>21</v>
      </c>
      <c r="AN1198" s="170"/>
      <c r="AO1198" s="170"/>
      <c r="AP1198" s="170"/>
      <c r="AQ1198" s="170"/>
      <c r="AR1198" s="170"/>
      <c r="AS1198" s="170"/>
      <c r="AT1198" s="170"/>
      <c r="AU1198" s="170"/>
      <c r="AV1198" s="170"/>
      <c r="AW1198" s="170"/>
      <c r="AX1198" s="170"/>
      <c r="AY1198" s="170"/>
      <c r="AZ1198" s="170"/>
      <c r="BA1198" s="170"/>
      <c r="BB1198" s="170"/>
      <c r="BC1198" s="170"/>
      <c r="BD1198" s="170"/>
      <c r="BE1198" s="170"/>
      <c r="BF1198" s="170"/>
      <c r="BG1198" s="170"/>
      <c r="BH1198" s="170"/>
    </row>
    <row r="1199" spans="1:60" outlineLevel="1">
      <c r="A1199" s="224"/>
      <c r="B1199" s="183"/>
      <c r="C1199" s="210" t="s">
        <v>1451</v>
      </c>
      <c r="D1199" s="188"/>
      <c r="E1199" s="194"/>
      <c r="F1199" s="203"/>
      <c r="G1199" s="203"/>
      <c r="H1199" s="200"/>
      <c r="I1199" s="228"/>
      <c r="J1199" s="170"/>
      <c r="K1199" s="170"/>
      <c r="L1199" s="170"/>
      <c r="M1199" s="170"/>
      <c r="N1199" s="170"/>
      <c r="O1199" s="170"/>
      <c r="P1199" s="170"/>
      <c r="Q1199" s="170"/>
      <c r="R1199" s="170"/>
      <c r="S1199" s="170"/>
      <c r="T1199" s="170"/>
      <c r="U1199" s="170"/>
      <c r="V1199" s="170"/>
      <c r="W1199" s="170"/>
      <c r="X1199" s="170"/>
      <c r="Y1199" s="170"/>
      <c r="Z1199" s="170"/>
      <c r="AA1199" s="170"/>
      <c r="AB1199" s="170"/>
      <c r="AC1199" s="170"/>
      <c r="AD1199" s="170"/>
      <c r="AE1199" s="170" t="s">
        <v>307</v>
      </c>
      <c r="AF1199" s="170"/>
      <c r="AG1199" s="170"/>
      <c r="AH1199" s="170"/>
      <c r="AI1199" s="170"/>
      <c r="AJ1199" s="170"/>
      <c r="AK1199" s="170"/>
      <c r="AL1199" s="170"/>
      <c r="AM1199" s="170"/>
      <c r="AN1199" s="170"/>
      <c r="AO1199" s="170"/>
      <c r="AP1199" s="170"/>
      <c r="AQ1199" s="170"/>
      <c r="AR1199" s="170"/>
      <c r="AS1199" s="170"/>
      <c r="AT1199" s="170"/>
      <c r="AU1199" s="170"/>
      <c r="AV1199" s="170"/>
      <c r="AW1199" s="170"/>
      <c r="AX1199" s="170"/>
      <c r="AY1199" s="170"/>
      <c r="AZ1199" s="170"/>
      <c r="BA1199" s="170"/>
      <c r="BB1199" s="170"/>
      <c r="BC1199" s="170"/>
      <c r="BD1199" s="170"/>
      <c r="BE1199" s="170"/>
      <c r="BF1199" s="170"/>
      <c r="BG1199" s="170"/>
      <c r="BH1199" s="170"/>
    </row>
    <row r="1200" spans="1:60" outlineLevel="1">
      <c r="A1200" s="224"/>
      <c r="B1200" s="183"/>
      <c r="C1200" s="210" t="s">
        <v>1452</v>
      </c>
      <c r="D1200" s="188"/>
      <c r="E1200" s="194"/>
      <c r="F1200" s="203"/>
      <c r="G1200" s="203"/>
      <c r="H1200" s="200"/>
      <c r="I1200" s="228"/>
      <c r="J1200" s="170"/>
      <c r="K1200" s="170"/>
      <c r="L1200" s="170"/>
      <c r="M1200" s="170"/>
      <c r="N1200" s="170"/>
      <c r="O1200" s="170"/>
      <c r="P1200" s="170"/>
      <c r="Q1200" s="170"/>
      <c r="R1200" s="170"/>
      <c r="S1200" s="170"/>
      <c r="T1200" s="170"/>
      <c r="U1200" s="170"/>
      <c r="V1200" s="170"/>
      <c r="W1200" s="170"/>
      <c r="X1200" s="170"/>
      <c r="Y1200" s="170"/>
      <c r="Z1200" s="170"/>
      <c r="AA1200" s="170"/>
      <c r="AB1200" s="170"/>
      <c r="AC1200" s="170"/>
      <c r="AD1200" s="170"/>
      <c r="AE1200" s="170" t="s">
        <v>307</v>
      </c>
      <c r="AF1200" s="170"/>
      <c r="AG1200" s="170"/>
      <c r="AH1200" s="170"/>
      <c r="AI1200" s="170"/>
      <c r="AJ1200" s="170"/>
      <c r="AK1200" s="170"/>
      <c r="AL1200" s="170"/>
      <c r="AM1200" s="170"/>
      <c r="AN1200" s="170"/>
      <c r="AO1200" s="170"/>
      <c r="AP1200" s="170"/>
      <c r="AQ1200" s="170"/>
      <c r="AR1200" s="170"/>
      <c r="AS1200" s="170"/>
      <c r="AT1200" s="170"/>
      <c r="AU1200" s="170"/>
      <c r="AV1200" s="170"/>
      <c r="AW1200" s="170"/>
      <c r="AX1200" s="170"/>
      <c r="AY1200" s="170"/>
      <c r="AZ1200" s="170"/>
      <c r="BA1200" s="170"/>
      <c r="BB1200" s="170"/>
      <c r="BC1200" s="170"/>
      <c r="BD1200" s="170"/>
      <c r="BE1200" s="170"/>
      <c r="BF1200" s="170"/>
      <c r="BG1200" s="170"/>
      <c r="BH1200" s="170"/>
    </row>
    <row r="1201" spans="1:60" outlineLevel="1">
      <c r="A1201" s="224"/>
      <c r="B1201" s="183"/>
      <c r="C1201" s="211" t="s">
        <v>161</v>
      </c>
      <c r="D1201" s="189"/>
      <c r="E1201" s="195">
        <v>4</v>
      </c>
      <c r="F1201" s="201"/>
      <c r="G1201" s="201"/>
      <c r="H1201" s="200"/>
      <c r="I1201" s="228"/>
      <c r="J1201" s="170"/>
      <c r="K1201" s="170"/>
      <c r="L1201" s="170"/>
      <c r="M1201" s="170"/>
      <c r="N1201" s="170"/>
      <c r="O1201" s="170"/>
      <c r="P1201" s="170"/>
      <c r="Q1201" s="170"/>
      <c r="R1201" s="170"/>
      <c r="S1201" s="170"/>
      <c r="T1201" s="170"/>
      <c r="U1201" s="170"/>
      <c r="V1201" s="170"/>
      <c r="W1201" s="170"/>
      <c r="X1201" s="170"/>
      <c r="Y1201" s="170"/>
      <c r="Z1201" s="170"/>
      <c r="AA1201" s="170"/>
      <c r="AB1201" s="170"/>
      <c r="AC1201" s="170"/>
      <c r="AD1201" s="170"/>
      <c r="AE1201" s="170" t="s">
        <v>309</v>
      </c>
      <c r="AF1201" s="170">
        <v>0</v>
      </c>
      <c r="AG1201" s="170"/>
      <c r="AH1201" s="170"/>
      <c r="AI1201" s="170"/>
      <c r="AJ1201" s="170"/>
      <c r="AK1201" s="170"/>
      <c r="AL1201" s="170"/>
      <c r="AM1201" s="170"/>
      <c r="AN1201" s="170"/>
      <c r="AO1201" s="170"/>
      <c r="AP1201" s="170"/>
      <c r="AQ1201" s="170"/>
      <c r="AR1201" s="170"/>
      <c r="AS1201" s="170"/>
      <c r="AT1201" s="170"/>
      <c r="AU1201" s="170"/>
      <c r="AV1201" s="170"/>
      <c r="AW1201" s="170"/>
      <c r="AX1201" s="170"/>
      <c r="AY1201" s="170"/>
      <c r="AZ1201" s="170"/>
      <c r="BA1201" s="170"/>
      <c r="BB1201" s="170"/>
      <c r="BC1201" s="170"/>
      <c r="BD1201" s="170"/>
      <c r="BE1201" s="170"/>
      <c r="BF1201" s="170"/>
      <c r="BG1201" s="170"/>
      <c r="BH1201" s="170"/>
    </row>
    <row r="1202" spans="1:60" outlineLevel="1">
      <c r="A1202" s="225">
        <v>252</v>
      </c>
      <c r="B1202" s="182" t="s">
        <v>1453</v>
      </c>
      <c r="C1202" s="209" t="s">
        <v>1454</v>
      </c>
      <c r="D1202" s="187" t="s">
        <v>423</v>
      </c>
      <c r="E1202" s="193">
        <v>1</v>
      </c>
      <c r="F1202" s="202"/>
      <c r="G1202" s="201">
        <f>ROUND(E1202*F1202,2)</f>
        <v>0</v>
      </c>
      <c r="H1202" s="200"/>
      <c r="I1202" s="228" t="s">
        <v>552</v>
      </c>
      <c r="J1202" s="170"/>
      <c r="K1202" s="170"/>
      <c r="L1202" s="170"/>
      <c r="M1202" s="170"/>
      <c r="N1202" s="170"/>
      <c r="O1202" s="170"/>
      <c r="P1202" s="170"/>
      <c r="Q1202" s="170"/>
      <c r="R1202" s="170"/>
      <c r="S1202" s="170"/>
      <c r="T1202" s="170"/>
      <c r="U1202" s="170"/>
      <c r="V1202" s="170"/>
      <c r="W1202" s="170"/>
      <c r="X1202" s="170"/>
      <c r="Y1202" s="170"/>
      <c r="Z1202" s="170"/>
      <c r="AA1202" s="170"/>
      <c r="AB1202" s="170"/>
      <c r="AC1202" s="170"/>
      <c r="AD1202" s="170"/>
      <c r="AE1202" s="170" t="s">
        <v>543</v>
      </c>
      <c r="AF1202" s="170"/>
      <c r="AG1202" s="170"/>
      <c r="AH1202" s="170"/>
      <c r="AI1202" s="170"/>
      <c r="AJ1202" s="170"/>
      <c r="AK1202" s="170"/>
      <c r="AL1202" s="170"/>
      <c r="AM1202" s="170">
        <v>21</v>
      </c>
      <c r="AN1202" s="170"/>
      <c r="AO1202" s="170"/>
      <c r="AP1202" s="170"/>
      <c r="AQ1202" s="170"/>
      <c r="AR1202" s="170"/>
      <c r="AS1202" s="170"/>
      <c r="AT1202" s="170"/>
      <c r="AU1202" s="170"/>
      <c r="AV1202" s="170"/>
      <c r="AW1202" s="170"/>
      <c r="AX1202" s="170"/>
      <c r="AY1202" s="170"/>
      <c r="AZ1202" s="170"/>
      <c r="BA1202" s="170"/>
      <c r="BB1202" s="170"/>
      <c r="BC1202" s="170"/>
      <c r="BD1202" s="170"/>
      <c r="BE1202" s="170"/>
      <c r="BF1202" s="170"/>
      <c r="BG1202" s="170"/>
      <c r="BH1202" s="170"/>
    </row>
    <row r="1203" spans="1:60" outlineLevel="1">
      <c r="A1203" s="224"/>
      <c r="B1203" s="183"/>
      <c r="C1203" s="210" t="s">
        <v>1437</v>
      </c>
      <c r="D1203" s="188"/>
      <c r="E1203" s="194"/>
      <c r="F1203" s="203"/>
      <c r="G1203" s="203"/>
      <c r="H1203" s="200"/>
      <c r="I1203" s="228"/>
      <c r="J1203" s="170"/>
      <c r="K1203" s="170"/>
      <c r="L1203" s="170"/>
      <c r="M1203" s="170"/>
      <c r="N1203" s="170"/>
      <c r="O1203" s="170"/>
      <c r="P1203" s="170"/>
      <c r="Q1203" s="170"/>
      <c r="R1203" s="170"/>
      <c r="S1203" s="170"/>
      <c r="T1203" s="170"/>
      <c r="U1203" s="170"/>
      <c r="V1203" s="170"/>
      <c r="W1203" s="170"/>
      <c r="X1203" s="170"/>
      <c r="Y1203" s="170"/>
      <c r="Z1203" s="170"/>
      <c r="AA1203" s="170"/>
      <c r="AB1203" s="170"/>
      <c r="AC1203" s="170"/>
      <c r="AD1203" s="170"/>
      <c r="AE1203" s="170" t="s">
        <v>307</v>
      </c>
      <c r="AF1203" s="170"/>
      <c r="AG1203" s="170"/>
      <c r="AH1203" s="170"/>
      <c r="AI1203" s="170"/>
      <c r="AJ1203" s="170"/>
      <c r="AK1203" s="170"/>
      <c r="AL1203" s="170"/>
      <c r="AM1203" s="170"/>
      <c r="AN1203" s="170"/>
      <c r="AO1203" s="170"/>
      <c r="AP1203" s="170"/>
      <c r="AQ1203" s="170"/>
      <c r="AR1203" s="170"/>
      <c r="AS1203" s="170"/>
      <c r="AT1203" s="170"/>
      <c r="AU1203" s="170"/>
      <c r="AV1203" s="170"/>
      <c r="AW1203" s="170"/>
      <c r="AX1203" s="170"/>
      <c r="AY1203" s="170"/>
      <c r="AZ1203" s="170"/>
      <c r="BA1203" s="170"/>
      <c r="BB1203" s="170"/>
      <c r="BC1203" s="170"/>
      <c r="BD1203" s="170"/>
      <c r="BE1203" s="170"/>
      <c r="BF1203" s="170"/>
      <c r="BG1203" s="170"/>
      <c r="BH1203" s="170"/>
    </row>
    <row r="1204" spans="1:60" outlineLevel="1">
      <c r="A1204" s="224"/>
      <c r="B1204" s="183"/>
      <c r="C1204" s="210" t="s">
        <v>1455</v>
      </c>
      <c r="D1204" s="188"/>
      <c r="E1204" s="194"/>
      <c r="F1204" s="203"/>
      <c r="G1204" s="203"/>
      <c r="H1204" s="200"/>
      <c r="I1204" s="228"/>
      <c r="J1204" s="170"/>
      <c r="K1204" s="170"/>
      <c r="L1204" s="170"/>
      <c r="M1204" s="170"/>
      <c r="N1204" s="170"/>
      <c r="O1204" s="170"/>
      <c r="P1204" s="170"/>
      <c r="Q1204" s="170"/>
      <c r="R1204" s="170"/>
      <c r="S1204" s="170"/>
      <c r="T1204" s="170"/>
      <c r="U1204" s="170"/>
      <c r="V1204" s="170"/>
      <c r="W1204" s="170"/>
      <c r="X1204" s="170"/>
      <c r="Y1204" s="170"/>
      <c r="Z1204" s="170"/>
      <c r="AA1204" s="170"/>
      <c r="AB1204" s="170"/>
      <c r="AC1204" s="170"/>
      <c r="AD1204" s="170"/>
      <c r="AE1204" s="170" t="s">
        <v>307</v>
      </c>
      <c r="AF1204" s="170"/>
      <c r="AG1204" s="170"/>
      <c r="AH1204" s="170"/>
      <c r="AI1204" s="170"/>
      <c r="AJ1204" s="170"/>
      <c r="AK1204" s="170"/>
      <c r="AL1204" s="170"/>
      <c r="AM1204" s="170"/>
      <c r="AN1204" s="170"/>
      <c r="AO1204" s="170"/>
      <c r="AP1204" s="170"/>
      <c r="AQ1204" s="170"/>
      <c r="AR1204" s="170"/>
      <c r="AS1204" s="170"/>
      <c r="AT1204" s="170"/>
      <c r="AU1204" s="170"/>
      <c r="AV1204" s="170"/>
      <c r="AW1204" s="170"/>
      <c r="AX1204" s="170"/>
      <c r="AY1204" s="170"/>
      <c r="AZ1204" s="170"/>
      <c r="BA1204" s="170"/>
      <c r="BB1204" s="170"/>
      <c r="BC1204" s="170"/>
      <c r="BD1204" s="170"/>
      <c r="BE1204" s="170"/>
      <c r="BF1204" s="170"/>
      <c r="BG1204" s="170"/>
      <c r="BH1204" s="170"/>
    </row>
    <row r="1205" spans="1:60" outlineLevel="1">
      <c r="A1205" s="224"/>
      <c r="B1205" s="183"/>
      <c r="C1205" s="211" t="s">
        <v>121</v>
      </c>
      <c r="D1205" s="189"/>
      <c r="E1205" s="195">
        <v>1</v>
      </c>
      <c r="F1205" s="201"/>
      <c r="G1205" s="201"/>
      <c r="H1205" s="200"/>
      <c r="I1205" s="228"/>
      <c r="J1205" s="170"/>
      <c r="K1205" s="170"/>
      <c r="L1205" s="170"/>
      <c r="M1205" s="170"/>
      <c r="N1205" s="170"/>
      <c r="O1205" s="170"/>
      <c r="P1205" s="170"/>
      <c r="Q1205" s="170"/>
      <c r="R1205" s="170"/>
      <c r="S1205" s="170"/>
      <c r="T1205" s="170"/>
      <c r="U1205" s="170"/>
      <c r="V1205" s="170"/>
      <c r="W1205" s="170"/>
      <c r="X1205" s="170"/>
      <c r="Y1205" s="170"/>
      <c r="Z1205" s="170"/>
      <c r="AA1205" s="170"/>
      <c r="AB1205" s="170"/>
      <c r="AC1205" s="170"/>
      <c r="AD1205" s="170"/>
      <c r="AE1205" s="170" t="s">
        <v>309</v>
      </c>
      <c r="AF1205" s="170">
        <v>0</v>
      </c>
      <c r="AG1205" s="170"/>
      <c r="AH1205" s="170"/>
      <c r="AI1205" s="170"/>
      <c r="AJ1205" s="170"/>
      <c r="AK1205" s="170"/>
      <c r="AL1205" s="170"/>
      <c r="AM1205" s="170"/>
      <c r="AN1205" s="170"/>
      <c r="AO1205" s="170"/>
      <c r="AP1205" s="170"/>
      <c r="AQ1205" s="170"/>
      <c r="AR1205" s="170"/>
      <c r="AS1205" s="170"/>
      <c r="AT1205" s="170"/>
      <c r="AU1205" s="170"/>
      <c r="AV1205" s="170"/>
      <c r="AW1205" s="170"/>
      <c r="AX1205" s="170"/>
      <c r="AY1205" s="170"/>
      <c r="AZ1205" s="170"/>
      <c r="BA1205" s="170"/>
      <c r="BB1205" s="170"/>
      <c r="BC1205" s="170"/>
      <c r="BD1205" s="170"/>
      <c r="BE1205" s="170"/>
      <c r="BF1205" s="170"/>
      <c r="BG1205" s="170"/>
      <c r="BH1205" s="170"/>
    </row>
    <row r="1206" spans="1:60" outlineLevel="1">
      <c r="A1206" s="225">
        <v>253</v>
      </c>
      <c r="B1206" s="182" t="s">
        <v>1453</v>
      </c>
      <c r="C1206" s="209" t="s">
        <v>1454</v>
      </c>
      <c r="D1206" s="187" t="s">
        <v>423</v>
      </c>
      <c r="E1206" s="193">
        <v>1</v>
      </c>
      <c r="F1206" s="202"/>
      <c r="G1206" s="201">
        <f>ROUND(E1206*F1206,2)</f>
        <v>0</v>
      </c>
      <c r="H1206" s="200"/>
      <c r="I1206" s="228" t="s">
        <v>552</v>
      </c>
      <c r="J1206" s="170"/>
      <c r="K1206" s="170"/>
      <c r="L1206" s="170"/>
      <c r="M1206" s="170"/>
      <c r="N1206" s="170"/>
      <c r="O1206" s="170"/>
      <c r="P1206" s="170"/>
      <c r="Q1206" s="170"/>
      <c r="R1206" s="170"/>
      <c r="S1206" s="170"/>
      <c r="T1206" s="170"/>
      <c r="U1206" s="170"/>
      <c r="V1206" s="170"/>
      <c r="W1206" s="170"/>
      <c r="X1206" s="170"/>
      <c r="Y1206" s="170"/>
      <c r="Z1206" s="170"/>
      <c r="AA1206" s="170"/>
      <c r="AB1206" s="170"/>
      <c r="AC1206" s="170"/>
      <c r="AD1206" s="170"/>
      <c r="AE1206" s="170" t="s">
        <v>1086</v>
      </c>
      <c r="AF1206" s="170"/>
      <c r="AG1206" s="170"/>
      <c r="AH1206" s="170"/>
      <c r="AI1206" s="170"/>
      <c r="AJ1206" s="170"/>
      <c r="AK1206" s="170"/>
      <c r="AL1206" s="170"/>
      <c r="AM1206" s="170">
        <v>21</v>
      </c>
      <c r="AN1206" s="170"/>
      <c r="AO1206" s="170"/>
      <c r="AP1206" s="170"/>
      <c r="AQ1206" s="170"/>
      <c r="AR1206" s="170"/>
      <c r="AS1206" s="170"/>
      <c r="AT1206" s="170"/>
      <c r="AU1206" s="170"/>
      <c r="AV1206" s="170"/>
      <c r="AW1206" s="170"/>
      <c r="AX1206" s="170"/>
      <c r="AY1206" s="170"/>
      <c r="AZ1206" s="170"/>
      <c r="BA1206" s="170"/>
      <c r="BB1206" s="170"/>
      <c r="BC1206" s="170"/>
      <c r="BD1206" s="170"/>
      <c r="BE1206" s="170"/>
      <c r="BF1206" s="170"/>
      <c r="BG1206" s="170"/>
      <c r="BH1206" s="170"/>
    </row>
    <row r="1207" spans="1:60" outlineLevel="1">
      <c r="A1207" s="224"/>
      <c r="B1207" s="183"/>
      <c r="C1207" s="210" t="s">
        <v>1456</v>
      </c>
      <c r="D1207" s="188"/>
      <c r="E1207" s="194"/>
      <c r="F1207" s="203"/>
      <c r="G1207" s="203"/>
      <c r="H1207" s="200"/>
      <c r="I1207" s="228"/>
      <c r="J1207" s="170"/>
      <c r="K1207" s="170"/>
      <c r="L1207" s="170"/>
      <c r="M1207" s="170"/>
      <c r="N1207" s="170"/>
      <c r="O1207" s="170"/>
      <c r="P1207" s="170"/>
      <c r="Q1207" s="170"/>
      <c r="R1207" s="170"/>
      <c r="S1207" s="170"/>
      <c r="T1207" s="170"/>
      <c r="U1207" s="170"/>
      <c r="V1207" s="170"/>
      <c r="W1207" s="170"/>
      <c r="X1207" s="170"/>
      <c r="Y1207" s="170"/>
      <c r="Z1207" s="170"/>
      <c r="AA1207" s="170"/>
      <c r="AB1207" s="170"/>
      <c r="AC1207" s="170"/>
      <c r="AD1207" s="170"/>
      <c r="AE1207" s="170" t="s">
        <v>307</v>
      </c>
      <c r="AF1207" s="170"/>
      <c r="AG1207" s="170"/>
      <c r="AH1207" s="170"/>
      <c r="AI1207" s="170"/>
      <c r="AJ1207" s="170"/>
      <c r="AK1207" s="170"/>
      <c r="AL1207" s="170"/>
      <c r="AM1207" s="170"/>
      <c r="AN1207" s="170"/>
      <c r="AO1207" s="170"/>
      <c r="AP1207" s="170"/>
      <c r="AQ1207" s="170"/>
      <c r="AR1207" s="170"/>
      <c r="AS1207" s="170"/>
      <c r="AT1207" s="170"/>
      <c r="AU1207" s="170"/>
      <c r="AV1207" s="170"/>
      <c r="AW1207" s="170"/>
      <c r="AX1207" s="170"/>
      <c r="AY1207" s="170"/>
      <c r="AZ1207" s="170"/>
      <c r="BA1207" s="170"/>
      <c r="BB1207" s="170"/>
      <c r="BC1207" s="170"/>
      <c r="BD1207" s="170"/>
      <c r="BE1207" s="170"/>
      <c r="BF1207" s="170"/>
      <c r="BG1207" s="170"/>
      <c r="BH1207" s="170"/>
    </row>
    <row r="1208" spans="1:60" outlineLevel="1">
      <c r="A1208" s="224"/>
      <c r="B1208" s="183"/>
      <c r="C1208" s="210" t="s">
        <v>1455</v>
      </c>
      <c r="D1208" s="188"/>
      <c r="E1208" s="194"/>
      <c r="F1208" s="203"/>
      <c r="G1208" s="203"/>
      <c r="H1208" s="200"/>
      <c r="I1208" s="228"/>
      <c r="J1208" s="170"/>
      <c r="K1208" s="170"/>
      <c r="L1208" s="170"/>
      <c r="M1208" s="170"/>
      <c r="N1208" s="170"/>
      <c r="O1208" s="170"/>
      <c r="P1208" s="170"/>
      <c r="Q1208" s="170"/>
      <c r="R1208" s="170"/>
      <c r="S1208" s="170"/>
      <c r="T1208" s="170"/>
      <c r="U1208" s="170"/>
      <c r="V1208" s="170"/>
      <c r="W1208" s="170"/>
      <c r="X1208" s="170"/>
      <c r="Y1208" s="170"/>
      <c r="Z1208" s="170"/>
      <c r="AA1208" s="170"/>
      <c r="AB1208" s="170"/>
      <c r="AC1208" s="170"/>
      <c r="AD1208" s="170"/>
      <c r="AE1208" s="170" t="s">
        <v>307</v>
      </c>
      <c r="AF1208" s="170"/>
      <c r="AG1208" s="170"/>
      <c r="AH1208" s="170"/>
      <c r="AI1208" s="170"/>
      <c r="AJ1208" s="170"/>
      <c r="AK1208" s="170"/>
      <c r="AL1208" s="170"/>
      <c r="AM1208" s="170"/>
      <c r="AN1208" s="170"/>
      <c r="AO1208" s="170"/>
      <c r="AP1208" s="170"/>
      <c r="AQ1208" s="170"/>
      <c r="AR1208" s="170"/>
      <c r="AS1208" s="170"/>
      <c r="AT1208" s="170"/>
      <c r="AU1208" s="170"/>
      <c r="AV1208" s="170"/>
      <c r="AW1208" s="170"/>
      <c r="AX1208" s="170"/>
      <c r="AY1208" s="170"/>
      <c r="AZ1208" s="170"/>
      <c r="BA1208" s="170"/>
      <c r="BB1208" s="170"/>
      <c r="BC1208" s="170"/>
      <c r="BD1208" s="170"/>
      <c r="BE1208" s="170"/>
      <c r="BF1208" s="170"/>
      <c r="BG1208" s="170"/>
      <c r="BH1208" s="170"/>
    </row>
    <row r="1209" spans="1:60" outlineLevel="1">
      <c r="A1209" s="224"/>
      <c r="B1209" s="183"/>
      <c r="C1209" s="211" t="s">
        <v>121</v>
      </c>
      <c r="D1209" s="189"/>
      <c r="E1209" s="195">
        <v>1</v>
      </c>
      <c r="F1209" s="201"/>
      <c r="G1209" s="201"/>
      <c r="H1209" s="200"/>
      <c r="I1209" s="228"/>
      <c r="J1209" s="170"/>
      <c r="K1209" s="170"/>
      <c r="L1209" s="170"/>
      <c r="M1209" s="170"/>
      <c r="N1209" s="170"/>
      <c r="O1209" s="170"/>
      <c r="P1209" s="170"/>
      <c r="Q1209" s="170"/>
      <c r="R1209" s="170"/>
      <c r="S1209" s="170"/>
      <c r="T1209" s="170"/>
      <c r="U1209" s="170"/>
      <c r="V1209" s="170"/>
      <c r="W1209" s="170"/>
      <c r="X1209" s="170"/>
      <c r="Y1209" s="170"/>
      <c r="Z1209" s="170"/>
      <c r="AA1209" s="170"/>
      <c r="AB1209" s="170"/>
      <c r="AC1209" s="170"/>
      <c r="AD1209" s="170"/>
      <c r="AE1209" s="170" t="s">
        <v>309</v>
      </c>
      <c r="AF1209" s="170">
        <v>0</v>
      </c>
      <c r="AG1209" s="170"/>
      <c r="AH1209" s="170"/>
      <c r="AI1209" s="170"/>
      <c r="AJ1209" s="170"/>
      <c r="AK1209" s="170"/>
      <c r="AL1209" s="170"/>
      <c r="AM1209" s="170"/>
      <c r="AN1209" s="170"/>
      <c r="AO1209" s="170"/>
      <c r="AP1209" s="170"/>
      <c r="AQ1209" s="170"/>
      <c r="AR1209" s="170"/>
      <c r="AS1209" s="170"/>
      <c r="AT1209" s="170"/>
      <c r="AU1209" s="170"/>
      <c r="AV1209" s="170"/>
      <c r="AW1209" s="170"/>
      <c r="AX1209" s="170"/>
      <c r="AY1209" s="170"/>
      <c r="AZ1209" s="170"/>
      <c r="BA1209" s="170"/>
      <c r="BB1209" s="170"/>
      <c r="BC1209" s="170"/>
      <c r="BD1209" s="170"/>
      <c r="BE1209" s="170"/>
      <c r="BF1209" s="170"/>
      <c r="BG1209" s="170"/>
      <c r="BH1209" s="170"/>
    </row>
    <row r="1210" spans="1:60" outlineLevel="1">
      <c r="A1210" s="225">
        <v>254</v>
      </c>
      <c r="B1210" s="182" t="s">
        <v>1457</v>
      </c>
      <c r="C1210" s="209" t="s">
        <v>1458</v>
      </c>
      <c r="D1210" s="187" t="s">
        <v>423</v>
      </c>
      <c r="E1210" s="193">
        <v>1</v>
      </c>
      <c r="F1210" s="202"/>
      <c r="G1210" s="201">
        <f>ROUND(E1210*F1210,2)</f>
        <v>0</v>
      </c>
      <c r="H1210" s="200"/>
      <c r="I1210" s="228" t="s">
        <v>552</v>
      </c>
      <c r="J1210" s="170"/>
      <c r="K1210" s="170"/>
      <c r="L1210" s="170"/>
      <c r="M1210" s="170"/>
      <c r="N1210" s="170"/>
      <c r="O1210" s="170"/>
      <c r="P1210" s="170"/>
      <c r="Q1210" s="170"/>
      <c r="R1210" s="170"/>
      <c r="S1210" s="170"/>
      <c r="T1210" s="170"/>
      <c r="U1210" s="170"/>
      <c r="V1210" s="170"/>
      <c r="W1210" s="170"/>
      <c r="X1210" s="170"/>
      <c r="Y1210" s="170"/>
      <c r="Z1210" s="170"/>
      <c r="AA1210" s="170"/>
      <c r="AB1210" s="170"/>
      <c r="AC1210" s="170"/>
      <c r="AD1210" s="170"/>
      <c r="AE1210" s="170" t="s">
        <v>543</v>
      </c>
      <c r="AF1210" s="170"/>
      <c r="AG1210" s="170"/>
      <c r="AH1210" s="170"/>
      <c r="AI1210" s="170"/>
      <c r="AJ1210" s="170"/>
      <c r="AK1210" s="170"/>
      <c r="AL1210" s="170"/>
      <c r="AM1210" s="170">
        <v>21</v>
      </c>
      <c r="AN1210" s="170"/>
      <c r="AO1210" s="170"/>
      <c r="AP1210" s="170"/>
      <c r="AQ1210" s="170"/>
      <c r="AR1210" s="170"/>
      <c r="AS1210" s="170"/>
      <c r="AT1210" s="170"/>
      <c r="AU1210" s="170"/>
      <c r="AV1210" s="170"/>
      <c r="AW1210" s="170"/>
      <c r="AX1210" s="170"/>
      <c r="AY1210" s="170"/>
      <c r="AZ1210" s="170"/>
      <c r="BA1210" s="170"/>
      <c r="BB1210" s="170"/>
      <c r="BC1210" s="170"/>
      <c r="BD1210" s="170"/>
      <c r="BE1210" s="170"/>
      <c r="BF1210" s="170"/>
      <c r="BG1210" s="170"/>
      <c r="BH1210" s="170"/>
    </row>
    <row r="1211" spans="1:60" outlineLevel="1">
      <c r="A1211" s="224"/>
      <c r="B1211" s="183"/>
      <c r="C1211" s="210" t="s">
        <v>1451</v>
      </c>
      <c r="D1211" s="188"/>
      <c r="E1211" s="194"/>
      <c r="F1211" s="203"/>
      <c r="G1211" s="203"/>
      <c r="H1211" s="200"/>
      <c r="I1211" s="228"/>
      <c r="J1211" s="170"/>
      <c r="K1211" s="170"/>
      <c r="L1211" s="170"/>
      <c r="M1211" s="170"/>
      <c r="N1211" s="170"/>
      <c r="O1211" s="170"/>
      <c r="P1211" s="170"/>
      <c r="Q1211" s="170"/>
      <c r="R1211" s="170"/>
      <c r="S1211" s="170"/>
      <c r="T1211" s="170"/>
      <c r="U1211" s="170"/>
      <c r="V1211" s="170"/>
      <c r="W1211" s="170"/>
      <c r="X1211" s="170"/>
      <c r="Y1211" s="170"/>
      <c r="Z1211" s="170"/>
      <c r="AA1211" s="170"/>
      <c r="AB1211" s="170"/>
      <c r="AC1211" s="170"/>
      <c r="AD1211" s="170"/>
      <c r="AE1211" s="170" t="s">
        <v>307</v>
      </c>
      <c r="AF1211" s="170"/>
      <c r="AG1211" s="170"/>
      <c r="AH1211" s="170"/>
      <c r="AI1211" s="170"/>
      <c r="AJ1211" s="170"/>
      <c r="AK1211" s="170"/>
      <c r="AL1211" s="170"/>
      <c r="AM1211" s="170"/>
      <c r="AN1211" s="170"/>
      <c r="AO1211" s="170"/>
      <c r="AP1211" s="170"/>
      <c r="AQ1211" s="170"/>
      <c r="AR1211" s="170"/>
      <c r="AS1211" s="170"/>
      <c r="AT1211" s="170"/>
      <c r="AU1211" s="170"/>
      <c r="AV1211" s="170"/>
      <c r="AW1211" s="170"/>
      <c r="AX1211" s="170"/>
      <c r="AY1211" s="170"/>
      <c r="AZ1211" s="170"/>
      <c r="BA1211" s="170"/>
      <c r="BB1211" s="170"/>
      <c r="BC1211" s="170"/>
      <c r="BD1211" s="170"/>
      <c r="BE1211" s="170"/>
      <c r="BF1211" s="170"/>
      <c r="BG1211" s="170"/>
      <c r="BH1211" s="170"/>
    </row>
    <row r="1212" spans="1:60" outlineLevel="1">
      <c r="A1212" s="224"/>
      <c r="B1212" s="183"/>
      <c r="C1212" s="210" t="s">
        <v>1459</v>
      </c>
      <c r="D1212" s="188"/>
      <c r="E1212" s="194"/>
      <c r="F1212" s="203"/>
      <c r="G1212" s="203"/>
      <c r="H1212" s="200"/>
      <c r="I1212" s="228"/>
      <c r="J1212" s="170"/>
      <c r="K1212" s="170"/>
      <c r="L1212" s="170"/>
      <c r="M1212" s="170"/>
      <c r="N1212" s="170"/>
      <c r="O1212" s="170"/>
      <c r="P1212" s="170"/>
      <c r="Q1212" s="170"/>
      <c r="R1212" s="170"/>
      <c r="S1212" s="170"/>
      <c r="T1212" s="170"/>
      <c r="U1212" s="170"/>
      <c r="V1212" s="170"/>
      <c r="W1212" s="170"/>
      <c r="X1212" s="170"/>
      <c r="Y1212" s="170"/>
      <c r="Z1212" s="170"/>
      <c r="AA1212" s="170"/>
      <c r="AB1212" s="170"/>
      <c r="AC1212" s="170"/>
      <c r="AD1212" s="170"/>
      <c r="AE1212" s="170" t="s">
        <v>307</v>
      </c>
      <c r="AF1212" s="170"/>
      <c r="AG1212" s="170"/>
      <c r="AH1212" s="170"/>
      <c r="AI1212" s="170"/>
      <c r="AJ1212" s="170"/>
      <c r="AK1212" s="170"/>
      <c r="AL1212" s="170"/>
      <c r="AM1212" s="170"/>
      <c r="AN1212" s="170"/>
      <c r="AO1212" s="170"/>
      <c r="AP1212" s="170"/>
      <c r="AQ1212" s="170"/>
      <c r="AR1212" s="170"/>
      <c r="AS1212" s="170"/>
      <c r="AT1212" s="170"/>
      <c r="AU1212" s="170"/>
      <c r="AV1212" s="170"/>
      <c r="AW1212" s="170"/>
      <c r="AX1212" s="170"/>
      <c r="AY1212" s="170"/>
      <c r="AZ1212" s="170"/>
      <c r="BA1212" s="170"/>
      <c r="BB1212" s="170"/>
      <c r="BC1212" s="170"/>
      <c r="BD1212" s="170"/>
      <c r="BE1212" s="170"/>
      <c r="BF1212" s="170"/>
      <c r="BG1212" s="170"/>
      <c r="BH1212" s="170"/>
    </row>
    <row r="1213" spans="1:60" outlineLevel="1">
      <c r="A1213" s="224"/>
      <c r="B1213" s="183"/>
      <c r="C1213" s="211" t="s">
        <v>121</v>
      </c>
      <c r="D1213" s="189"/>
      <c r="E1213" s="195">
        <v>1</v>
      </c>
      <c r="F1213" s="201"/>
      <c r="G1213" s="201"/>
      <c r="H1213" s="200"/>
      <c r="I1213" s="228"/>
      <c r="J1213" s="170"/>
      <c r="K1213" s="170"/>
      <c r="L1213" s="170"/>
      <c r="M1213" s="170"/>
      <c r="N1213" s="170"/>
      <c r="O1213" s="170"/>
      <c r="P1213" s="170"/>
      <c r="Q1213" s="170"/>
      <c r="R1213" s="170"/>
      <c r="S1213" s="170"/>
      <c r="T1213" s="170"/>
      <c r="U1213" s="170"/>
      <c r="V1213" s="170"/>
      <c r="W1213" s="170"/>
      <c r="X1213" s="170"/>
      <c r="Y1213" s="170"/>
      <c r="Z1213" s="170"/>
      <c r="AA1213" s="170"/>
      <c r="AB1213" s="170"/>
      <c r="AC1213" s="170"/>
      <c r="AD1213" s="170"/>
      <c r="AE1213" s="170" t="s">
        <v>309</v>
      </c>
      <c r="AF1213" s="170">
        <v>0</v>
      </c>
      <c r="AG1213" s="170"/>
      <c r="AH1213" s="170"/>
      <c r="AI1213" s="170"/>
      <c r="AJ1213" s="170"/>
      <c r="AK1213" s="170"/>
      <c r="AL1213" s="170"/>
      <c r="AM1213" s="170"/>
      <c r="AN1213" s="170"/>
      <c r="AO1213" s="170"/>
      <c r="AP1213" s="170"/>
      <c r="AQ1213" s="170"/>
      <c r="AR1213" s="170"/>
      <c r="AS1213" s="170"/>
      <c r="AT1213" s="170"/>
      <c r="AU1213" s="170"/>
      <c r="AV1213" s="170"/>
      <c r="AW1213" s="170"/>
      <c r="AX1213" s="170"/>
      <c r="AY1213" s="170"/>
      <c r="AZ1213" s="170"/>
      <c r="BA1213" s="170"/>
      <c r="BB1213" s="170"/>
      <c r="BC1213" s="170"/>
      <c r="BD1213" s="170"/>
      <c r="BE1213" s="170"/>
      <c r="BF1213" s="170"/>
      <c r="BG1213" s="170"/>
      <c r="BH1213" s="170"/>
    </row>
    <row r="1214" spans="1:60" outlineLevel="1">
      <c r="A1214" s="225">
        <v>255</v>
      </c>
      <c r="B1214" s="182" t="s">
        <v>1460</v>
      </c>
      <c r="C1214" s="209" t="s">
        <v>1461</v>
      </c>
      <c r="D1214" s="187" t="s">
        <v>423</v>
      </c>
      <c r="E1214" s="193">
        <v>1</v>
      </c>
      <c r="F1214" s="202"/>
      <c r="G1214" s="201">
        <f>ROUND(E1214*F1214,2)</f>
        <v>0</v>
      </c>
      <c r="H1214" s="200"/>
      <c r="I1214" s="228" t="s">
        <v>552</v>
      </c>
      <c r="J1214" s="170"/>
      <c r="K1214" s="170"/>
      <c r="L1214" s="170"/>
      <c r="M1214" s="170"/>
      <c r="N1214" s="170"/>
      <c r="O1214" s="170"/>
      <c r="P1214" s="170"/>
      <c r="Q1214" s="170"/>
      <c r="R1214" s="170"/>
      <c r="S1214" s="170"/>
      <c r="T1214" s="170"/>
      <c r="U1214" s="170"/>
      <c r="V1214" s="170"/>
      <c r="W1214" s="170"/>
      <c r="X1214" s="170"/>
      <c r="Y1214" s="170"/>
      <c r="Z1214" s="170"/>
      <c r="AA1214" s="170"/>
      <c r="AB1214" s="170"/>
      <c r="AC1214" s="170"/>
      <c r="AD1214" s="170"/>
      <c r="AE1214" s="170" t="s">
        <v>543</v>
      </c>
      <c r="AF1214" s="170"/>
      <c r="AG1214" s="170"/>
      <c r="AH1214" s="170"/>
      <c r="AI1214" s="170"/>
      <c r="AJ1214" s="170"/>
      <c r="AK1214" s="170"/>
      <c r="AL1214" s="170"/>
      <c r="AM1214" s="170">
        <v>21</v>
      </c>
      <c r="AN1214" s="170"/>
      <c r="AO1214" s="170"/>
      <c r="AP1214" s="170"/>
      <c r="AQ1214" s="170"/>
      <c r="AR1214" s="170"/>
      <c r="AS1214" s="170"/>
      <c r="AT1214" s="170"/>
      <c r="AU1214" s="170"/>
      <c r="AV1214" s="170"/>
      <c r="AW1214" s="170"/>
      <c r="AX1214" s="170"/>
      <c r="AY1214" s="170"/>
      <c r="AZ1214" s="170"/>
      <c r="BA1214" s="170"/>
      <c r="BB1214" s="170"/>
      <c r="BC1214" s="170"/>
      <c r="BD1214" s="170"/>
      <c r="BE1214" s="170"/>
      <c r="BF1214" s="170"/>
      <c r="BG1214" s="170"/>
      <c r="BH1214" s="170"/>
    </row>
    <row r="1215" spans="1:60" outlineLevel="1">
      <c r="A1215" s="224"/>
      <c r="B1215" s="183"/>
      <c r="C1215" s="210" t="s">
        <v>1441</v>
      </c>
      <c r="D1215" s="188"/>
      <c r="E1215" s="194"/>
      <c r="F1215" s="203"/>
      <c r="G1215" s="203"/>
      <c r="H1215" s="200"/>
      <c r="I1215" s="228"/>
      <c r="J1215" s="170"/>
      <c r="K1215" s="170"/>
      <c r="L1215" s="170"/>
      <c r="M1215" s="170"/>
      <c r="N1215" s="170"/>
      <c r="O1215" s="170"/>
      <c r="P1215" s="170"/>
      <c r="Q1215" s="170"/>
      <c r="R1215" s="170"/>
      <c r="S1215" s="170"/>
      <c r="T1215" s="170"/>
      <c r="U1215" s="170"/>
      <c r="V1215" s="170"/>
      <c r="W1215" s="170"/>
      <c r="X1215" s="170"/>
      <c r="Y1215" s="170"/>
      <c r="Z1215" s="170"/>
      <c r="AA1215" s="170"/>
      <c r="AB1215" s="170"/>
      <c r="AC1215" s="170"/>
      <c r="AD1215" s="170"/>
      <c r="AE1215" s="170" t="s">
        <v>307</v>
      </c>
      <c r="AF1215" s="170"/>
      <c r="AG1215" s="170"/>
      <c r="AH1215" s="170"/>
      <c r="AI1215" s="170"/>
      <c r="AJ1215" s="170"/>
      <c r="AK1215" s="170"/>
      <c r="AL1215" s="170"/>
      <c r="AM1215" s="170"/>
      <c r="AN1215" s="170"/>
      <c r="AO1215" s="170"/>
      <c r="AP1215" s="170"/>
      <c r="AQ1215" s="170"/>
      <c r="AR1215" s="170"/>
      <c r="AS1215" s="170"/>
      <c r="AT1215" s="170"/>
      <c r="AU1215" s="170"/>
      <c r="AV1215" s="170"/>
      <c r="AW1215" s="170"/>
      <c r="AX1215" s="170"/>
      <c r="AY1215" s="170"/>
      <c r="AZ1215" s="170"/>
      <c r="BA1215" s="170"/>
      <c r="BB1215" s="170"/>
      <c r="BC1215" s="170"/>
      <c r="BD1215" s="170"/>
      <c r="BE1215" s="170"/>
      <c r="BF1215" s="170"/>
      <c r="BG1215" s="170"/>
      <c r="BH1215" s="170"/>
    </row>
    <row r="1216" spans="1:60" outlineLevel="1">
      <c r="A1216" s="224"/>
      <c r="B1216" s="183"/>
      <c r="C1216" s="210" t="s">
        <v>1462</v>
      </c>
      <c r="D1216" s="188"/>
      <c r="E1216" s="194"/>
      <c r="F1216" s="203"/>
      <c r="G1216" s="203"/>
      <c r="H1216" s="200"/>
      <c r="I1216" s="228"/>
      <c r="J1216" s="170"/>
      <c r="K1216" s="170"/>
      <c r="L1216" s="170"/>
      <c r="M1216" s="170"/>
      <c r="N1216" s="170"/>
      <c r="O1216" s="170"/>
      <c r="P1216" s="170"/>
      <c r="Q1216" s="170"/>
      <c r="R1216" s="170"/>
      <c r="S1216" s="170"/>
      <c r="T1216" s="170"/>
      <c r="U1216" s="170"/>
      <c r="V1216" s="170"/>
      <c r="W1216" s="170"/>
      <c r="X1216" s="170"/>
      <c r="Y1216" s="170"/>
      <c r="Z1216" s="170"/>
      <c r="AA1216" s="170"/>
      <c r="AB1216" s="170"/>
      <c r="AC1216" s="170"/>
      <c r="AD1216" s="170"/>
      <c r="AE1216" s="170" t="s">
        <v>307</v>
      </c>
      <c r="AF1216" s="170"/>
      <c r="AG1216" s="170"/>
      <c r="AH1216" s="170"/>
      <c r="AI1216" s="170"/>
      <c r="AJ1216" s="170"/>
      <c r="AK1216" s="170"/>
      <c r="AL1216" s="170"/>
      <c r="AM1216" s="170"/>
      <c r="AN1216" s="170"/>
      <c r="AO1216" s="170"/>
      <c r="AP1216" s="170"/>
      <c r="AQ1216" s="170"/>
      <c r="AR1216" s="170"/>
      <c r="AS1216" s="170"/>
      <c r="AT1216" s="170"/>
      <c r="AU1216" s="170"/>
      <c r="AV1216" s="170"/>
      <c r="AW1216" s="170"/>
      <c r="AX1216" s="170"/>
      <c r="AY1216" s="170"/>
      <c r="AZ1216" s="170"/>
      <c r="BA1216" s="170"/>
      <c r="BB1216" s="170"/>
      <c r="BC1216" s="170"/>
      <c r="BD1216" s="170"/>
      <c r="BE1216" s="170"/>
      <c r="BF1216" s="170"/>
      <c r="BG1216" s="170"/>
      <c r="BH1216" s="170"/>
    </row>
    <row r="1217" spans="1:60" outlineLevel="1">
      <c r="A1217" s="224"/>
      <c r="B1217" s="183"/>
      <c r="C1217" s="211" t="s">
        <v>121</v>
      </c>
      <c r="D1217" s="189"/>
      <c r="E1217" s="195">
        <v>1</v>
      </c>
      <c r="F1217" s="201"/>
      <c r="G1217" s="201"/>
      <c r="H1217" s="200"/>
      <c r="I1217" s="228"/>
      <c r="J1217" s="170"/>
      <c r="K1217" s="170"/>
      <c r="L1217" s="170"/>
      <c r="M1217" s="170"/>
      <c r="N1217" s="170"/>
      <c r="O1217" s="170"/>
      <c r="P1217" s="170"/>
      <c r="Q1217" s="170"/>
      <c r="R1217" s="170"/>
      <c r="S1217" s="170"/>
      <c r="T1217" s="170"/>
      <c r="U1217" s="170"/>
      <c r="V1217" s="170"/>
      <c r="W1217" s="170"/>
      <c r="X1217" s="170"/>
      <c r="Y1217" s="170"/>
      <c r="Z1217" s="170"/>
      <c r="AA1217" s="170"/>
      <c r="AB1217" s="170"/>
      <c r="AC1217" s="170"/>
      <c r="AD1217" s="170"/>
      <c r="AE1217" s="170" t="s">
        <v>309</v>
      </c>
      <c r="AF1217" s="170">
        <v>0</v>
      </c>
      <c r="AG1217" s="170"/>
      <c r="AH1217" s="170"/>
      <c r="AI1217" s="170"/>
      <c r="AJ1217" s="170"/>
      <c r="AK1217" s="170"/>
      <c r="AL1217" s="170"/>
      <c r="AM1217" s="170"/>
      <c r="AN1217" s="170"/>
      <c r="AO1217" s="170"/>
      <c r="AP1217" s="170"/>
      <c r="AQ1217" s="170"/>
      <c r="AR1217" s="170"/>
      <c r="AS1217" s="170"/>
      <c r="AT1217" s="170"/>
      <c r="AU1217" s="170"/>
      <c r="AV1217" s="170"/>
      <c r="AW1217" s="170"/>
      <c r="AX1217" s="170"/>
      <c r="AY1217" s="170"/>
      <c r="AZ1217" s="170"/>
      <c r="BA1217" s="170"/>
      <c r="BB1217" s="170"/>
      <c r="BC1217" s="170"/>
      <c r="BD1217" s="170"/>
      <c r="BE1217" s="170"/>
      <c r="BF1217" s="170"/>
      <c r="BG1217" s="170"/>
      <c r="BH1217" s="170"/>
    </row>
    <row r="1218" spans="1:60" outlineLevel="1">
      <c r="A1218" s="225">
        <v>256</v>
      </c>
      <c r="B1218" s="182" t="s">
        <v>1463</v>
      </c>
      <c r="C1218" s="209" t="s">
        <v>1464</v>
      </c>
      <c r="D1218" s="187" t="s">
        <v>423</v>
      </c>
      <c r="E1218" s="193">
        <v>1</v>
      </c>
      <c r="F1218" s="202"/>
      <c r="G1218" s="201">
        <f>ROUND(E1218*F1218,2)</f>
        <v>0</v>
      </c>
      <c r="H1218" s="200"/>
      <c r="I1218" s="228" t="s">
        <v>552</v>
      </c>
      <c r="J1218" s="170"/>
      <c r="K1218" s="170"/>
      <c r="L1218" s="170"/>
      <c r="M1218" s="170"/>
      <c r="N1218" s="170"/>
      <c r="O1218" s="170"/>
      <c r="P1218" s="170"/>
      <c r="Q1218" s="170"/>
      <c r="R1218" s="170"/>
      <c r="S1218" s="170"/>
      <c r="T1218" s="170"/>
      <c r="U1218" s="170"/>
      <c r="V1218" s="170"/>
      <c r="W1218" s="170"/>
      <c r="X1218" s="170"/>
      <c r="Y1218" s="170"/>
      <c r="Z1218" s="170"/>
      <c r="AA1218" s="170"/>
      <c r="AB1218" s="170"/>
      <c r="AC1218" s="170"/>
      <c r="AD1218" s="170"/>
      <c r="AE1218" s="170" t="s">
        <v>543</v>
      </c>
      <c r="AF1218" s="170"/>
      <c r="AG1218" s="170"/>
      <c r="AH1218" s="170"/>
      <c r="AI1218" s="170"/>
      <c r="AJ1218" s="170"/>
      <c r="AK1218" s="170"/>
      <c r="AL1218" s="170"/>
      <c r="AM1218" s="170">
        <v>21</v>
      </c>
      <c r="AN1218" s="170"/>
      <c r="AO1218" s="170"/>
      <c r="AP1218" s="170"/>
      <c r="AQ1218" s="170"/>
      <c r="AR1218" s="170"/>
      <c r="AS1218" s="170"/>
      <c r="AT1218" s="170"/>
      <c r="AU1218" s="170"/>
      <c r="AV1218" s="170"/>
      <c r="AW1218" s="170"/>
      <c r="AX1218" s="170"/>
      <c r="AY1218" s="170"/>
      <c r="AZ1218" s="170"/>
      <c r="BA1218" s="170"/>
      <c r="BB1218" s="170"/>
      <c r="BC1218" s="170"/>
      <c r="BD1218" s="170"/>
      <c r="BE1218" s="170"/>
      <c r="BF1218" s="170"/>
      <c r="BG1218" s="170"/>
      <c r="BH1218" s="170"/>
    </row>
    <row r="1219" spans="1:60" outlineLevel="1">
      <c r="A1219" s="224"/>
      <c r="B1219" s="183"/>
      <c r="C1219" s="210" t="s">
        <v>1465</v>
      </c>
      <c r="D1219" s="188"/>
      <c r="E1219" s="194"/>
      <c r="F1219" s="203"/>
      <c r="G1219" s="203"/>
      <c r="H1219" s="200"/>
      <c r="I1219" s="228"/>
      <c r="J1219" s="170"/>
      <c r="K1219" s="170"/>
      <c r="L1219" s="170"/>
      <c r="M1219" s="170"/>
      <c r="N1219" s="170"/>
      <c r="O1219" s="170"/>
      <c r="P1219" s="170"/>
      <c r="Q1219" s="170"/>
      <c r="R1219" s="170"/>
      <c r="S1219" s="170"/>
      <c r="T1219" s="170"/>
      <c r="U1219" s="170"/>
      <c r="V1219" s="170"/>
      <c r="W1219" s="170"/>
      <c r="X1219" s="170"/>
      <c r="Y1219" s="170"/>
      <c r="Z1219" s="170"/>
      <c r="AA1219" s="170"/>
      <c r="AB1219" s="170"/>
      <c r="AC1219" s="170"/>
      <c r="AD1219" s="170"/>
      <c r="AE1219" s="170" t="s">
        <v>307</v>
      </c>
      <c r="AF1219" s="170"/>
      <c r="AG1219" s="170"/>
      <c r="AH1219" s="170"/>
      <c r="AI1219" s="170"/>
      <c r="AJ1219" s="170"/>
      <c r="AK1219" s="170"/>
      <c r="AL1219" s="170"/>
      <c r="AM1219" s="170"/>
      <c r="AN1219" s="170"/>
      <c r="AO1219" s="170"/>
      <c r="AP1219" s="170"/>
      <c r="AQ1219" s="170"/>
      <c r="AR1219" s="170"/>
      <c r="AS1219" s="170"/>
      <c r="AT1219" s="170"/>
      <c r="AU1219" s="170"/>
      <c r="AV1219" s="170"/>
      <c r="AW1219" s="170"/>
      <c r="AX1219" s="170"/>
      <c r="AY1219" s="170"/>
      <c r="AZ1219" s="170"/>
      <c r="BA1219" s="170"/>
      <c r="BB1219" s="170"/>
      <c r="BC1219" s="170"/>
      <c r="BD1219" s="170"/>
      <c r="BE1219" s="170"/>
      <c r="BF1219" s="170"/>
      <c r="BG1219" s="170"/>
      <c r="BH1219" s="170"/>
    </row>
    <row r="1220" spans="1:60" outlineLevel="1">
      <c r="A1220" s="224"/>
      <c r="B1220" s="183"/>
      <c r="C1220" s="210" t="s">
        <v>1466</v>
      </c>
      <c r="D1220" s="188"/>
      <c r="E1220" s="194"/>
      <c r="F1220" s="203"/>
      <c r="G1220" s="203"/>
      <c r="H1220" s="200"/>
      <c r="I1220" s="228"/>
      <c r="J1220" s="170"/>
      <c r="K1220" s="170"/>
      <c r="L1220" s="170"/>
      <c r="M1220" s="170"/>
      <c r="N1220" s="170"/>
      <c r="O1220" s="170"/>
      <c r="P1220" s="170"/>
      <c r="Q1220" s="170"/>
      <c r="R1220" s="170"/>
      <c r="S1220" s="170"/>
      <c r="T1220" s="170"/>
      <c r="U1220" s="170"/>
      <c r="V1220" s="170"/>
      <c r="W1220" s="170"/>
      <c r="X1220" s="170"/>
      <c r="Y1220" s="170"/>
      <c r="Z1220" s="170"/>
      <c r="AA1220" s="170"/>
      <c r="AB1220" s="170"/>
      <c r="AC1220" s="170"/>
      <c r="AD1220" s="170"/>
      <c r="AE1220" s="170" t="s">
        <v>307</v>
      </c>
      <c r="AF1220" s="170"/>
      <c r="AG1220" s="170"/>
      <c r="AH1220" s="170"/>
      <c r="AI1220" s="170"/>
      <c r="AJ1220" s="170"/>
      <c r="AK1220" s="170"/>
      <c r="AL1220" s="170"/>
      <c r="AM1220" s="170"/>
      <c r="AN1220" s="170"/>
      <c r="AO1220" s="170"/>
      <c r="AP1220" s="170"/>
      <c r="AQ1220" s="170"/>
      <c r="AR1220" s="170"/>
      <c r="AS1220" s="170"/>
      <c r="AT1220" s="170"/>
      <c r="AU1220" s="170"/>
      <c r="AV1220" s="170"/>
      <c r="AW1220" s="170"/>
      <c r="AX1220" s="170"/>
      <c r="AY1220" s="170"/>
      <c r="AZ1220" s="170"/>
      <c r="BA1220" s="170"/>
      <c r="BB1220" s="170"/>
      <c r="BC1220" s="170"/>
      <c r="BD1220" s="170"/>
      <c r="BE1220" s="170"/>
      <c r="BF1220" s="170"/>
      <c r="BG1220" s="170"/>
      <c r="BH1220" s="170"/>
    </row>
    <row r="1221" spans="1:60" outlineLevel="1">
      <c r="A1221" s="224"/>
      <c r="B1221" s="183"/>
      <c r="C1221" s="211" t="s">
        <v>121</v>
      </c>
      <c r="D1221" s="189"/>
      <c r="E1221" s="195">
        <v>1</v>
      </c>
      <c r="F1221" s="201"/>
      <c r="G1221" s="201"/>
      <c r="H1221" s="200"/>
      <c r="I1221" s="228"/>
      <c r="J1221" s="170"/>
      <c r="K1221" s="170"/>
      <c r="L1221" s="170"/>
      <c r="M1221" s="170"/>
      <c r="N1221" s="170"/>
      <c r="O1221" s="170"/>
      <c r="P1221" s="170"/>
      <c r="Q1221" s="170"/>
      <c r="R1221" s="170"/>
      <c r="S1221" s="170"/>
      <c r="T1221" s="170"/>
      <c r="U1221" s="170"/>
      <c r="V1221" s="170"/>
      <c r="W1221" s="170"/>
      <c r="X1221" s="170"/>
      <c r="Y1221" s="170"/>
      <c r="Z1221" s="170"/>
      <c r="AA1221" s="170"/>
      <c r="AB1221" s="170"/>
      <c r="AC1221" s="170"/>
      <c r="AD1221" s="170"/>
      <c r="AE1221" s="170" t="s">
        <v>309</v>
      </c>
      <c r="AF1221" s="170">
        <v>0</v>
      </c>
      <c r="AG1221" s="170"/>
      <c r="AH1221" s="170"/>
      <c r="AI1221" s="170"/>
      <c r="AJ1221" s="170"/>
      <c r="AK1221" s="170"/>
      <c r="AL1221" s="170"/>
      <c r="AM1221" s="170"/>
      <c r="AN1221" s="170"/>
      <c r="AO1221" s="170"/>
      <c r="AP1221" s="170"/>
      <c r="AQ1221" s="170"/>
      <c r="AR1221" s="170"/>
      <c r="AS1221" s="170"/>
      <c r="AT1221" s="170"/>
      <c r="AU1221" s="170"/>
      <c r="AV1221" s="170"/>
      <c r="AW1221" s="170"/>
      <c r="AX1221" s="170"/>
      <c r="AY1221" s="170"/>
      <c r="AZ1221" s="170"/>
      <c r="BA1221" s="170"/>
      <c r="BB1221" s="170"/>
      <c r="BC1221" s="170"/>
      <c r="BD1221" s="170"/>
      <c r="BE1221" s="170"/>
      <c r="BF1221" s="170"/>
      <c r="BG1221" s="170"/>
      <c r="BH1221" s="170"/>
    </row>
    <row r="1222" spans="1:60" outlineLevel="1">
      <c r="A1222" s="225">
        <v>257</v>
      </c>
      <c r="B1222" s="182" t="s">
        <v>1467</v>
      </c>
      <c r="C1222" s="209" t="s">
        <v>1468</v>
      </c>
      <c r="D1222" s="187" t="s">
        <v>423</v>
      </c>
      <c r="E1222" s="193">
        <v>3</v>
      </c>
      <c r="F1222" s="202"/>
      <c r="G1222" s="201">
        <f>ROUND(E1222*F1222,2)</f>
        <v>0</v>
      </c>
      <c r="H1222" s="200"/>
      <c r="I1222" s="228" t="s">
        <v>552</v>
      </c>
      <c r="J1222" s="170"/>
      <c r="K1222" s="170"/>
      <c r="L1222" s="170"/>
      <c r="M1222" s="170"/>
      <c r="N1222" s="170"/>
      <c r="O1222" s="170"/>
      <c r="P1222" s="170"/>
      <c r="Q1222" s="170"/>
      <c r="R1222" s="170"/>
      <c r="S1222" s="170"/>
      <c r="T1222" s="170"/>
      <c r="U1222" s="170"/>
      <c r="V1222" s="170"/>
      <c r="W1222" s="170"/>
      <c r="X1222" s="170"/>
      <c r="Y1222" s="170"/>
      <c r="Z1222" s="170"/>
      <c r="AA1222" s="170"/>
      <c r="AB1222" s="170"/>
      <c r="AC1222" s="170"/>
      <c r="AD1222" s="170"/>
      <c r="AE1222" s="170" t="s">
        <v>543</v>
      </c>
      <c r="AF1222" s="170"/>
      <c r="AG1222" s="170"/>
      <c r="AH1222" s="170"/>
      <c r="AI1222" s="170"/>
      <c r="AJ1222" s="170"/>
      <c r="AK1222" s="170"/>
      <c r="AL1222" s="170"/>
      <c r="AM1222" s="170">
        <v>21</v>
      </c>
      <c r="AN1222" s="170"/>
      <c r="AO1222" s="170"/>
      <c r="AP1222" s="170"/>
      <c r="AQ1222" s="170"/>
      <c r="AR1222" s="170"/>
      <c r="AS1222" s="170"/>
      <c r="AT1222" s="170"/>
      <c r="AU1222" s="170"/>
      <c r="AV1222" s="170"/>
      <c r="AW1222" s="170"/>
      <c r="AX1222" s="170"/>
      <c r="AY1222" s="170"/>
      <c r="AZ1222" s="170"/>
      <c r="BA1222" s="170"/>
      <c r="BB1222" s="170"/>
      <c r="BC1222" s="170"/>
      <c r="BD1222" s="170"/>
      <c r="BE1222" s="170"/>
      <c r="BF1222" s="170"/>
      <c r="BG1222" s="170"/>
      <c r="BH1222" s="170"/>
    </row>
    <row r="1223" spans="1:60" outlineLevel="1">
      <c r="A1223" s="224"/>
      <c r="B1223" s="183"/>
      <c r="C1223" s="210" t="s">
        <v>1441</v>
      </c>
      <c r="D1223" s="188"/>
      <c r="E1223" s="194"/>
      <c r="F1223" s="203"/>
      <c r="G1223" s="203"/>
      <c r="H1223" s="200"/>
      <c r="I1223" s="228"/>
      <c r="J1223" s="170"/>
      <c r="K1223" s="170"/>
      <c r="L1223" s="170"/>
      <c r="M1223" s="170"/>
      <c r="N1223" s="170"/>
      <c r="O1223" s="170"/>
      <c r="P1223" s="170"/>
      <c r="Q1223" s="170"/>
      <c r="R1223" s="170"/>
      <c r="S1223" s="170"/>
      <c r="T1223" s="170"/>
      <c r="U1223" s="170"/>
      <c r="V1223" s="170"/>
      <c r="W1223" s="170"/>
      <c r="X1223" s="170"/>
      <c r="Y1223" s="170"/>
      <c r="Z1223" s="170"/>
      <c r="AA1223" s="170"/>
      <c r="AB1223" s="170"/>
      <c r="AC1223" s="170"/>
      <c r="AD1223" s="170"/>
      <c r="AE1223" s="170" t="s">
        <v>307</v>
      </c>
      <c r="AF1223" s="170"/>
      <c r="AG1223" s="170"/>
      <c r="AH1223" s="170"/>
      <c r="AI1223" s="170"/>
      <c r="AJ1223" s="170"/>
      <c r="AK1223" s="170"/>
      <c r="AL1223" s="170"/>
      <c r="AM1223" s="170"/>
      <c r="AN1223" s="170"/>
      <c r="AO1223" s="170"/>
      <c r="AP1223" s="170"/>
      <c r="AQ1223" s="170"/>
      <c r="AR1223" s="170"/>
      <c r="AS1223" s="170"/>
      <c r="AT1223" s="170"/>
      <c r="AU1223" s="170"/>
      <c r="AV1223" s="170"/>
      <c r="AW1223" s="170"/>
      <c r="AX1223" s="170"/>
      <c r="AY1223" s="170"/>
      <c r="AZ1223" s="170"/>
      <c r="BA1223" s="170"/>
      <c r="BB1223" s="170"/>
      <c r="BC1223" s="170"/>
      <c r="BD1223" s="170"/>
      <c r="BE1223" s="170"/>
      <c r="BF1223" s="170"/>
      <c r="BG1223" s="170"/>
      <c r="BH1223" s="170"/>
    </row>
    <row r="1224" spans="1:60" outlineLevel="1">
      <c r="A1224" s="224"/>
      <c r="B1224" s="183"/>
      <c r="C1224" s="210" t="s">
        <v>1469</v>
      </c>
      <c r="D1224" s="188"/>
      <c r="E1224" s="194"/>
      <c r="F1224" s="203"/>
      <c r="G1224" s="203"/>
      <c r="H1224" s="200"/>
      <c r="I1224" s="228"/>
      <c r="J1224" s="170"/>
      <c r="K1224" s="170"/>
      <c r="L1224" s="170"/>
      <c r="M1224" s="170"/>
      <c r="N1224" s="170"/>
      <c r="O1224" s="170"/>
      <c r="P1224" s="170"/>
      <c r="Q1224" s="170"/>
      <c r="R1224" s="170"/>
      <c r="S1224" s="170"/>
      <c r="T1224" s="170"/>
      <c r="U1224" s="170"/>
      <c r="V1224" s="170"/>
      <c r="W1224" s="170"/>
      <c r="X1224" s="170"/>
      <c r="Y1224" s="170"/>
      <c r="Z1224" s="170"/>
      <c r="AA1224" s="170"/>
      <c r="AB1224" s="170"/>
      <c r="AC1224" s="170"/>
      <c r="AD1224" s="170"/>
      <c r="AE1224" s="170" t="s">
        <v>307</v>
      </c>
      <c r="AF1224" s="170"/>
      <c r="AG1224" s="170"/>
      <c r="AH1224" s="170"/>
      <c r="AI1224" s="170"/>
      <c r="AJ1224" s="170"/>
      <c r="AK1224" s="170"/>
      <c r="AL1224" s="170"/>
      <c r="AM1224" s="170"/>
      <c r="AN1224" s="170"/>
      <c r="AO1224" s="170"/>
      <c r="AP1224" s="170"/>
      <c r="AQ1224" s="170"/>
      <c r="AR1224" s="170"/>
      <c r="AS1224" s="170"/>
      <c r="AT1224" s="170"/>
      <c r="AU1224" s="170"/>
      <c r="AV1224" s="170"/>
      <c r="AW1224" s="170"/>
      <c r="AX1224" s="170"/>
      <c r="AY1224" s="170"/>
      <c r="AZ1224" s="170"/>
      <c r="BA1224" s="170"/>
      <c r="BB1224" s="170"/>
      <c r="BC1224" s="170"/>
      <c r="BD1224" s="170"/>
      <c r="BE1224" s="170"/>
      <c r="BF1224" s="170"/>
      <c r="BG1224" s="170"/>
      <c r="BH1224" s="170"/>
    </row>
    <row r="1225" spans="1:60" outlineLevel="1">
      <c r="A1225" s="224"/>
      <c r="B1225" s="183"/>
      <c r="C1225" s="211" t="s">
        <v>155</v>
      </c>
      <c r="D1225" s="189"/>
      <c r="E1225" s="195">
        <v>3</v>
      </c>
      <c r="F1225" s="201"/>
      <c r="G1225" s="201"/>
      <c r="H1225" s="200"/>
      <c r="I1225" s="228"/>
      <c r="J1225" s="170"/>
      <c r="K1225" s="170"/>
      <c r="L1225" s="170"/>
      <c r="M1225" s="170"/>
      <c r="N1225" s="170"/>
      <c r="O1225" s="170"/>
      <c r="P1225" s="170"/>
      <c r="Q1225" s="170"/>
      <c r="R1225" s="170"/>
      <c r="S1225" s="170"/>
      <c r="T1225" s="170"/>
      <c r="U1225" s="170"/>
      <c r="V1225" s="170"/>
      <c r="W1225" s="170"/>
      <c r="X1225" s="170"/>
      <c r="Y1225" s="170"/>
      <c r="Z1225" s="170"/>
      <c r="AA1225" s="170"/>
      <c r="AB1225" s="170"/>
      <c r="AC1225" s="170"/>
      <c r="AD1225" s="170"/>
      <c r="AE1225" s="170" t="s">
        <v>309</v>
      </c>
      <c r="AF1225" s="170">
        <v>0</v>
      </c>
      <c r="AG1225" s="170"/>
      <c r="AH1225" s="170"/>
      <c r="AI1225" s="170"/>
      <c r="AJ1225" s="170"/>
      <c r="AK1225" s="170"/>
      <c r="AL1225" s="170"/>
      <c r="AM1225" s="170"/>
      <c r="AN1225" s="170"/>
      <c r="AO1225" s="170"/>
      <c r="AP1225" s="170"/>
      <c r="AQ1225" s="170"/>
      <c r="AR1225" s="170"/>
      <c r="AS1225" s="170"/>
      <c r="AT1225" s="170"/>
      <c r="AU1225" s="170"/>
      <c r="AV1225" s="170"/>
      <c r="AW1225" s="170"/>
      <c r="AX1225" s="170"/>
      <c r="AY1225" s="170"/>
      <c r="AZ1225" s="170"/>
      <c r="BA1225" s="170"/>
      <c r="BB1225" s="170"/>
      <c r="BC1225" s="170"/>
      <c r="BD1225" s="170"/>
      <c r="BE1225" s="170"/>
      <c r="BF1225" s="170"/>
      <c r="BG1225" s="170"/>
      <c r="BH1225" s="170"/>
    </row>
    <row r="1226" spans="1:60" outlineLevel="1">
      <c r="A1226" s="225">
        <v>258</v>
      </c>
      <c r="B1226" s="182" t="s">
        <v>1470</v>
      </c>
      <c r="C1226" s="209" t="s">
        <v>1471</v>
      </c>
      <c r="D1226" s="187" t="s">
        <v>423</v>
      </c>
      <c r="E1226" s="193">
        <v>1</v>
      </c>
      <c r="F1226" s="202"/>
      <c r="G1226" s="201">
        <f>ROUND(E1226*F1226,2)</f>
        <v>0</v>
      </c>
      <c r="H1226" s="200"/>
      <c r="I1226" s="228" t="s">
        <v>552</v>
      </c>
      <c r="J1226" s="170"/>
      <c r="K1226" s="170"/>
      <c r="L1226" s="170"/>
      <c r="M1226" s="170"/>
      <c r="N1226" s="170"/>
      <c r="O1226" s="170"/>
      <c r="P1226" s="170"/>
      <c r="Q1226" s="170"/>
      <c r="R1226" s="170"/>
      <c r="S1226" s="170"/>
      <c r="T1226" s="170"/>
      <c r="U1226" s="170"/>
      <c r="V1226" s="170"/>
      <c r="W1226" s="170"/>
      <c r="X1226" s="170"/>
      <c r="Y1226" s="170"/>
      <c r="Z1226" s="170"/>
      <c r="AA1226" s="170"/>
      <c r="AB1226" s="170"/>
      <c r="AC1226" s="170"/>
      <c r="AD1226" s="170"/>
      <c r="AE1226" s="170" t="s">
        <v>543</v>
      </c>
      <c r="AF1226" s="170"/>
      <c r="AG1226" s="170"/>
      <c r="AH1226" s="170"/>
      <c r="AI1226" s="170"/>
      <c r="AJ1226" s="170"/>
      <c r="AK1226" s="170"/>
      <c r="AL1226" s="170"/>
      <c r="AM1226" s="170">
        <v>21</v>
      </c>
      <c r="AN1226" s="170"/>
      <c r="AO1226" s="170"/>
      <c r="AP1226" s="170"/>
      <c r="AQ1226" s="170"/>
      <c r="AR1226" s="170"/>
      <c r="AS1226" s="170"/>
      <c r="AT1226" s="170"/>
      <c r="AU1226" s="170"/>
      <c r="AV1226" s="170"/>
      <c r="AW1226" s="170"/>
      <c r="AX1226" s="170"/>
      <c r="AY1226" s="170"/>
      <c r="AZ1226" s="170"/>
      <c r="BA1226" s="170"/>
      <c r="BB1226" s="170"/>
      <c r="BC1226" s="170"/>
      <c r="BD1226" s="170"/>
      <c r="BE1226" s="170"/>
      <c r="BF1226" s="170"/>
      <c r="BG1226" s="170"/>
      <c r="BH1226" s="170"/>
    </row>
    <row r="1227" spans="1:60" outlineLevel="1">
      <c r="A1227" s="224"/>
      <c r="B1227" s="183"/>
      <c r="C1227" s="210" t="s">
        <v>1437</v>
      </c>
      <c r="D1227" s="188"/>
      <c r="E1227" s="194"/>
      <c r="F1227" s="203"/>
      <c r="G1227" s="203"/>
      <c r="H1227" s="200"/>
      <c r="I1227" s="228"/>
      <c r="J1227" s="170"/>
      <c r="K1227" s="170"/>
      <c r="L1227" s="170"/>
      <c r="M1227" s="170"/>
      <c r="N1227" s="170"/>
      <c r="O1227" s="170"/>
      <c r="P1227" s="170"/>
      <c r="Q1227" s="170"/>
      <c r="R1227" s="170"/>
      <c r="S1227" s="170"/>
      <c r="T1227" s="170"/>
      <c r="U1227" s="170"/>
      <c r="V1227" s="170"/>
      <c r="W1227" s="170"/>
      <c r="X1227" s="170"/>
      <c r="Y1227" s="170"/>
      <c r="Z1227" s="170"/>
      <c r="AA1227" s="170"/>
      <c r="AB1227" s="170"/>
      <c r="AC1227" s="170"/>
      <c r="AD1227" s="170"/>
      <c r="AE1227" s="170" t="s">
        <v>307</v>
      </c>
      <c r="AF1227" s="170"/>
      <c r="AG1227" s="170"/>
      <c r="AH1227" s="170"/>
      <c r="AI1227" s="170"/>
      <c r="AJ1227" s="170"/>
      <c r="AK1227" s="170"/>
      <c r="AL1227" s="170"/>
      <c r="AM1227" s="170"/>
      <c r="AN1227" s="170"/>
      <c r="AO1227" s="170"/>
      <c r="AP1227" s="170"/>
      <c r="AQ1227" s="170"/>
      <c r="AR1227" s="170"/>
      <c r="AS1227" s="170"/>
      <c r="AT1227" s="170"/>
      <c r="AU1227" s="170"/>
      <c r="AV1227" s="170"/>
      <c r="AW1227" s="170"/>
      <c r="AX1227" s="170"/>
      <c r="AY1227" s="170"/>
      <c r="AZ1227" s="170"/>
      <c r="BA1227" s="170"/>
      <c r="BB1227" s="170"/>
      <c r="BC1227" s="170"/>
      <c r="BD1227" s="170"/>
      <c r="BE1227" s="170"/>
      <c r="BF1227" s="170"/>
      <c r="BG1227" s="170"/>
      <c r="BH1227" s="170"/>
    </row>
    <row r="1228" spans="1:60" outlineLevel="1">
      <c r="A1228" s="224"/>
      <c r="B1228" s="183"/>
      <c r="C1228" s="210" t="s">
        <v>1472</v>
      </c>
      <c r="D1228" s="188"/>
      <c r="E1228" s="194"/>
      <c r="F1228" s="203"/>
      <c r="G1228" s="203"/>
      <c r="H1228" s="200"/>
      <c r="I1228" s="228"/>
      <c r="J1228" s="170"/>
      <c r="K1228" s="170"/>
      <c r="L1228" s="170"/>
      <c r="M1228" s="170"/>
      <c r="N1228" s="170"/>
      <c r="O1228" s="170"/>
      <c r="P1228" s="170"/>
      <c r="Q1228" s="170"/>
      <c r="R1228" s="170"/>
      <c r="S1228" s="170"/>
      <c r="T1228" s="170"/>
      <c r="U1228" s="170"/>
      <c r="V1228" s="170"/>
      <c r="W1228" s="170"/>
      <c r="X1228" s="170"/>
      <c r="Y1228" s="170"/>
      <c r="Z1228" s="170"/>
      <c r="AA1228" s="170"/>
      <c r="AB1228" s="170"/>
      <c r="AC1228" s="170"/>
      <c r="AD1228" s="170"/>
      <c r="AE1228" s="170" t="s">
        <v>307</v>
      </c>
      <c r="AF1228" s="170"/>
      <c r="AG1228" s="170"/>
      <c r="AH1228" s="170"/>
      <c r="AI1228" s="170"/>
      <c r="AJ1228" s="170"/>
      <c r="AK1228" s="170"/>
      <c r="AL1228" s="170"/>
      <c r="AM1228" s="170"/>
      <c r="AN1228" s="170"/>
      <c r="AO1228" s="170"/>
      <c r="AP1228" s="170"/>
      <c r="AQ1228" s="170"/>
      <c r="AR1228" s="170"/>
      <c r="AS1228" s="170"/>
      <c r="AT1228" s="170"/>
      <c r="AU1228" s="170"/>
      <c r="AV1228" s="170"/>
      <c r="AW1228" s="170"/>
      <c r="AX1228" s="170"/>
      <c r="AY1228" s="170"/>
      <c r="AZ1228" s="170"/>
      <c r="BA1228" s="170"/>
      <c r="BB1228" s="170"/>
      <c r="BC1228" s="170"/>
      <c r="BD1228" s="170"/>
      <c r="BE1228" s="170"/>
      <c r="BF1228" s="170"/>
      <c r="BG1228" s="170"/>
      <c r="BH1228" s="170"/>
    </row>
    <row r="1229" spans="1:60" outlineLevel="1">
      <c r="A1229" s="224"/>
      <c r="B1229" s="183"/>
      <c r="C1229" s="211" t="s">
        <v>121</v>
      </c>
      <c r="D1229" s="189"/>
      <c r="E1229" s="195">
        <v>1</v>
      </c>
      <c r="F1229" s="201"/>
      <c r="G1229" s="201"/>
      <c r="H1229" s="200"/>
      <c r="I1229" s="228"/>
      <c r="J1229" s="170"/>
      <c r="K1229" s="170"/>
      <c r="L1229" s="170"/>
      <c r="M1229" s="170"/>
      <c r="N1229" s="170"/>
      <c r="O1229" s="170"/>
      <c r="P1229" s="170"/>
      <c r="Q1229" s="170"/>
      <c r="R1229" s="170"/>
      <c r="S1229" s="170"/>
      <c r="T1229" s="170"/>
      <c r="U1229" s="170"/>
      <c r="V1229" s="170"/>
      <c r="W1229" s="170"/>
      <c r="X1229" s="170"/>
      <c r="Y1229" s="170"/>
      <c r="Z1229" s="170"/>
      <c r="AA1229" s="170"/>
      <c r="AB1229" s="170"/>
      <c r="AC1229" s="170"/>
      <c r="AD1229" s="170"/>
      <c r="AE1229" s="170" t="s">
        <v>309</v>
      </c>
      <c r="AF1229" s="170">
        <v>0</v>
      </c>
      <c r="AG1229" s="170"/>
      <c r="AH1229" s="170"/>
      <c r="AI1229" s="170"/>
      <c r="AJ1229" s="170"/>
      <c r="AK1229" s="170"/>
      <c r="AL1229" s="170"/>
      <c r="AM1229" s="170"/>
      <c r="AN1229" s="170"/>
      <c r="AO1229" s="170"/>
      <c r="AP1229" s="170"/>
      <c r="AQ1229" s="170"/>
      <c r="AR1229" s="170"/>
      <c r="AS1229" s="170"/>
      <c r="AT1229" s="170"/>
      <c r="AU1229" s="170"/>
      <c r="AV1229" s="170"/>
      <c r="AW1229" s="170"/>
      <c r="AX1229" s="170"/>
      <c r="AY1229" s="170"/>
      <c r="AZ1229" s="170"/>
      <c r="BA1229" s="170"/>
      <c r="BB1229" s="170"/>
      <c r="BC1229" s="170"/>
      <c r="BD1229" s="170"/>
      <c r="BE1229" s="170"/>
      <c r="BF1229" s="170"/>
      <c r="BG1229" s="170"/>
      <c r="BH1229" s="170"/>
    </row>
    <row r="1230" spans="1:60" ht="22.5" outlineLevel="1">
      <c r="A1230" s="225">
        <v>259</v>
      </c>
      <c r="B1230" s="182" t="s">
        <v>1473</v>
      </c>
      <c r="C1230" s="209" t="s">
        <v>1474</v>
      </c>
      <c r="D1230" s="187" t="s">
        <v>423</v>
      </c>
      <c r="E1230" s="193">
        <v>1</v>
      </c>
      <c r="F1230" s="202"/>
      <c r="G1230" s="201">
        <f>ROUND(E1230*F1230,2)</f>
        <v>0</v>
      </c>
      <c r="H1230" s="200"/>
      <c r="I1230" s="228" t="s">
        <v>552</v>
      </c>
      <c r="J1230" s="170"/>
      <c r="K1230" s="170"/>
      <c r="L1230" s="170"/>
      <c r="M1230" s="170"/>
      <c r="N1230" s="170"/>
      <c r="O1230" s="170"/>
      <c r="P1230" s="170"/>
      <c r="Q1230" s="170"/>
      <c r="R1230" s="170"/>
      <c r="S1230" s="170"/>
      <c r="T1230" s="170"/>
      <c r="U1230" s="170"/>
      <c r="V1230" s="170"/>
      <c r="W1230" s="170"/>
      <c r="X1230" s="170"/>
      <c r="Y1230" s="170"/>
      <c r="Z1230" s="170"/>
      <c r="AA1230" s="170"/>
      <c r="AB1230" s="170"/>
      <c r="AC1230" s="170"/>
      <c r="AD1230" s="170"/>
      <c r="AE1230" s="170" t="s">
        <v>543</v>
      </c>
      <c r="AF1230" s="170"/>
      <c r="AG1230" s="170"/>
      <c r="AH1230" s="170"/>
      <c r="AI1230" s="170"/>
      <c r="AJ1230" s="170"/>
      <c r="AK1230" s="170"/>
      <c r="AL1230" s="170"/>
      <c r="AM1230" s="170">
        <v>21</v>
      </c>
      <c r="AN1230" s="170"/>
      <c r="AO1230" s="170"/>
      <c r="AP1230" s="170"/>
      <c r="AQ1230" s="170"/>
      <c r="AR1230" s="170"/>
      <c r="AS1230" s="170"/>
      <c r="AT1230" s="170"/>
      <c r="AU1230" s="170"/>
      <c r="AV1230" s="170"/>
      <c r="AW1230" s="170"/>
      <c r="AX1230" s="170"/>
      <c r="AY1230" s="170"/>
      <c r="AZ1230" s="170"/>
      <c r="BA1230" s="170"/>
      <c r="BB1230" s="170"/>
      <c r="BC1230" s="170"/>
      <c r="BD1230" s="170"/>
      <c r="BE1230" s="170"/>
      <c r="BF1230" s="170"/>
      <c r="BG1230" s="170"/>
      <c r="BH1230" s="170"/>
    </row>
    <row r="1231" spans="1:60" outlineLevel="1">
      <c r="A1231" s="224"/>
      <c r="B1231" s="183"/>
      <c r="C1231" s="210" t="s">
        <v>1451</v>
      </c>
      <c r="D1231" s="188"/>
      <c r="E1231" s="194"/>
      <c r="F1231" s="203"/>
      <c r="G1231" s="203"/>
      <c r="H1231" s="200"/>
      <c r="I1231" s="228"/>
      <c r="J1231" s="170"/>
      <c r="K1231" s="170"/>
      <c r="L1231" s="170"/>
      <c r="M1231" s="170"/>
      <c r="N1231" s="170"/>
      <c r="O1231" s="170"/>
      <c r="P1231" s="170"/>
      <c r="Q1231" s="170"/>
      <c r="R1231" s="170"/>
      <c r="S1231" s="170"/>
      <c r="T1231" s="170"/>
      <c r="U1231" s="170"/>
      <c r="V1231" s="170"/>
      <c r="W1231" s="170"/>
      <c r="X1231" s="170"/>
      <c r="Y1231" s="170"/>
      <c r="Z1231" s="170"/>
      <c r="AA1231" s="170"/>
      <c r="AB1231" s="170"/>
      <c r="AC1231" s="170"/>
      <c r="AD1231" s="170"/>
      <c r="AE1231" s="170" t="s">
        <v>307</v>
      </c>
      <c r="AF1231" s="170"/>
      <c r="AG1231" s="170"/>
      <c r="AH1231" s="170"/>
      <c r="AI1231" s="170"/>
      <c r="AJ1231" s="170"/>
      <c r="AK1231" s="170"/>
      <c r="AL1231" s="170"/>
      <c r="AM1231" s="170"/>
      <c r="AN1231" s="170"/>
      <c r="AO1231" s="170"/>
      <c r="AP1231" s="170"/>
      <c r="AQ1231" s="170"/>
      <c r="AR1231" s="170"/>
      <c r="AS1231" s="170"/>
      <c r="AT1231" s="170"/>
      <c r="AU1231" s="170"/>
      <c r="AV1231" s="170"/>
      <c r="AW1231" s="170"/>
      <c r="AX1231" s="170"/>
      <c r="AY1231" s="170"/>
      <c r="AZ1231" s="170"/>
      <c r="BA1231" s="170"/>
      <c r="BB1231" s="170"/>
      <c r="BC1231" s="170"/>
      <c r="BD1231" s="170"/>
      <c r="BE1231" s="170"/>
      <c r="BF1231" s="170"/>
      <c r="BG1231" s="170"/>
      <c r="BH1231" s="170"/>
    </row>
    <row r="1232" spans="1:60" outlineLevel="1">
      <c r="A1232" s="224"/>
      <c r="B1232" s="183"/>
      <c r="C1232" s="210" t="s">
        <v>1475</v>
      </c>
      <c r="D1232" s="188"/>
      <c r="E1232" s="194"/>
      <c r="F1232" s="203"/>
      <c r="G1232" s="203"/>
      <c r="H1232" s="200"/>
      <c r="I1232" s="228"/>
      <c r="J1232" s="170"/>
      <c r="K1232" s="170"/>
      <c r="L1232" s="170"/>
      <c r="M1232" s="170"/>
      <c r="N1232" s="170"/>
      <c r="O1232" s="170"/>
      <c r="P1232" s="170"/>
      <c r="Q1232" s="170"/>
      <c r="R1232" s="170"/>
      <c r="S1232" s="170"/>
      <c r="T1232" s="170"/>
      <c r="U1232" s="170"/>
      <c r="V1232" s="170"/>
      <c r="W1232" s="170"/>
      <c r="X1232" s="170"/>
      <c r="Y1232" s="170"/>
      <c r="Z1232" s="170"/>
      <c r="AA1232" s="170"/>
      <c r="AB1232" s="170"/>
      <c r="AC1232" s="170"/>
      <c r="AD1232" s="170"/>
      <c r="AE1232" s="170" t="s">
        <v>307</v>
      </c>
      <c r="AF1232" s="170"/>
      <c r="AG1232" s="170"/>
      <c r="AH1232" s="170"/>
      <c r="AI1232" s="170"/>
      <c r="AJ1232" s="170"/>
      <c r="AK1232" s="170"/>
      <c r="AL1232" s="170"/>
      <c r="AM1232" s="170"/>
      <c r="AN1232" s="170"/>
      <c r="AO1232" s="170"/>
      <c r="AP1232" s="170"/>
      <c r="AQ1232" s="170"/>
      <c r="AR1232" s="170"/>
      <c r="AS1232" s="170"/>
      <c r="AT1232" s="170"/>
      <c r="AU1232" s="170"/>
      <c r="AV1232" s="170"/>
      <c r="AW1232" s="170"/>
      <c r="AX1232" s="170"/>
      <c r="AY1232" s="170"/>
      <c r="AZ1232" s="170"/>
      <c r="BA1232" s="170"/>
      <c r="BB1232" s="170"/>
      <c r="BC1232" s="170"/>
      <c r="BD1232" s="170"/>
      <c r="BE1232" s="170"/>
      <c r="BF1232" s="170"/>
      <c r="BG1232" s="170"/>
      <c r="BH1232" s="170"/>
    </row>
    <row r="1233" spans="1:60" outlineLevel="1">
      <c r="A1233" s="224"/>
      <c r="B1233" s="183"/>
      <c r="C1233" s="211" t="s">
        <v>121</v>
      </c>
      <c r="D1233" s="189"/>
      <c r="E1233" s="195">
        <v>1</v>
      </c>
      <c r="F1233" s="201"/>
      <c r="G1233" s="201"/>
      <c r="H1233" s="200"/>
      <c r="I1233" s="228"/>
      <c r="J1233" s="170"/>
      <c r="K1233" s="170"/>
      <c r="L1233" s="170"/>
      <c r="M1233" s="170"/>
      <c r="N1233" s="170"/>
      <c r="O1233" s="170"/>
      <c r="P1233" s="170"/>
      <c r="Q1233" s="170"/>
      <c r="R1233" s="170"/>
      <c r="S1233" s="170"/>
      <c r="T1233" s="170"/>
      <c r="U1233" s="170"/>
      <c r="V1233" s="170"/>
      <c r="W1233" s="170"/>
      <c r="X1233" s="170"/>
      <c r="Y1233" s="170"/>
      <c r="Z1233" s="170"/>
      <c r="AA1233" s="170"/>
      <c r="AB1233" s="170"/>
      <c r="AC1233" s="170"/>
      <c r="AD1233" s="170"/>
      <c r="AE1233" s="170" t="s">
        <v>309</v>
      </c>
      <c r="AF1233" s="170">
        <v>0</v>
      </c>
      <c r="AG1233" s="170"/>
      <c r="AH1233" s="170"/>
      <c r="AI1233" s="170"/>
      <c r="AJ1233" s="170"/>
      <c r="AK1233" s="170"/>
      <c r="AL1233" s="170"/>
      <c r="AM1233" s="170"/>
      <c r="AN1233" s="170"/>
      <c r="AO1233" s="170"/>
      <c r="AP1233" s="170"/>
      <c r="AQ1233" s="170"/>
      <c r="AR1233" s="170"/>
      <c r="AS1233" s="170"/>
      <c r="AT1233" s="170"/>
      <c r="AU1233" s="170"/>
      <c r="AV1233" s="170"/>
      <c r="AW1233" s="170"/>
      <c r="AX1233" s="170"/>
      <c r="AY1233" s="170"/>
      <c r="AZ1233" s="170"/>
      <c r="BA1233" s="170"/>
      <c r="BB1233" s="170"/>
      <c r="BC1233" s="170"/>
      <c r="BD1233" s="170"/>
      <c r="BE1233" s="170"/>
      <c r="BF1233" s="170"/>
      <c r="BG1233" s="170"/>
      <c r="BH1233" s="170"/>
    </row>
    <row r="1234" spans="1:60" outlineLevel="1">
      <c r="A1234" s="225">
        <v>260</v>
      </c>
      <c r="B1234" s="182" t="s">
        <v>1476</v>
      </c>
      <c r="C1234" s="209" t="s">
        <v>1477</v>
      </c>
      <c r="D1234" s="187" t="s">
        <v>423</v>
      </c>
      <c r="E1234" s="193">
        <v>1</v>
      </c>
      <c r="F1234" s="202"/>
      <c r="G1234" s="201">
        <f>ROUND(E1234*F1234,2)</f>
        <v>0</v>
      </c>
      <c r="H1234" s="200"/>
      <c r="I1234" s="228" t="s">
        <v>552</v>
      </c>
      <c r="J1234" s="170"/>
      <c r="K1234" s="170"/>
      <c r="L1234" s="170"/>
      <c r="M1234" s="170"/>
      <c r="N1234" s="170"/>
      <c r="O1234" s="170"/>
      <c r="P1234" s="170"/>
      <c r="Q1234" s="170"/>
      <c r="R1234" s="170"/>
      <c r="S1234" s="170"/>
      <c r="T1234" s="170"/>
      <c r="U1234" s="170"/>
      <c r="V1234" s="170"/>
      <c r="W1234" s="170"/>
      <c r="X1234" s="170"/>
      <c r="Y1234" s="170"/>
      <c r="Z1234" s="170"/>
      <c r="AA1234" s="170"/>
      <c r="AB1234" s="170"/>
      <c r="AC1234" s="170"/>
      <c r="AD1234" s="170"/>
      <c r="AE1234" s="170" t="s">
        <v>1101</v>
      </c>
      <c r="AF1234" s="170"/>
      <c r="AG1234" s="170"/>
      <c r="AH1234" s="170"/>
      <c r="AI1234" s="170"/>
      <c r="AJ1234" s="170"/>
      <c r="AK1234" s="170"/>
      <c r="AL1234" s="170"/>
      <c r="AM1234" s="170">
        <v>21</v>
      </c>
      <c r="AN1234" s="170"/>
      <c r="AO1234" s="170"/>
      <c r="AP1234" s="170"/>
      <c r="AQ1234" s="170"/>
      <c r="AR1234" s="170"/>
      <c r="AS1234" s="170"/>
      <c r="AT1234" s="170"/>
      <c r="AU1234" s="170"/>
      <c r="AV1234" s="170"/>
      <c r="AW1234" s="170"/>
      <c r="AX1234" s="170"/>
      <c r="AY1234" s="170"/>
      <c r="AZ1234" s="170"/>
      <c r="BA1234" s="170"/>
      <c r="BB1234" s="170"/>
      <c r="BC1234" s="170"/>
      <c r="BD1234" s="170"/>
      <c r="BE1234" s="170"/>
      <c r="BF1234" s="170"/>
      <c r="BG1234" s="170"/>
      <c r="BH1234" s="170"/>
    </row>
    <row r="1235" spans="1:60" outlineLevel="1">
      <c r="A1235" s="224"/>
      <c r="B1235" s="183"/>
      <c r="C1235" s="211" t="s">
        <v>121</v>
      </c>
      <c r="D1235" s="189"/>
      <c r="E1235" s="195">
        <v>1</v>
      </c>
      <c r="F1235" s="201"/>
      <c r="G1235" s="201"/>
      <c r="H1235" s="200"/>
      <c r="I1235" s="228"/>
      <c r="J1235" s="170"/>
      <c r="K1235" s="170"/>
      <c r="L1235" s="170"/>
      <c r="M1235" s="170"/>
      <c r="N1235" s="170"/>
      <c r="O1235" s="170"/>
      <c r="P1235" s="170"/>
      <c r="Q1235" s="170"/>
      <c r="R1235" s="170"/>
      <c r="S1235" s="170"/>
      <c r="T1235" s="170"/>
      <c r="U1235" s="170"/>
      <c r="V1235" s="170"/>
      <c r="W1235" s="170"/>
      <c r="X1235" s="170"/>
      <c r="Y1235" s="170"/>
      <c r="Z1235" s="170"/>
      <c r="AA1235" s="170"/>
      <c r="AB1235" s="170"/>
      <c r="AC1235" s="170"/>
      <c r="AD1235" s="170"/>
      <c r="AE1235" s="170" t="s">
        <v>309</v>
      </c>
      <c r="AF1235" s="170">
        <v>0</v>
      </c>
      <c r="AG1235" s="170"/>
      <c r="AH1235" s="170"/>
      <c r="AI1235" s="170"/>
      <c r="AJ1235" s="170"/>
      <c r="AK1235" s="170"/>
      <c r="AL1235" s="170"/>
      <c r="AM1235" s="170"/>
      <c r="AN1235" s="170"/>
      <c r="AO1235" s="170"/>
      <c r="AP1235" s="170"/>
      <c r="AQ1235" s="170"/>
      <c r="AR1235" s="170"/>
      <c r="AS1235" s="170"/>
      <c r="AT1235" s="170"/>
      <c r="AU1235" s="170"/>
      <c r="AV1235" s="170"/>
      <c r="AW1235" s="170"/>
      <c r="AX1235" s="170"/>
      <c r="AY1235" s="170"/>
      <c r="AZ1235" s="170"/>
      <c r="BA1235" s="170"/>
      <c r="BB1235" s="170"/>
      <c r="BC1235" s="170"/>
      <c r="BD1235" s="170"/>
      <c r="BE1235" s="170"/>
      <c r="BF1235" s="170"/>
      <c r="BG1235" s="170"/>
      <c r="BH1235" s="170"/>
    </row>
    <row r="1236" spans="1:60" ht="22.5" outlineLevel="1">
      <c r="A1236" s="225">
        <v>261</v>
      </c>
      <c r="B1236" s="182" t="s">
        <v>1478</v>
      </c>
      <c r="C1236" s="209" t="s">
        <v>1479</v>
      </c>
      <c r="D1236" s="187" t="s">
        <v>423</v>
      </c>
      <c r="E1236" s="193">
        <v>2</v>
      </c>
      <c r="F1236" s="202"/>
      <c r="G1236" s="201">
        <f>ROUND(E1236*F1236,2)</f>
        <v>0</v>
      </c>
      <c r="H1236" s="200"/>
      <c r="I1236" s="228" t="s">
        <v>552</v>
      </c>
      <c r="J1236" s="170"/>
      <c r="K1236" s="170"/>
      <c r="L1236" s="170"/>
      <c r="M1236" s="170"/>
      <c r="N1236" s="170"/>
      <c r="O1236" s="170"/>
      <c r="P1236" s="170"/>
      <c r="Q1236" s="170"/>
      <c r="R1236" s="170"/>
      <c r="S1236" s="170"/>
      <c r="T1236" s="170"/>
      <c r="U1236" s="170"/>
      <c r="V1236" s="170"/>
      <c r="W1236" s="170"/>
      <c r="X1236" s="170"/>
      <c r="Y1236" s="170"/>
      <c r="Z1236" s="170"/>
      <c r="AA1236" s="170"/>
      <c r="AB1236" s="170"/>
      <c r="AC1236" s="170"/>
      <c r="AD1236" s="170"/>
      <c r="AE1236" s="170" t="s">
        <v>543</v>
      </c>
      <c r="AF1236" s="170"/>
      <c r="AG1236" s="170"/>
      <c r="AH1236" s="170"/>
      <c r="AI1236" s="170"/>
      <c r="AJ1236" s="170"/>
      <c r="AK1236" s="170"/>
      <c r="AL1236" s="170"/>
      <c r="AM1236" s="170">
        <v>21</v>
      </c>
      <c r="AN1236" s="170"/>
      <c r="AO1236" s="170"/>
      <c r="AP1236" s="170"/>
      <c r="AQ1236" s="170"/>
      <c r="AR1236" s="170"/>
      <c r="AS1236" s="170"/>
      <c r="AT1236" s="170"/>
      <c r="AU1236" s="170"/>
      <c r="AV1236" s="170"/>
      <c r="AW1236" s="170"/>
      <c r="AX1236" s="170"/>
      <c r="AY1236" s="170"/>
      <c r="AZ1236" s="170"/>
      <c r="BA1236" s="170"/>
      <c r="BB1236" s="170"/>
      <c r="BC1236" s="170"/>
      <c r="BD1236" s="170"/>
      <c r="BE1236" s="170"/>
      <c r="BF1236" s="170"/>
      <c r="BG1236" s="170"/>
      <c r="BH1236" s="170"/>
    </row>
    <row r="1237" spans="1:60" outlineLevel="1">
      <c r="A1237" s="224"/>
      <c r="B1237" s="183"/>
      <c r="C1237" s="210" t="s">
        <v>1451</v>
      </c>
      <c r="D1237" s="188"/>
      <c r="E1237" s="194"/>
      <c r="F1237" s="203"/>
      <c r="G1237" s="203"/>
      <c r="H1237" s="200"/>
      <c r="I1237" s="228"/>
      <c r="J1237" s="170"/>
      <c r="K1237" s="170"/>
      <c r="L1237" s="170"/>
      <c r="M1237" s="170"/>
      <c r="N1237" s="170"/>
      <c r="O1237" s="170"/>
      <c r="P1237" s="170"/>
      <c r="Q1237" s="170"/>
      <c r="R1237" s="170"/>
      <c r="S1237" s="170"/>
      <c r="T1237" s="170"/>
      <c r="U1237" s="170"/>
      <c r="V1237" s="170"/>
      <c r="W1237" s="170"/>
      <c r="X1237" s="170"/>
      <c r="Y1237" s="170"/>
      <c r="Z1237" s="170"/>
      <c r="AA1237" s="170"/>
      <c r="AB1237" s="170"/>
      <c r="AC1237" s="170"/>
      <c r="AD1237" s="170"/>
      <c r="AE1237" s="170" t="s">
        <v>307</v>
      </c>
      <c r="AF1237" s="170"/>
      <c r="AG1237" s="170"/>
      <c r="AH1237" s="170"/>
      <c r="AI1237" s="170"/>
      <c r="AJ1237" s="170"/>
      <c r="AK1237" s="170"/>
      <c r="AL1237" s="170"/>
      <c r="AM1237" s="170"/>
      <c r="AN1237" s="170"/>
      <c r="AO1237" s="170"/>
      <c r="AP1237" s="170"/>
      <c r="AQ1237" s="170"/>
      <c r="AR1237" s="170"/>
      <c r="AS1237" s="170"/>
      <c r="AT1237" s="170"/>
      <c r="AU1237" s="170"/>
      <c r="AV1237" s="170"/>
      <c r="AW1237" s="170"/>
      <c r="AX1237" s="170"/>
      <c r="AY1237" s="170"/>
      <c r="AZ1237" s="170"/>
      <c r="BA1237" s="170"/>
      <c r="BB1237" s="170"/>
      <c r="BC1237" s="170"/>
      <c r="BD1237" s="170"/>
      <c r="BE1237" s="170"/>
      <c r="BF1237" s="170"/>
      <c r="BG1237" s="170"/>
      <c r="BH1237" s="170"/>
    </row>
    <row r="1238" spans="1:60" outlineLevel="1">
      <c r="A1238" s="224"/>
      <c r="B1238" s="183"/>
      <c r="C1238" s="210" t="s">
        <v>1480</v>
      </c>
      <c r="D1238" s="188"/>
      <c r="E1238" s="194"/>
      <c r="F1238" s="203"/>
      <c r="G1238" s="203"/>
      <c r="H1238" s="200"/>
      <c r="I1238" s="228"/>
      <c r="J1238" s="170"/>
      <c r="K1238" s="170"/>
      <c r="L1238" s="170"/>
      <c r="M1238" s="170"/>
      <c r="N1238" s="170"/>
      <c r="O1238" s="170"/>
      <c r="P1238" s="170"/>
      <c r="Q1238" s="170"/>
      <c r="R1238" s="170"/>
      <c r="S1238" s="170"/>
      <c r="T1238" s="170"/>
      <c r="U1238" s="170"/>
      <c r="V1238" s="170"/>
      <c r="W1238" s="170"/>
      <c r="X1238" s="170"/>
      <c r="Y1238" s="170"/>
      <c r="Z1238" s="170"/>
      <c r="AA1238" s="170"/>
      <c r="AB1238" s="170"/>
      <c r="AC1238" s="170"/>
      <c r="AD1238" s="170"/>
      <c r="AE1238" s="170" t="s">
        <v>307</v>
      </c>
      <c r="AF1238" s="170"/>
      <c r="AG1238" s="170"/>
      <c r="AH1238" s="170"/>
      <c r="AI1238" s="170"/>
      <c r="AJ1238" s="170"/>
      <c r="AK1238" s="170"/>
      <c r="AL1238" s="170"/>
      <c r="AM1238" s="170"/>
      <c r="AN1238" s="170"/>
      <c r="AO1238" s="170"/>
      <c r="AP1238" s="170"/>
      <c r="AQ1238" s="170"/>
      <c r="AR1238" s="170"/>
      <c r="AS1238" s="170"/>
      <c r="AT1238" s="170"/>
      <c r="AU1238" s="170"/>
      <c r="AV1238" s="170"/>
      <c r="AW1238" s="170"/>
      <c r="AX1238" s="170"/>
      <c r="AY1238" s="170"/>
      <c r="AZ1238" s="170"/>
      <c r="BA1238" s="170"/>
      <c r="BB1238" s="170"/>
      <c r="BC1238" s="170"/>
      <c r="BD1238" s="170"/>
      <c r="BE1238" s="170"/>
      <c r="BF1238" s="170"/>
      <c r="BG1238" s="170"/>
      <c r="BH1238" s="170"/>
    </row>
    <row r="1239" spans="1:60" outlineLevel="1">
      <c r="A1239" s="224"/>
      <c r="B1239" s="183"/>
      <c r="C1239" s="211" t="s">
        <v>140</v>
      </c>
      <c r="D1239" s="189"/>
      <c r="E1239" s="195">
        <v>2</v>
      </c>
      <c r="F1239" s="201"/>
      <c r="G1239" s="201"/>
      <c r="H1239" s="200"/>
      <c r="I1239" s="228"/>
      <c r="J1239" s="170"/>
      <c r="K1239" s="170"/>
      <c r="L1239" s="170"/>
      <c r="M1239" s="170"/>
      <c r="N1239" s="170"/>
      <c r="O1239" s="170"/>
      <c r="P1239" s="170"/>
      <c r="Q1239" s="170"/>
      <c r="R1239" s="170"/>
      <c r="S1239" s="170"/>
      <c r="T1239" s="170"/>
      <c r="U1239" s="170"/>
      <c r="V1239" s="170"/>
      <c r="W1239" s="170"/>
      <c r="X1239" s="170"/>
      <c r="Y1239" s="170"/>
      <c r="Z1239" s="170"/>
      <c r="AA1239" s="170"/>
      <c r="AB1239" s="170"/>
      <c r="AC1239" s="170"/>
      <c r="AD1239" s="170"/>
      <c r="AE1239" s="170" t="s">
        <v>309</v>
      </c>
      <c r="AF1239" s="170">
        <v>0</v>
      </c>
      <c r="AG1239" s="170"/>
      <c r="AH1239" s="170"/>
      <c r="AI1239" s="170"/>
      <c r="AJ1239" s="170"/>
      <c r="AK1239" s="170"/>
      <c r="AL1239" s="170"/>
      <c r="AM1239" s="170"/>
      <c r="AN1239" s="170"/>
      <c r="AO1239" s="170"/>
      <c r="AP1239" s="170"/>
      <c r="AQ1239" s="170"/>
      <c r="AR1239" s="170"/>
      <c r="AS1239" s="170"/>
      <c r="AT1239" s="170"/>
      <c r="AU1239" s="170"/>
      <c r="AV1239" s="170"/>
      <c r="AW1239" s="170"/>
      <c r="AX1239" s="170"/>
      <c r="AY1239" s="170"/>
      <c r="AZ1239" s="170"/>
      <c r="BA1239" s="170"/>
      <c r="BB1239" s="170"/>
      <c r="BC1239" s="170"/>
      <c r="BD1239" s="170"/>
      <c r="BE1239" s="170"/>
      <c r="BF1239" s="170"/>
      <c r="BG1239" s="170"/>
      <c r="BH1239" s="170"/>
    </row>
    <row r="1240" spans="1:60" outlineLevel="1">
      <c r="A1240" s="225">
        <v>262</v>
      </c>
      <c r="B1240" s="182" t="s">
        <v>1481</v>
      </c>
      <c r="C1240" s="209" t="s">
        <v>1482</v>
      </c>
      <c r="D1240" s="187" t="s">
        <v>423</v>
      </c>
      <c r="E1240" s="193">
        <v>2</v>
      </c>
      <c r="F1240" s="202"/>
      <c r="G1240" s="201">
        <f>ROUND(E1240*F1240,2)</f>
        <v>0</v>
      </c>
      <c r="H1240" s="200"/>
      <c r="I1240" s="228" t="s">
        <v>552</v>
      </c>
      <c r="J1240" s="170"/>
      <c r="K1240" s="170"/>
      <c r="L1240" s="170"/>
      <c r="M1240" s="170"/>
      <c r="N1240" s="170"/>
      <c r="O1240" s="170"/>
      <c r="P1240" s="170"/>
      <c r="Q1240" s="170"/>
      <c r="R1240" s="170"/>
      <c r="S1240" s="170"/>
      <c r="T1240" s="170"/>
      <c r="U1240" s="170"/>
      <c r="V1240" s="170"/>
      <c r="W1240" s="170"/>
      <c r="X1240" s="170"/>
      <c r="Y1240" s="170"/>
      <c r="Z1240" s="170"/>
      <c r="AA1240" s="170"/>
      <c r="AB1240" s="170"/>
      <c r="AC1240" s="170"/>
      <c r="AD1240" s="170"/>
      <c r="AE1240" s="170" t="s">
        <v>1101</v>
      </c>
      <c r="AF1240" s="170"/>
      <c r="AG1240" s="170"/>
      <c r="AH1240" s="170"/>
      <c r="AI1240" s="170"/>
      <c r="AJ1240" s="170"/>
      <c r="AK1240" s="170"/>
      <c r="AL1240" s="170"/>
      <c r="AM1240" s="170">
        <v>21</v>
      </c>
      <c r="AN1240" s="170"/>
      <c r="AO1240" s="170"/>
      <c r="AP1240" s="170"/>
      <c r="AQ1240" s="170"/>
      <c r="AR1240" s="170"/>
      <c r="AS1240" s="170"/>
      <c r="AT1240" s="170"/>
      <c r="AU1240" s="170"/>
      <c r="AV1240" s="170"/>
      <c r="AW1240" s="170"/>
      <c r="AX1240" s="170"/>
      <c r="AY1240" s="170"/>
      <c r="AZ1240" s="170"/>
      <c r="BA1240" s="170"/>
      <c r="BB1240" s="170"/>
      <c r="BC1240" s="170"/>
      <c r="BD1240" s="170"/>
      <c r="BE1240" s="170"/>
      <c r="BF1240" s="170"/>
      <c r="BG1240" s="170"/>
      <c r="BH1240" s="170"/>
    </row>
    <row r="1241" spans="1:60" outlineLevel="1">
      <c r="A1241" s="224"/>
      <c r="B1241" s="183"/>
      <c r="C1241" s="211" t="s">
        <v>140</v>
      </c>
      <c r="D1241" s="189"/>
      <c r="E1241" s="195">
        <v>2</v>
      </c>
      <c r="F1241" s="201"/>
      <c r="G1241" s="201"/>
      <c r="H1241" s="200"/>
      <c r="I1241" s="228"/>
      <c r="J1241" s="170"/>
      <c r="K1241" s="170"/>
      <c r="L1241" s="170"/>
      <c r="M1241" s="170"/>
      <c r="N1241" s="170"/>
      <c r="O1241" s="170"/>
      <c r="P1241" s="170"/>
      <c r="Q1241" s="170"/>
      <c r="R1241" s="170"/>
      <c r="S1241" s="170"/>
      <c r="T1241" s="170"/>
      <c r="U1241" s="170"/>
      <c r="V1241" s="170"/>
      <c r="W1241" s="170"/>
      <c r="X1241" s="170"/>
      <c r="Y1241" s="170"/>
      <c r="Z1241" s="170"/>
      <c r="AA1241" s="170"/>
      <c r="AB1241" s="170"/>
      <c r="AC1241" s="170"/>
      <c r="AD1241" s="170"/>
      <c r="AE1241" s="170" t="s">
        <v>309</v>
      </c>
      <c r="AF1241" s="170">
        <v>0</v>
      </c>
      <c r="AG1241" s="170"/>
      <c r="AH1241" s="170"/>
      <c r="AI1241" s="170"/>
      <c r="AJ1241" s="170"/>
      <c r="AK1241" s="170"/>
      <c r="AL1241" s="170"/>
      <c r="AM1241" s="170"/>
      <c r="AN1241" s="170"/>
      <c r="AO1241" s="170"/>
      <c r="AP1241" s="170"/>
      <c r="AQ1241" s="170"/>
      <c r="AR1241" s="170"/>
      <c r="AS1241" s="170"/>
      <c r="AT1241" s="170"/>
      <c r="AU1241" s="170"/>
      <c r="AV1241" s="170"/>
      <c r="AW1241" s="170"/>
      <c r="AX1241" s="170"/>
      <c r="AY1241" s="170"/>
      <c r="AZ1241" s="170"/>
      <c r="BA1241" s="170"/>
      <c r="BB1241" s="170"/>
      <c r="BC1241" s="170"/>
      <c r="BD1241" s="170"/>
      <c r="BE1241" s="170"/>
      <c r="BF1241" s="170"/>
      <c r="BG1241" s="170"/>
      <c r="BH1241" s="170"/>
    </row>
    <row r="1242" spans="1:60" outlineLevel="1">
      <c r="A1242" s="225">
        <v>263</v>
      </c>
      <c r="B1242" s="182" t="s">
        <v>1483</v>
      </c>
      <c r="C1242" s="209" t="s">
        <v>1484</v>
      </c>
      <c r="D1242" s="187" t="s">
        <v>423</v>
      </c>
      <c r="E1242" s="193">
        <v>1</v>
      </c>
      <c r="F1242" s="202"/>
      <c r="G1242" s="201">
        <f>ROUND(E1242*F1242,2)</f>
        <v>0</v>
      </c>
      <c r="H1242" s="200"/>
      <c r="I1242" s="228" t="s">
        <v>552</v>
      </c>
      <c r="J1242" s="170"/>
      <c r="K1242" s="170"/>
      <c r="L1242" s="170"/>
      <c r="M1242" s="170"/>
      <c r="N1242" s="170"/>
      <c r="O1242" s="170"/>
      <c r="P1242" s="170"/>
      <c r="Q1242" s="170"/>
      <c r="R1242" s="170"/>
      <c r="S1242" s="170"/>
      <c r="T1242" s="170"/>
      <c r="U1242" s="170"/>
      <c r="V1242" s="170"/>
      <c r="W1242" s="170"/>
      <c r="X1242" s="170"/>
      <c r="Y1242" s="170"/>
      <c r="Z1242" s="170"/>
      <c r="AA1242" s="170"/>
      <c r="AB1242" s="170"/>
      <c r="AC1242" s="170"/>
      <c r="AD1242" s="170"/>
      <c r="AE1242" s="170" t="s">
        <v>543</v>
      </c>
      <c r="AF1242" s="170"/>
      <c r="AG1242" s="170"/>
      <c r="AH1242" s="170"/>
      <c r="AI1242" s="170"/>
      <c r="AJ1242" s="170"/>
      <c r="AK1242" s="170"/>
      <c r="AL1242" s="170"/>
      <c r="AM1242" s="170">
        <v>21</v>
      </c>
      <c r="AN1242" s="170"/>
      <c r="AO1242" s="170"/>
      <c r="AP1242" s="170"/>
      <c r="AQ1242" s="170"/>
      <c r="AR1242" s="170"/>
      <c r="AS1242" s="170"/>
      <c r="AT1242" s="170"/>
      <c r="AU1242" s="170"/>
      <c r="AV1242" s="170"/>
      <c r="AW1242" s="170"/>
      <c r="AX1242" s="170"/>
      <c r="AY1242" s="170"/>
      <c r="AZ1242" s="170"/>
      <c r="BA1242" s="170"/>
      <c r="BB1242" s="170"/>
      <c r="BC1242" s="170"/>
      <c r="BD1242" s="170"/>
      <c r="BE1242" s="170"/>
      <c r="BF1242" s="170"/>
      <c r="BG1242" s="170"/>
      <c r="BH1242" s="170"/>
    </row>
    <row r="1243" spans="1:60" outlineLevel="1">
      <c r="A1243" s="224"/>
      <c r="B1243" s="183"/>
      <c r="C1243" s="210" t="s">
        <v>1441</v>
      </c>
      <c r="D1243" s="188"/>
      <c r="E1243" s="194"/>
      <c r="F1243" s="203"/>
      <c r="G1243" s="203"/>
      <c r="H1243" s="200"/>
      <c r="I1243" s="228"/>
      <c r="J1243" s="170"/>
      <c r="K1243" s="170"/>
      <c r="L1243" s="170"/>
      <c r="M1243" s="170"/>
      <c r="N1243" s="170"/>
      <c r="O1243" s="170"/>
      <c r="P1243" s="170"/>
      <c r="Q1243" s="170"/>
      <c r="R1243" s="170"/>
      <c r="S1243" s="170"/>
      <c r="T1243" s="170"/>
      <c r="U1243" s="170"/>
      <c r="V1243" s="170"/>
      <c r="W1243" s="170"/>
      <c r="X1243" s="170"/>
      <c r="Y1243" s="170"/>
      <c r="Z1243" s="170"/>
      <c r="AA1243" s="170"/>
      <c r="AB1243" s="170"/>
      <c r="AC1243" s="170"/>
      <c r="AD1243" s="170"/>
      <c r="AE1243" s="170" t="s">
        <v>307</v>
      </c>
      <c r="AF1243" s="170"/>
      <c r="AG1243" s="170"/>
      <c r="AH1243" s="170"/>
      <c r="AI1243" s="170"/>
      <c r="AJ1243" s="170"/>
      <c r="AK1243" s="170"/>
      <c r="AL1243" s="170"/>
      <c r="AM1243" s="170"/>
      <c r="AN1243" s="170"/>
      <c r="AO1243" s="170"/>
      <c r="AP1243" s="170"/>
      <c r="AQ1243" s="170"/>
      <c r="AR1243" s="170"/>
      <c r="AS1243" s="170"/>
      <c r="AT1243" s="170"/>
      <c r="AU1243" s="170"/>
      <c r="AV1243" s="170"/>
      <c r="AW1243" s="170"/>
      <c r="AX1243" s="170"/>
      <c r="AY1243" s="170"/>
      <c r="AZ1243" s="170"/>
      <c r="BA1243" s="170"/>
      <c r="BB1243" s="170"/>
      <c r="BC1243" s="170"/>
      <c r="BD1243" s="170"/>
      <c r="BE1243" s="170"/>
      <c r="BF1243" s="170"/>
      <c r="BG1243" s="170"/>
      <c r="BH1243" s="170"/>
    </row>
    <row r="1244" spans="1:60" outlineLevel="1">
      <c r="A1244" s="224"/>
      <c r="B1244" s="183"/>
      <c r="C1244" s="210" t="s">
        <v>1485</v>
      </c>
      <c r="D1244" s="188"/>
      <c r="E1244" s="194"/>
      <c r="F1244" s="203"/>
      <c r="G1244" s="203"/>
      <c r="H1244" s="200"/>
      <c r="I1244" s="228"/>
      <c r="J1244" s="170"/>
      <c r="K1244" s="170"/>
      <c r="L1244" s="170"/>
      <c r="M1244" s="170"/>
      <c r="N1244" s="170"/>
      <c r="O1244" s="170"/>
      <c r="P1244" s="170"/>
      <c r="Q1244" s="170"/>
      <c r="R1244" s="170"/>
      <c r="S1244" s="170"/>
      <c r="T1244" s="170"/>
      <c r="U1244" s="170"/>
      <c r="V1244" s="170"/>
      <c r="W1244" s="170"/>
      <c r="X1244" s="170"/>
      <c r="Y1244" s="170"/>
      <c r="Z1244" s="170"/>
      <c r="AA1244" s="170"/>
      <c r="AB1244" s="170"/>
      <c r="AC1244" s="170"/>
      <c r="AD1244" s="170"/>
      <c r="AE1244" s="170" t="s">
        <v>307</v>
      </c>
      <c r="AF1244" s="170"/>
      <c r="AG1244" s="170"/>
      <c r="AH1244" s="170"/>
      <c r="AI1244" s="170"/>
      <c r="AJ1244" s="170"/>
      <c r="AK1244" s="170"/>
      <c r="AL1244" s="170"/>
      <c r="AM1244" s="170"/>
      <c r="AN1244" s="170"/>
      <c r="AO1244" s="170"/>
      <c r="AP1244" s="170"/>
      <c r="AQ1244" s="170"/>
      <c r="AR1244" s="170"/>
      <c r="AS1244" s="170"/>
      <c r="AT1244" s="170"/>
      <c r="AU1244" s="170"/>
      <c r="AV1244" s="170"/>
      <c r="AW1244" s="170"/>
      <c r="AX1244" s="170"/>
      <c r="AY1244" s="170"/>
      <c r="AZ1244" s="170"/>
      <c r="BA1244" s="170"/>
      <c r="BB1244" s="170"/>
      <c r="BC1244" s="170"/>
      <c r="BD1244" s="170"/>
      <c r="BE1244" s="170"/>
      <c r="BF1244" s="170"/>
      <c r="BG1244" s="170"/>
      <c r="BH1244" s="170"/>
    </row>
    <row r="1245" spans="1:60" outlineLevel="1">
      <c r="A1245" s="224"/>
      <c r="B1245" s="183"/>
      <c r="C1245" s="211" t="s">
        <v>121</v>
      </c>
      <c r="D1245" s="189"/>
      <c r="E1245" s="195">
        <v>1</v>
      </c>
      <c r="F1245" s="201"/>
      <c r="G1245" s="201"/>
      <c r="H1245" s="200"/>
      <c r="I1245" s="228"/>
      <c r="J1245" s="170"/>
      <c r="K1245" s="170"/>
      <c r="L1245" s="170"/>
      <c r="M1245" s="170"/>
      <c r="N1245" s="170"/>
      <c r="O1245" s="170"/>
      <c r="P1245" s="170"/>
      <c r="Q1245" s="170"/>
      <c r="R1245" s="170"/>
      <c r="S1245" s="170"/>
      <c r="T1245" s="170"/>
      <c r="U1245" s="170"/>
      <c r="V1245" s="170"/>
      <c r="W1245" s="170"/>
      <c r="X1245" s="170"/>
      <c r="Y1245" s="170"/>
      <c r="Z1245" s="170"/>
      <c r="AA1245" s="170"/>
      <c r="AB1245" s="170"/>
      <c r="AC1245" s="170"/>
      <c r="AD1245" s="170"/>
      <c r="AE1245" s="170" t="s">
        <v>309</v>
      </c>
      <c r="AF1245" s="170">
        <v>0</v>
      </c>
      <c r="AG1245" s="170"/>
      <c r="AH1245" s="170"/>
      <c r="AI1245" s="170"/>
      <c r="AJ1245" s="170"/>
      <c r="AK1245" s="170"/>
      <c r="AL1245" s="170"/>
      <c r="AM1245" s="170"/>
      <c r="AN1245" s="170"/>
      <c r="AO1245" s="170"/>
      <c r="AP1245" s="170"/>
      <c r="AQ1245" s="170"/>
      <c r="AR1245" s="170"/>
      <c r="AS1245" s="170"/>
      <c r="AT1245" s="170"/>
      <c r="AU1245" s="170"/>
      <c r="AV1245" s="170"/>
      <c r="AW1245" s="170"/>
      <c r="AX1245" s="170"/>
      <c r="AY1245" s="170"/>
      <c r="AZ1245" s="170"/>
      <c r="BA1245" s="170"/>
      <c r="BB1245" s="170"/>
      <c r="BC1245" s="170"/>
      <c r="BD1245" s="170"/>
      <c r="BE1245" s="170"/>
      <c r="BF1245" s="170"/>
      <c r="BG1245" s="170"/>
      <c r="BH1245" s="170"/>
    </row>
    <row r="1246" spans="1:60" outlineLevel="1">
      <c r="A1246" s="225">
        <v>264</v>
      </c>
      <c r="B1246" s="182" t="s">
        <v>1486</v>
      </c>
      <c r="C1246" s="209" t="s">
        <v>1487</v>
      </c>
      <c r="D1246" s="187" t="s">
        <v>423</v>
      </c>
      <c r="E1246" s="193">
        <v>1</v>
      </c>
      <c r="F1246" s="202"/>
      <c r="G1246" s="201">
        <f>ROUND(E1246*F1246,2)</f>
        <v>0</v>
      </c>
      <c r="H1246" s="200"/>
      <c r="I1246" s="228" t="s">
        <v>552</v>
      </c>
      <c r="J1246" s="170"/>
      <c r="K1246" s="170"/>
      <c r="L1246" s="170"/>
      <c r="M1246" s="170"/>
      <c r="N1246" s="170"/>
      <c r="O1246" s="170"/>
      <c r="P1246" s="170"/>
      <c r="Q1246" s="170"/>
      <c r="R1246" s="170"/>
      <c r="S1246" s="170"/>
      <c r="T1246" s="170"/>
      <c r="U1246" s="170"/>
      <c r="V1246" s="170"/>
      <c r="W1246" s="170"/>
      <c r="X1246" s="170"/>
      <c r="Y1246" s="170"/>
      <c r="Z1246" s="170"/>
      <c r="AA1246" s="170"/>
      <c r="AB1246" s="170"/>
      <c r="AC1246" s="170"/>
      <c r="AD1246" s="170"/>
      <c r="AE1246" s="170" t="s">
        <v>543</v>
      </c>
      <c r="AF1246" s="170"/>
      <c r="AG1246" s="170"/>
      <c r="AH1246" s="170"/>
      <c r="AI1246" s="170"/>
      <c r="AJ1246" s="170"/>
      <c r="AK1246" s="170"/>
      <c r="AL1246" s="170"/>
      <c r="AM1246" s="170">
        <v>21</v>
      </c>
      <c r="AN1246" s="170"/>
      <c r="AO1246" s="170"/>
      <c r="AP1246" s="170"/>
      <c r="AQ1246" s="170"/>
      <c r="AR1246" s="170"/>
      <c r="AS1246" s="170"/>
      <c r="AT1246" s="170"/>
      <c r="AU1246" s="170"/>
      <c r="AV1246" s="170"/>
      <c r="AW1246" s="170"/>
      <c r="AX1246" s="170"/>
      <c r="AY1246" s="170"/>
      <c r="AZ1246" s="170"/>
      <c r="BA1246" s="170"/>
      <c r="BB1246" s="170"/>
      <c r="BC1246" s="170"/>
      <c r="BD1246" s="170"/>
      <c r="BE1246" s="170"/>
      <c r="BF1246" s="170"/>
      <c r="BG1246" s="170"/>
      <c r="BH1246" s="170"/>
    </row>
    <row r="1247" spans="1:60" ht="33.75" outlineLevel="1">
      <c r="A1247" s="224"/>
      <c r="B1247" s="183"/>
      <c r="C1247" s="210" t="s">
        <v>1488</v>
      </c>
      <c r="D1247" s="188"/>
      <c r="E1247" s="194"/>
      <c r="F1247" s="203"/>
      <c r="G1247" s="203"/>
      <c r="H1247" s="200"/>
      <c r="I1247" s="228"/>
      <c r="J1247" s="170"/>
      <c r="K1247" s="170"/>
      <c r="L1247" s="170"/>
      <c r="M1247" s="170"/>
      <c r="N1247" s="170"/>
      <c r="O1247" s="170"/>
      <c r="P1247" s="170"/>
      <c r="Q1247" s="170"/>
      <c r="R1247" s="170"/>
      <c r="S1247" s="170"/>
      <c r="T1247" s="170"/>
      <c r="U1247" s="170"/>
      <c r="V1247" s="170"/>
      <c r="W1247" s="170"/>
      <c r="X1247" s="170"/>
      <c r="Y1247" s="170"/>
      <c r="Z1247" s="170"/>
      <c r="AA1247" s="170"/>
      <c r="AB1247" s="170"/>
      <c r="AC1247" s="170"/>
      <c r="AD1247" s="170"/>
      <c r="AE1247" s="170" t="s">
        <v>307</v>
      </c>
      <c r="AF1247" s="170"/>
      <c r="AG1247" s="170"/>
      <c r="AH1247" s="170"/>
      <c r="AI1247" s="170"/>
      <c r="AJ1247" s="170"/>
      <c r="AK1247" s="170"/>
      <c r="AL1247" s="170"/>
      <c r="AM1247" s="170"/>
      <c r="AN1247" s="170"/>
      <c r="AO1247" s="170"/>
      <c r="AP1247" s="170"/>
      <c r="AQ1247" s="170"/>
      <c r="AR1247" s="170"/>
      <c r="AS1247" s="170"/>
      <c r="AT1247" s="170"/>
      <c r="AU1247" s="170"/>
      <c r="AV1247" s="170"/>
      <c r="AW1247" s="170"/>
      <c r="AX1247" s="170"/>
      <c r="AY1247" s="170"/>
      <c r="AZ1247" s="170"/>
      <c r="BA1247" s="170"/>
      <c r="BB1247" s="170"/>
      <c r="BC1247" s="170"/>
      <c r="BD1247" s="170"/>
      <c r="BE1247" s="170"/>
      <c r="BF1247" s="170"/>
      <c r="BG1247" s="170"/>
      <c r="BH1247" s="170"/>
    </row>
    <row r="1248" spans="1:60" outlineLevel="1">
      <c r="A1248" s="224"/>
      <c r="B1248" s="183"/>
      <c r="C1248" s="210" t="s">
        <v>1489</v>
      </c>
      <c r="D1248" s="188"/>
      <c r="E1248" s="194"/>
      <c r="F1248" s="203"/>
      <c r="G1248" s="203"/>
      <c r="H1248" s="200"/>
      <c r="I1248" s="228"/>
      <c r="J1248" s="170"/>
      <c r="K1248" s="170"/>
      <c r="L1248" s="170"/>
      <c r="M1248" s="170"/>
      <c r="N1248" s="170"/>
      <c r="O1248" s="170"/>
      <c r="P1248" s="170"/>
      <c r="Q1248" s="170"/>
      <c r="R1248" s="170"/>
      <c r="S1248" s="170"/>
      <c r="T1248" s="170"/>
      <c r="U1248" s="170"/>
      <c r="V1248" s="170"/>
      <c r="W1248" s="170"/>
      <c r="X1248" s="170"/>
      <c r="Y1248" s="170"/>
      <c r="Z1248" s="170"/>
      <c r="AA1248" s="170"/>
      <c r="AB1248" s="170"/>
      <c r="AC1248" s="170"/>
      <c r="AD1248" s="170"/>
      <c r="AE1248" s="170" t="s">
        <v>307</v>
      </c>
      <c r="AF1248" s="170"/>
      <c r="AG1248" s="170"/>
      <c r="AH1248" s="170"/>
      <c r="AI1248" s="170"/>
      <c r="AJ1248" s="170"/>
      <c r="AK1248" s="170"/>
      <c r="AL1248" s="170"/>
      <c r="AM1248" s="170"/>
      <c r="AN1248" s="170"/>
      <c r="AO1248" s="170"/>
      <c r="AP1248" s="170"/>
      <c r="AQ1248" s="170"/>
      <c r="AR1248" s="170"/>
      <c r="AS1248" s="170"/>
      <c r="AT1248" s="170"/>
      <c r="AU1248" s="170"/>
      <c r="AV1248" s="170"/>
      <c r="AW1248" s="170"/>
      <c r="AX1248" s="170"/>
      <c r="AY1248" s="170"/>
      <c r="AZ1248" s="170"/>
      <c r="BA1248" s="170"/>
      <c r="BB1248" s="170"/>
      <c r="BC1248" s="170"/>
      <c r="BD1248" s="170"/>
      <c r="BE1248" s="170"/>
      <c r="BF1248" s="170"/>
      <c r="BG1248" s="170"/>
      <c r="BH1248" s="170"/>
    </row>
    <row r="1249" spans="1:60" outlineLevel="1">
      <c r="A1249" s="224"/>
      <c r="B1249" s="183"/>
      <c r="C1249" s="211" t="s">
        <v>121</v>
      </c>
      <c r="D1249" s="189"/>
      <c r="E1249" s="195">
        <v>1</v>
      </c>
      <c r="F1249" s="201"/>
      <c r="G1249" s="201"/>
      <c r="H1249" s="200"/>
      <c r="I1249" s="228"/>
      <c r="J1249" s="170"/>
      <c r="K1249" s="170"/>
      <c r="L1249" s="170"/>
      <c r="M1249" s="170"/>
      <c r="N1249" s="170"/>
      <c r="O1249" s="170"/>
      <c r="P1249" s="170"/>
      <c r="Q1249" s="170"/>
      <c r="R1249" s="170"/>
      <c r="S1249" s="170"/>
      <c r="T1249" s="170"/>
      <c r="U1249" s="170"/>
      <c r="V1249" s="170"/>
      <c r="W1249" s="170"/>
      <c r="X1249" s="170"/>
      <c r="Y1249" s="170"/>
      <c r="Z1249" s="170"/>
      <c r="AA1249" s="170"/>
      <c r="AB1249" s="170"/>
      <c r="AC1249" s="170"/>
      <c r="AD1249" s="170"/>
      <c r="AE1249" s="170" t="s">
        <v>309</v>
      </c>
      <c r="AF1249" s="170">
        <v>0</v>
      </c>
      <c r="AG1249" s="170"/>
      <c r="AH1249" s="170"/>
      <c r="AI1249" s="170"/>
      <c r="AJ1249" s="170"/>
      <c r="AK1249" s="170"/>
      <c r="AL1249" s="170"/>
      <c r="AM1249" s="170"/>
      <c r="AN1249" s="170"/>
      <c r="AO1249" s="170"/>
      <c r="AP1249" s="170"/>
      <c r="AQ1249" s="170"/>
      <c r="AR1249" s="170"/>
      <c r="AS1249" s="170"/>
      <c r="AT1249" s="170"/>
      <c r="AU1249" s="170"/>
      <c r="AV1249" s="170"/>
      <c r="AW1249" s="170"/>
      <c r="AX1249" s="170"/>
      <c r="AY1249" s="170"/>
      <c r="AZ1249" s="170"/>
      <c r="BA1249" s="170"/>
      <c r="BB1249" s="170"/>
      <c r="BC1249" s="170"/>
      <c r="BD1249" s="170"/>
      <c r="BE1249" s="170"/>
      <c r="BF1249" s="170"/>
      <c r="BG1249" s="170"/>
      <c r="BH1249" s="170"/>
    </row>
    <row r="1250" spans="1:60" outlineLevel="1">
      <c r="A1250" s="225">
        <v>265</v>
      </c>
      <c r="B1250" s="182" t="s">
        <v>1490</v>
      </c>
      <c r="C1250" s="209" t="s">
        <v>1491</v>
      </c>
      <c r="D1250" s="187" t="s">
        <v>423</v>
      </c>
      <c r="E1250" s="193">
        <v>1</v>
      </c>
      <c r="F1250" s="202"/>
      <c r="G1250" s="201">
        <f>ROUND(E1250*F1250,2)</f>
        <v>0</v>
      </c>
      <c r="H1250" s="200"/>
      <c r="I1250" s="228" t="s">
        <v>552</v>
      </c>
      <c r="J1250" s="170"/>
      <c r="K1250" s="170"/>
      <c r="L1250" s="170"/>
      <c r="M1250" s="170"/>
      <c r="N1250" s="170"/>
      <c r="O1250" s="170"/>
      <c r="P1250" s="170"/>
      <c r="Q1250" s="170"/>
      <c r="R1250" s="170"/>
      <c r="S1250" s="170"/>
      <c r="T1250" s="170"/>
      <c r="U1250" s="170"/>
      <c r="V1250" s="170"/>
      <c r="W1250" s="170"/>
      <c r="X1250" s="170"/>
      <c r="Y1250" s="170"/>
      <c r="Z1250" s="170"/>
      <c r="AA1250" s="170"/>
      <c r="AB1250" s="170"/>
      <c r="AC1250" s="170"/>
      <c r="AD1250" s="170"/>
      <c r="AE1250" s="170" t="s">
        <v>1101</v>
      </c>
      <c r="AF1250" s="170"/>
      <c r="AG1250" s="170"/>
      <c r="AH1250" s="170"/>
      <c r="AI1250" s="170"/>
      <c r="AJ1250" s="170"/>
      <c r="AK1250" s="170"/>
      <c r="AL1250" s="170"/>
      <c r="AM1250" s="170">
        <v>21</v>
      </c>
      <c r="AN1250" s="170"/>
      <c r="AO1250" s="170"/>
      <c r="AP1250" s="170"/>
      <c r="AQ1250" s="170"/>
      <c r="AR1250" s="170"/>
      <c r="AS1250" s="170"/>
      <c r="AT1250" s="170"/>
      <c r="AU1250" s="170"/>
      <c r="AV1250" s="170"/>
      <c r="AW1250" s="170"/>
      <c r="AX1250" s="170"/>
      <c r="AY1250" s="170"/>
      <c r="AZ1250" s="170"/>
      <c r="BA1250" s="170"/>
      <c r="BB1250" s="170"/>
      <c r="BC1250" s="170"/>
      <c r="BD1250" s="170"/>
      <c r="BE1250" s="170"/>
      <c r="BF1250" s="170"/>
      <c r="BG1250" s="170"/>
      <c r="BH1250" s="170"/>
    </row>
    <row r="1251" spans="1:60" outlineLevel="1">
      <c r="A1251" s="224"/>
      <c r="B1251" s="183"/>
      <c r="C1251" s="211" t="s">
        <v>121</v>
      </c>
      <c r="D1251" s="189"/>
      <c r="E1251" s="195">
        <v>1</v>
      </c>
      <c r="F1251" s="201"/>
      <c r="G1251" s="201"/>
      <c r="H1251" s="200"/>
      <c r="I1251" s="228"/>
      <c r="J1251" s="170"/>
      <c r="K1251" s="170"/>
      <c r="L1251" s="170"/>
      <c r="M1251" s="170"/>
      <c r="N1251" s="170"/>
      <c r="O1251" s="170"/>
      <c r="P1251" s="170"/>
      <c r="Q1251" s="170"/>
      <c r="R1251" s="170"/>
      <c r="S1251" s="170"/>
      <c r="T1251" s="170"/>
      <c r="U1251" s="170"/>
      <c r="V1251" s="170"/>
      <c r="W1251" s="170"/>
      <c r="X1251" s="170"/>
      <c r="Y1251" s="170"/>
      <c r="Z1251" s="170"/>
      <c r="AA1251" s="170"/>
      <c r="AB1251" s="170"/>
      <c r="AC1251" s="170"/>
      <c r="AD1251" s="170"/>
      <c r="AE1251" s="170" t="s">
        <v>309</v>
      </c>
      <c r="AF1251" s="170">
        <v>0</v>
      </c>
      <c r="AG1251" s="170"/>
      <c r="AH1251" s="170"/>
      <c r="AI1251" s="170"/>
      <c r="AJ1251" s="170"/>
      <c r="AK1251" s="170"/>
      <c r="AL1251" s="170"/>
      <c r="AM1251" s="170"/>
      <c r="AN1251" s="170"/>
      <c r="AO1251" s="170"/>
      <c r="AP1251" s="170"/>
      <c r="AQ1251" s="170"/>
      <c r="AR1251" s="170"/>
      <c r="AS1251" s="170"/>
      <c r="AT1251" s="170"/>
      <c r="AU1251" s="170"/>
      <c r="AV1251" s="170"/>
      <c r="AW1251" s="170"/>
      <c r="AX1251" s="170"/>
      <c r="AY1251" s="170"/>
      <c r="AZ1251" s="170"/>
      <c r="BA1251" s="170"/>
      <c r="BB1251" s="170"/>
      <c r="BC1251" s="170"/>
      <c r="BD1251" s="170"/>
      <c r="BE1251" s="170"/>
      <c r="BF1251" s="170"/>
      <c r="BG1251" s="170"/>
      <c r="BH1251" s="170"/>
    </row>
    <row r="1252" spans="1:60" outlineLevel="1">
      <c r="A1252" s="225">
        <v>266</v>
      </c>
      <c r="B1252" s="182" t="s">
        <v>1492</v>
      </c>
      <c r="C1252" s="209" t="s">
        <v>1493</v>
      </c>
      <c r="D1252" s="187" t="s">
        <v>423</v>
      </c>
      <c r="E1252" s="193">
        <v>1</v>
      </c>
      <c r="F1252" s="202"/>
      <c r="G1252" s="201">
        <f>ROUND(E1252*F1252,2)</f>
        <v>0</v>
      </c>
      <c r="H1252" s="200"/>
      <c r="I1252" s="228" t="s">
        <v>552</v>
      </c>
      <c r="J1252" s="170"/>
      <c r="K1252" s="170"/>
      <c r="L1252" s="170"/>
      <c r="M1252" s="170"/>
      <c r="N1252" s="170"/>
      <c r="O1252" s="170"/>
      <c r="P1252" s="170"/>
      <c r="Q1252" s="170"/>
      <c r="R1252" s="170"/>
      <c r="S1252" s="170"/>
      <c r="T1252" s="170"/>
      <c r="U1252" s="170"/>
      <c r="V1252" s="170"/>
      <c r="W1252" s="170"/>
      <c r="X1252" s="170"/>
      <c r="Y1252" s="170"/>
      <c r="Z1252" s="170"/>
      <c r="AA1252" s="170"/>
      <c r="AB1252" s="170"/>
      <c r="AC1252" s="170"/>
      <c r="AD1252" s="170"/>
      <c r="AE1252" s="170" t="s">
        <v>543</v>
      </c>
      <c r="AF1252" s="170"/>
      <c r="AG1252" s="170"/>
      <c r="AH1252" s="170"/>
      <c r="AI1252" s="170"/>
      <c r="AJ1252" s="170"/>
      <c r="AK1252" s="170"/>
      <c r="AL1252" s="170"/>
      <c r="AM1252" s="170">
        <v>21</v>
      </c>
      <c r="AN1252" s="170"/>
      <c r="AO1252" s="170"/>
      <c r="AP1252" s="170"/>
      <c r="AQ1252" s="170"/>
      <c r="AR1252" s="170"/>
      <c r="AS1252" s="170"/>
      <c r="AT1252" s="170"/>
      <c r="AU1252" s="170"/>
      <c r="AV1252" s="170"/>
      <c r="AW1252" s="170"/>
      <c r="AX1252" s="170"/>
      <c r="AY1252" s="170"/>
      <c r="AZ1252" s="170"/>
      <c r="BA1252" s="170"/>
      <c r="BB1252" s="170"/>
      <c r="BC1252" s="170"/>
      <c r="BD1252" s="170"/>
      <c r="BE1252" s="170"/>
      <c r="BF1252" s="170"/>
      <c r="BG1252" s="170"/>
      <c r="BH1252" s="170"/>
    </row>
    <row r="1253" spans="1:60" ht="33.75" outlineLevel="1">
      <c r="A1253" s="224"/>
      <c r="B1253" s="183"/>
      <c r="C1253" s="210" t="s">
        <v>1494</v>
      </c>
      <c r="D1253" s="188"/>
      <c r="E1253" s="194"/>
      <c r="F1253" s="203"/>
      <c r="G1253" s="203"/>
      <c r="H1253" s="200"/>
      <c r="I1253" s="228"/>
      <c r="J1253" s="170"/>
      <c r="K1253" s="170"/>
      <c r="L1253" s="170"/>
      <c r="M1253" s="170"/>
      <c r="N1253" s="170"/>
      <c r="O1253" s="170"/>
      <c r="P1253" s="170"/>
      <c r="Q1253" s="170"/>
      <c r="R1253" s="170"/>
      <c r="S1253" s="170"/>
      <c r="T1253" s="170"/>
      <c r="U1253" s="170"/>
      <c r="V1253" s="170"/>
      <c r="W1253" s="170"/>
      <c r="X1253" s="170"/>
      <c r="Y1253" s="170"/>
      <c r="Z1253" s="170"/>
      <c r="AA1253" s="170"/>
      <c r="AB1253" s="170"/>
      <c r="AC1253" s="170"/>
      <c r="AD1253" s="170"/>
      <c r="AE1253" s="170" t="s">
        <v>307</v>
      </c>
      <c r="AF1253" s="170"/>
      <c r="AG1253" s="170"/>
      <c r="AH1253" s="170"/>
      <c r="AI1253" s="170"/>
      <c r="AJ1253" s="170"/>
      <c r="AK1253" s="170"/>
      <c r="AL1253" s="170"/>
      <c r="AM1253" s="170"/>
      <c r="AN1253" s="170"/>
      <c r="AO1253" s="170"/>
      <c r="AP1253" s="170"/>
      <c r="AQ1253" s="170"/>
      <c r="AR1253" s="170"/>
      <c r="AS1253" s="170"/>
      <c r="AT1253" s="170"/>
      <c r="AU1253" s="170"/>
      <c r="AV1253" s="170"/>
      <c r="AW1253" s="170"/>
      <c r="AX1253" s="170"/>
      <c r="AY1253" s="170"/>
      <c r="AZ1253" s="170"/>
      <c r="BA1253" s="170"/>
      <c r="BB1253" s="170"/>
      <c r="BC1253" s="170"/>
      <c r="BD1253" s="170"/>
      <c r="BE1253" s="170"/>
      <c r="BF1253" s="170"/>
      <c r="BG1253" s="170"/>
      <c r="BH1253" s="170"/>
    </row>
    <row r="1254" spans="1:60" outlineLevel="1">
      <c r="A1254" s="224"/>
      <c r="B1254" s="183"/>
      <c r="C1254" s="210" t="s">
        <v>1495</v>
      </c>
      <c r="D1254" s="188"/>
      <c r="E1254" s="194"/>
      <c r="F1254" s="203"/>
      <c r="G1254" s="203"/>
      <c r="H1254" s="200"/>
      <c r="I1254" s="228"/>
      <c r="J1254" s="170"/>
      <c r="K1254" s="170"/>
      <c r="L1254" s="170"/>
      <c r="M1254" s="170"/>
      <c r="N1254" s="170"/>
      <c r="O1254" s="170"/>
      <c r="P1254" s="170"/>
      <c r="Q1254" s="170"/>
      <c r="R1254" s="170"/>
      <c r="S1254" s="170"/>
      <c r="T1254" s="170"/>
      <c r="U1254" s="170"/>
      <c r="V1254" s="170"/>
      <c r="W1254" s="170"/>
      <c r="X1254" s="170"/>
      <c r="Y1254" s="170"/>
      <c r="Z1254" s="170"/>
      <c r="AA1254" s="170"/>
      <c r="AB1254" s="170"/>
      <c r="AC1254" s="170"/>
      <c r="AD1254" s="170"/>
      <c r="AE1254" s="170" t="s">
        <v>307</v>
      </c>
      <c r="AF1254" s="170"/>
      <c r="AG1254" s="170"/>
      <c r="AH1254" s="170"/>
      <c r="AI1254" s="170"/>
      <c r="AJ1254" s="170"/>
      <c r="AK1254" s="170"/>
      <c r="AL1254" s="170"/>
      <c r="AM1254" s="170"/>
      <c r="AN1254" s="170"/>
      <c r="AO1254" s="170"/>
      <c r="AP1254" s="170"/>
      <c r="AQ1254" s="170"/>
      <c r="AR1254" s="170"/>
      <c r="AS1254" s="170"/>
      <c r="AT1254" s="170"/>
      <c r="AU1254" s="170"/>
      <c r="AV1254" s="170"/>
      <c r="AW1254" s="170"/>
      <c r="AX1254" s="170"/>
      <c r="AY1254" s="170"/>
      <c r="AZ1254" s="170"/>
      <c r="BA1254" s="170"/>
      <c r="BB1254" s="170"/>
      <c r="BC1254" s="170"/>
      <c r="BD1254" s="170"/>
      <c r="BE1254" s="170"/>
      <c r="BF1254" s="170"/>
      <c r="BG1254" s="170"/>
      <c r="BH1254" s="170"/>
    </row>
    <row r="1255" spans="1:60" outlineLevel="1">
      <c r="A1255" s="224"/>
      <c r="B1255" s="183"/>
      <c r="C1255" s="211" t="s">
        <v>121</v>
      </c>
      <c r="D1255" s="189"/>
      <c r="E1255" s="195">
        <v>1</v>
      </c>
      <c r="F1255" s="201"/>
      <c r="G1255" s="201"/>
      <c r="H1255" s="200"/>
      <c r="I1255" s="228"/>
      <c r="J1255" s="170"/>
      <c r="K1255" s="170"/>
      <c r="L1255" s="170"/>
      <c r="M1255" s="170"/>
      <c r="N1255" s="170"/>
      <c r="O1255" s="170"/>
      <c r="P1255" s="170"/>
      <c r="Q1255" s="170"/>
      <c r="R1255" s="170"/>
      <c r="S1255" s="170"/>
      <c r="T1255" s="170"/>
      <c r="U1255" s="170"/>
      <c r="V1255" s="170"/>
      <c r="W1255" s="170"/>
      <c r="X1255" s="170"/>
      <c r="Y1255" s="170"/>
      <c r="Z1255" s="170"/>
      <c r="AA1255" s="170"/>
      <c r="AB1255" s="170"/>
      <c r="AC1255" s="170"/>
      <c r="AD1255" s="170"/>
      <c r="AE1255" s="170" t="s">
        <v>309</v>
      </c>
      <c r="AF1255" s="170">
        <v>0</v>
      </c>
      <c r="AG1255" s="170"/>
      <c r="AH1255" s="170"/>
      <c r="AI1255" s="170"/>
      <c r="AJ1255" s="170"/>
      <c r="AK1255" s="170"/>
      <c r="AL1255" s="170"/>
      <c r="AM1255" s="170"/>
      <c r="AN1255" s="170"/>
      <c r="AO1255" s="170"/>
      <c r="AP1255" s="170"/>
      <c r="AQ1255" s="170"/>
      <c r="AR1255" s="170"/>
      <c r="AS1255" s="170"/>
      <c r="AT1255" s="170"/>
      <c r="AU1255" s="170"/>
      <c r="AV1255" s="170"/>
      <c r="AW1255" s="170"/>
      <c r="AX1255" s="170"/>
      <c r="AY1255" s="170"/>
      <c r="AZ1255" s="170"/>
      <c r="BA1255" s="170"/>
      <c r="BB1255" s="170"/>
      <c r="BC1255" s="170"/>
      <c r="BD1255" s="170"/>
      <c r="BE1255" s="170"/>
      <c r="BF1255" s="170"/>
      <c r="BG1255" s="170"/>
      <c r="BH1255" s="170"/>
    </row>
    <row r="1256" spans="1:60" outlineLevel="1">
      <c r="A1256" s="225">
        <v>267</v>
      </c>
      <c r="B1256" s="182" t="s">
        <v>1496</v>
      </c>
      <c r="C1256" s="209" t="s">
        <v>1497</v>
      </c>
      <c r="D1256" s="187" t="s">
        <v>423</v>
      </c>
      <c r="E1256" s="193">
        <v>1</v>
      </c>
      <c r="F1256" s="202"/>
      <c r="G1256" s="201">
        <f>ROUND(E1256*F1256,2)</f>
        <v>0</v>
      </c>
      <c r="H1256" s="200"/>
      <c r="I1256" s="228" t="s">
        <v>552</v>
      </c>
      <c r="J1256" s="170"/>
      <c r="K1256" s="170"/>
      <c r="L1256" s="170"/>
      <c r="M1256" s="170"/>
      <c r="N1256" s="170"/>
      <c r="O1256" s="170"/>
      <c r="P1256" s="170"/>
      <c r="Q1256" s="170"/>
      <c r="R1256" s="170"/>
      <c r="S1256" s="170"/>
      <c r="T1256" s="170"/>
      <c r="U1256" s="170"/>
      <c r="V1256" s="170"/>
      <c r="W1256" s="170"/>
      <c r="X1256" s="170"/>
      <c r="Y1256" s="170"/>
      <c r="Z1256" s="170"/>
      <c r="AA1256" s="170"/>
      <c r="AB1256" s="170"/>
      <c r="AC1256" s="170"/>
      <c r="AD1256" s="170"/>
      <c r="AE1256" s="170" t="s">
        <v>1101</v>
      </c>
      <c r="AF1256" s="170"/>
      <c r="AG1256" s="170"/>
      <c r="AH1256" s="170"/>
      <c r="AI1256" s="170"/>
      <c r="AJ1256" s="170"/>
      <c r="AK1256" s="170"/>
      <c r="AL1256" s="170"/>
      <c r="AM1256" s="170">
        <v>21</v>
      </c>
      <c r="AN1256" s="170"/>
      <c r="AO1256" s="170"/>
      <c r="AP1256" s="170"/>
      <c r="AQ1256" s="170"/>
      <c r="AR1256" s="170"/>
      <c r="AS1256" s="170"/>
      <c r="AT1256" s="170"/>
      <c r="AU1256" s="170"/>
      <c r="AV1256" s="170"/>
      <c r="AW1256" s="170"/>
      <c r="AX1256" s="170"/>
      <c r="AY1256" s="170"/>
      <c r="AZ1256" s="170"/>
      <c r="BA1256" s="170"/>
      <c r="BB1256" s="170"/>
      <c r="BC1256" s="170"/>
      <c r="BD1256" s="170"/>
      <c r="BE1256" s="170"/>
      <c r="BF1256" s="170"/>
      <c r="BG1256" s="170"/>
      <c r="BH1256" s="170"/>
    </row>
    <row r="1257" spans="1:60" outlineLevel="1">
      <c r="A1257" s="224"/>
      <c r="B1257" s="183"/>
      <c r="C1257" s="211" t="s">
        <v>121</v>
      </c>
      <c r="D1257" s="189"/>
      <c r="E1257" s="195">
        <v>1</v>
      </c>
      <c r="F1257" s="201"/>
      <c r="G1257" s="201"/>
      <c r="H1257" s="200"/>
      <c r="I1257" s="228"/>
      <c r="J1257" s="170"/>
      <c r="K1257" s="170"/>
      <c r="L1257" s="170"/>
      <c r="M1257" s="170"/>
      <c r="N1257" s="170"/>
      <c r="O1257" s="170"/>
      <c r="P1257" s="170"/>
      <c r="Q1257" s="170"/>
      <c r="R1257" s="170"/>
      <c r="S1257" s="170"/>
      <c r="T1257" s="170"/>
      <c r="U1257" s="170"/>
      <c r="V1257" s="170"/>
      <c r="W1257" s="170"/>
      <c r="X1257" s="170"/>
      <c r="Y1257" s="170"/>
      <c r="Z1257" s="170"/>
      <c r="AA1257" s="170"/>
      <c r="AB1257" s="170"/>
      <c r="AC1257" s="170"/>
      <c r="AD1257" s="170"/>
      <c r="AE1257" s="170" t="s">
        <v>309</v>
      </c>
      <c r="AF1257" s="170">
        <v>0</v>
      </c>
      <c r="AG1257" s="170"/>
      <c r="AH1257" s="170"/>
      <c r="AI1257" s="170"/>
      <c r="AJ1257" s="170"/>
      <c r="AK1257" s="170"/>
      <c r="AL1257" s="170"/>
      <c r="AM1257" s="170"/>
      <c r="AN1257" s="170"/>
      <c r="AO1257" s="170"/>
      <c r="AP1257" s="170"/>
      <c r="AQ1257" s="170"/>
      <c r="AR1257" s="170"/>
      <c r="AS1257" s="170"/>
      <c r="AT1257" s="170"/>
      <c r="AU1257" s="170"/>
      <c r="AV1257" s="170"/>
      <c r="AW1257" s="170"/>
      <c r="AX1257" s="170"/>
      <c r="AY1257" s="170"/>
      <c r="AZ1257" s="170"/>
      <c r="BA1257" s="170"/>
      <c r="BB1257" s="170"/>
      <c r="BC1257" s="170"/>
      <c r="BD1257" s="170"/>
      <c r="BE1257" s="170"/>
      <c r="BF1257" s="170"/>
      <c r="BG1257" s="170"/>
      <c r="BH1257" s="170"/>
    </row>
    <row r="1258" spans="1:60" outlineLevel="1">
      <c r="A1258" s="225">
        <v>268</v>
      </c>
      <c r="B1258" s="182" t="s">
        <v>1498</v>
      </c>
      <c r="C1258" s="209" t="s">
        <v>1499</v>
      </c>
      <c r="D1258" s="187" t="s">
        <v>423</v>
      </c>
      <c r="E1258" s="193">
        <v>1</v>
      </c>
      <c r="F1258" s="202"/>
      <c r="G1258" s="201">
        <f>ROUND(E1258*F1258,2)</f>
        <v>0</v>
      </c>
      <c r="H1258" s="200"/>
      <c r="I1258" s="228" t="s">
        <v>552</v>
      </c>
      <c r="J1258" s="170"/>
      <c r="K1258" s="170"/>
      <c r="L1258" s="170"/>
      <c r="M1258" s="170"/>
      <c r="N1258" s="170"/>
      <c r="O1258" s="170"/>
      <c r="P1258" s="170"/>
      <c r="Q1258" s="170"/>
      <c r="R1258" s="170"/>
      <c r="S1258" s="170"/>
      <c r="T1258" s="170"/>
      <c r="U1258" s="170"/>
      <c r="V1258" s="170"/>
      <c r="W1258" s="170"/>
      <c r="X1258" s="170"/>
      <c r="Y1258" s="170"/>
      <c r="Z1258" s="170"/>
      <c r="AA1258" s="170"/>
      <c r="AB1258" s="170"/>
      <c r="AC1258" s="170"/>
      <c r="AD1258" s="170"/>
      <c r="AE1258" s="170" t="s">
        <v>543</v>
      </c>
      <c r="AF1258" s="170"/>
      <c r="AG1258" s="170"/>
      <c r="AH1258" s="170"/>
      <c r="AI1258" s="170"/>
      <c r="AJ1258" s="170"/>
      <c r="AK1258" s="170"/>
      <c r="AL1258" s="170"/>
      <c r="AM1258" s="170">
        <v>21</v>
      </c>
      <c r="AN1258" s="170"/>
      <c r="AO1258" s="170"/>
      <c r="AP1258" s="170"/>
      <c r="AQ1258" s="170"/>
      <c r="AR1258" s="170"/>
      <c r="AS1258" s="170"/>
      <c r="AT1258" s="170"/>
      <c r="AU1258" s="170"/>
      <c r="AV1258" s="170"/>
      <c r="AW1258" s="170"/>
      <c r="AX1258" s="170"/>
      <c r="AY1258" s="170"/>
      <c r="AZ1258" s="170"/>
      <c r="BA1258" s="170"/>
      <c r="BB1258" s="170"/>
      <c r="BC1258" s="170"/>
      <c r="BD1258" s="170"/>
      <c r="BE1258" s="170"/>
      <c r="BF1258" s="170"/>
      <c r="BG1258" s="170"/>
      <c r="BH1258" s="170"/>
    </row>
    <row r="1259" spans="1:60" ht="33.75" outlineLevel="1">
      <c r="A1259" s="224"/>
      <c r="B1259" s="183"/>
      <c r="C1259" s="210" t="s">
        <v>1500</v>
      </c>
      <c r="D1259" s="188"/>
      <c r="E1259" s="194"/>
      <c r="F1259" s="203"/>
      <c r="G1259" s="203"/>
      <c r="H1259" s="200"/>
      <c r="I1259" s="228"/>
      <c r="J1259" s="170"/>
      <c r="K1259" s="170"/>
      <c r="L1259" s="170"/>
      <c r="M1259" s="170"/>
      <c r="N1259" s="170"/>
      <c r="O1259" s="170"/>
      <c r="P1259" s="170"/>
      <c r="Q1259" s="170"/>
      <c r="R1259" s="170"/>
      <c r="S1259" s="170"/>
      <c r="T1259" s="170"/>
      <c r="U1259" s="170"/>
      <c r="V1259" s="170"/>
      <c r="W1259" s="170"/>
      <c r="X1259" s="170"/>
      <c r="Y1259" s="170"/>
      <c r="Z1259" s="170"/>
      <c r="AA1259" s="170"/>
      <c r="AB1259" s="170"/>
      <c r="AC1259" s="170"/>
      <c r="AD1259" s="170"/>
      <c r="AE1259" s="170" t="s">
        <v>307</v>
      </c>
      <c r="AF1259" s="170"/>
      <c r="AG1259" s="170"/>
      <c r="AH1259" s="170"/>
      <c r="AI1259" s="170"/>
      <c r="AJ1259" s="170"/>
      <c r="AK1259" s="170"/>
      <c r="AL1259" s="170"/>
      <c r="AM1259" s="170"/>
      <c r="AN1259" s="170"/>
      <c r="AO1259" s="170"/>
      <c r="AP1259" s="170"/>
      <c r="AQ1259" s="170"/>
      <c r="AR1259" s="170"/>
      <c r="AS1259" s="170"/>
      <c r="AT1259" s="170"/>
      <c r="AU1259" s="170"/>
      <c r="AV1259" s="170"/>
      <c r="AW1259" s="170"/>
      <c r="AX1259" s="170"/>
      <c r="AY1259" s="170"/>
      <c r="AZ1259" s="170"/>
      <c r="BA1259" s="170"/>
      <c r="BB1259" s="170"/>
      <c r="BC1259" s="170"/>
      <c r="BD1259" s="170"/>
      <c r="BE1259" s="170"/>
      <c r="BF1259" s="170"/>
      <c r="BG1259" s="170"/>
      <c r="BH1259" s="170"/>
    </row>
    <row r="1260" spans="1:60" outlineLevel="1">
      <c r="A1260" s="224"/>
      <c r="B1260" s="183"/>
      <c r="C1260" s="210" t="s">
        <v>1501</v>
      </c>
      <c r="D1260" s="188"/>
      <c r="E1260" s="194"/>
      <c r="F1260" s="203"/>
      <c r="G1260" s="203"/>
      <c r="H1260" s="200"/>
      <c r="I1260" s="228"/>
      <c r="J1260" s="170"/>
      <c r="K1260" s="170"/>
      <c r="L1260" s="170"/>
      <c r="M1260" s="170"/>
      <c r="N1260" s="170"/>
      <c r="O1260" s="170"/>
      <c r="P1260" s="170"/>
      <c r="Q1260" s="170"/>
      <c r="R1260" s="170"/>
      <c r="S1260" s="170"/>
      <c r="T1260" s="170"/>
      <c r="U1260" s="170"/>
      <c r="V1260" s="170"/>
      <c r="W1260" s="170"/>
      <c r="X1260" s="170"/>
      <c r="Y1260" s="170"/>
      <c r="Z1260" s="170"/>
      <c r="AA1260" s="170"/>
      <c r="AB1260" s="170"/>
      <c r="AC1260" s="170"/>
      <c r="AD1260" s="170"/>
      <c r="AE1260" s="170" t="s">
        <v>307</v>
      </c>
      <c r="AF1260" s="170"/>
      <c r="AG1260" s="170"/>
      <c r="AH1260" s="170"/>
      <c r="AI1260" s="170"/>
      <c r="AJ1260" s="170"/>
      <c r="AK1260" s="170"/>
      <c r="AL1260" s="170"/>
      <c r="AM1260" s="170"/>
      <c r="AN1260" s="170"/>
      <c r="AO1260" s="170"/>
      <c r="AP1260" s="170"/>
      <c r="AQ1260" s="170"/>
      <c r="AR1260" s="170"/>
      <c r="AS1260" s="170"/>
      <c r="AT1260" s="170"/>
      <c r="AU1260" s="170"/>
      <c r="AV1260" s="170"/>
      <c r="AW1260" s="170"/>
      <c r="AX1260" s="170"/>
      <c r="AY1260" s="170"/>
      <c r="AZ1260" s="170"/>
      <c r="BA1260" s="170"/>
      <c r="BB1260" s="170"/>
      <c r="BC1260" s="170"/>
      <c r="BD1260" s="170"/>
      <c r="BE1260" s="170"/>
      <c r="BF1260" s="170"/>
      <c r="BG1260" s="170"/>
      <c r="BH1260" s="170"/>
    </row>
    <row r="1261" spans="1:60" outlineLevel="1">
      <c r="A1261" s="224"/>
      <c r="B1261" s="183"/>
      <c r="C1261" s="211" t="s">
        <v>121</v>
      </c>
      <c r="D1261" s="189"/>
      <c r="E1261" s="195">
        <v>1</v>
      </c>
      <c r="F1261" s="201"/>
      <c r="G1261" s="201"/>
      <c r="H1261" s="200"/>
      <c r="I1261" s="228"/>
      <c r="J1261" s="170"/>
      <c r="K1261" s="170"/>
      <c r="L1261" s="170"/>
      <c r="M1261" s="170"/>
      <c r="N1261" s="170"/>
      <c r="O1261" s="170"/>
      <c r="P1261" s="170"/>
      <c r="Q1261" s="170"/>
      <c r="R1261" s="170"/>
      <c r="S1261" s="170"/>
      <c r="T1261" s="170"/>
      <c r="U1261" s="170"/>
      <c r="V1261" s="170"/>
      <c r="W1261" s="170"/>
      <c r="X1261" s="170"/>
      <c r="Y1261" s="170"/>
      <c r="Z1261" s="170"/>
      <c r="AA1261" s="170"/>
      <c r="AB1261" s="170"/>
      <c r="AC1261" s="170"/>
      <c r="AD1261" s="170"/>
      <c r="AE1261" s="170" t="s">
        <v>309</v>
      </c>
      <c r="AF1261" s="170">
        <v>0</v>
      </c>
      <c r="AG1261" s="170"/>
      <c r="AH1261" s="170"/>
      <c r="AI1261" s="170"/>
      <c r="AJ1261" s="170"/>
      <c r="AK1261" s="170"/>
      <c r="AL1261" s="170"/>
      <c r="AM1261" s="170"/>
      <c r="AN1261" s="170"/>
      <c r="AO1261" s="170"/>
      <c r="AP1261" s="170"/>
      <c r="AQ1261" s="170"/>
      <c r="AR1261" s="170"/>
      <c r="AS1261" s="170"/>
      <c r="AT1261" s="170"/>
      <c r="AU1261" s="170"/>
      <c r="AV1261" s="170"/>
      <c r="AW1261" s="170"/>
      <c r="AX1261" s="170"/>
      <c r="AY1261" s="170"/>
      <c r="AZ1261" s="170"/>
      <c r="BA1261" s="170"/>
      <c r="BB1261" s="170"/>
      <c r="BC1261" s="170"/>
      <c r="BD1261" s="170"/>
      <c r="BE1261" s="170"/>
      <c r="BF1261" s="170"/>
      <c r="BG1261" s="170"/>
      <c r="BH1261" s="170"/>
    </row>
    <row r="1262" spans="1:60" outlineLevel="1">
      <c r="A1262" s="225">
        <v>269</v>
      </c>
      <c r="B1262" s="182" t="s">
        <v>1502</v>
      </c>
      <c r="C1262" s="209" t="s">
        <v>1503</v>
      </c>
      <c r="D1262" s="187" t="s">
        <v>423</v>
      </c>
      <c r="E1262" s="193">
        <v>1</v>
      </c>
      <c r="F1262" s="202"/>
      <c r="G1262" s="201">
        <f>ROUND(E1262*F1262,2)</f>
        <v>0</v>
      </c>
      <c r="H1262" s="200"/>
      <c r="I1262" s="228" t="s">
        <v>552</v>
      </c>
      <c r="J1262" s="170"/>
      <c r="K1262" s="170"/>
      <c r="L1262" s="170"/>
      <c r="M1262" s="170"/>
      <c r="N1262" s="170"/>
      <c r="O1262" s="170"/>
      <c r="P1262" s="170"/>
      <c r="Q1262" s="170"/>
      <c r="R1262" s="170"/>
      <c r="S1262" s="170"/>
      <c r="T1262" s="170"/>
      <c r="U1262" s="170"/>
      <c r="V1262" s="170"/>
      <c r="W1262" s="170"/>
      <c r="X1262" s="170"/>
      <c r="Y1262" s="170"/>
      <c r="Z1262" s="170"/>
      <c r="AA1262" s="170"/>
      <c r="AB1262" s="170"/>
      <c r="AC1262" s="170"/>
      <c r="AD1262" s="170"/>
      <c r="AE1262" s="170" t="s">
        <v>1101</v>
      </c>
      <c r="AF1262" s="170"/>
      <c r="AG1262" s="170"/>
      <c r="AH1262" s="170"/>
      <c r="AI1262" s="170"/>
      <c r="AJ1262" s="170"/>
      <c r="AK1262" s="170"/>
      <c r="AL1262" s="170"/>
      <c r="AM1262" s="170">
        <v>21</v>
      </c>
      <c r="AN1262" s="170"/>
      <c r="AO1262" s="170"/>
      <c r="AP1262" s="170"/>
      <c r="AQ1262" s="170"/>
      <c r="AR1262" s="170"/>
      <c r="AS1262" s="170"/>
      <c r="AT1262" s="170"/>
      <c r="AU1262" s="170"/>
      <c r="AV1262" s="170"/>
      <c r="AW1262" s="170"/>
      <c r="AX1262" s="170"/>
      <c r="AY1262" s="170"/>
      <c r="AZ1262" s="170"/>
      <c r="BA1262" s="170"/>
      <c r="BB1262" s="170"/>
      <c r="BC1262" s="170"/>
      <c r="BD1262" s="170"/>
      <c r="BE1262" s="170"/>
      <c r="BF1262" s="170"/>
      <c r="BG1262" s="170"/>
      <c r="BH1262" s="170"/>
    </row>
    <row r="1263" spans="1:60" outlineLevel="1">
      <c r="A1263" s="224"/>
      <c r="B1263" s="183"/>
      <c r="C1263" s="211" t="s">
        <v>121</v>
      </c>
      <c r="D1263" s="189"/>
      <c r="E1263" s="195">
        <v>1</v>
      </c>
      <c r="F1263" s="201"/>
      <c r="G1263" s="201"/>
      <c r="H1263" s="200"/>
      <c r="I1263" s="228"/>
      <c r="J1263" s="170"/>
      <c r="K1263" s="170"/>
      <c r="L1263" s="170"/>
      <c r="M1263" s="170"/>
      <c r="N1263" s="170"/>
      <c r="O1263" s="170"/>
      <c r="P1263" s="170"/>
      <c r="Q1263" s="170"/>
      <c r="R1263" s="170"/>
      <c r="S1263" s="170"/>
      <c r="T1263" s="170"/>
      <c r="U1263" s="170"/>
      <c r="V1263" s="170"/>
      <c r="W1263" s="170"/>
      <c r="X1263" s="170"/>
      <c r="Y1263" s="170"/>
      <c r="Z1263" s="170"/>
      <c r="AA1263" s="170"/>
      <c r="AB1263" s="170"/>
      <c r="AC1263" s="170"/>
      <c r="AD1263" s="170"/>
      <c r="AE1263" s="170" t="s">
        <v>309</v>
      </c>
      <c r="AF1263" s="170">
        <v>0</v>
      </c>
      <c r="AG1263" s="170"/>
      <c r="AH1263" s="170"/>
      <c r="AI1263" s="170"/>
      <c r="AJ1263" s="170"/>
      <c r="AK1263" s="170"/>
      <c r="AL1263" s="170"/>
      <c r="AM1263" s="170"/>
      <c r="AN1263" s="170"/>
      <c r="AO1263" s="170"/>
      <c r="AP1263" s="170"/>
      <c r="AQ1263" s="170"/>
      <c r="AR1263" s="170"/>
      <c r="AS1263" s="170"/>
      <c r="AT1263" s="170"/>
      <c r="AU1263" s="170"/>
      <c r="AV1263" s="170"/>
      <c r="AW1263" s="170"/>
      <c r="AX1263" s="170"/>
      <c r="AY1263" s="170"/>
      <c r="AZ1263" s="170"/>
      <c r="BA1263" s="170"/>
      <c r="BB1263" s="170"/>
      <c r="BC1263" s="170"/>
      <c r="BD1263" s="170"/>
      <c r="BE1263" s="170"/>
      <c r="BF1263" s="170"/>
      <c r="BG1263" s="170"/>
      <c r="BH1263" s="170"/>
    </row>
    <row r="1264" spans="1:60" outlineLevel="1">
      <c r="A1264" s="225">
        <v>270</v>
      </c>
      <c r="B1264" s="182" t="s">
        <v>1504</v>
      </c>
      <c r="C1264" s="209" t="s">
        <v>1505</v>
      </c>
      <c r="D1264" s="187" t="s">
        <v>423</v>
      </c>
      <c r="E1264" s="193">
        <v>1</v>
      </c>
      <c r="F1264" s="202"/>
      <c r="G1264" s="201">
        <f>ROUND(E1264*F1264,2)</f>
        <v>0</v>
      </c>
      <c r="H1264" s="200"/>
      <c r="I1264" s="228" t="s">
        <v>552</v>
      </c>
      <c r="J1264" s="170"/>
      <c r="K1264" s="170"/>
      <c r="L1264" s="170"/>
      <c r="M1264" s="170"/>
      <c r="N1264" s="170"/>
      <c r="O1264" s="170"/>
      <c r="P1264" s="170"/>
      <c r="Q1264" s="170"/>
      <c r="R1264" s="170"/>
      <c r="S1264" s="170"/>
      <c r="T1264" s="170"/>
      <c r="U1264" s="170"/>
      <c r="V1264" s="170"/>
      <c r="W1264" s="170"/>
      <c r="X1264" s="170"/>
      <c r="Y1264" s="170"/>
      <c r="Z1264" s="170"/>
      <c r="AA1264" s="170"/>
      <c r="AB1264" s="170"/>
      <c r="AC1264" s="170"/>
      <c r="AD1264" s="170"/>
      <c r="AE1264" s="170" t="s">
        <v>543</v>
      </c>
      <c r="AF1264" s="170"/>
      <c r="AG1264" s="170"/>
      <c r="AH1264" s="170"/>
      <c r="AI1264" s="170"/>
      <c r="AJ1264" s="170"/>
      <c r="AK1264" s="170"/>
      <c r="AL1264" s="170"/>
      <c r="AM1264" s="170">
        <v>21</v>
      </c>
      <c r="AN1264" s="170"/>
      <c r="AO1264" s="170"/>
      <c r="AP1264" s="170"/>
      <c r="AQ1264" s="170"/>
      <c r="AR1264" s="170"/>
      <c r="AS1264" s="170"/>
      <c r="AT1264" s="170"/>
      <c r="AU1264" s="170"/>
      <c r="AV1264" s="170"/>
      <c r="AW1264" s="170"/>
      <c r="AX1264" s="170"/>
      <c r="AY1264" s="170"/>
      <c r="AZ1264" s="170"/>
      <c r="BA1264" s="170"/>
      <c r="BB1264" s="170"/>
      <c r="BC1264" s="170"/>
      <c r="BD1264" s="170"/>
      <c r="BE1264" s="170"/>
      <c r="BF1264" s="170"/>
      <c r="BG1264" s="170"/>
      <c r="BH1264" s="170"/>
    </row>
    <row r="1265" spans="1:60" ht="45" outlineLevel="1">
      <c r="A1265" s="224"/>
      <c r="B1265" s="183"/>
      <c r="C1265" s="210" t="s">
        <v>1506</v>
      </c>
      <c r="D1265" s="188"/>
      <c r="E1265" s="194"/>
      <c r="F1265" s="203"/>
      <c r="G1265" s="203"/>
      <c r="H1265" s="200"/>
      <c r="I1265" s="228"/>
      <c r="J1265" s="170"/>
      <c r="K1265" s="170"/>
      <c r="L1265" s="170"/>
      <c r="M1265" s="170"/>
      <c r="N1265" s="170"/>
      <c r="O1265" s="170"/>
      <c r="P1265" s="170"/>
      <c r="Q1265" s="170"/>
      <c r="R1265" s="170"/>
      <c r="S1265" s="170"/>
      <c r="T1265" s="170"/>
      <c r="U1265" s="170"/>
      <c r="V1265" s="170"/>
      <c r="W1265" s="170"/>
      <c r="X1265" s="170"/>
      <c r="Y1265" s="170"/>
      <c r="Z1265" s="170"/>
      <c r="AA1265" s="170"/>
      <c r="AB1265" s="170"/>
      <c r="AC1265" s="170"/>
      <c r="AD1265" s="170"/>
      <c r="AE1265" s="170" t="s">
        <v>307</v>
      </c>
      <c r="AF1265" s="170"/>
      <c r="AG1265" s="170"/>
      <c r="AH1265" s="170"/>
      <c r="AI1265" s="170"/>
      <c r="AJ1265" s="170"/>
      <c r="AK1265" s="170"/>
      <c r="AL1265" s="170"/>
      <c r="AM1265" s="170"/>
      <c r="AN1265" s="170"/>
      <c r="AO1265" s="170"/>
      <c r="AP1265" s="170"/>
      <c r="AQ1265" s="170"/>
      <c r="AR1265" s="170"/>
      <c r="AS1265" s="170"/>
      <c r="AT1265" s="170"/>
      <c r="AU1265" s="170"/>
      <c r="AV1265" s="170"/>
      <c r="AW1265" s="170"/>
      <c r="AX1265" s="170"/>
      <c r="AY1265" s="170"/>
      <c r="AZ1265" s="170"/>
      <c r="BA1265" s="170"/>
      <c r="BB1265" s="170"/>
      <c r="BC1265" s="170"/>
      <c r="BD1265" s="170"/>
      <c r="BE1265" s="170"/>
      <c r="BF1265" s="170"/>
      <c r="BG1265" s="170"/>
      <c r="BH1265" s="170"/>
    </row>
    <row r="1266" spans="1:60" outlineLevel="1">
      <c r="A1266" s="224"/>
      <c r="B1266" s="183"/>
      <c r="C1266" s="210" t="s">
        <v>1507</v>
      </c>
      <c r="D1266" s="188"/>
      <c r="E1266" s="194"/>
      <c r="F1266" s="203"/>
      <c r="G1266" s="203"/>
      <c r="H1266" s="200"/>
      <c r="I1266" s="228"/>
      <c r="J1266" s="170"/>
      <c r="K1266" s="170"/>
      <c r="L1266" s="170"/>
      <c r="M1266" s="170"/>
      <c r="N1266" s="170"/>
      <c r="O1266" s="170"/>
      <c r="P1266" s="170"/>
      <c r="Q1266" s="170"/>
      <c r="R1266" s="170"/>
      <c r="S1266" s="170"/>
      <c r="T1266" s="170"/>
      <c r="U1266" s="170"/>
      <c r="V1266" s="170"/>
      <c r="W1266" s="170"/>
      <c r="X1266" s="170"/>
      <c r="Y1266" s="170"/>
      <c r="Z1266" s="170"/>
      <c r="AA1266" s="170"/>
      <c r="AB1266" s="170"/>
      <c r="AC1266" s="170"/>
      <c r="AD1266" s="170"/>
      <c r="AE1266" s="170" t="s">
        <v>307</v>
      </c>
      <c r="AF1266" s="170"/>
      <c r="AG1266" s="170"/>
      <c r="AH1266" s="170"/>
      <c r="AI1266" s="170"/>
      <c r="AJ1266" s="170"/>
      <c r="AK1266" s="170"/>
      <c r="AL1266" s="170"/>
      <c r="AM1266" s="170"/>
      <c r="AN1266" s="170"/>
      <c r="AO1266" s="170"/>
      <c r="AP1266" s="170"/>
      <c r="AQ1266" s="170"/>
      <c r="AR1266" s="170"/>
      <c r="AS1266" s="170"/>
      <c r="AT1266" s="170"/>
      <c r="AU1266" s="170"/>
      <c r="AV1266" s="170"/>
      <c r="AW1266" s="170"/>
      <c r="AX1266" s="170"/>
      <c r="AY1266" s="170"/>
      <c r="AZ1266" s="170"/>
      <c r="BA1266" s="170"/>
      <c r="BB1266" s="170"/>
      <c r="BC1266" s="170"/>
      <c r="BD1266" s="170"/>
      <c r="BE1266" s="170"/>
      <c r="BF1266" s="170"/>
      <c r="BG1266" s="170"/>
      <c r="BH1266" s="170"/>
    </row>
    <row r="1267" spans="1:60" outlineLevel="1">
      <c r="A1267" s="224"/>
      <c r="B1267" s="183"/>
      <c r="C1267" s="211" t="s">
        <v>121</v>
      </c>
      <c r="D1267" s="189"/>
      <c r="E1267" s="195">
        <v>1</v>
      </c>
      <c r="F1267" s="201"/>
      <c r="G1267" s="201"/>
      <c r="H1267" s="200"/>
      <c r="I1267" s="228"/>
      <c r="J1267" s="170"/>
      <c r="K1267" s="170"/>
      <c r="L1267" s="170"/>
      <c r="M1267" s="170"/>
      <c r="N1267" s="170"/>
      <c r="O1267" s="170"/>
      <c r="P1267" s="170"/>
      <c r="Q1267" s="170"/>
      <c r="R1267" s="170"/>
      <c r="S1267" s="170"/>
      <c r="T1267" s="170"/>
      <c r="U1267" s="170"/>
      <c r="V1267" s="170"/>
      <c r="W1267" s="170"/>
      <c r="X1267" s="170"/>
      <c r="Y1267" s="170"/>
      <c r="Z1267" s="170"/>
      <c r="AA1267" s="170"/>
      <c r="AB1267" s="170"/>
      <c r="AC1267" s="170"/>
      <c r="AD1267" s="170"/>
      <c r="AE1267" s="170" t="s">
        <v>309</v>
      </c>
      <c r="AF1267" s="170">
        <v>0</v>
      </c>
      <c r="AG1267" s="170"/>
      <c r="AH1267" s="170"/>
      <c r="AI1267" s="170"/>
      <c r="AJ1267" s="170"/>
      <c r="AK1267" s="170"/>
      <c r="AL1267" s="170"/>
      <c r="AM1267" s="170"/>
      <c r="AN1267" s="170"/>
      <c r="AO1267" s="170"/>
      <c r="AP1267" s="170"/>
      <c r="AQ1267" s="170"/>
      <c r="AR1267" s="170"/>
      <c r="AS1267" s="170"/>
      <c r="AT1267" s="170"/>
      <c r="AU1267" s="170"/>
      <c r="AV1267" s="170"/>
      <c r="AW1267" s="170"/>
      <c r="AX1267" s="170"/>
      <c r="AY1267" s="170"/>
      <c r="AZ1267" s="170"/>
      <c r="BA1267" s="170"/>
      <c r="BB1267" s="170"/>
      <c r="BC1267" s="170"/>
      <c r="BD1267" s="170"/>
      <c r="BE1267" s="170"/>
      <c r="BF1267" s="170"/>
      <c r="BG1267" s="170"/>
      <c r="BH1267" s="170"/>
    </row>
    <row r="1268" spans="1:60" outlineLevel="1">
      <c r="A1268" s="225">
        <v>271</v>
      </c>
      <c r="B1268" s="182" t="s">
        <v>1508</v>
      </c>
      <c r="C1268" s="209" t="s">
        <v>1509</v>
      </c>
      <c r="D1268" s="187" t="s">
        <v>423</v>
      </c>
      <c r="E1268" s="193">
        <v>1</v>
      </c>
      <c r="F1268" s="202"/>
      <c r="G1268" s="201">
        <f>ROUND(E1268*F1268,2)</f>
        <v>0</v>
      </c>
      <c r="H1268" s="200"/>
      <c r="I1268" s="228" t="s">
        <v>552</v>
      </c>
      <c r="J1268" s="170"/>
      <c r="K1268" s="170"/>
      <c r="L1268" s="170"/>
      <c r="M1268" s="170"/>
      <c r="N1268" s="170"/>
      <c r="O1268" s="170"/>
      <c r="P1268" s="170"/>
      <c r="Q1268" s="170"/>
      <c r="R1268" s="170"/>
      <c r="S1268" s="170"/>
      <c r="T1268" s="170"/>
      <c r="U1268" s="170"/>
      <c r="V1268" s="170"/>
      <c r="W1268" s="170"/>
      <c r="X1268" s="170"/>
      <c r="Y1268" s="170"/>
      <c r="Z1268" s="170"/>
      <c r="AA1268" s="170"/>
      <c r="AB1268" s="170"/>
      <c r="AC1268" s="170"/>
      <c r="AD1268" s="170"/>
      <c r="AE1268" s="170" t="s">
        <v>1101</v>
      </c>
      <c r="AF1268" s="170"/>
      <c r="AG1268" s="170"/>
      <c r="AH1268" s="170"/>
      <c r="AI1268" s="170"/>
      <c r="AJ1268" s="170"/>
      <c r="AK1268" s="170"/>
      <c r="AL1268" s="170"/>
      <c r="AM1268" s="170">
        <v>21</v>
      </c>
      <c r="AN1268" s="170"/>
      <c r="AO1268" s="170"/>
      <c r="AP1268" s="170"/>
      <c r="AQ1268" s="170"/>
      <c r="AR1268" s="170"/>
      <c r="AS1268" s="170"/>
      <c r="AT1268" s="170"/>
      <c r="AU1268" s="170"/>
      <c r="AV1268" s="170"/>
      <c r="AW1268" s="170"/>
      <c r="AX1268" s="170"/>
      <c r="AY1268" s="170"/>
      <c r="AZ1268" s="170"/>
      <c r="BA1268" s="170"/>
      <c r="BB1268" s="170"/>
      <c r="BC1268" s="170"/>
      <c r="BD1268" s="170"/>
      <c r="BE1268" s="170"/>
      <c r="BF1268" s="170"/>
      <c r="BG1268" s="170"/>
      <c r="BH1268" s="170"/>
    </row>
    <row r="1269" spans="1:60" outlineLevel="1">
      <c r="A1269" s="224"/>
      <c r="B1269" s="183"/>
      <c r="C1269" s="211" t="s">
        <v>121</v>
      </c>
      <c r="D1269" s="189"/>
      <c r="E1269" s="195">
        <v>1</v>
      </c>
      <c r="F1269" s="201"/>
      <c r="G1269" s="201"/>
      <c r="H1269" s="200"/>
      <c r="I1269" s="228"/>
      <c r="J1269" s="170"/>
      <c r="K1269" s="170"/>
      <c r="L1269" s="170"/>
      <c r="M1269" s="170"/>
      <c r="N1269" s="170"/>
      <c r="O1269" s="170"/>
      <c r="P1269" s="170"/>
      <c r="Q1269" s="170"/>
      <c r="R1269" s="170"/>
      <c r="S1269" s="170"/>
      <c r="T1269" s="170"/>
      <c r="U1269" s="170"/>
      <c r="V1269" s="170"/>
      <c r="W1269" s="170"/>
      <c r="X1269" s="170"/>
      <c r="Y1269" s="170"/>
      <c r="Z1269" s="170"/>
      <c r="AA1269" s="170"/>
      <c r="AB1269" s="170"/>
      <c r="AC1269" s="170"/>
      <c r="AD1269" s="170"/>
      <c r="AE1269" s="170" t="s">
        <v>309</v>
      </c>
      <c r="AF1269" s="170">
        <v>0</v>
      </c>
      <c r="AG1269" s="170"/>
      <c r="AH1269" s="170"/>
      <c r="AI1269" s="170"/>
      <c r="AJ1269" s="170"/>
      <c r="AK1269" s="170"/>
      <c r="AL1269" s="170"/>
      <c r="AM1269" s="170"/>
      <c r="AN1269" s="170"/>
      <c r="AO1269" s="170"/>
      <c r="AP1269" s="170"/>
      <c r="AQ1269" s="170"/>
      <c r="AR1269" s="170"/>
      <c r="AS1269" s="170"/>
      <c r="AT1269" s="170"/>
      <c r="AU1269" s="170"/>
      <c r="AV1269" s="170"/>
      <c r="AW1269" s="170"/>
      <c r="AX1269" s="170"/>
      <c r="AY1269" s="170"/>
      <c r="AZ1269" s="170"/>
      <c r="BA1269" s="170"/>
      <c r="BB1269" s="170"/>
      <c r="BC1269" s="170"/>
      <c r="BD1269" s="170"/>
      <c r="BE1269" s="170"/>
      <c r="BF1269" s="170"/>
      <c r="BG1269" s="170"/>
      <c r="BH1269" s="170"/>
    </row>
    <row r="1270" spans="1:60" outlineLevel="1">
      <c r="A1270" s="225">
        <v>272</v>
      </c>
      <c r="B1270" s="182" t="s">
        <v>1510</v>
      </c>
      <c r="C1270" s="209" t="s">
        <v>1511</v>
      </c>
      <c r="D1270" s="187" t="s">
        <v>318</v>
      </c>
      <c r="E1270" s="193">
        <v>7.42</v>
      </c>
      <c r="F1270" s="202"/>
      <c r="G1270" s="201">
        <f>ROUND(E1270*F1270,2)</f>
        <v>0</v>
      </c>
      <c r="H1270" s="200"/>
      <c r="I1270" s="228" t="s">
        <v>304</v>
      </c>
      <c r="J1270" s="170"/>
      <c r="K1270" s="170"/>
      <c r="L1270" s="170"/>
      <c r="M1270" s="170"/>
      <c r="N1270" s="170"/>
      <c r="O1270" s="170"/>
      <c r="P1270" s="170"/>
      <c r="Q1270" s="170"/>
      <c r="R1270" s="170"/>
      <c r="S1270" s="170"/>
      <c r="T1270" s="170"/>
      <c r="U1270" s="170"/>
      <c r="V1270" s="170"/>
      <c r="W1270" s="170"/>
      <c r="X1270" s="170"/>
      <c r="Y1270" s="170"/>
      <c r="Z1270" s="170"/>
      <c r="AA1270" s="170"/>
      <c r="AB1270" s="170"/>
      <c r="AC1270" s="170"/>
      <c r="AD1270" s="170"/>
      <c r="AE1270" s="170" t="s">
        <v>1101</v>
      </c>
      <c r="AF1270" s="170"/>
      <c r="AG1270" s="170"/>
      <c r="AH1270" s="170"/>
      <c r="AI1270" s="170"/>
      <c r="AJ1270" s="170"/>
      <c r="AK1270" s="170"/>
      <c r="AL1270" s="170"/>
      <c r="AM1270" s="170">
        <v>21</v>
      </c>
      <c r="AN1270" s="170"/>
      <c r="AO1270" s="170"/>
      <c r="AP1270" s="170"/>
      <c r="AQ1270" s="170"/>
      <c r="AR1270" s="170"/>
      <c r="AS1270" s="170"/>
      <c r="AT1270" s="170"/>
      <c r="AU1270" s="170"/>
      <c r="AV1270" s="170"/>
      <c r="AW1270" s="170"/>
      <c r="AX1270" s="170"/>
      <c r="AY1270" s="170"/>
      <c r="AZ1270" s="170"/>
      <c r="BA1270" s="170"/>
      <c r="BB1270" s="170"/>
      <c r="BC1270" s="170"/>
      <c r="BD1270" s="170"/>
      <c r="BE1270" s="170"/>
      <c r="BF1270" s="170"/>
      <c r="BG1270" s="170"/>
      <c r="BH1270" s="170"/>
    </row>
    <row r="1271" spans="1:60" outlineLevel="1">
      <c r="A1271" s="224"/>
      <c r="B1271" s="183"/>
      <c r="C1271" s="210" t="s">
        <v>1512</v>
      </c>
      <c r="D1271" s="188"/>
      <c r="E1271" s="194"/>
      <c r="F1271" s="203"/>
      <c r="G1271" s="203"/>
      <c r="H1271" s="200"/>
      <c r="I1271" s="228"/>
      <c r="J1271" s="170"/>
      <c r="K1271" s="170"/>
      <c r="L1271" s="170"/>
      <c r="M1271" s="170"/>
      <c r="N1271" s="170"/>
      <c r="O1271" s="170"/>
      <c r="P1271" s="170"/>
      <c r="Q1271" s="170"/>
      <c r="R1271" s="170"/>
      <c r="S1271" s="170"/>
      <c r="T1271" s="170"/>
      <c r="U1271" s="170"/>
      <c r="V1271" s="170"/>
      <c r="W1271" s="170"/>
      <c r="X1271" s="170"/>
      <c r="Y1271" s="170"/>
      <c r="Z1271" s="170"/>
      <c r="AA1271" s="170"/>
      <c r="AB1271" s="170"/>
      <c r="AC1271" s="170"/>
      <c r="AD1271" s="170"/>
      <c r="AE1271" s="170" t="s">
        <v>307</v>
      </c>
      <c r="AF1271" s="170"/>
      <c r="AG1271" s="170"/>
      <c r="AH1271" s="170"/>
      <c r="AI1271" s="170"/>
      <c r="AJ1271" s="170"/>
      <c r="AK1271" s="170"/>
      <c r="AL1271" s="170"/>
      <c r="AM1271" s="170"/>
      <c r="AN1271" s="170"/>
      <c r="AO1271" s="170"/>
      <c r="AP1271" s="170"/>
      <c r="AQ1271" s="170"/>
      <c r="AR1271" s="170"/>
      <c r="AS1271" s="170"/>
      <c r="AT1271" s="170"/>
      <c r="AU1271" s="170"/>
      <c r="AV1271" s="170"/>
      <c r="AW1271" s="170"/>
      <c r="AX1271" s="170"/>
      <c r="AY1271" s="170"/>
      <c r="AZ1271" s="170"/>
      <c r="BA1271" s="170"/>
      <c r="BB1271" s="170"/>
      <c r="BC1271" s="170"/>
      <c r="BD1271" s="170"/>
      <c r="BE1271" s="170"/>
      <c r="BF1271" s="170"/>
      <c r="BG1271" s="170"/>
      <c r="BH1271" s="170"/>
    </row>
    <row r="1272" spans="1:60" outlineLevel="1">
      <c r="A1272" s="224"/>
      <c r="B1272" s="183"/>
      <c r="C1272" s="211" t="s">
        <v>1513</v>
      </c>
      <c r="D1272" s="189"/>
      <c r="E1272" s="195">
        <v>7.42</v>
      </c>
      <c r="F1272" s="201"/>
      <c r="G1272" s="201"/>
      <c r="H1272" s="200"/>
      <c r="I1272" s="228"/>
      <c r="J1272" s="170"/>
      <c r="K1272" s="170"/>
      <c r="L1272" s="170"/>
      <c r="M1272" s="170"/>
      <c r="N1272" s="170"/>
      <c r="O1272" s="170"/>
      <c r="P1272" s="170"/>
      <c r="Q1272" s="170"/>
      <c r="R1272" s="170"/>
      <c r="S1272" s="170"/>
      <c r="T1272" s="170"/>
      <c r="U1272" s="170"/>
      <c r="V1272" s="170"/>
      <c r="W1272" s="170"/>
      <c r="X1272" s="170"/>
      <c r="Y1272" s="170"/>
      <c r="Z1272" s="170"/>
      <c r="AA1272" s="170"/>
      <c r="AB1272" s="170"/>
      <c r="AC1272" s="170"/>
      <c r="AD1272" s="170"/>
      <c r="AE1272" s="170" t="s">
        <v>309</v>
      </c>
      <c r="AF1272" s="170">
        <v>0</v>
      </c>
      <c r="AG1272" s="170"/>
      <c r="AH1272" s="170"/>
      <c r="AI1272" s="170"/>
      <c r="AJ1272" s="170"/>
      <c r="AK1272" s="170"/>
      <c r="AL1272" s="170"/>
      <c r="AM1272" s="170"/>
      <c r="AN1272" s="170"/>
      <c r="AO1272" s="170"/>
      <c r="AP1272" s="170"/>
      <c r="AQ1272" s="170"/>
      <c r="AR1272" s="170"/>
      <c r="AS1272" s="170"/>
      <c r="AT1272" s="170"/>
      <c r="AU1272" s="170"/>
      <c r="AV1272" s="170"/>
      <c r="AW1272" s="170"/>
      <c r="AX1272" s="170"/>
      <c r="AY1272" s="170"/>
      <c r="AZ1272" s="170"/>
      <c r="BA1272" s="170"/>
      <c r="BB1272" s="170"/>
      <c r="BC1272" s="170"/>
      <c r="BD1272" s="170"/>
      <c r="BE1272" s="170"/>
      <c r="BF1272" s="170"/>
      <c r="BG1272" s="170"/>
      <c r="BH1272" s="170"/>
    </row>
    <row r="1273" spans="1:60" outlineLevel="1">
      <c r="A1273" s="225">
        <v>273</v>
      </c>
      <c r="B1273" s="182" t="s">
        <v>1514</v>
      </c>
      <c r="C1273" s="209" t="s">
        <v>1515</v>
      </c>
      <c r="D1273" s="187" t="s">
        <v>423</v>
      </c>
      <c r="E1273" s="193">
        <v>3</v>
      </c>
      <c r="F1273" s="202"/>
      <c r="G1273" s="201">
        <f>ROUND(E1273*F1273,2)</f>
        <v>0</v>
      </c>
      <c r="H1273" s="200" t="s">
        <v>542</v>
      </c>
      <c r="I1273" s="228" t="s">
        <v>304</v>
      </c>
      <c r="J1273" s="170"/>
      <c r="K1273" s="170"/>
      <c r="L1273" s="170"/>
      <c r="M1273" s="170"/>
      <c r="N1273" s="170"/>
      <c r="O1273" s="170"/>
      <c r="P1273" s="170"/>
      <c r="Q1273" s="170"/>
      <c r="R1273" s="170"/>
      <c r="S1273" s="170"/>
      <c r="T1273" s="170"/>
      <c r="U1273" s="170"/>
      <c r="V1273" s="170"/>
      <c r="W1273" s="170"/>
      <c r="X1273" s="170"/>
      <c r="Y1273" s="170"/>
      <c r="Z1273" s="170"/>
      <c r="AA1273" s="170"/>
      <c r="AB1273" s="170"/>
      <c r="AC1273" s="170"/>
      <c r="AD1273" s="170"/>
      <c r="AE1273" s="170" t="s">
        <v>1007</v>
      </c>
      <c r="AF1273" s="170"/>
      <c r="AG1273" s="170"/>
      <c r="AH1273" s="170"/>
      <c r="AI1273" s="170"/>
      <c r="AJ1273" s="170"/>
      <c r="AK1273" s="170"/>
      <c r="AL1273" s="170"/>
      <c r="AM1273" s="170">
        <v>21</v>
      </c>
      <c r="AN1273" s="170"/>
      <c r="AO1273" s="170"/>
      <c r="AP1273" s="170"/>
      <c r="AQ1273" s="170"/>
      <c r="AR1273" s="170"/>
      <c r="AS1273" s="170"/>
      <c r="AT1273" s="170"/>
      <c r="AU1273" s="170"/>
      <c r="AV1273" s="170"/>
      <c r="AW1273" s="170"/>
      <c r="AX1273" s="170"/>
      <c r="AY1273" s="170"/>
      <c r="AZ1273" s="170"/>
      <c r="BA1273" s="170"/>
      <c r="BB1273" s="170"/>
      <c r="BC1273" s="170"/>
      <c r="BD1273" s="170"/>
      <c r="BE1273" s="170"/>
      <c r="BF1273" s="170"/>
      <c r="BG1273" s="170"/>
      <c r="BH1273" s="170"/>
    </row>
    <row r="1274" spans="1:60" outlineLevel="1">
      <c r="A1274" s="224"/>
      <c r="B1274" s="183"/>
      <c r="C1274" s="210" t="s">
        <v>1516</v>
      </c>
      <c r="D1274" s="188"/>
      <c r="E1274" s="194"/>
      <c r="F1274" s="203"/>
      <c r="G1274" s="203"/>
      <c r="H1274" s="200"/>
      <c r="I1274" s="228"/>
      <c r="J1274" s="170"/>
      <c r="K1274" s="170"/>
      <c r="L1274" s="170"/>
      <c r="M1274" s="170"/>
      <c r="N1274" s="170"/>
      <c r="O1274" s="170"/>
      <c r="P1274" s="170"/>
      <c r="Q1274" s="170"/>
      <c r="R1274" s="170"/>
      <c r="S1274" s="170"/>
      <c r="T1274" s="170"/>
      <c r="U1274" s="170"/>
      <c r="V1274" s="170"/>
      <c r="W1274" s="170"/>
      <c r="X1274" s="170"/>
      <c r="Y1274" s="170"/>
      <c r="Z1274" s="170"/>
      <c r="AA1274" s="170"/>
      <c r="AB1274" s="170"/>
      <c r="AC1274" s="170"/>
      <c r="AD1274" s="170"/>
      <c r="AE1274" s="170" t="s">
        <v>307</v>
      </c>
      <c r="AF1274" s="170"/>
      <c r="AG1274" s="170"/>
      <c r="AH1274" s="170"/>
      <c r="AI1274" s="170"/>
      <c r="AJ1274" s="170"/>
      <c r="AK1274" s="170"/>
      <c r="AL1274" s="170"/>
      <c r="AM1274" s="170"/>
      <c r="AN1274" s="170"/>
      <c r="AO1274" s="170"/>
      <c r="AP1274" s="170"/>
      <c r="AQ1274" s="170"/>
      <c r="AR1274" s="170"/>
      <c r="AS1274" s="170"/>
      <c r="AT1274" s="170"/>
      <c r="AU1274" s="170"/>
      <c r="AV1274" s="170"/>
      <c r="AW1274" s="170"/>
      <c r="AX1274" s="170"/>
      <c r="AY1274" s="170"/>
      <c r="AZ1274" s="170"/>
      <c r="BA1274" s="170"/>
      <c r="BB1274" s="170"/>
      <c r="BC1274" s="170"/>
      <c r="BD1274" s="170"/>
      <c r="BE1274" s="170"/>
      <c r="BF1274" s="170"/>
      <c r="BG1274" s="170"/>
      <c r="BH1274" s="170"/>
    </row>
    <row r="1275" spans="1:60" outlineLevel="1">
      <c r="A1275" s="224"/>
      <c r="B1275" s="183"/>
      <c r="C1275" s="211" t="s">
        <v>155</v>
      </c>
      <c r="D1275" s="189"/>
      <c r="E1275" s="195">
        <v>3</v>
      </c>
      <c r="F1275" s="201"/>
      <c r="G1275" s="201"/>
      <c r="H1275" s="200"/>
      <c r="I1275" s="228"/>
      <c r="J1275" s="170"/>
      <c r="K1275" s="170"/>
      <c r="L1275" s="170"/>
      <c r="M1275" s="170"/>
      <c r="N1275" s="170"/>
      <c r="O1275" s="170"/>
      <c r="P1275" s="170"/>
      <c r="Q1275" s="170"/>
      <c r="R1275" s="170"/>
      <c r="S1275" s="170"/>
      <c r="T1275" s="170"/>
      <c r="U1275" s="170"/>
      <c r="V1275" s="170"/>
      <c r="W1275" s="170"/>
      <c r="X1275" s="170"/>
      <c r="Y1275" s="170"/>
      <c r="Z1275" s="170"/>
      <c r="AA1275" s="170"/>
      <c r="AB1275" s="170"/>
      <c r="AC1275" s="170"/>
      <c r="AD1275" s="170"/>
      <c r="AE1275" s="170" t="s">
        <v>309</v>
      </c>
      <c r="AF1275" s="170">
        <v>0</v>
      </c>
      <c r="AG1275" s="170"/>
      <c r="AH1275" s="170"/>
      <c r="AI1275" s="170"/>
      <c r="AJ1275" s="170"/>
      <c r="AK1275" s="170"/>
      <c r="AL1275" s="170"/>
      <c r="AM1275" s="170"/>
      <c r="AN1275" s="170"/>
      <c r="AO1275" s="170"/>
      <c r="AP1275" s="170"/>
      <c r="AQ1275" s="170"/>
      <c r="AR1275" s="170"/>
      <c r="AS1275" s="170"/>
      <c r="AT1275" s="170"/>
      <c r="AU1275" s="170"/>
      <c r="AV1275" s="170"/>
      <c r="AW1275" s="170"/>
      <c r="AX1275" s="170"/>
      <c r="AY1275" s="170"/>
      <c r="AZ1275" s="170"/>
      <c r="BA1275" s="170"/>
      <c r="BB1275" s="170"/>
      <c r="BC1275" s="170"/>
      <c r="BD1275" s="170"/>
      <c r="BE1275" s="170"/>
      <c r="BF1275" s="170"/>
      <c r="BG1275" s="170"/>
      <c r="BH1275" s="170"/>
    </row>
    <row r="1276" spans="1:60" outlineLevel="1">
      <c r="A1276" s="225">
        <v>274</v>
      </c>
      <c r="B1276" s="182" t="s">
        <v>1517</v>
      </c>
      <c r="C1276" s="209" t="s">
        <v>1518</v>
      </c>
      <c r="D1276" s="187" t="s">
        <v>583</v>
      </c>
      <c r="E1276" s="193">
        <v>22.704000000000001</v>
      </c>
      <c r="F1276" s="202"/>
      <c r="G1276" s="201">
        <f>ROUND(E1276*F1276,2)</f>
        <v>0</v>
      </c>
      <c r="H1276" s="200"/>
      <c r="I1276" s="228" t="s">
        <v>552</v>
      </c>
      <c r="J1276" s="170"/>
      <c r="K1276" s="170"/>
      <c r="L1276" s="170"/>
      <c r="M1276" s="170"/>
      <c r="N1276" s="170"/>
      <c r="O1276" s="170"/>
      <c r="P1276" s="170"/>
      <c r="Q1276" s="170"/>
      <c r="R1276" s="170"/>
      <c r="S1276" s="170"/>
      <c r="T1276" s="170"/>
      <c r="U1276" s="170"/>
      <c r="V1276" s="170"/>
      <c r="W1276" s="170"/>
      <c r="X1276" s="170"/>
      <c r="Y1276" s="170"/>
      <c r="Z1276" s="170"/>
      <c r="AA1276" s="170"/>
      <c r="AB1276" s="170"/>
      <c r="AC1276" s="170"/>
      <c r="AD1276" s="170"/>
      <c r="AE1276" s="170" t="s">
        <v>1086</v>
      </c>
      <c r="AF1276" s="170"/>
      <c r="AG1276" s="170"/>
      <c r="AH1276" s="170"/>
      <c r="AI1276" s="170"/>
      <c r="AJ1276" s="170"/>
      <c r="AK1276" s="170"/>
      <c r="AL1276" s="170"/>
      <c r="AM1276" s="170">
        <v>21</v>
      </c>
      <c r="AN1276" s="170"/>
      <c r="AO1276" s="170"/>
      <c r="AP1276" s="170"/>
      <c r="AQ1276" s="170"/>
      <c r="AR1276" s="170"/>
      <c r="AS1276" s="170"/>
      <c r="AT1276" s="170"/>
      <c r="AU1276" s="170"/>
      <c r="AV1276" s="170"/>
      <c r="AW1276" s="170"/>
      <c r="AX1276" s="170"/>
      <c r="AY1276" s="170"/>
      <c r="AZ1276" s="170"/>
      <c r="BA1276" s="170"/>
      <c r="BB1276" s="170"/>
      <c r="BC1276" s="170"/>
      <c r="BD1276" s="170"/>
      <c r="BE1276" s="170"/>
      <c r="BF1276" s="170"/>
      <c r="BG1276" s="170"/>
      <c r="BH1276" s="170"/>
    </row>
    <row r="1277" spans="1:60" outlineLevel="1">
      <c r="A1277" s="224"/>
      <c r="B1277" s="183"/>
      <c r="C1277" s="211" t="s">
        <v>1519</v>
      </c>
      <c r="D1277" s="189"/>
      <c r="E1277" s="195">
        <v>22.704000000000001</v>
      </c>
      <c r="F1277" s="201"/>
      <c r="G1277" s="201"/>
      <c r="H1277" s="200"/>
      <c r="I1277" s="228"/>
      <c r="J1277" s="170"/>
      <c r="K1277" s="170"/>
      <c r="L1277" s="170"/>
      <c r="M1277" s="170"/>
      <c r="N1277" s="170"/>
      <c r="O1277" s="170"/>
      <c r="P1277" s="170"/>
      <c r="Q1277" s="170"/>
      <c r="R1277" s="170"/>
      <c r="S1277" s="170"/>
      <c r="T1277" s="170"/>
      <c r="U1277" s="170"/>
      <c r="V1277" s="170"/>
      <c r="W1277" s="170"/>
      <c r="X1277" s="170"/>
      <c r="Y1277" s="170"/>
      <c r="Z1277" s="170"/>
      <c r="AA1277" s="170"/>
      <c r="AB1277" s="170"/>
      <c r="AC1277" s="170"/>
      <c r="AD1277" s="170"/>
      <c r="AE1277" s="170" t="s">
        <v>309</v>
      </c>
      <c r="AF1277" s="170">
        <v>0</v>
      </c>
      <c r="AG1277" s="170"/>
      <c r="AH1277" s="170"/>
      <c r="AI1277" s="170"/>
      <c r="AJ1277" s="170"/>
      <c r="AK1277" s="170"/>
      <c r="AL1277" s="170"/>
      <c r="AM1277" s="170"/>
      <c r="AN1277" s="170"/>
      <c r="AO1277" s="170"/>
      <c r="AP1277" s="170"/>
      <c r="AQ1277" s="170"/>
      <c r="AR1277" s="170"/>
      <c r="AS1277" s="170"/>
      <c r="AT1277" s="170"/>
      <c r="AU1277" s="170"/>
      <c r="AV1277" s="170"/>
      <c r="AW1277" s="170"/>
      <c r="AX1277" s="170"/>
      <c r="AY1277" s="170"/>
      <c r="AZ1277" s="170"/>
      <c r="BA1277" s="170"/>
      <c r="BB1277" s="170"/>
      <c r="BC1277" s="170"/>
      <c r="BD1277" s="170"/>
      <c r="BE1277" s="170"/>
      <c r="BF1277" s="170"/>
      <c r="BG1277" s="170"/>
      <c r="BH1277" s="170"/>
    </row>
    <row r="1278" spans="1:60" outlineLevel="1">
      <c r="A1278" s="225">
        <v>275</v>
      </c>
      <c r="B1278" s="182" t="s">
        <v>1520</v>
      </c>
      <c r="C1278" s="209" t="s">
        <v>1521</v>
      </c>
      <c r="D1278" s="187" t="s">
        <v>583</v>
      </c>
      <c r="E1278" s="193">
        <v>34.055999999999997</v>
      </c>
      <c r="F1278" s="202"/>
      <c r="G1278" s="201">
        <f>ROUND(E1278*F1278,2)</f>
        <v>0</v>
      </c>
      <c r="H1278" s="200"/>
      <c r="I1278" s="228" t="s">
        <v>304</v>
      </c>
      <c r="J1278" s="170"/>
      <c r="K1278" s="170"/>
      <c r="L1278" s="170"/>
      <c r="M1278" s="170"/>
      <c r="N1278" s="170"/>
      <c r="O1278" s="170"/>
      <c r="P1278" s="170"/>
      <c r="Q1278" s="170"/>
      <c r="R1278" s="170"/>
      <c r="S1278" s="170"/>
      <c r="T1278" s="170"/>
      <c r="U1278" s="170"/>
      <c r="V1278" s="170"/>
      <c r="W1278" s="170"/>
      <c r="X1278" s="170"/>
      <c r="Y1278" s="170"/>
      <c r="Z1278" s="170"/>
      <c r="AA1278" s="170"/>
      <c r="AB1278" s="170"/>
      <c r="AC1278" s="170"/>
      <c r="AD1278" s="170"/>
      <c r="AE1278" s="170" t="s">
        <v>1086</v>
      </c>
      <c r="AF1278" s="170"/>
      <c r="AG1278" s="170"/>
      <c r="AH1278" s="170"/>
      <c r="AI1278" s="170"/>
      <c r="AJ1278" s="170"/>
      <c r="AK1278" s="170"/>
      <c r="AL1278" s="170"/>
      <c r="AM1278" s="170">
        <v>21</v>
      </c>
      <c r="AN1278" s="170"/>
      <c r="AO1278" s="170"/>
      <c r="AP1278" s="170"/>
      <c r="AQ1278" s="170"/>
      <c r="AR1278" s="170"/>
      <c r="AS1278" s="170"/>
      <c r="AT1278" s="170"/>
      <c r="AU1278" s="170"/>
      <c r="AV1278" s="170"/>
      <c r="AW1278" s="170"/>
      <c r="AX1278" s="170"/>
      <c r="AY1278" s="170"/>
      <c r="AZ1278" s="170"/>
      <c r="BA1278" s="170"/>
      <c r="BB1278" s="170"/>
      <c r="BC1278" s="170"/>
      <c r="BD1278" s="170"/>
      <c r="BE1278" s="170"/>
      <c r="BF1278" s="170"/>
      <c r="BG1278" s="170"/>
      <c r="BH1278" s="170"/>
    </row>
    <row r="1279" spans="1:60" outlineLevel="1">
      <c r="A1279" s="224"/>
      <c r="B1279" s="183"/>
      <c r="C1279" s="210" t="s">
        <v>1522</v>
      </c>
      <c r="D1279" s="188"/>
      <c r="E1279" s="194"/>
      <c r="F1279" s="203"/>
      <c r="G1279" s="203"/>
      <c r="H1279" s="200"/>
      <c r="I1279" s="228"/>
      <c r="J1279" s="170"/>
      <c r="K1279" s="170"/>
      <c r="L1279" s="170"/>
      <c r="M1279" s="170"/>
      <c r="N1279" s="170"/>
      <c r="O1279" s="170"/>
      <c r="P1279" s="170"/>
      <c r="Q1279" s="170"/>
      <c r="R1279" s="170"/>
      <c r="S1279" s="170"/>
      <c r="T1279" s="170"/>
      <c r="U1279" s="170"/>
      <c r="V1279" s="170"/>
      <c r="W1279" s="170"/>
      <c r="X1279" s="170"/>
      <c r="Y1279" s="170"/>
      <c r="Z1279" s="170"/>
      <c r="AA1279" s="170"/>
      <c r="AB1279" s="170"/>
      <c r="AC1279" s="170"/>
      <c r="AD1279" s="170"/>
      <c r="AE1279" s="170" t="s">
        <v>307</v>
      </c>
      <c r="AF1279" s="170"/>
      <c r="AG1279" s="170"/>
      <c r="AH1279" s="170"/>
      <c r="AI1279" s="170"/>
      <c r="AJ1279" s="170"/>
      <c r="AK1279" s="170"/>
      <c r="AL1279" s="170"/>
      <c r="AM1279" s="170"/>
      <c r="AN1279" s="170"/>
      <c r="AO1279" s="170"/>
      <c r="AP1279" s="170"/>
      <c r="AQ1279" s="170"/>
      <c r="AR1279" s="170"/>
      <c r="AS1279" s="170"/>
      <c r="AT1279" s="170"/>
      <c r="AU1279" s="170"/>
      <c r="AV1279" s="170"/>
      <c r="AW1279" s="170"/>
      <c r="AX1279" s="170"/>
      <c r="AY1279" s="170"/>
      <c r="AZ1279" s="170"/>
      <c r="BA1279" s="170"/>
      <c r="BB1279" s="170"/>
      <c r="BC1279" s="170"/>
      <c r="BD1279" s="170"/>
      <c r="BE1279" s="170"/>
      <c r="BF1279" s="170"/>
      <c r="BG1279" s="170"/>
      <c r="BH1279" s="170"/>
    </row>
    <row r="1280" spans="1:60" outlineLevel="1">
      <c r="A1280" s="224"/>
      <c r="B1280" s="183"/>
      <c r="C1280" s="211" t="s">
        <v>1523</v>
      </c>
      <c r="D1280" s="189"/>
      <c r="E1280" s="195">
        <v>34.055999999999997</v>
      </c>
      <c r="F1280" s="201"/>
      <c r="G1280" s="201"/>
      <c r="H1280" s="200"/>
      <c r="I1280" s="228"/>
      <c r="J1280" s="170"/>
      <c r="K1280" s="170"/>
      <c r="L1280" s="170"/>
      <c r="M1280" s="170"/>
      <c r="N1280" s="170"/>
      <c r="O1280" s="170"/>
      <c r="P1280" s="170"/>
      <c r="Q1280" s="170"/>
      <c r="R1280" s="170"/>
      <c r="S1280" s="170"/>
      <c r="T1280" s="170"/>
      <c r="U1280" s="170"/>
      <c r="V1280" s="170"/>
      <c r="W1280" s="170"/>
      <c r="X1280" s="170"/>
      <c r="Y1280" s="170"/>
      <c r="Z1280" s="170"/>
      <c r="AA1280" s="170"/>
      <c r="AB1280" s="170"/>
      <c r="AC1280" s="170"/>
      <c r="AD1280" s="170"/>
      <c r="AE1280" s="170" t="s">
        <v>309</v>
      </c>
      <c r="AF1280" s="170">
        <v>0</v>
      </c>
      <c r="AG1280" s="170"/>
      <c r="AH1280" s="170"/>
      <c r="AI1280" s="170"/>
      <c r="AJ1280" s="170"/>
      <c r="AK1280" s="170"/>
      <c r="AL1280" s="170"/>
      <c r="AM1280" s="170"/>
      <c r="AN1280" s="170"/>
      <c r="AO1280" s="170"/>
      <c r="AP1280" s="170"/>
      <c r="AQ1280" s="170"/>
      <c r="AR1280" s="170"/>
      <c r="AS1280" s="170"/>
      <c r="AT1280" s="170"/>
      <c r="AU1280" s="170"/>
      <c r="AV1280" s="170"/>
      <c r="AW1280" s="170"/>
      <c r="AX1280" s="170"/>
      <c r="AY1280" s="170"/>
      <c r="AZ1280" s="170"/>
      <c r="BA1280" s="170"/>
      <c r="BB1280" s="170"/>
      <c r="BC1280" s="170"/>
      <c r="BD1280" s="170"/>
      <c r="BE1280" s="170"/>
      <c r="BF1280" s="170"/>
      <c r="BG1280" s="170"/>
      <c r="BH1280" s="170"/>
    </row>
    <row r="1281" spans="1:60" outlineLevel="1">
      <c r="A1281" s="225">
        <v>276</v>
      </c>
      <c r="B1281" s="182" t="s">
        <v>1524</v>
      </c>
      <c r="C1281" s="209" t="s">
        <v>1525</v>
      </c>
      <c r="D1281" s="187" t="s">
        <v>447</v>
      </c>
      <c r="E1281" s="193">
        <v>2.2646000000000002</v>
      </c>
      <c r="F1281" s="202"/>
      <c r="G1281" s="201">
        <f>ROUND(E1281*F1281,2)</f>
        <v>0</v>
      </c>
      <c r="H1281" s="200"/>
      <c r="I1281" s="228" t="s">
        <v>304</v>
      </c>
      <c r="J1281" s="170"/>
      <c r="K1281" s="170"/>
      <c r="L1281" s="170"/>
      <c r="M1281" s="170"/>
      <c r="N1281" s="170"/>
      <c r="O1281" s="170"/>
      <c r="P1281" s="170"/>
      <c r="Q1281" s="170"/>
      <c r="R1281" s="170"/>
      <c r="S1281" s="170"/>
      <c r="T1281" s="170"/>
      <c r="U1281" s="170"/>
      <c r="V1281" s="170"/>
      <c r="W1281" s="170"/>
      <c r="X1281" s="170"/>
      <c r="Y1281" s="170"/>
      <c r="Z1281" s="170"/>
      <c r="AA1281" s="170"/>
      <c r="AB1281" s="170"/>
      <c r="AC1281" s="170"/>
      <c r="AD1281" s="170"/>
      <c r="AE1281" s="170" t="s">
        <v>1101</v>
      </c>
      <c r="AF1281" s="170"/>
      <c r="AG1281" s="170"/>
      <c r="AH1281" s="170"/>
      <c r="AI1281" s="170"/>
      <c r="AJ1281" s="170"/>
      <c r="AK1281" s="170"/>
      <c r="AL1281" s="170"/>
      <c r="AM1281" s="170">
        <v>21</v>
      </c>
      <c r="AN1281" s="170"/>
      <c r="AO1281" s="170"/>
      <c r="AP1281" s="170"/>
      <c r="AQ1281" s="170"/>
      <c r="AR1281" s="170"/>
      <c r="AS1281" s="170"/>
      <c r="AT1281" s="170"/>
      <c r="AU1281" s="170"/>
      <c r="AV1281" s="170"/>
      <c r="AW1281" s="170"/>
      <c r="AX1281" s="170"/>
      <c r="AY1281" s="170"/>
      <c r="AZ1281" s="170"/>
      <c r="BA1281" s="170"/>
      <c r="BB1281" s="170"/>
      <c r="BC1281" s="170"/>
      <c r="BD1281" s="170"/>
      <c r="BE1281" s="170"/>
      <c r="BF1281" s="170"/>
      <c r="BG1281" s="170"/>
      <c r="BH1281" s="170"/>
    </row>
    <row r="1282" spans="1:60" outlineLevel="1">
      <c r="A1282" s="224"/>
      <c r="B1282" s="183"/>
      <c r="C1282" s="211" t="s">
        <v>1526</v>
      </c>
      <c r="D1282" s="189"/>
      <c r="E1282" s="195">
        <v>2.2646000000000002</v>
      </c>
      <c r="F1282" s="201"/>
      <c r="G1282" s="201"/>
      <c r="H1282" s="200"/>
      <c r="I1282" s="228"/>
      <c r="J1282" s="170"/>
      <c r="K1282" s="170"/>
      <c r="L1282" s="170"/>
      <c r="M1282" s="170"/>
      <c r="N1282" s="170"/>
      <c r="O1282" s="170"/>
      <c r="P1282" s="170"/>
      <c r="Q1282" s="170"/>
      <c r="R1282" s="170"/>
      <c r="S1282" s="170"/>
      <c r="T1282" s="170"/>
      <c r="U1282" s="170"/>
      <c r="V1282" s="170"/>
      <c r="W1282" s="170"/>
      <c r="X1282" s="170"/>
      <c r="Y1282" s="170"/>
      <c r="Z1282" s="170"/>
      <c r="AA1282" s="170"/>
      <c r="AB1282" s="170"/>
      <c r="AC1282" s="170"/>
      <c r="AD1282" s="170"/>
      <c r="AE1282" s="170" t="s">
        <v>309</v>
      </c>
      <c r="AF1282" s="170">
        <v>0</v>
      </c>
      <c r="AG1282" s="170"/>
      <c r="AH1282" s="170"/>
      <c r="AI1282" s="170"/>
      <c r="AJ1282" s="170"/>
      <c r="AK1282" s="170"/>
      <c r="AL1282" s="170"/>
      <c r="AM1282" s="170"/>
      <c r="AN1282" s="170"/>
      <c r="AO1282" s="170"/>
      <c r="AP1282" s="170"/>
      <c r="AQ1282" s="170"/>
      <c r="AR1282" s="170"/>
      <c r="AS1282" s="170"/>
      <c r="AT1282" s="170"/>
      <c r="AU1282" s="170"/>
      <c r="AV1282" s="170"/>
      <c r="AW1282" s="170"/>
      <c r="AX1282" s="170"/>
      <c r="AY1282" s="170"/>
      <c r="AZ1282" s="170"/>
      <c r="BA1282" s="170"/>
      <c r="BB1282" s="170"/>
      <c r="BC1282" s="170"/>
      <c r="BD1282" s="170"/>
      <c r="BE1282" s="170"/>
      <c r="BF1282" s="170"/>
      <c r="BG1282" s="170"/>
      <c r="BH1282" s="170"/>
    </row>
    <row r="1283" spans="1:60" outlineLevel="1">
      <c r="A1283" s="225">
        <v>277</v>
      </c>
      <c r="B1283" s="182" t="s">
        <v>1527</v>
      </c>
      <c r="C1283" s="209" t="s">
        <v>1528</v>
      </c>
      <c r="D1283" s="187" t="s">
        <v>447</v>
      </c>
      <c r="E1283" s="193">
        <v>2.2646000000000002</v>
      </c>
      <c r="F1283" s="202"/>
      <c r="G1283" s="201">
        <f>ROUND(E1283*F1283,2)</f>
        <v>0</v>
      </c>
      <c r="H1283" s="200"/>
      <c r="I1283" s="228" t="s">
        <v>304</v>
      </c>
      <c r="J1283" s="170"/>
      <c r="K1283" s="170"/>
      <c r="L1283" s="170"/>
      <c r="M1283" s="170"/>
      <c r="N1283" s="170"/>
      <c r="O1283" s="170"/>
      <c r="P1283" s="170"/>
      <c r="Q1283" s="170"/>
      <c r="R1283" s="170"/>
      <c r="S1283" s="170"/>
      <c r="T1283" s="170"/>
      <c r="U1283" s="170"/>
      <c r="V1283" s="170"/>
      <c r="W1283" s="170"/>
      <c r="X1283" s="170"/>
      <c r="Y1283" s="170"/>
      <c r="Z1283" s="170"/>
      <c r="AA1283" s="170"/>
      <c r="AB1283" s="170"/>
      <c r="AC1283" s="170"/>
      <c r="AD1283" s="170"/>
      <c r="AE1283" s="170" t="s">
        <v>1101</v>
      </c>
      <c r="AF1283" s="170"/>
      <c r="AG1283" s="170"/>
      <c r="AH1283" s="170"/>
      <c r="AI1283" s="170"/>
      <c r="AJ1283" s="170"/>
      <c r="AK1283" s="170"/>
      <c r="AL1283" s="170"/>
      <c r="AM1283" s="170">
        <v>21</v>
      </c>
      <c r="AN1283" s="170"/>
      <c r="AO1283" s="170"/>
      <c r="AP1283" s="170"/>
      <c r="AQ1283" s="170"/>
      <c r="AR1283" s="170"/>
      <c r="AS1283" s="170"/>
      <c r="AT1283" s="170"/>
      <c r="AU1283" s="170"/>
      <c r="AV1283" s="170"/>
      <c r="AW1283" s="170"/>
      <c r="AX1283" s="170"/>
      <c r="AY1283" s="170"/>
      <c r="AZ1283" s="170"/>
      <c r="BA1283" s="170"/>
      <c r="BB1283" s="170"/>
      <c r="BC1283" s="170"/>
      <c r="BD1283" s="170"/>
      <c r="BE1283" s="170"/>
      <c r="BF1283" s="170"/>
      <c r="BG1283" s="170"/>
      <c r="BH1283" s="170"/>
    </row>
    <row r="1284" spans="1:60" outlineLevel="1">
      <c r="A1284" s="224"/>
      <c r="B1284" s="183"/>
      <c r="C1284" s="211" t="s">
        <v>1526</v>
      </c>
      <c r="D1284" s="189"/>
      <c r="E1284" s="195">
        <v>2.2646000000000002</v>
      </c>
      <c r="F1284" s="201"/>
      <c r="G1284" s="201"/>
      <c r="H1284" s="200"/>
      <c r="I1284" s="228"/>
      <c r="J1284" s="170"/>
      <c r="K1284" s="170"/>
      <c r="L1284" s="170"/>
      <c r="M1284" s="170"/>
      <c r="N1284" s="170"/>
      <c r="O1284" s="170"/>
      <c r="P1284" s="170"/>
      <c r="Q1284" s="170"/>
      <c r="R1284" s="170"/>
      <c r="S1284" s="170"/>
      <c r="T1284" s="170"/>
      <c r="U1284" s="170"/>
      <c r="V1284" s="170"/>
      <c r="W1284" s="170"/>
      <c r="X1284" s="170"/>
      <c r="Y1284" s="170"/>
      <c r="Z1284" s="170"/>
      <c r="AA1284" s="170"/>
      <c r="AB1284" s="170"/>
      <c r="AC1284" s="170"/>
      <c r="AD1284" s="170"/>
      <c r="AE1284" s="170" t="s">
        <v>309</v>
      </c>
      <c r="AF1284" s="170">
        <v>0</v>
      </c>
      <c r="AG1284" s="170"/>
      <c r="AH1284" s="170"/>
      <c r="AI1284" s="170"/>
      <c r="AJ1284" s="170"/>
      <c r="AK1284" s="170"/>
      <c r="AL1284" s="170"/>
      <c r="AM1284" s="170"/>
      <c r="AN1284" s="170"/>
      <c r="AO1284" s="170"/>
      <c r="AP1284" s="170"/>
      <c r="AQ1284" s="170"/>
      <c r="AR1284" s="170"/>
      <c r="AS1284" s="170"/>
      <c r="AT1284" s="170"/>
      <c r="AU1284" s="170"/>
      <c r="AV1284" s="170"/>
      <c r="AW1284" s="170"/>
      <c r="AX1284" s="170"/>
      <c r="AY1284" s="170"/>
      <c r="AZ1284" s="170"/>
      <c r="BA1284" s="170"/>
      <c r="BB1284" s="170"/>
      <c r="BC1284" s="170"/>
      <c r="BD1284" s="170"/>
      <c r="BE1284" s="170"/>
      <c r="BF1284" s="170"/>
      <c r="BG1284" s="170"/>
      <c r="BH1284" s="170"/>
    </row>
    <row r="1285" spans="1:60" outlineLevel="1">
      <c r="A1285" s="225">
        <v>278</v>
      </c>
      <c r="B1285" s="182" t="s">
        <v>1529</v>
      </c>
      <c r="C1285" s="209" t="s">
        <v>1530</v>
      </c>
      <c r="D1285" s="187" t="s">
        <v>447</v>
      </c>
      <c r="E1285" s="193">
        <v>9.0584000000000007</v>
      </c>
      <c r="F1285" s="202"/>
      <c r="G1285" s="201">
        <f>ROUND(E1285*F1285,2)</f>
        <v>0</v>
      </c>
      <c r="H1285" s="200"/>
      <c r="I1285" s="228" t="s">
        <v>304</v>
      </c>
      <c r="J1285" s="170"/>
      <c r="K1285" s="170"/>
      <c r="L1285" s="170"/>
      <c r="M1285" s="170"/>
      <c r="N1285" s="170"/>
      <c r="O1285" s="170"/>
      <c r="P1285" s="170"/>
      <c r="Q1285" s="170"/>
      <c r="R1285" s="170"/>
      <c r="S1285" s="170"/>
      <c r="T1285" s="170"/>
      <c r="U1285" s="170"/>
      <c r="V1285" s="170"/>
      <c r="W1285" s="170"/>
      <c r="X1285" s="170"/>
      <c r="Y1285" s="170"/>
      <c r="Z1285" s="170"/>
      <c r="AA1285" s="170"/>
      <c r="AB1285" s="170"/>
      <c r="AC1285" s="170"/>
      <c r="AD1285" s="170"/>
      <c r="AE1285" s="170" t="s">
        <v>1101</v>
      </c>
      <c r="AF1285" s="170"/>
      <c r="AG1285" s="170"/>
      <c r="AH1285" s="170"/>
      <c r="AI1285" s="170"/>
      <c r="AJ1285" s="170"/>
      <c r="AK1285" s="170"/>
      <c r="AL1285" s="170"/>
      <c r="AM1285" s="170">
        <v>21</v>
      </c>
      <c r="AN1285" s="170"/>
      <c r="AO1285" s="170"/>
      <c r="AP1285" s="170"/>
      <c r="AQ1285" s="170"/>
      <c r="AR1285" s="170"/>
      <c r="AS1285" s="170"/>
      <c r="AT1285" s="170"/>
      <c r="AU1285" s="170"/>
      <c r="AV1285" s="170"/>
      <c r="AW1285" s="170"/>
      <c r="AX1285" s="170"/>
      <c r="AY1285" s="170"/>
      <c r="AZ1285" s="170"/>
      <c r="BA1285" s="170"/>
      <c r="BB1285" s="170"/>
      <c r="BC1285" s="170"/>
      <c r="BD1285" s="170"/>
      <c r="BE1285" s="170"/>
      <c r="BF1285" s="170"/>
      <c r="BG1285" s="170"/>
      <c r="BH1285" s="170"/>
    </row>
    <row r="1286" spans="1:60" outlineLevel="1">
      <c r="A1286" s="224"/>
      <c r="B1286" s="183"/>
      <c r="C1286" s="211" t="s">
        <v>1531</v>
      </c>
      <c r="D1286" s="189"/>
      <c r="E1286" s="195">
        <v>9.0584000000000007</v>
      </c>
      <c r="F1286" s="201"/>
      <c r="G1286" s="201"/>
      <c r="H1286" s="200"/>
      <c r="I1286" s="228"/>
      <c r="J1286" s="170"/>
      <c r="K1286" s="170"/>
      <c r="L1286" s="170"/>
      <c r="M1286" s="170"/>
      <c r="N1286" s="170"/>
      <c r="O1286" s="170"/>
      <c r="P1286" s="170"/>
      <c r="Q1286" s="170"/>
      <c r="R1286" s="170"/>
      <c r="S1286" s="170"/>
      <c r="T1286" s="170"/>
      <c r="U1286" s="170"/>
      <c r="V1286" s="170"/>
      <c r="W1286" s="170"/>
      <c r="X1286" s="170"/>
      <c r="Y1286" s="170"/>
      <c r="Z1286" s="170"/>
      <c r="AA1286" s="170"/>
      <c r="AB1286" s="170"/>
      <c r="AC1286" s="170"/>
      <c r="AD1286" s="170"/>
      <c r="AE1286" s="170" t="s">
        <v>309</v>
      </c>
      <c r="AF1286" s="170">
        <v>0</v>
      </c>
      <c r="AG1286" s="170"/>
      <c r="AH1286" s="170"/>
      <c r="AI1286" s="170"/>
      <c r="AJ1286" s="170"/>
      <c r="AK1286" s="170"/>
      <c r="AL1286" s="170"/>
      <c r="AM1286" s="170"/>
      <c r="AN1286" s="170"/>
      <c r="AO1286" s="170"/>
      <c r="AP1286" s="170"/>
      <c r="AQ1286" s="170"/>
      <c r="AR1286" s="170"/>
      <c r="AS1286" s="170"/>
      <c r="AT1286" s="170"/>
      <c r="AU1286" s="170"/>
      <c r="AV1286" s="170"/>
      <c r="AW1286" s="170"/>
      <c r="AX1286" s="170"/>
      <c r="AY1286" s="170"/>
      <c r="AZ1286" s="170"/>
      <c r="BA1286" s="170"/>
      <c r="BB1286" s="170"/>
      <c r="BC1286" s="170"/>
      <c r="BD1286" s="170"/>
      <c r="BE1286" s="170"/>
      <c r="BF1286" s="170"/>
      <c r="BG1286" s="170"/>
      <c r="BH1286" s="170"/>
    </row>
    <row r="1287" spans="1:60">
      <c r="A1287" s="223" t="s">
        <v>294</v>
      </c>
      <c r="B1287" s="181" t="s">
        <v>196</v>
      </c>
      <c r="C1287" s="208" t="s">
        <v>197</v>
      </c>
      <c r="D1287" s="186"/>
      <c r="E1287" s="192"/>
      <c r="F1287" s="356">
        <f>SUM(G1288:G1309)</f>
        <v>0</v>
      </c>
      <c r="G1287" s="357"/>
      <c r="H1287" s="199"/>
      <c r="I1287" s="227"/>
      <c r="AE1287" t="s">
        <v>295</v>
      </c>
    </row>
    <row r="1288" spans="1:60" outlineLevel="1">
      <c r="A1288" s="225">
        <v>279</v>
      </c>
      <c r="B1288" s="182" t="s">
        <v>1532</v>
      </c>
      <c r="C1288" s="209" t="s">
        <v>1533</v>
      </c>
      <c r="D1288" s="187" t="s">
        <v>423</v>
      </c>
      <c r="E1288" s="193">
        <v>2</v>
      </c>
      <c r="F1288" s="202"/>
      <c r="G1288" s="201">
        <f>ROUND(E1288*F1288,2)</f>
        <v>0</v>
      </c>
      <c r="H1288" s="200"/>
      <c r="I1288" s="228" t="s">
        <v>304</v>
      </c>
      <c r="J1288" s="170"/>
      <c r="K1288" s="170"/>
      <c r="L1288" s="170"/>
      <c r="M1288" s="170"/>
      <c r="N1288" s="170"/>
      <c r="O1288" s="170"/>
      <c r="P1288" s="170"/>
      <c r="Q1288" s="170"/>
      <c r="R1288" s="170"/>
      <c r="S1288" s="170"/>
      <c r="T1288" s="170"/>
      <c r="U1288" s="170"/>
      <c r="V1288" s="170"/>
      <c r="W1288" s="170"/>
      <c r="X1288" s="170"/>
      <c r="Y1288" s="170"/>
      <c r="Z1288" s="170"/>
      <c r="AA1288" s="170"/>
      <c r="AB1288" s="170"/>
      <c r="AC1288" s="170"/>
      <c r="AD1288" s="170"/>
      <c r="AE1288" s="170" t="s">
        <v>1101</v>
      </c>
      <c r="AF1288" s="170"/>
      <c r="AG1288" s="170"/>
      <c r="AH1288" s="170"/>
      <c r="AI1288" s="170"/>
      <c r="AJ1288" s="170"/>
      <c r="AK1288" s="170"/>
      <c r="AL1288" s="170"/>
      <c r="AM1288" s="170">
        <v>21</v>
      </c>
      <c r="AN1288" s="170"/>
      <c r="AO1288" s="170"/>
      <c r="AP1288" s="170"/>
      <c r="AQ1288" s="170"/>
      <c r="AR1288" s="170"/>
      <c r="AS1288" s="170"/>
      <c r="AT1288" s="170"/>
      <c r="AU1288" s="170"/>
      <c r="AV1288" s="170"/>
      <c r="AW1288" s="170"/>
      <c r="AX1288" s="170"/>
      <c r="AY1288" s="170"/>
      <c r="AZ1288" s="170"/>
      <c r="BA1288" s="170"/>
      <c r="BB1288" s="170"/>
      <c r="BC1288" s="170"/>
      <c r="BD1288" s="170"/>
      <c r="BE1288" s="170"/>
      <c r="BF1288" s="170"/>
      <c r="BG1288" s="170"/>
      <c r="BH1288" s="170"/>
    </row>
    <row r="1289" spans="1:60" outlineLevel="1">
      <c r="A1289" s="224"/>
      <c r="B1289" s="183"/>
      <c r="C1289" s="211" t="s">
        <v>140</v>
      </c>
      <c r="D1289" s="189"/>
      <c r="E1289" s="195">
        <v>2</v>
      </c>
      <c r="F1289" s="201"/>
      <c r="G1289" s="201"/>
      <c r="H1289" s="200"/>
      <c r="I1289" s="228"/>
      <c r="J1289" s="170"/>
      <c r="K1289" s="170"/>
      <c r="L1289" s="170"/>
      <c r="M1289" s="170"/>
      <c r="N1289" s="170"/>
      <c r="O1289" s="170"/>
      <c r="P1289" s="170"/>
      <c r="Q1289" s="170"/>
      <c r="R1289" s="170"/>
      <c r="S1289" s="170"/>
      <c r="T1289" s="170"/>
      <c r="U1289" s="170"/>
      <c r="V1289" s="170"/>
      <c r="W1289" s="170"/>
      <c r="X1289" s="170"/>
      <c r="Y1289" s="170"/>
      <c r="Z1289" s="170"/>
      <c r="AA1289" s="170"/>
      <c r="AB1289" s="170"/>
      <c r="AC1289" s="170"/>
      <c r="AD1289" s="170"/>
      <c r="AE1289" s="170" t="s">
        <v>309</v>
      </c>
      <c r="AF1289" s="170">
        <v>0</v>
      </c>
      <c r="AG1289" s="170"/>
      <c r="AH1289" s="170"/>
      <c r="AI1289" s="170"/>
      <c r="AJ1289" s="170"/>
      <c r="AK1289" s="170"/>
      <c r="AL1289" s="170"/>
      <c r="AM1289" s="170"/>
      <c r="AN1289" s="170"/>
      <c r="AO1289" s="170"/>
      <c r="AP1289" s="170"/>
      <c r="AQ1289" s="170"/>
      <c r="AR1289" s="170"/>
      <c r="AS1289" s="170"/>
      <c r="AT1289" s="170"/>
      <c r="AU1289" s="170"/>
      <c r="AV1289" s="170"/>
      <c r="AW1289" s="170"/>
      <c r="AX1289" s="170"/>
      <c r="AY1289" s="170"/>
      <c r="AZ1289" s="170"/>
      <c r="BA1289" s="170"/>
      <c r="BB1289" s="170"/>
      <c r="BC1289" s="170"/>
      <c r="BD1289" s="170"/>
      <c r="BE1289" s="170"/>
      <c r="BF1289" s="170"/>
      <c r="BG1289" s="170"/>
      <c r="BH1289" s="170"/>
    </row>
    <row r="1290" spans="1:60" outlineLevel="1">
      <c r="A1290" s="225">
        <v>280</v>
      </c>
      <c r="B1290" s="182" t="s">
        <v>1534</v>
      </c>
      <c r="C1290" s="209" t="s">
        <v>1535</v>
      </c>
      <c r="D1290" s="187" t="s">
        <v>423</v>
      </c>
      <c r="E1290" s="193">
        <v>2</v>
      </c>
      <c r="F1290" s="202"/>
      <c r="G1290" s="201">
        <f>ROUND(E1290*F1290,2)</f>
        <v>0</v>
      </c>
      <c r="H1290" s="200"/>
      <c r="I1290" s="228" t="s">
        <v>304</v>
      </c>
      <c r="J1290" s="170"/>
      <c r="K1290" s="170"/>
      <c r="L1290" s="170"/>
      <c r="M1290" s="170"/>
      <c r="N1290" s="170"/>
      <c r="O1290" s="170"/>
      <c r="P1290" s="170"/>
      <c r="Q1290" s="170"/>
      <c r="R1290" s="170"/>
      <c r="S1290" s="170"/>
      <c r="T1290" s="170"/>
      <c r="U1290" s="170"/>
      <c r="V1290" s="170"/>
      <c r="W1290" s="170"/>
      <c r="X1290" s="170"/>
      <c r="Y1290" s="170"/>
      <c r="Z1290" s="170"/>
      <c r="AA1290" s="170"/>
      <c r="AB1290" s="170"/>
      <c r="AC1290" s="170"/>
      <c r="AD1290" s="170"/>
      <c r="AE1290" s="170" t="s">
        <v>1101</v>
      </c>
      <c r="AF1290" s="170"/>
      <c r="AG1290" s="170"/>
      <c r="AH1290" s="170"/>
      <c r="AI1290" s="170"/>
      <c r="AJ1290" s="170"/>
      <c r="AK1290" s="170"/>
      <c r="AL1290" s="170"/>
      <c r="AM1290" s="170">
        <v>21</v>
      </c>
      <c r="AN1290" s="170"/>
      <c r="AO1290" s="170"/>
      <c r="AP1290" s="170"/>
      <c r="AQ1290" s="170"/>
      <c r="AR1290" s="170"/>
      <c r="AS1290" s="170"/>
      <c r="AT1290" s="170"/>
      <c r="AU1290" s="170"/>
      <c r="AV1290" s="170"/>
      <c r="AW1290" s="170"/>
      <c r="AX1290" s="170"/>
      <c r="AY1290" s="170"/>
      <c r="AZ1290" s="170"/>
      <c r="BA1290" s="170"/>
      <c r="BB1290" s="170"/>
      <c r="BC1290" s="170"/>
      <c r="BD1290" s="170"/>
      <c r="BE1290" s="170"/>
      <c r="BF1290" s="170"/>
      <c r="BG1290" s="170"/>
      <c r="BH1290" s="170"/>
    </row>
    <row r="1291" spans="1:60" outlineLevel="1">
      <c r="A1291" s="224"/>
      <c r="B1291" s="183"/>
      <c r="C1291" s="211" t="s">
        <v>140</v>
      </c>
      <c r="D1291" s="189"/>
      <c r="E1291" s="195">
        <v>2</v>
      </c>
      <c r="F1291" s="201"/>
      <c r="G1291" s="201"/>
      <c r="H1291" s="200"/>
      <c r="I1291" s="228"/>
      <c r="J1291" s="170"/>
      <c r="K1291" s="170"/>
      <c r="L1291" s="170"/>
      <c r="M1291" s="170"/>
      <c r="N1291" s="170"/>
      <c r="O1291" s="170"/>
      <c r="P1291" s="170"/>
      <c r="Q1291" s="170"/>
      <c r="R1291" s="170"/>
      <c r="S1291" s="170"/>
      <c r="T1291" s="170"/>
      <c r="U1291" s="170"/>
      <c r="V1291" s="170"/>
      <c r="W1291" s="170"/>
      <c r="X1291" s="170"/>
      <c r="Y1291" s="170"/>
      <c r="Z1291" s="170"/>
      <c r="AA1291" s="170"/>
      <c r="AB1291" s="170"/>
      <c r="AC1291" s="170"/>
      <c r="AD1291" s="170"/>
      <c r="AE1291" s="170" t="s">
        <v>309</v>
      </c>
      <c r="AF1291" s="170">
        <v>0</v>
      </c>
      <c r="AG1291" s="170"/>
      <c r="AH1291" s="170"/>
      <c r="AI1291" s="170"/>
      <c r="AJ1291" s="170"/>
      <c r="AK1291" s="170"/>
      <c r="AL1291" s="170"/>
      <c r="AM1291" s="170"/>
      <c r="AN1291" s="170"/>
      <c r="AO1291" s="170"/>
      <c r="AP1291" s="170"/>
      <c r="AQ1291" s="170"/>
      <c r="AR1291" s="170"/>
      <c r="AS1291" s="170"/>
      <c r="AT1291" s="170"/>
      <c r="AU1291" s="170"/>
      <c r="AV1291" s="170"/>
      <c r="AW1291" s="170"/>
      <c r="AX1291" s="170"/>
      <c r="AY1291" s="170"/>
      <c r="AZ1291" s="170"/>
      <c r="BA1291" s="170"/>
      <c r="BB1291" s="170"/>
      <c r="BC1291" s="170"/>
      <c r="BD1291" s="170"/>
      <c r="BE1291" s="170"/>
      <c r="BF1291" s="170"/>
      <c r="BG1291" s="170"/>
      <c r="BH1291" s="170"/>
    </row>
    <row r="1292" spans="1:60" outlineLevel="1">
      <c r="A1292" s="225">
        <v>281</v>
      </c>
      <c r="B1292" s="182" t="s">
        <v>1536</v>
      </c>
      <c r="C1292" s="209" t="s">
        <v>1537</v>
      </c>
      <c r="D1292" s="187" t="s">
        <v>423</v>
      </c>
      <c r="E1292" s="193">
        <v>2</v>
      </c>
      <c r="F1292" s="202"/>
      <c r="G1292" s="201">
        <f>ROUND(E1292*F1292,2)</f>
        <v>0</v>
      </c>
      <c r="H1292" s="200"/>
      <c r="I1292" s="228" t="s">
        <v>304</v>
      </c>
      <c r="J1292" s="170"/>
      <c r="K1292" s="170"/>
      <c r="L1292" s="170"/>
      <c r="M1292" s="170"/>
      <c r="N1292" s="170"/>
      <c r="O1292" s="170"/>
      <c r="P1292" s="170"/>
      <c r="Q1292" s="170"/>
      <c r="R1292" s="170"/>
      <c r="S1292" s="170"/>
      <c r="T1292" s="170"/>
      <c r="U1292" s="170"/>
      <c r="V1292" s="170"/>
      <c r="W1292" s="170"/>
      <c r="X1292" s="170"/>
      <c r="Y1292" s="170"/>
      <c r="Z1292" s="170"/>
      <c r="AA1292" s="170"/>
      <c r="AB1292" s="170"/>
      <c r="AC1292" s="170"/>
      <c r="AD1292" s="170"/>
      <c r="AE1292" s="170" t="s">
        <v>1086</v>
      </c>
      <c r="AF1292" s="170"/>
      <c r="AG1292" s="170"/>
      <c r="AH1292" s="170"/>
      <c r="AI1292" s="170"/>
      <c r="AJ1292" s="170"/>
      <c r="AK1292" s="170"/>
      <c r="AL1292" s="170"/>
      <c r="AM1292" s="170">
        <v>21</v>
      </c>
      <c r="AN1292" s="170"/>
      <c r="AO1292" s="170"/>
      <c r="AP1292" s="170"/>
      <c r="AQ1292" s="170"/>
      <c r="AR1292" s="170"/>
      <c r="AS1292" s="170"/>
      <c r="AT1292" s="170"/>
      <c r="AU1292" s="170"/>
      <c r="AV1292" s="170"/>
      <c r="AW1292" s="170"/>
      <c r="AX1292" s="170"/>
      <c r="AY1292" s="170"/>
      <c r="AZ1292" s="170"/>
      <c r="BA1292" s="170"/>
      <c r="BB1292" s="170"/>
      <c r="BC1292" s="170"/>
      <c r="BD1292" s="170"/>
      <c r="BE1292" s="170"/>
      <c r="BF1292" s="170"/>
      <c r="BG1292" s="170"/>
      <c r="BH1292" s="170"/>
    </row>
    <row r="1293" spans="1:60" outlineLevel="1">
      <c r="A1293" s="224"/>
      <c r="B1293" s="183"/>
      <c r="C1293" s="210" t="s">
        <v>1538</v>
      </c>
      <c r="D1293" s="188"/>
      <c r="E1293" s="194"/>
      <c r="F1293" s="203"/>
      <c r="G1293" s="203"/>
      <c r="H1293" s="200"/>
      <c r="I1293" s="228"/>
      <c r="J1293" s="170"/>
      <c r="K1293" s="170"/>
      <c r="L1293" s="170"/>
      <c r="M1293" s="170"/>
      <c r="N1293" s="170"/>
      <c r="O1293" s="170"/>
      <c r="P1293" s="170"/>
      <c r="Q1293" s="170"/>
      <c r="R1293" s="170"/>
      <c r="S1293" s="170"/>
      <c r="T1293" s="170"/>
      <c r="U1293" s="170"/>
      <c r="V1293" s="170"/>
      <c r="W1293" s="170"/>
      <c r="X1293" s="170"/>
      <c r="Y1293" s="170"/>
      <c r="Z1293" s="170"/>
      <c r="AA1293" s="170"/>
      <c r="AB1293" s="170"/>
      <c r="AC1293" s="170"/>
      <c r="AD1293" s="170"/>
      <c r="AE1293" s="170" t="s">
        <v>307</v>
      </c>
      <c r="AF1293" s="170"/>
      <c r="AG1293" s="170"/>
      <c r="AH1293" s="170"/>
      <c r="AI1293" s="170"/>
      <c r="AJ1293" s="170"/>
      <c r="AK1293" s="170"/>
      <c r="AL1293" s="170"/>
      <c r="AM1293" s="170"/>
      <c r="AN1293" s="170"/>
      <c r="AO1293" s="170"/>
      <c r="AP1293" s="170"/>
      <c r="AQ1293" s="170"/>
      <c r="AR1293" s="170"/>
      <c r="AS1293" s="170"/>
      <c r="AT1293" s="170"/>
      <c r="AU1293" s="170"/>
      <c r="AV1293" s="170"/>
      <c r="AW1293" s="170"/>
      <c r="AX1293" s="170"/>
      <c r="AY1293" s="170"/>
      <c r="AZ1293" s="170"/>
      <c r="BA1293" s="170"/>
      <c r="BB1293" s="170"/>
      <c r="BC1293" s="170"/>
      <c r="BD1293" s="170"/>
      <c r="BE1293" s="170"/>
      <c r="BF1293" s="170"/>
      <c r="BG1293" s="170"/>
      <c r="BH1293" s="170"/>
    </row>
    <row r="1294" spans="1:60" outlineLevel="1">
      <c r="A1294" s="224"/>
      <c r="B1294" s="183"/>
      <c r="C1294" s="211" t="s">
        <v>140</v>
      </c>
      <c r="D1294" s="189"/>
      <c r="E1294" s="195">
        <v>2</v>
      </c>
      <c r="F1294" s="201"/>
      <c r="G1294" s="201"/>
      <c r="H1294" s="200"/>
      <c r="I1294" s="228"/>
      <c r="J1294" s="170"/>
      <c r="K1294" s="170"/>
      <c r="L1294" s="170"/>
      <c r="M1294" s="170"/>
      <c r="N1294" s="170"/>
      <c r="O1294" s="170"/>
      <c r="P1294" s="170"/>
      <c r="Q1294" s="170"/>
      <c r="R1294" s="170"/>
      <c r="S1294" s="170"/>
      <c r="T1294" s="170"/>
      <c r="U1294" s="170"/>
      <c r="V1294" s="170"/>
      <c r="W1294" s="170"/>
      <c r="X1294" s="170"/>
      <c r="Y1294" s="170"/>
      <c r="Z1294" s="170"/>
      <c r="AA1294" s="170"/>
      <c r="AB1294" s="170"/>
      <c r="AC1294" s="170"/>
      <c r="AD1294" s="170"/>
      <c r="AE1294" s="170" t="s">
        <v>309</v>
      </c>
      <c r="AF1294" s="170">
        <v>0</v>
      </c>
      <c r="AG1294" s="170"/>
      <c r="AH1294" s="170"/>
      <c r="AI1294" s="170"/>
      <c r="AJ1294" s="170"/>
      <c r="AK1294" s="170"/>
      <c r="AL1294" s="170"/>
      <c r="AM1294" s="170"/>
      <c r="AN1294" s="170"/>
      <c r="AO1294" s="170"/>
      <c r="AP1294" s="170"/>
      <c r="AQ1294" s="170"/>
      <c r="AR1294" s="170"/>
      <c r="AS1294" s="170"/>
      <c r="AT1294" s="170"/>
      <c r="AU1294" s="170"/>
      <c r="AV1294" s="170"/>
      <c r="AW1294" s="170"/>
      <c r="AX1294" s="170"/>
      <c r="AY1294" s="170"/>
      <c r="AZ1294" s="170"/>
      <c r="BA1294" s="170"/>
      <c r="BB1294" s="170"/>
      <c r="BC1294" s="170"/>
      <c r="BD1294" s="170"/>
      <c r="BE1294" s="170"/>
      <c r="BF1294" s="170"/>
      <c r="BG1294" s="170"/>
      <c r="BH1294" s="170"/>
    </row>
    <row r="1295" spans="1:60" outlineLevel="1">
      <c r="A1295" s="225">
        <v>282</v>
      </c>
      <c r="B1295" s="182" t="s">
        <v>1539</v>
      </c>
      <c r="C1295" s="209" t="s">
        <v>1540</v>
      </c>
      <c r="D1295" s="187" t="s">
        <v>583</v>
      </c>
      <c r="E1295" s="193">
        <v>35.799999999999997</v>
      </c>
      <c r="F1295" s="202"/>
      <c r="G1295" s="201">
        <f>ROUND(E1295*F1295,2)</f>
        <v>0</v>
      </c>
      <c r="H1295" s="200"/>
      <c r="I1295" s="228" t="s">
        <v>304</v>
      </c>
      <c r="J1295" s="170"/>
      <c r="K1295" s="170"/>
      <c r="L1295" s="170"/>
      <c r="M1295" s="170"/>
      <c r="N1295" s="170"/>
      <c r="O1295" s="170"/>
      <c r="P1295" s="170"/>
      <c r="Q1295" s="170"/>
      <c r="R1295" s="170"/>
      <c r="S1295" s="170"/>
      <c r="T1295" s="170"/>
      <c r="U1295" s="170"/>
      <c r="V1295" s="170"/>
      <c r="W1295" s="170"/>
      <c r="X1295" s="170"/>
      <c r="Y1295" s="170"/>
      <c r="Z1295" s="170"/>
      <c r="AA1295" s="170"/>
      <c r="AB1295" s="170"/>
      <c r="AC1295" s="170"/>
      <c r="AD1295" s="170"/>
      <c r="AE1295" s="170" t="s">
        <v>1101</v>
      </c>
      <c r="AF1295" s="170"/>
      <c r="AG1295" s="170"/>
      <c r="AH1295" s="170"/>
      <c r="AI1295" s="170"/>
      <c r="AJ1295" s="170"/>
      <c r="AK1295" s="170"/>
      <c r="AL1295" s="170"/>
      <c r="AM1295" s="170">
        <v>21</v>
      </c>
      <c r="AN1295" s="170"/>
      <c r="AO1295" s="170"/>
      <c r="AP1295" s="170"/>
      <c r="AQ1295" s="170"/>
      <c r="AR1295" s="170"/>
      <c r="AS1295" s="170"/>
      <c r="AT1295" s="170"/>
      <c r="AU1295" s="170"/>
      <c r="AV1295" s="170"/>
      <c r="AW1295" s="170"/>
      <c r="AX1295" s="170"/>
      <c r="AY1295" s="170"/>
      <c r="AZ1295" s="170"/>
      <c r="BA1295" s="170"/>
      <c r="BB1295" s="170"/>
      <c r="BC1295" s="170"/>
      <c r="BD1295" s="170"/>
      <c r="BE1295" s="170"/>
      <c r="BF1295" s="170"/>
      <c r="BG1295" s="170"/>
      <c r="BH1295" s="170"/>
    </row>
    <row r="1296" spans="1:60" outlineLevel="1">
      <c r="A1296" s="224"/>
      <c r="B1296" s="183"/>
      <c r="C1296" s="211" t="s">
        <v>1541</v>
      </c>
      <c r="D1296" s="189"/>
      <c r="E1296" s="195">
        <v>35.799999999999997</v>
      </c>
      <c r="F1296" s="201"/>
      <c r="G1296" s="201"/>
      <c r="H1296" s="200"/>
      <c r="I1296" s="228"/>
      <c r="J1296" s="170"/>
      <c r="K1296" s="170"/>
      <c r="L1296" s="170"/>
      <c r="M1296" s="170"/>
      <c r="N1296" s="170"/>
      <c r="O1296" s="170"/>
      <c r="P1296" s="170"/>
      <c r="Q1296" s="170"/>
      <c r="R1296" s="170"/>
      <c r="S1296" s="170"/>
      <c r="T1296" s="170"/>
      <c r="U1296" s="170"/>
      <c r="V1296" s="170"/>
      <c r="W1296" s="170"/>
      <c r="X1296" s="170"/>
      <c r="Y1296" s="170"/>
      <c r="Z1296" s="170"/>
      <c r="AA1296" s="170"/>
      <c r="AB1296" s="170"/>
      <c r="AC1296" s="170"/>
      <c r="AD1296" s="170"/>
      <c r="AE1296" s="170" t="s">
        <v>309</v>
      </c>
      <c r="AF1296" s="170">
        <v>0</v>
      </c>
      <c r="AG1296" s="170"/>
      <c r="AH1296" s="170"/>
      <c r="AI1296" s="170"/>
      <c r="AJ1296" s="170"/>
      <c r="AK1296" s="170"/>
      <c r="AL1296" s="170"/>
      <c r="AM1296" s="170"/>
      <c r="AN1296" s="170"/>
      <c r="AO1296" s="170"/>
      <c r="AP1296" s="170"/>
      <c r="AQ1296" s="170"/>
      <c r="AR1296" s="170"/>
      <c r="AS1296" s="170"/>
      <c r="AT1296" s="170"/>
      <c r="AU1296" s="170"/>
      <c r="AV1296" s="170"/>
      <c r="AW1296" s="170"/>
      <c r="AX1296" s="170"/>
      <c r="AY1296" s="170"/>
      <c r="AZ1296" s="170"/>
      <c r="BA1296" s="170"/>
      <c r="BB1296" s="170"/>
      <c r="BC1296" s="170"/>
      <c r="BD1296" s="170"/>
      <c r="BE1296" s="170"/>
      <c r="BF1296" s="170"/>
      <c r="BG1296" s="170"/>
      <c r="BH1296" s="170"/>
    </row>
    <row r="1297" spans="1:60" outlineLevel="1">
      <c r="A1297" s="225">
        <v>283</v>
      </c>
      <c r="B1297" s="182" t="s">
        <v>1542</v>
      </c>
      <c r="C1297" s="209" t="s">
        <v>1543</v>
      </c>
      <c r="D1297" s="187" t="s">
        <v>423</v>
      </c>
      <c r="E1297" s="193">
        <v>1</v>
      </c>
      <c r="F1297" s="202"/>
      <c r="G1297" s="201">
        <f>ROUND(E1297*F1297,2)</f>
        <v>0</v>
      </c>
      <c r="H1297" s="200"/>
      <c r="I1297" s="228" t="s">
        <v>304</v>
      </c>
      <c r="J1297" s="170"/>
      <c r="K1297" s="170"/>
      <c r="L1297" s="170"/>
      <c r="M1297" s="170"/>
      <c r="N1297" s="170"/>
      <c r="O1297" s="170"/>
      <c r="P1297" s="170"/>
      <c r="Q1297" s="170"/>
      <c r="R1297" s="170"/>
      <c r="S1297" s="170"/>
      <c r="T1297" s="170"/>
      <c r="U1297" s="170"/>
      <c r="V1297" s="170"/>
      <c r="W1297" s="170"/>
      <c r="X1297" s="170"/>
      <c r="Y1297" s="170"/>
      <c r="Z1297" s="170"/>
      <c r="AA1297" s="170"/>
      <c r="AB1297" s="170"/>
      <c r="AC1297" s="170"/>
      <c r="AD1297" s="170"/>
      <c r="AE1297" s="170" t="s">
        <v>1086</v>
      </c>
      <c r="AF1297" s="170"/>
      <c r="AG1297" s="170"/>
      <c r="AH1297" s="170"/>
      <c r="AI1297" s="170"/>
      <c r="AJ1297" s="170"/>
      <c r="AK1297" s="170"/>
      <c r="AL1297" s="170"/>
      <c r="AM1297" s="170">
        <v>21</v>
      </c>
      <c r="AN1297" s="170"/>
      <c r="AO1297" s="170"/>
      <c r="AP1297" s="170"/>
      <c r="AQ1297" s="170"/>
      <c r="AR1297" s="170"/>
      <c r="AS1297" s="170"/>
      <c r="AT1297" s="170"/>
      <c r="AU1297" s="170"/>
      <c r="AV1297" s="170"/>
      <c r="AW1297" s="170"/>
      <c r="AX1297" s="170"/>
      <c r="AY1297" s="170"/>
      <c r="AZ1297" s="170"/>
      <c r="BA1297" s="170"/>
      <c r="BB1297" s="170"/>
      <c r="BC1297" s="170"/>
      <c r="BD1297" s="170"/>
      <c r="BE1297" s="170"/>
      <c r="BF1297" s="170"/>
      <c r="BG1297" s="170"/>
      <c r="BH1297" s="170"/>
    </row>
    <row r="1298" spans="1:60" outlineLevel="1">
      <c r="A1298" s="224"/>
      <c r="B1298" s="183"/>
      <c r="C1298" s="211" t="s">
        <v>121</v>
      </c>
      <c r="D1298" s="189"/>
      <c r="E1298" s="195">
        <v>1</v>
      </c>
      <c r="F1298" s="201"/>
      <c r="G1298" s="201"/>
      <c r="H1298" s="200"/>
      <c r="I1298" s="228"/>
      <c r="J1298" s="170"/>
      <c r="K1298" s="170"/>
      <c r="L1298" s="170"/>
      <c r="M1298" s="170"/>
      <c r="N1298" s="170"/>
      <c r="O1298" s="170"/>
      <c r="P1298" s="170"/>
      <c r="Q1298" s="170"/>
      <c r="R1298" s="170"/>
      <c r="S1298" s="170"/>
      <c r="T1298" s="170"/>
      <c r="U1298" s="170"/>
      <c r="V1298" s="170"/>
      <c r="W1298" s="170"/>
      <c r="X1298" s="170"/>
      <c r="Y1298" s="170"/>
      <c r="Z1298" s="170"/>
      <c r="AA1298" s="170"/>
      <c r="AB1298" s="170"/>
      <c r="AC1298" s="170"/>
      <c r="AD1298" s="170"/>
      <c r="AE1298" s="170" t="s">
        <v>309</v>
      </c>
      <c r="AF1298" s="170">
        <v>0</v>
      </c>
      <c r="AG1298" s="170"/>
      <c r="AH1298" s="170"/>
      <c r="AI1298" s="170"/>
      <c r="AJ1298" s="170"/>
      <c r="AK1298" s="170"/>
      <c r="AL1298" s="170"/>
      <c r="AM1298" s="170"/>
      <c r="AN1298" s="170"/>
      <c r="AO1298" s="170"/>
      <c r="AP1298" s="170"/>
      <c r="AQ1298" s="170"/>
      <c r="AR1298" s="170"/>
      <c r="AS1298" s="170"/>
      <c r="AT1298" s="170"/>
      <c r="AU1298" s="170"/>
      <c r="AV1298" s="170"/>
      <c r="AW1298" s="170"/>
      <c r="AX1298" s="170"/>
      <c r="AY1298" s="170"/>
      <c r="AZ1298" s="170"/>
      <c r="BA1298" s="170"/>
      <c r="BB1298" s="170"/>
      <c r="BC1298" s="170"/>
      <c r="BD1298" s="170"/>
      <c r="BE1298" s="170"/>
      <c r="BF1298" s="170"/>
      <c r="BG1298" s="170"/>
      <c r="BH1298" s="170"/>
    </row>
    <row r="1299" spans="1:60" outlineLevel="1">
      <c r="A1299" s="225">
        <v>284</v>
      </c>
      <c r="B1299" s="182" t="s">
        <v>1544</v>
      </c>
      <c r="C1299" s="209" t="s">
        <v>1545</v>
      </c>
      <c r="D1299" s="187" t="s">
        <v>423</v>
      </c>
      <c r="E1299" s="193">
        <v>1</v>
      </c>
      <c r="F1299" s="202"/>
      <c r="G1299" s="201">
        <f>ROUND(E1299*F1299,2)</f>
        <v>0</v>
      </c>
      <c r="H1299" s="200"/>
      <c r="I1299" s="228" t="s">
        <v>552</v>
      </c>
      <c r="J1299" s="170"/>
      <c r="K1299" s="170"/>
      <c r="L1299" s="170"/>
      <c r="M1299" s="170"/>
      <c r="N1299" s="170"/>
      <c r="O1299" s="170"/>
      <c r="P1299" s="170"/>
      <c r="Q1299" s="170"/>
      <c r="R1299" s="170"/>
      <c r="S1299" s="170"/>
      <c r="T1299" s="170"/>
      <c r="U1299" s="170"/>
      <c r="V1299" s="170"/>
      <c r="W1299" s="170"/>
      <c r="X1299" s="170"/>
      <c r="Y1299" s="170"/>
      <c r="Z1299" s="170"/>
      <c r="AA1299" s="170"/>
      <c r="AB1299" s="170"/>
      <c r="AC1299" s="170"/>
      <c r="AD1299" s="170"/>
      <c r="AE1299" s="170" t="s">
        <v>1101</v>
      </c>
      <c r="AF1299" s="170"/>
      <c r="AG1299" s="170"/>
      <c r="AH1299" s="170"/>
      <c r="AI1299" s="170"/>
      <c r="AJ1299" s="170"/>
      <c r="AK1299" s="170"/>
      <c r="AL1299" s="170"/>
      <c r="AM1299" s="170">
        <v>21</v>
      </c>
      <c r="AN1299" s="170"/>
      <c r="AO1299" s="170"/>
      <c r="AP1299" s="170"/>
      <c r="AQ1299" s="170"/>
      <c r="AR1299" s="170"/>
      <c r="AS1299" s="170"/>
      <c r="AT1299" s="170"/>
      <c r="AU1299" s="170"/>
      <c r="AV1299" s="170"/>
      <c r="AW1299" s="170"/>
      <c r="AX1299" s="170"/>
      <c r="AY1299" s="170"/>
      <c r="AZ1299" s="170"/>
      <c r="BA1299" s="170"/>
      <c r="BB1299" s="170"/>
      <c r="BC1299" s="170"/>
      <c r="BD1299" s="170"/>
      <c r="BE1299" s="170"/>
      <c r="BF1299" s="170"/>
      <c r="BG1299" s="170"/>
      <c r="BH1299" s="170"/>
    </row>
    <row r="1300" spans="1:60" outlineLevel="1">
      <c r="A1300" s="224"/>
      <c r="B1300" s="183"/>
      <c r="C1300" s="211" t="s">
        <v>121</v>
      </c>
      <c r="D1300" s="189"/>
      <c r="E1300" s="195">
        <v>1</v>
      </c>
      <c r="F1300" s="201"/>
      <c r="G1300" s="201"/>
      <c r="H1300" s="200"/>
      <c r="I1300" s="228"/>
      <c r="J1300" s="170"/>
      <c r="K1300" s="170"/>
      <c r="L1300" s="170"/>
      <c r="M1300" s="170"/>
      <c r="N1300" s="170"/>
      <c r="O1300" s="170"/>
      <c r="P1300" s="170"/>
      <c r="Q1300" s="170"/>
      <c r="R1300" s="170"/>
      <c r="S1300" s="170"/>
      <c r="T1300" s="170"/>
      <c r="U1300" s="170"/>
      <c r="V1300" s="170"/>
      <c r="W1300" s="170"/>
      <c r="X1300" s="170"/>
      <c r="Y1300" s="170"/>
      <c r="Z1300" s="170"/>
      <c r="AA1300" s="170"/>
      <c r="AB1300" s="170"/>
      <c r="AC1300" s="170"/>
      <c r="AD1300" s="170"/>
      <c r="AE1300" s="170" t="s">
        <v>309</v>
      </c>
      <c r="AF1300" s="170">
        <v>0</v>
      </c>
      <c r="AG1300" s="170"/>
      <c r="AH1300" s="170"/>
      <c r="AI1300" s="170"/>
      <c r="AJ1300" s="170"/>
      <c r="AK1300" s="170"/>
      <c r="AL1300" s="170"/>
      <c r="AM1300" s="170"/>
      <c r="AN1300" s="170"/>
      <c r="AO1300" s="170"/>
      <c r="AP1300" s="170"/>
      <c r="AQ1300" s="170"/>
      <c r="AR1300" s="170"/>
      <c r="AS1300" s="170"/>
      <c r="AT1300" s="170"/>
      <c r="AU1300" s="170"/>
      <c r="AV1300" s="170"/>
      <c r="AW1300" s="170"/>
      <c r="AX1300" s="170"/>
      <c r="AY1300" s="170"/>
      <c r="AZ1300" s="170"/>
      <c r="BA1300" s="170"/>
      <c r="BB1300" s="170"/>
      <c r="BC1300" s="170"/>
      <c r="BD1300" s="170"/>
      <c r="BE1300" s="170"/>
      <c r="BF1300" s="170"/>
      <c r="BG1300" s="170"/>
      <c r="BH1300" s="170"/>
    </row>
    <row r="1301" spans="1:60" outlineLevel="1">
      <c r="A1301" s="225">
        <v>285</v>
      </c>
      <c r="B1301" s="182" t="s">
        <v>1517</v>
      </c>
      <c r="C1301" s="209" t="s">
        <v>1546</v>
      </c>
      <c r="D1301" s="187" t="s">
        <v>423</v>
      </c>
      <c r="E1301" s="193">
        <v>1</v>
      </c>
      <c r="F1301" s="202"/>
      <c r="G1301" s="201">
        <f>ROUND(E1301*F1301,2)</f>
        <v>0</v>
      </c>
      <c r="H1301" s="200"/>
      <c r="I1301" s="228" t="s">
        <v>552</v>
      </c>
      <c r="J1301" s="170"/>
      <c r="K1301" s="170"/>
      <c r="L1301" s="170"/>
      <c r="M1301" s="170"/>
      <c r="N1301" s="170"/>
      <c r="O1301" s="170"/>
      <c r="P1301" s="170"/>
      <c r="Q1301" s="170"/>
      <c r="R1301" s="170"/>
      <c r="S1301" s="170"/>
      <c r="T1301" s="170"/>
      <c r="U1301" s="170"/>
      <c r="V1301" s="170"/>
      <c r="W1301" s="170"/>
      <c r="X1301" s="170"/>
      <c r="Y1301" s="170"/>
      <c r="Z1301" s="170"/>
      <c r="AA1301" s="170"/>
      <c r="AB1301" s="170"/>
      <c r="AC1301" s="170"/>
      <c r="AD1301" s="170"/>
      <c r="AE1301" s="170" t="s">
        <v>1101</v>
      </c>
      <c r="AF1301" s="170"/>
      <c r="AG1301" s="170"/>
      <c r="AH1301" s="170"/>
      <c r="AI1301" s="170"/>
      <c r="AJ1301" s="170"/>
      <c r="AK1301" s="170"/>
      <c r="AL1301" s="170"/>
      <c r="AM1301" s="170">
        <v>21</v>
      </c>
      <c r="AN1301" s="170"/>
      <c r="AO1301" s="170"/>
      <c r="AP1301" s="170"/>
      <c r="AQ1301" s="170"/>
      <c r="AR1301" s="170"/>
      <c r="AS1301" s="170"/>
      <c r="AT1301" s="170"/>
      <c r="AU1301" s="170"/>
      <c r="AV1301" s="170"/>
      <c r="AW1301" s="170"/>
      <c r="AX1301" s="170"/>
      <c r="AY1301" s="170"/>
      <c r="AZ1301" s="170"/>
      <c r="BA1301" s="170"/>
      <c r="BB1301" s="170"/>
      <c r="BC1301" s="170"/>
      <c r="BD1301" s="170"/>
      <c r="BE1301" s="170"/>
      <c r="BF1301" s="170"/>
      <c r="BG1301" s="170"/>
      <c r="BH1301" s="170"/>
    </row>
    <row r="1302" spans="1:60" ht="22.5" outlineLevel="1">
      <c r="A1302" s="224"/>
      <c r="B1302" s="183"/>
      <c r="C1302" s="210" t="s">
        <v>1547</v>
      </c>
      <c r="D1302" s="188"/>
      <c r="E1302" s="194"/>
      <c r="F1302" s="203"/>
      <c r="G1302" s="203"/>
      <c r="H1302" s="200"/>
      <c r="I1302" s="228"/>
      <c r="J1302" s="170"/>
      <c r="K1302" s="170"/>
      <c r="L1302" s="170"/>
      <c r="M1302" s="170"/>
      <c r="N1302" s="170"/>
      <c r="O1302" s="170"/>
      <c r="P1302" s="170"/>
      <c r="Q1302" s="170"/>
      <c r="R1302" s="170"/>
      <c r="S1302" s="170"/>
      <c r="T1302" s="170"/>
      <c r="U1302" s="170"/>
      <c r="V1302" s="170"/>
      <c r="W1302" s="170"/>
      <c r="X1302" s="170"/>
      <c r="Y1302" s="170"/>
      <c r="Z1302" s="170"/>
      <c r="AA1302" s="170"/>
      <c r="AB1302" s="170"/>
      <c r="AC1302" s="170"/>
      <c r="AD1302" s="170"/>
      <c r="AE1302" s="170" t="s">
        <v>307</v>
      </c>
      <c r="AF1302" s="170"/>
      <c r="AG1302" s="170"/>
      <c r="AH1302" s="170"/>
      <c r="AI1302" s="170"/>
      <c r="AJ1302" s="170"/>
      <c r="AK1302" s="170"/>
      <c r="AL1302" s="170"/>
      <c r="AM1302" s="170"/>
      <c r="AN1302" s="170"/>
      <c r="AO1302" s="170"/>
      <c r="AP1302" s="170"/>
      <c r="AQ1302" s="170"/>
      <c r="AR1302" s="170"/>
      <c r="AS1302" s="170"/>
      <c r="AT1302" s="170"/>
      <c r="AU1302" s="170"/>
      <c r="AV1302" s="170"/>
      <c r="AW1302" s="170"/>
      <c r="AX1302" s="170"/>
      <c r="AY1302" s="170"/>
      <c r="AZ1302" s="170"/>
      <c r="BA1302" s="170"/>
      <c r="BB1302" s="170"/>
      <c r="BC1302" s="170"/>
      <c r="BD1302" s="170"/>
      <c r="BE1302" s="170"/>
      <c r="BF1302" s="170"/>
      <c r="BG1302" s="170"/>
      <c r="BH1302" s="170"/>
    </row>
    <row r="1303" spans="1:60" outlineLevel="1">
      <c r="A1303" s="224"/>
      <c r="B1303" s="183"/>
      <c r="C1303" s="211" t="s">
        <v>121</v>
      </c>
      <c r="D1303" s="189"/>
      <c r="E1303" s="195">
        <v>1</v>
      </c>
      <c r="F1303" s="201"/>
      <c r="G1303" s="201"/>
      <c r="H1303" s="200"/>
      <c r="I1303" s="228"/>
      <c r="J1303" s="170"/>
      <c r="K1303" s="170"/>
      <c r="L1303" s="170"/>
      <c r="M1303" s="170"/>
      <c r="N1303" s="170"/>
      <c r="O1303" s="170"/>
      <c r="P1303" s="170"/>
      <c r="Q1303" s="170"/>
      <c r="R1303" s="170"/>
      <c r="S1303" s="170"/>
      <c r="T1303" s="170"/>
      <c r="U1303" s="170"/>
      <c r="V1303" s="170"/>
      <c r="W1303" s="170"/>
      <c r="X1303" s="170"/>
      <c r="Y1303" s="170"/>
      <c r="Z1303" s="170"/>
      <c r="AA1303" s="170"/>
      <c r="AB1303" s="170"/>
      <c r="AC1303" s="170"/>
      <c r="AD1303" s="170"/>
      <c r="AE1303" s="170" t="s">
        <v>309</v>
      </c>
      <c r="AF1303" s="170">
        <v>0</v>
      </c>
      <c r="AG1303" s="170"/>
      <c r="AH1303" s="170"/>
      <c r="AI1303" s="170"/>
      <c r="AJ1303" s="170"/>
      <c r="AK1303" s="170"/>
      <c r="AL1303" s="170"/>
      <c r="AM1303" s="170"/>
      <c r="AN1303" s="170"/>
      <c r="AO1303" s="170"/>
      <c r="AP1303" s="170"/>
      <c r="AQ1303" s="170"/>
      <c r="AR1303" s="170"/>
      <c r="AS1303" s="170"/>
      <c r="AT1303" s="170"/>
      <c r="AU1303" s="170"/>
      <c r="AV1303" s="170"/>
      <c r="AW1303" s="170"/>
      <c r="AX1303" s="170"/>
      <c r="AY1303" s="170"/>
      <c r="AZ1303" s="170"/>
      <c r="BA1303" s="170"/>
      <c r="BB1303" s="170"/>
      <c r="BC1303" s="170"/>
      <c r="BD1303" s="170"/>
      <c r="BE1303" s="170"/>
      <c r="BF1303" s="170"/>
      <c r="BG1303" s="170"/>
      <c r="BH1303" s="170"/>
    </row>
    <row r="1304" spans="1:60" outlineLevel="1">
      <c r="A1304" s="225">
        <v>286</v>
      </c>
      <c r="B1304" s="182" t="s">
        <v>1548</v>
      </c>
      <c r="C1304" s="209" t="s">
        <v>1549</v>
      </c>
      <c r="D1304" s="187" t="s">
        <v>447</v>
      </c>
      <c r="E1304" s="193">
        <v>0.27279999999999999</v>
      </c>
      <c r="F1304" s="202"/>
      <c r="G1304" s="201">
        <f>ROUND(E1304*F1304,2)</f>
        <v>0</v>
      </c>
      <c r="H1304" s="200"/>
      <c r="I1304" s="228" t="s">
        <v>304</v>
      </c>
      <c r="J1304" s="170"/>
      <c r="K1304" s="170"/>
      <c r="L1304" s="170"/>
      <c r="M1304" s="170"/>
      <c r="N1304" s="170"/>
      <c r="O1304" s="170"/>
      <c r="P1304" s="170"/>
      <c r="Q1304" s="170"/>
      <c r="R1304" s="170"/>
      <c r="S1304" s="170"/>
      <c r="T1304" s="170"/>
      <c r="U1304" s="170"/>
      <c r="V1304" s="170"/>
      <c r="W1304" s="170"/>
      <c r="X1304" s="170"/>
      <c r="Y1304" s="170"/>
      <c r="Z1304" s="170"/>
      <c r="AA1304" s="170"/>
      <c r="AB1304" s="170"/>
      <c r="AC1304" s="170"/>
      <c r="AD1304" s="170"/>
      <c r="AE1304" s="170" t="s">
        <v>1101</v>
      </c>
      <c r="AF1304" s="170"/>
      <c r="AG1304" s="170"/>
      <c r="AH1304" s="170"/>
      <c r="AI1304" s="170"/>
      <c r="AJ1304" s="170"/>
      <c r="AK1304" s="170"/>
      <c r="AL1304" s="170"/>
      <c r="AM1304" s="170">
        <v>21</v>
      </c>
      <c r="AN1304" s="170"/>
      <c r="AO1304" s="170"/>
      <c r="AP1304" s="170"/>
      <c r="AQ1304" s="170"/>
      <c r="AR1304" s="170"/>
      <c r="AS1304" s="170"/>
      <c r="AT1304" s="170"/>
      <c r="AU1304" s="170"/>
      <c r="AV1304" s="170"/>
      <c r="AW1304" s="170"/>
      <c r="AX1304" s="170"/>
      <c r="AY1304" s="170"/>
      <c r="AZ1304" s="170"/>
      <c r="BA1304" s="170"/>
      <c r="BB1304" s="170"/>
      <c r="BC1304" s="170"/>
      <c r="BD1304" s="170"/>
      <c r="BE1304" s="170"/>
      <c r="BF1304" s="170"/>
      <c r="BG1304" s="170"/>
      <c r="BH1304" s="170"/>
    </row>
    <row r="1305" spans="1:60" outlineLevel="1">
      <c r="A1305" s="224"/>
      <c r="B1305" s="183"/>
      <c r="C1305" s="211" t="s">
        <v>1550</v>
      </c>
      <c r="D1305" s="189"/>
      <c r="E1305" s="195">
        <v>0.27281</v>
      </c>
      <c r="F1305" s="201"/>
      <c r="G1305" s="201"/>
      <c r="H1305" s="200"/>
      <c r="I1305" s="228"/>
      <c r="J1305" s="170"/>
      <c r="K1305" s="170"/>
      <c r="L1305" s="170"/>
      <c r="M1305" s="170"/>
      <c r="N1305" s="170"/>
      <c r="O1305" s="170"/>
      <c r="P1305" s="170"/>
      <c r="Q1305" s="170"/>
      <c r="R1305" s="170"/>
      <c r="S1305" s="170"/>
      <c r="T1305" s="170"/>
      <c r="U1305" s="170"/>
      <c r="V1305" s="170"/>
      <c r="W1305" s="170"/>
      <c r="X1305" s="170"/>
      <c r="Y1305" s="170"/>
      <c r="Z1305" s="170"/>
      <c r="AA1305" s="170"/>
      <c r="AB1305" s="170"/>
      <c r="AC1305" s="170"/>
      <c r="AD1305" s="170"/>
      <c r="AE1305" s="170" t="s">
        <v>309</v>
      </c>
      <c r="AF1305" s="170">
        <v>0</v>
      </c>
      <c r="AG1305" s="170"/>
      <c r="AH1305" s="170"/>
      <c r="AI1305" s="170"/>
      <c r="AJ1305" s="170"/>
      <c r="AK1305" s="170"/>
      <c r="AL1305" s="170"/>
      <c r="AM1305" s="170"/>
      <c r="AN1305" s="170"/>
      <c r="AO1305" s="170"/>
      <c r="AP1305" s="170"/>
      <c r="AQ1305" s="170"/>
      <c r="AR1305" s="170"/>
      <c r="AS1305" s="170"/>
      <c r="AT1305" s="170"/>
      <c r="AU1305" s="170"/>
      <c r="AV1305" s="170"/>
      <c r="AW1305" s="170"/>
      <c r="AX1305" s="170"/>
      <c r="AY1305" s="170"/>
      <c r="AZ1305" s="170"/>
      <c r="BA1305" s="170"/>
      <c r="BB1305" s="170"/>
      <c r="BC1305" s="170"/>
      <c r="BD1305" s="170"/>
      <c r="BE1305" s="170"/>
      <c r="BF1305" s="170"/>
      <c r="BG1305" s="170"/>
      <c r="BH1305" s="170"/>
    </row>
    <row r="1306" spans="1:60" outlineLevel="1">
      <c r="A1306" s="225">
        <v>287</v>
      </c>
      <c r="B1306" s="182" t="s">
        <v>1551</v>
      </c>
      <c r="C1306" s="209" t="s">
        <v>1552</v>
      </c>
      <c r="D1306" s="187" t="s">
        <v>447</v>
      </c>
      <c r="E1306" s="193">
        <v>0.27279999999999999</v>
      </c>
      <c r="F1306" s="202"/>
      <c r="G1306" s="201">
        <f>ROUND(E1306*F1306,2)</f>
        <v>0</v>
      </c>
      <c r="H1306" s="200"/>
      <c r="I1306" s="228" t="s">
        <v>304</v>
      </c>
      <c r="J1306" s="170"/>
      <c r="K1306" s="170"/>
      <c r="L1306" s="170"/>
      <c r="M1306" s="170"/>
      <c r="N1306" s="170"/>
      <c r="O1306" s="170"/>
      <c r="P1306" s="170"/>
      <c r="Q1306" s="170"/>
      <c r="R1306" s="170"/>
      <c r="S1306" s="170"/>
      <c r="T1306" s="170"/>
      <c r="U1306" s="170"/>
      <c r="V1306" s="170"/>
      <c r="W1306" s="170"/>
      <c r="X1306" s="170"/>
      <c r="Y1306" s="170"/>
      <c r="Z1306" s="170"/>
      <c r="AA1306" s="170"/>
      <c r="AB1306" s="170"/>
      <c r="AC1306" s="170"/>
      <c r="AD1306" s="170"/>
      <c r="AE1306" s="170" t="s">
        <v>1101</v>
      </c>
      <c r="AF1306" s="170"/>
      <c r="AG1306" s="170"/>
      <c r="AH1306" s="170"/>
      <c r="AI1306" s="170"/>
      <c r="AJ1306" s="170"/>
      <c r="AK1306" s="170"/>
      <c r="AL1306" s="170"/>
      <c r="AM1306" s="170">
        <v>21</v>
      </c>
      <c r="AN1306" s="170"/>
      <c r="AO1306" s="170"/>
      <c r="AP1306" s="170"/>
      <c r="AQ1306" s="170"/>
      <c r="AR1306" s="170"/>
      <c r="AS1306" s="170"/>
      <c r="AT1306" s="170"/>
      <c r="AU1306" s="170"/>
      <c r="AV1306" s="170"/>
      <c r="AW1306" s="170"/>
      <c r="AX1306" s="170"/>
      <c r="AY1306" s="170"/>
      <c r="AZ1306" s="170"/>
      <c r="BA1306" s="170"/>
      <c r="BB1306" s="170"/>
      <c r="BC1306" s="170"/>
      <c r="BD1306" s="170"/>
      <c r="BE1306" s="170"/>
      <c r="BF1306" s="170"/>
      <c r="BG1306" s="170"/>
      <c r="BH1306" s="170"/>
    </row>
    <row r="1307" spans="1:60" outlineLevel="1">
      <c r="A1307" s="224"/>
      <c r="B1307" s="183"/>
      <c r="C1307" s="211" t="s">
        <v>1550</v>
      </c>
      <c r="D1307" s="189"/>
      <c r="E1307" s="195">
        <v>0.27281</v>
      </c>
      <c r="F1307" s="201"/>
      <c r="G1307" s="201"/>
      <c r="H1307" s="200"/>
      <c r="I1307" s="228"/>
      <c r="J1307" s="170"/>
      <c r="K1307" s="170"/>
      <c r="L1307" s="170"/>
      <c r="M1307" s="170"/>
      <c r="N1307" s="170"/>
      <c r="O1307" s="170"/>
      <c r="P1307" s="170"/>
      <c r="Q1307" s="170"/>
      <c r="R1307" s="170"/>
      <c r="S1307" s="170"/>
      <c r="T1307" s="170"/>
      <c r="U1307" s="170"/>
      <c r="V1307" s="170"/>
      <c r="W1307" s="170"/>
      <c r="X1307" s="170"/>
      <c r="Y1307" s="170"/>
      <c r="Z1307" s="170"/>
      <c r="AA1307" s="170"/>
      <c r="AB1307" s="170"/>
      <c r="AC1307" s="170"/>
      <c r="AD1307" s="170"/>
      <c r="AE1307" s="170" t="s">
        <v>309</v>
      </c>
      <c r="AF1307" s="170">
        <v>0</v>
      </c>
      <c r="AG1307" s="170"/>
      <c r="AH1307" s="170"/>
      <c r="AI1307" s="170"/>
      <c r="AJ1307" s="170"/>
      <c r="AK1307" s="170"/>
      <c r="AL1307" s="170"/>
      <c r="AM1307" s="170"/>
      <c r="AN1307" s="170"/>
      <c r="AO1307" s="170"/>
      <c r="AP1307" s="170"/>
      <c r="AQ1307" s="170"/>
      <c r="AR1307" s="170"/>
      <c r="AS1307" s="170"/>
      <c r="AT1307" s="170"/>
      <c r="AU1307" s="170"/>
      <c r="AV1307" s="170"/>
      <c r="AW1307" s="170"/>
      <c r="AX1307" s="170"/>
      <c r="AY1307" s="170"/>
      <c r="AZ1307" s="170"/>
      <c r="BA1307" s="170"/>
      <c r="BB1307" s="170"/>
      <c r="BC1307" s="170"/>
      <c r="BD1307" s="170"/>
      <c r="BE1307" s="170"/>
      <c r="BF1307" s="170"/>
      <c r="BG1307" s="170"/>
      <c r="BH1307" s="170"/>
    </row>
    <row r="1308" spans="1:60" outlineLevel="1">
      <c r="A1308" s="225">
        <v>288</v>
      </c>
      <c r="B1308" s="182" t="s">
        <v>1553</v>
      </c>
      <c r="C1308" s="209" t="s">
        <v>1554</v>
      </c>
      <c r="D1308" s="187" t="s">
        <v>447</v>
      </c>
      <c r="E1308" s="193">
        <v>1.0911999999999999</v>
      </c>
      <c r="F1308" s="202"/>
      <c r="G1308" s="201">
        <f>ROUND(E1308*F1308,2)</f>
        <v>0</v>
      </c>
      <c r="H1308" s="200"/>
      <c r="I1308" s="228" t="s">
        <v>304</v>
      </c>
      <c r="J1308" s="170"/>
      <c r="K1308" s="170"/>
      <c r="L1308" s="170"/>
      <c r="M1308" s="170"/>
      <c r="N1308" s="170"/>
      <c r="O1308" s="170"/>
      <c r="P1308" s="170"/>
      <c r="Q1308" s="170"/>
      <c r="R1308" s="170"/>
      <c r="S1308" s="170"/>
      <c r="T1308" s="170"/>
      <c r="U1308" s="170"/>
      <c r="V1308" s="170"/>
      <c r="W1308" s="170"/>
      <c r="X1308" s="170"/>
      <c r="Y1308" s="170"/>
      <c r="Z1308" s="170"/>
      <c r="AA1308" s="170"/>
      <c r="AB1308" s="170"/>
      <c r="AC1308" s="170"/>
      <c r="AD1308" s="170"/>
      <c r="AE1308" s="170" t="s">
        <v>1101</v>
      </c>
      <c r="AF1308" s="170"/>
      <c r="AG1308" s="170"/>
      <c r="AH1308" s="170"/>
      <c r="AI1308" s="170"/>
      <c r="AJ1308" s="170"/>
      <c r="AK1308" s="170"/>
      <c r="AL1308" s="170"/>
      <c r="AM1308" s="170">
        <v>21</v>
      </c>
      <c r="AN1308" s="170"/>
      <c r="AO1308" s="170"/>
      <c r="AP1308" s="170"/>
      <c r="AQ1308" s="170"/>
      <c r="AR1308" s="170"/>
      <c r="AS1308" s="170"/>
      <c r="AT1308" s="170"/>
      <c r="AU1308" s="170"/>
      <c r="AV1308" s="170"/>
      <c r="AW1308" s="170"/>
      <c r="AX1308" s="170"/>
      <c r="AY1308" s="170"/>
      <c r="AZ1308" s="170"/>
      <c r="BA1308" s="170"/>
      <c r="BB1308" s="170"/>
      <c r="BC1308" s="170"/>
      <c r="BD1308" s="170"/>
      <c r="BE1308" s="170"/>
      <c r="BF1308" s="170"/>
      <c r="BG1308" s="170"/>
      <c r="BH1308" s="170"/>
    </row>
    <row r="1309" spans="1:60" outlineLevel="1">
      <c r="A1309" s="224"/>
      <c r="B1309" s="183"/>
      <c r="C1309" s="211" t="s">
        <v>1555</v>
      </c>
      <c r="D1309" s="189"/>
      <c r="E1309" s="195">
        <v>1.09124</v>
      </c>
      <c r="F1309" s="201"/>
      <c r="G1309" s="201"/>
      <c r="H1309" s="200"/>
      <c r="I1309" s="228"/>
      <c r="J1309" s="170"/>
      <c r="K1309" s="170"/>
      <c r="L1309" s="170"/>
      <c r="M1309" s="170"/>
      <c r="N1309" s="170"/>
      <c r="O1309" s="170"/>
      <c r="P1309" s="170"/>
      <c r="Q1309" s="170"/>
      <c r="R1309" s="170"/>
      <c r="S1309" s="170"/>
      <c r="T1309" s="170"/>
      <c r="U1309" s="170"/>
      <c r="V1309" s="170"/>
      <c r="W1309" s="170"/>
      <c r="X1309" s="170"/>
      <c r="Y1309" s="170"/>
      <c r="Z1309" s="170"/>
      <c r="AA1309" s="170"/>
      <c r="AB1309" s="170"/>
      <c r="AC1309" s="170"/>
      <c r="AD1309" s="170"/>
      <c r="AE1309" s="170" t="s">
        <v>309</v>
      </c>
      <c r="AF1309" s="170">
        <v>0</v>
      </c>
      <c r="AG1309" s="170"/>
      <c r="AH1309" s="170"/>
      <c r="AI1309" s="170"/>
      <c r="AJ1309" s="170"/>
      <c r="AK1309" s="170"/>
      <c r="AL1309" s="170"/>
      <c r="AM1309" s="170"/>
      <c r="AN1309" s="170"/>
      <c r="AO1309" s="170"/>
      <c r="AP1309" s="170"/>
      <c r="AQ1309" s="170"/>
      <c r="AR1309" s="170"/>
      <c r="AS1309" s="170"/>
      <c r="AT1309" s="170"/>
      <c r="AU1309" s="170"/>
      <c r="AV1309" s="170"/>
      <c r="AW1309" s="170"/>
      <c r="AX1309" s="170"/>
      <c r="AY1309" s="170"/>
      <c r="AZ1309" s="170"/>
      <c r="BA1309" s="170"/>
      <c r="BB1309" s="170"/>
      <c r="BC1309" s="170"/>
      <c r="BD1309" s="170"/>
      <c r="BE1309" s="170"/>
      <c r="BF1309" s="170"/>
      <c r="BG1309" s="170"/>
      <c r="BH1309" s="170"/>
    </row>
    <row r="1310" spans="1:60">
      <c r="A1310" s="223" t="s">
        <v>294</v>
      </c>
      <c r="B1310" s="181" t="s">
        <v>198</v>
      </c>
      <c r="C1310" s="208" t="s">
        <v>199</v>
      </c>
      <c r="D1310" s="186"/>
      <c r="E1310" s="192"/>
      <c r="F1310" s="356">
        <f>SUM(G1311:G1332)</f>
        <v>0</v>
      </c>
      <c r="G1310" s="357"/>
      <c r="H1310" s="199"/>
      <c r="I1310" s="227"/>
      <c r="AE1310" t="s">
        <v>295</v>
      </c>
    </row>
    <row r="1311" spans="1:60" outlineLevel="1">
      <c r="A1311" s="224"/>
      <c r="B1311" s="358" t="s">
        <v>1556</v>
      </c>
      <c r="C1311" s="359"/>
      <c r="D1311" s="360"/>
      <c r="E1311" s="361"/>
      <c r="F1311" s="362"/>
      <c r="G1311" s="363"/>
      <c r="H1311" s="200"/>
      <c r="I1311" s="228"/>
      <c r="J1311" s="170"/>
      <c r="K1311" s="170"/>
      <c r="L1311" s="170"/>
      <c r="M1311" s="170"/>
      <c r="N1311" s="170"/>
      <c r="O1311" s="170"/>
      <c r="P1311" s="170"/>
      <c r="Q1311" s="170"/>
      <c r="R1311" s="170"/>
      <c r="S1311" s="170"/>
      <c r="T1311" s="170"/>
      <c r="U1311" s="170"/>
      <c r="V1311" s="170"/>
      <c r="W1311" s="170"/>
      <c r="X1311" s="170"/>
      <c r="Y1311" s="170"/>
      <c r="Z1311" s="170"/>
      <c r="AA1311" s="170"/>
      <c r="AB1311" s="170"/>
      <c r="AC1311" s="170">
        <v>0</v>
      </c>
      <c r="AD1311" s="170"/>
      <c r="AE1311" s="170" t="s">
        <v>297</v>
      </c>
      <c r="AF1311" s="170"/>
      <c r="AG1311" s="170"/>
      <c r="AH1311" s="170"/>
      <c r="AI1311" s="170"/>
      <c r="AJ1311" s="170"/>
      <c r="AK1311" s="170"/>
      <c r="AL1311" s="170"/>
      <c r="AM1311" s="170"/>
      <c r="AN1311" s="170"/>
      <c r="AO1311" s="170"/>
      <c r="AP1311" s="170"/>
      <c r="AQ1311" s="170"/>
      <c r="AR1311" s="170"/>
      <c r="AS1311" s="170"/>
      <c r="AT1311" s="170"/>
      <c r="AU1311" s="170"/>
      <c r="AV1311" s="170"/>
      <c r="AW1311" s="170"/>
      <c r="AX1311" s="170"/>
      <c r="AY1311" s="170"/>
      <c r="AZ1311" s="170"/>
      <c r="BA1311" s="170"/>
      <c r="BB1311" s="170"/>
      <c r="BC1311" s="170"/>
      <c r="BD1311" s="170"/>
      <c r="BE1311" s="170"/>
      <c r="BF1311" s="170"/>
      <c r="BG1311" s="170"/>
      <c r="BH1311" s="170"/>
    </row>
    <row r="1312" spans="1:60" outlineLevel="1">
      <c r="A1312" s="225">
        <v>289</v>
      </c>
      <c r="B1312" s="182" t="s">
        <v>1557</v>
      </c>
      <c r="C1312" s="209" t="s">
        <v>1558</v>
      </c>
      <c r="D1312" s="187" t="s">
        <v>1392</v>
      </c>
      <c r="E1312" s="193">
        <v>5</v>
      </c>
      <c r="F1312" s="202"/>
      <c r="G1312" s="201">
        <f>ROUND(E1312*F1312,2)</f>
        <v>0</v>
      </c>
      <c r="H1312" s="200" t="s">
        <v>397</v>
      </c>
      <c r="I1312" s="228" t="s">
        <v>304</v>
      </c>
      <c r="J1312" s="170"/>
      <c r="K1312" s="170"/>
      <c r="L1312" s="170"/>
      <c r="M1312" s="170"/>
      <c r="N1312" s="170"/>
      <c r="O1312" s="170"/>
      <c r="P1312" s="170"/>
      <c r="Q1312" s="170"/>
      <c r="R1312" s="170"/>
      <c r="S1312" s="170"/>
      <c r="T1312" s="170"/>
      <c r="U1312" s="170"/>
      <c r="V1312" s="170"/>
      <c r="W1312" s="170"/>
      <c r="X1312" s="170"/>
      <c r="Y1312" s="170"/>
      <c r="Z1312" s="170"/>
      <c r="AA1312" s="170"/>
      <c r="AB1312" s="170"/>
      <c r="AC1312" s="170"/>
      <c r="AD1312" s="170"/>
      <c r="AE1312" s="170" t="s">
        <v>305</v>
      </c>
      <c r="AF1312" s="170"/>
      <c r="AG1312" s="170"/>
      <c r="AH1312" s="170"/>
      <c r="AI1312" s="170"/>
      <c r="AJ1312" s="170"/>
      <c r="AK1312" s="170"/>
      <c r="AL1312" s="170"/>
      <c r="AM1312" s="170">
        <v>21</v>
      </c>
      <c r="AN1312" s="170"/>
      <c r="AO1312" s="170"/>
      <c r="AP1312" s="170"/>
      <c r="AQ1312" s="170"/>
      <c r="AR1312" s="170"/>
      <c r="AS1312" s="170"/>
      <c r="AT1312" s="170"/>
      <c r="AU1312" s="170"/>
      <c r="AV1312" s="170"/>
      <c r="AW1312" s="170"/>
      <c r="AX1312" s="170"/>
      <c r="AY1312" s="170"/>
      <c r="AZ1312" s="170"/>
      <c r="BA1312" s="170"/>
      <c r="BB1312" s="170"/>
      <c r="BC1312" s="170"/>
      <c r="BD1312" s="170"/>
      <c r="BE1312" s="170"/>
      <c r="BF1312" s="170"/>
      <c r="BG1312" s="170"/>
      <c r="BH1312" s="170"/>
    </row>
    <row r="1313" spans="1:60" outlineLevel="1">
      <c r="A1313" s="224"/>
      <c r="B1313" s="183"/>
      <c r="C1313" s="210" t="s">
        <v>1559</v>
      </c>
      <c r="D1313" s="188"/>
      <c r="E1313" s="194"/>
      <c r="F1313" s="203"/>
      <c r="G1313" s="203"/>
      <c r="H1313" s="200"/>
      <c r="I1313" s="228"/>
      <c r="J1313" s="170"/>
      <c r="K1313" s="170"/>
      <c r="L1313" s="170"/>
      <c r="M1313" s="170"/>
      <c r="N1313" s="170"/>
      <c r="O1313" s="170"/>
      <c r="P1313" s="170"/>
      <c r="Q1313" s="170"/>
      <c r="R1313" s="170"/>
      <c r="S1313" s="170"/>
      <c r="T1313" s="170"/>
      <c r="U1313" s="170"/>
      <c r="V1313" s="170"/>
      <c r="W1313" s="170"/>
      <c r="X1313" s="170"/>
      <c r="Y1313" s="170"/>
      <c r="Z1313" s="170"/>
      <c r="AA1313" s="170"/>
      <c r="AB1313" s="170"/>
      <c r="AC1313" s="170"/>
      <c r="AD1313" s="170"/>
      <c r="AE1313" s="170" t="s">
        <v>307</v>
      </c>
      <c r="AF1313" s="170"/>
      <c r="AG1313" s="170"/>
      <c r="AH1313" s="170"/>
      <c r="AI1313" s="170"/>
      <c r="AJ1313" s="170"/>
      <c r="AK1313" s="170"/>
      <c r="AL1313" s="170"/>
      <c r="AM1313" s="170"/>
      <c r="AN1313" s="170"/>
      <c r="AO1313" s="170"/>
      <c r="AP1313" s="170"/>
      <c r="AQ1313" s="170"/>
      <c r="AR1313" s="170"/>
      <c r="AS1313" s="170"/>
      <c r="AT1313" s="170"/>
      <c r="AU1313" s="170"/>
      <c r="AV1313" s="170"/>
      <c r="AW1313" s="170"/>
      <c r="AX1313" s="170"/>
      <c r="AY1313" s="170"/>
      <c r="AZ1313" s="170"/>
      <c r="BA1313" s="170"/>
      <c r="BB1313" s="170"/>
      <c r="BC1313" s="170"/>
      <c r="BD1313" s="170"/>
      <c r="BE1313" s="170"/>
      <c r="BF1313" s="170"/>
      <c r="BG1313" s="170"/>
      <c r="BH1313" s="170"/>
    </row>
    <row r="1314" spans="1:60" outlineLevel="1">
      <c r="A1314" s="224"/>
      <c r="B1314" s="183"/>
      <c r="C1314" s="211" t="s">
        <v>1560</v>
      </c>
      <c r="D1314" s="189"/>
      <c r="E1314" s="195">
        <v>5</v>
      </c>
      <c r="F1314" s="201"/>
      <c r="G1314" s="201"/>
      <c r="H1314" s="200"/>
      <c r="I1314" s="228"/>
      <c r="J1314" s="170"/>
      <c r="K1314" s="170"/>
      <c r="L1314" s="170"/>
      <c r="M1314" s="170"/>
      <c r="N1314" s="170"/>
      <c r="O1314" s="170"/>
      <c r="P1314" s="170"/>
      <c r="Q1314" s="170"/>
      <c r="R1314" s="170"/>
      <c r="S1314" s="170"/>
      <c r="T1314" s="170"/>
      <c r="U1314" s="170"/>
      <c r="V1314" s="170"/>
      <c r="W1314" s="170"/>
      <c r="X1314" s="170"/>
      <c r="Y1314" s="170"/>
      <c r="Z1314" s="170"/>
      <c r="AA1314" s="170"/>
      <c r="AB1314" s="170"/>
      <c r="AC1314" s="170"/>
      <c r="AD1314" s="170"/>
      <c r="AE1314" s="170" t="s">
        <v>309</v>
      </c>
      <c r="AF1314" s="170">
        <v>0</v>
      </c>
      <c r="AG1314" s="170"/>
      <c r="AH1314" s="170"/>
      <c r="AI1314" s="170"/>
      <c r="AJ1314" s="170"/>
      <c r="AK1314" s="170"/>
      <c r="AL1314" s="170"/>
      <c r="AM1314" s="170"/>
      <c r="AN1314" s="170"/>
      <c r="AO1314" s="170"/>
      <c r="AP1314" s="170"/>
      <c r="AQ1314" s="170"/>
      <c r="AR1314" s="170"/>
      <c r="AS1314" s="170"/>
      <c r="AT1314" s="170"/>
      <c r="AU1314" s="170"/>
      <c r="AV1314" s="170"/>
      <c r="AW1314" s="170"/>
      <c r="AX1314" s="170"/>
      <c r="AY1314" s="170"/>
      <c r="AZ1314" s="170"/>
      <c r="BA1314" s="170"/>
      <c r="BB1314" s="170"/>
      <c r="BC1314" s="170"/>
      <c r="BD1314" s="170"/>
      <c r="BE1314" s="170"/>
      <c r="BF1314" s="170"/>
      <c r="BG1314" s="170"/>
      <c r="BH1314" s="170"/>
    </row>
    <row r="1315" spans="1:60" outlineLevel="1">
      <c r="A1315" s="225">
        <v>290</v>
      </c>
      <c r="B1315" s="182" t="s">
        <v>1561</v>
      </c>
      <c r="C1315" s="209" t="s">
        <v>1562</v>
      </c>
      <c r="D1315" s="187" t="s">
        <v>423</v>
      </c>
      <c r="E1315" s="193">
        <v>4</v>
      </c>
      <c r="F1315" s="202"/>
      <c r="G1315" s="201">
        <f>ROUND(E1315*F1315,2)</f>
        <v>0</v>
      </c>
      <c r="H1315" s="200"/>
      <c r="I1315" s="228" t="s">
        <v>552</v>
      </c>
      <c r="J1315" s="170"/>
      <c r="K1315" s="170"/>
      <c r="L1315" s="170"/>
      <c r="M1315" s="170"/>
      <c r="N1315" s="170"/>
      <c r="O1315" s="170"/>
      <c r="P1315" s="170"/>
      <c r="Q1315" s="170"/>
      <c r="R1315" s="170"/>
      <c r="S1315" s="170"/>
      <c r="T1315" s="170"/>
      <c r="U1315" s="170"/>
      <c r="V1315" s="170"/>
      <c r="W1315" s="170"/>
      <c r="X1315" s="170"/>
      <c r="Y1315" s="170"/>
      <c r="Z1315" s="170"/>
      <c r="AA1315" s="170"/>
      <c r="AB1315" s="170"/>
      <c r="AC1315" s="170"/>
      <c r="AD1315" s="170"/>
      <c r="AE1315" s="170" t="s">
        <v>1563</v>
      </c>
      <c r="AF1315" s="170"/>
      <c r="AG1315" s="170"/>
      <c r="AH1315" s="170"/>
      <c r="AI1315" s="170"/>
      <c r="AJ1315" s="170"/>
      <c r="AK1315" s="170"/>
      <c r="AL1315" s="170"/>
      <c r="AM1315" s="170">
        <v>21</v>
      </c>
      <c r="AN1315" s="170"/>
      <c r="AO1315" s="170"/>
      <c r="AP1315" s="170"/>
      <c r="AQ1315" s="170"/>
      <c r="AR1315" s="170"/>
      <c r="AS1315" s="170"/>
      <c r="AT1315" s="170"/>
      <c r="AU1315" s="170"/>
      <c r="AV1315" s="170"/>
      <c r="AW1315" s="170"/>
      <c r="AX1315" s="170"/>
      <c r="AY1315" s="170"/>
      <c r="AZ1315" s="170"/>
      <c r="BA1315" s="170"/>
      <c r="BB1315" s="170"/>
      <c r="BC1315" s="170"/>
      <c r="BD1315" s="170"/>
      <c r="BE1315" s="170"/>
      <c r="BF1315" s="170"/>
      <c r="BG1315" s="170"/>
      <c r="BH1315" s="170"/>
    </row>
    <row r="1316" spans="1:60" ht="56.25" outlineLevel="1">
      <c r="A1316" s="224"/>
      <c r="B1316" s="183"/>
      <c r="C1316" s="210" t="s">
        <v>1564</v>
      </c>
      <c r="D1316" s="188"/>
      <c r="E1316" s="194"/>
      <c r="F1316" s="203"/>
      <c r="G1316" s="203"/>
      <c r="H1316" s="200"/>
      <c r="I1316" s="228"/>
      <c r="J1316" s="170"/>
      <c r="K1316" s="170"/>
      <c r="L1316" s="170"/>
      <c r="M1316" s="170"/>
      <c r="N1316" s="170"/>
      <c r="O1316" s="170"/>
      <c r="P1316" s="170"/>
      <c r="Q1316" s="170"/>
      <c r="R1316" s="170"/>
      <c r="S1316" s="170"/>
      <c r="T1316" s="170"/>
      <c r="U1316" s="170"/>
      <c r="V1316" s="170"/>
      <c r="W1316" s="170"/>
      <c r="X1316" s="170"/>
      <c r="Y1316" s="170"/>
      <c r="Z1316" s="170"/>
      <c r="AA1316" s="170"/>
      <c r="AB1316" s="170"/>
      <c r="AC1316" s="170"/>
      <c r="AD1316" s="170"/>
      <c r="AE1316" s="170" t="s">
        <v>307</v>
      </c>
      <c r="AF1316" s="170"/>
      <c r="AG1316" s="170"/>
      <c r="AH1316" s="170"/>
      <c r="AI1316" s="170"/>
      <c r="AJ1316" s="170"/>
      <c r="AK1316" s="170"/>
      <c r="AL1316" s="170"/>
      <c r="AM1316" s="170"/>
      <c r="AN1316" s="170"/>
      <c r="AO1316" s="170"/>
      <c r="AP1316" s="170"/>
      <c r="AQ1316" s="170"/>
      <c r="AR1316" s="170"/>
      <c r="AS1316" s="170"/>
      <c r="AT1316" s="170"/>
      <c r="AU1316" s="170"/>
      <c r="AV1316" s="170"/>
      <c r="AW1316" s="170"/>
      <c r="AX1316" s="170"/>
      <c r="AY1316" s="170"/>
      <c r="AZ1316" s="170"/>
      <c r="BA1316" s="170"/>
      <c r="BB1316" s="170"/>
      <c r="BC1316" s="170"/>
      <c r="BD1316" s="170"/>
      <c r="BE1316" s="170"/>
      <c r="BF1316" s="170"/>
      <c r="BG1316" s="170"/>
      <c r="BH1316" s="170"/>
    </row>
    <row r="1317" spans="1:60" outlineLevel="1">
      <c r="A1317" s="224"/>
      <c r="B1317" s="183"/>
      <c r="C1317" s="211" t="s">
        <v>161</v>
      </c>
      <c r="D1317" s="189"/>
      <c r="E1317" s="195">
        <v>4</v>
      </c>
      <c r="F1317" s="201"/>
      <c r="G1317" s="201"/>
      <c r="H1317" s="200"/>
      <c r="I1317" s="228"/>
      <c r="J1317" s="170"/>
      <c r="K1317" s="170"/>
      <c r="L1317" s="170"/>
      <c r="M1317" s="170"/>
      <c r="N1317" s="170"/>
      <c r="O1317" s="170"/>
      <c r="P1317" s="170"/>
      <c r="Q1317" s="170"/>
      <c r="R1317" s="170"/>
      <c r="S1317" s="170"/>
      <c r="T1317" s="170"/>
      <c r="U1317" s="170"/>
      <c r="V1317" s="170"/>
      <c r="W1317" s="170"/>
      <c r="X1317" s="170"/>
      <c r="Y1317" s="170"/>
      <c r="Z1317" s="170"/>
      <c r="AA1317" s="170"/>
      <c r="AB1317" s="170"/>
      <c r="AC1317" s="170"/>
      <c r="AD1317" s="170"/>
      <c r="AE1317" s="170" t="s">
        <v>309</v>
      </c>
      <c r="AF1317" s="170">
        <v>0</v>
      </c>
      <c r="AG1317" s="170"/>
      <c r="AH1317" s="170"/>
      <c r="AI1317" s="170"/>
      <c r="AJ1317" s="170"/>
      <c r="AK1317" s="170"/>
      <c r="AL1317" s="170"/>
      <c r="AM1317" s="170"/>
      <c r="AN1317" s="170"/>
      <c r="AO1317" s="170"/>
      <c r="AP1317" s="170"/>
      <c r="AQ1317" s="170"/>
      <c r="AR1317" s="170"/>
      <c r="AS1317" s="170"/>
      <c r="AT1317" s="170"/>
      <c r="AU1317" s="170"/>
      <c r="AV1317" s="170"/>
      <c r="AW1317" s="170"/>
      <c r="AX1317" s="170"/>
      <c r="AY1317" s="170"/>
      <c r="AZ1317" s="170"/>
      <c r="BA1317" s="170"/>
      <c r="BB1317" s="170"/>
      <c r="BC1317" s="170"/>
      <c r="BD1317" s="170"/>
      <c r="BE1317" s="170"/>
      <c r="BF1317" s="170"/>
      <c r="BG1317" s="170"/>
      <c r="BH1317" s="170"/>
    </row>
    <row r="1318" spans="1:60" outlineLevel="1">
      <c r="A1318" s="224"/>
      <c r="B1318" s="350" t="s">
        <v>1565</v>
      </c>
      <c r="C1318" s="351"/>
      <c r="D1318" s="352"/>
      <c r="E1318" s="353"/>
      <c r="F1318" s="354"/>
      <c r="G1318" s="355"/>
      <c r="H1318" s="200"/>
      <c r="I1318" s="228"/>
      <c r="J1318" s="170"/>
      <c r="K1318" s="170"/>
      <c r="L1318" s="170"/>
      <c r="M1318" s="170"/>
      <c r="N1318" s="170"/>
      <c r="O1318" s="170"/>
      <c r="P1318" s="170"/>
      <c r="Q1318" s="170"/>
      <c r="R1318" s="170"/>
      <c r="S1318" s="170"/>
      <c r="T1318" s="170"/>
      <c r="U1318" s="170"/>
      <c r="V1318" s="170"/>
      <c r="W1318" s="170"/>
      <c r="X1318" s="170"/>
      <c r="Y1318" s="170"/>
      <c r="Z1318" s="170"/>
      <c r="AA1318" s="170"/>
      <c r="AB1318" s="170"/>
      <c r="AC1318" s="170">
        <v>0</v>
      </c>
      <c r="AD1318" s="170"/>
      <c r="AE1318" s="170" t="s">
        <v>297</v>
      </c>
      <c r="AF1318" s="170"/>
      <c r="AG1318" s="170"/>
      <c r="AH1318" s="170"/>
      <c r="AI1318" s="170"/>
      <c r="AJ1318" s="170"/>
      <c r="AK1318" s="170"/>
      <c r="AL1318" s="170"/>
      <c r="AM1318" s="170"/>
      <c r="AN1318" s="170"/>
      <c r="AO1318" s="170"/>
      <c r="AP1318" s="170"/>
      <c r="AQ1318" s="170"/>
      <c r="AR1318" s="170"/>
      <c r="AS1318" s="170"/>
      <c r="AT1318" s="170"/>
      <c r="AU1318" s="170"/>
      <c r="AV1318" s="170"/>
      <c r="AW1318" s="170"/>
      <c r="AX1318" s="170"/>
      <c r="AY1318" s="170"/>
      <c r="AZ1318" s="170"/>
      <c r="BA1318" s="170"/>
      <c r="BB1318" s="170"/>
      <c r="BC1318" s="170"/>
      <c r="BD1318" s="170"/>
      <c r="BE1318" s="170"/>
      <c r="BF1318" s="170"/>
      <c r="BG1318" s="170"/>
      <c r="BH1318" s="170"/>
    </row>
    <row r="1319" spans="1:60" ht="22.5" outlineLevel="1">
      <c r="A1319" s="225">
        <v>291</v>
      </c>
      <c r="B1319" s="182" t="s">
        <v>1566</v>
      </c>
      <c r="C1319" s="209" t="s">
        <v>1567</v>
      </c>
      <c r="D1319" s="187" t="s">
        <v>423</v>
      </c>
      <c r="E1319" s="193">
        <v>4</v>
      </c>
      <c r="F1319" s="202"/>
      <c r="G1319" s="201">
        <f>ROUND(E1319*F1319,2)</f>
        <v>0</v>
      </c>
      <c r="H1319" s="200" t="s">
        <v>835</v>
      </c>
      <c r="I1319" s="228" t="s">
        <v>304</v>
      </c>
      <c r="J1319" s="170"/>
      <c r="K1319" s="170"/>
      <c r="L1319" s="170"/>
      <c r="M1319" s="170"/>
      <c r="N1319" s="170"/>
      <c r="O1319" s="170"/>
      <c r="P1319" s="170"/>
      <c r="Q1319" s="170"/>
      <c r="R1319" s="170"/>
      <c r="S1319" s="170"/>
      <c r="T1319" s="170"/>
      <c r="U1319" s="170"/>
      <c r="V1319" s="170"/>
      <c r="W1319" s="170"/>
      <c r="X1319" s="170"/>
      <c r="Y1319" s="170"/>
      <c r="Z1319" s="170"/>
      <c r="AA1319" s="170"/>
      <c r="AB1319" s="170"/>
      <c r="AC1319" s="170"/>
      <c r="AD1319" s="170"/>
      <c r="AE1319" s="170" t="s">
        <v>305</v>
      </c>
      <c r="AF1319" s="170"/>
      <c r="AG1319" s="170"/>
      <c r="AH1319" s="170"/>
      <c r="AI1319" s="170"/>
      <c r="AJ1319" s="170"/>
      <c r="AK1319" s="170"/>
      <c r="AL1319" s="170"/>
      <c r="AM1319" s="170">
        <v>21</v>
      </c>
      <c r="AN1319" s="170"/>
      <c r="AO1319" s="170"/>
      <c r="AP1319" s="170"/>
      <c r="AQ1319" s="170"/>
      <c r="AR1319" s="170"/>
      <c r="AS1319" s="170"/>
      <c r="AT1319" s="170"/>
      <c r="AU1319" s="170"/>
      <c r="AV1319" s="170"/>
      <c r="AW1319" s="170"/>
      <c r="AX1319" s="170"/>
      <c r="AY1319" s="170"/>
      <c r="AZ1319" s="170"/>
      <c r="BA1319" s="170"/>
      <c r="BB1319" s="170"/>
      <c r="BC1319" s="170"/>
      <c r="BD1319" s="170"/>
      <c r="BE1319" s="170"/>
      <c r="BF1319" s="170"/>
      <c r="BG1319" s="170"/>
      <c r="BH1319" s="170"/>
    </row>
    <row r="1320" spans="1:60" outlineLevel="1">
      <c r="A1320" s="224"/>
      <c r="B1320" s="183"/>
      <c r="C1320" s="211" t="s">
        <v>161</v>
      </c>
      <c r="D1320" s="189"/>
      <c r="E1320" s="195">
        <v>4</v>
      </c>
      <c r="F1320" s="201"/>
      <c r="G1320" s="201"/>
      <c r="H1320" s="200"/>
      <c r="I1320" s="228"/>
      <c r="J1320" s="170"/>
      <c r="K1320" s="170"/>
      <c r="L1320" s="170"/>
      <c r="M1320" s="170"/>
      <c r="N1320" s="170"/>
      <c r="O1320" s="170"/>
      <c r="P1320" s="170"/>
      <c r="Q1320" s="170"/>
      <c r="R1320" s="170"/>
      <c r="S1320" s="170"/>
      <c r="T1320" s="170"/>
      <c r="U1320" s="170"/>
      <c r="V1320" s="170"/>
      <c r="W1320" s="170"/>
      <c r="X1320" s="170"/>
      <c r="Y1320" s="170"/>
      <c r="Z1320" s="170"/>
      <c r="AA1320" s="170"/>
      <c r="AB1320" s="170"/>
      <c r="AC1320" s="170"/>
      <c r="AD1320" s="170"/>
      <c r="AE1320" s="170" t="s">
        <v>309</v>
      </c>
      <c r="AF1320" s="170">
        <v>0</v>
      </c>
      <c r="AG1320" s="170"/>
      <c r="AH1320" s="170"/>
      <c r="AI1320" s="170"/>
      <c r="AJ1320" s="170"/>
      <c r="AK1320" s="170"/>
      <c r="AL1320" s="170"/>
      <c r="AM1320" s="170"/>
      <c r="AN1320" s="170"/>
      <c r="AO1320" s="170"/>
      <c r="AP1320" s="170"/>
      <c r="AQ1320" s="170"/>
      <c r="AR1320" s="170"/>
      <c r="AS1320" s="170"/>
      <c r="AT1320" s="170"/>
      <c r="AU1320" s="170"/>
      <c r="AV1320" s="170"/>
      <c r="AW1320" s="170"/>
      <c r="AX1320" s="170"/>
      <c r="AY1320" s="170"/>
      <c r="AZ1320" s="170"/>
      <c r="BA1320" s="170"/>
      <c r="BB1320" s="170"/>
      <c r="BC1320" s="170"/>
      <c r="BD1320" s="170"/>
      <c r="BE1320" s="170"/>
      <c r="BF1320" s="170"/>
      <c r="BG1320" s="170"/>
      <c r="BH1320" s="170"/>
    </row>
    <row r="1321" spans="1:60" outlineLevel="1">
      <c r="A1321" s="224"/>
      <c r="B1321" s="350" t="s">
        <v>1568</v>
      </c>
      <c r="C1321" s="351"/>
      <c r="D1321" s="352"/>
      <c r="E1321" s="353"/>
      <c r="F1321" s="354"/>
      <c r="G1321" s="355"/>
      <c r="H1321" s="200"/>
      <c r="I1321" s="228"/>
      <c r="J1321" s="170"/>
      <c r="K1321" s="170"/>
      <c r="L1321" s="170"/>
      <c r="M1321" s="170"/>
      <c r="N1321" s="170"/>
      <c r="O1321" s="170"/>
      <c r="P1321" s="170"/>
      <c r="Q1321" s="170"/>
      <c r="R1321" s="170"/>
      <c r="S1321" s="170"/>
      <c r="T1321" s="170"/>
      <c r="U1321" s="170"/>
      <c r="V1321" s="170"/>
      <c r="W1321" s="170"/>
      <c r="X1321" s="170"/>
      <c r="Y1321" s="170"/>
      <c r="Z1321" s="170"/>
      <c r="AA1321" s="170"/>
      <c r="AB1321" s="170"/>
      <c r="AC1321" s="170">
        <v>0</v>
      </c>
      <c r="AD1321" s="170"/>
      <c r="AE1321" s="170" t="s">
        <v>297</v>
      </c>
      <c r="AF1321" s="170"/>
      <c r="AG1321" s="170"/>
      <c r="AH1321" s="170"/>
      <c r="AI1321" s="170"/>
      <c r="AJ1321" s="170"/>
      <c r="AK1321" s="170"/>
      <c r="AL1321" s="170"/>
      <c r="AM1321" s="170"/>
      <c r="AN1321" s="170"/>
      <c r="AO1321" s="170"/>
      <c r="AP1321" s="170"/>
      <c r="AQ1321" s="170"/>
      <c r="AR1321" s="170"/>
      <c r="AS1321" s="170"/>
      <c r="AT1321" s="170"/>
      <c r="AU1321" s="170"/>
      <c r="AV1321" s="170"/>
      <c r="AW1321" s="170"/>
      <c r="AX1321" s="170"/>
      <c r="AY1321" s="170"/>
      <c r="AZ1321" s="170"/>
      <c r="BA1321" s="170"/>
      <c r="BB1321" s="170"/>
      <c r="BC1321" s="170"/>
      <c r="BD1321" s="170"/>
      <c r="BE1321" s="170"/>
      <c r="BF1321" s="170"/>
      <c r="BG1321" s="170"/>
      <c r="BH1321" s="170"/>
    </row>
    <row r="1322" spans="1:60" outlineLevel="1">
      <c r="A1322" s="224"/>
      <c r="B1322" s="350" t="s">
        <v>1166</v>
      </c>
      <c r="C1322" s="351"/>
      <c r="D1322" s="352"/>
      <c r="E1322" s="353"/>
      <c r="F1322" s="354"/>
      <c r="G1322" s="355"/>
      <c r="H1322" s="200"/>
      <c r="I1322" s="228"/>
      <c r="J1322" s="170"/>
      <c r="K1322" s="170"/>
      <c r="L1322" s="170"/>
      <c r="M1322" s="170"/>
      <c r="N1322" s="170"/>
      <c r="O1322" s="170"/>
      <c r="P1322" s="170"/>
      <c r="Q1322" s="170"/>
      <c r="R1322" s="170"/>
      <c r="S1322" s="170"/>
      <c r="T1322" s="170"/>
      <c r="U1322" s="170"/>
      <c r="V1322" s="170"/>
      <c r="W1322" s="170"/>
      <c r="X1322" s="170"/>
      <c r="Y1322" s="170"/>
      <c r="Z1322" s="170"/>
      <c r="AA1322" s="170"/>
      <c r="AB1322" s="170"/>
      <c r="AC1322" s="170"/>
      <c r="AD1322" s="170"/>
      <c r="AE1322" s="170" t="s">
        <v>299</v>
      </c>
      <c r="AF1322" s="170"/>
      <c r="AG1322" s="170"/>
      <c r="AH1322" s="170"/>
      <c r="AI1322" s="170"/>
      <c r="AJ1322" s="170"/>
      <c r="AK1322" s="170"/>
      <c r="AL1322" s="170"/>
      <c r="AM1322" s="170"/>
      <c r="AN1322" s="170"/>
      <c r="AO1322" s="170"/>
      <c r="AP1322" s="170"/>
      <c r="AQ1322" s="170"/>
      <c r="AR1322" s="170"/>
      <c r="AS1322" s="170"/>
      <c r="AT1322" s="170"/>
      <c r="AU1322" s="170"/>
      <c r="AV1322" s="170"/>
      <c r="AW1322" s="170"/>
      <c r="AX1322" s="170"/>
      <c r="AY1322" s="170"/>
      <c r="AZ1322" s="170"/>
      <c r="BA1322" s="170"/>
      <c r="BB1322" s="170"/>
      <c r="BC1322" s="170"/>
      <c r="BD1322" s="170"/>
      <c r="BE1322" s="170"/>
      <c r="BF1322" s="170"/>
      <c r="BG1322" s="170"/>
      <c r="BH1322" s="170"/>
    </row>
    <row r="1323" spans="1:60" outlineLevel="1">
      <c r="A1323" s="225">
        <v>292</v>
      </c>
      <c r="B1323" s="182" t="s">
        <v>1548</v>
      </c>
      <c r="C1323" s="209" t="s">
        <v>1569</v>
      </c>
      <c r="D1323" s="187" t="s">
        <v>447</v>
      </c>
      <c r="E1323" s="193">
        <v>2E-3</v>
      </c>
      <c r="F1323" s="202"/>
      <c r="G1323" s="201">
        <f>ROUND(E1323*F1323,2)</f>
        <v>0</v>
      </c>
      <c r="H1323" s="200" t="s">
        <v>1570</v>
      </c>
      <c r="I1323" s="228" t="s">
        <v>304</v>
      </c>
      <c r="J1323" s="170"/>
      <c r="K1323" s="170"/>
      <c r="L1323" s="170"/>
      <c r="M1323" s="170"/>
      <c r="N1323" s="170"/>
      <c r="O1323" s="170"/>
      <c r="P1323" s="170"/>
      <c r="Q1323" s="170"/>
      <c r="R1323" s="170"/>
      <c r="S1323" s="170"/>
      <c r="T1323" s="170"/>
      <c r="U1323" s="170"/>
      <c r="V1323" s="170"/>
      <c r="W1323" s="170"/>
      <c r="X1323" s="170"/>
      <c r="Y1323" s="170"/>
      <c r="Z1323" s="170"/>
      <c r="AA1323" s="170"/>
      <c r="AB1323" s="170"/>
      <c r="AC1323" s="170"/>
      <c r="AD1323" s="170"/>
      <c r="AE1323" s="170" t="s">
        <v>305</v>
      </c>
      <c r="AF1323" s="170"/>
      <c r="AG1323" s="170"/>
      <c r="AH1323" s="170"/>
      <c r="AI1323" s="170"/>
      <c r="AJ1323" s="170"/>
      <c r="AK1323" s="170"/>
      <c r="AL1323" s="170"/>
      <c r="AM1323" s="170">
        <v>21</v>
      </c>
      <c r="AN1323" s="170"/>
      <c r="AO1323" s="170"/>
      <c r="AP1323" s="170"/>
      <c r="AQ1323" s="170"/>
      <c r="AR1323" s="170"/>
      <c r="AS1323" s="170"/>
      <c r="AT1323" s="170"/>
      <c r="AU1323" s="170"/>
      <c r="AV1323" s="170"/>
      <c r="AW1323" s="170"/>
      <c r="AX1323" s="170"/>
      <c r="AY1323" s="170"/>
      <c r="AZ1323" s="170"/>
      <c r="BA1323" s="170"/>
      <c r="BB1323" s="170"/>
      <c r="BC1323" s="170"/>
      <c r="BD1323" s="170"/>
      <c r="BE1323" s="170"/>
      <c r="BF1323" s="170"/>
      <c r="BG1323" s="170"/>
      <c r="BH1323" s="170"/>
    </row>
    <row r="1324" spans="1:60" outlineLevel="1">
      <c r="A1324" s="224"/>
      <c r="B1324" s="183"/>
      <c r="C1324" s="211" t="s">
        <v>1571</v>
      </c>
      <c r="D1324" s="189"/>
      <c r="E1324" s="195">
        <v>2E-3</v>
      </c>
      <c r="F1324" s="201"/>
      <c r="G1324" s="201"/>
      <c r="H1324" s="200"/>
      <c r="I1324" s="228"/>
      <c r="J1324" s="170"/>
      <c r="K1324" s="170"/>
      <c r="L1324" s="170"/>
      <c r="M1324" s="170"/>
      <c r="N1324" s="170"/>
      <c r="O1324" s="170"/>
      <c r="P1324" s="170"/>
      <c r="Q1324" s="170"/>
      <c r="R1324" s="170"/>
      <c r="S1324" s="170"/>
      <c r="T1324" s="170"/>
      <c r="U1324" s="170"/>
      <c r="V1324" s="170"/>
      <c r="W1324" s="170"/>
      <c r="X1324" s="170"/>
      <c r="Y1324" s="170"/>
      <c r="Z1324" s="170"/>
      <c r="AA1324" s="170"/>
      <c r="AB1324" s="170"/>
      <c r="AC1324" s="170"/>
      <c r="AD1324" s="170"/>
      <c r="AE1324" s="170" t="s">
        <v>309</v>
      </c>
      <c r="AF1324" s="170">
        <v>0</v>
      </c>
      <c r="AG1324" s="170"/>
      <c r="AH1324" s="170"/>
      <c r="AI1324" s="170"/>
      <c r="AJ1324" s="170"/>
      <c r="AK1324" s="170"/>
      <c r="AL1324" s="170"/>
      <c r="AM1324" s="170"/>
      <c r="AN1324" s="170"/>
      <c r="AO1324" s="170"/>
      <c r="AP1324" s="170"/>
      <c r="AQ1324" s="170"/>
      <c r="AR1324" s="170"/>
      <c r="AS1324" s="170"/>
      <c r="AT1324" s="170"/>
      <c r="AU1324" s="170"/>
      <c r="AV1324" s="170"/>
      <c r="AW1324" s="170"/>
      <c r="AX1324" s="170"/>
      <c r="AY1324" s="170"/>
      <c r="AZ1324" s="170"/>
      <c r="BA1324" s="170"/>
      <c r="BB1324" s="170"/>
      <c r="BC1324" s="170"/>
      <c r="BD1324" s="170"/>
      <c r="BE1324" s="170"/>
      <c r="BF1324" s="170"/>
      <c r="BG1324" s="170"/>
      <c r="BH1324" s="170"/>
    </row>
    <row r="1325" spans="1:60" outlineLevel="1">
      <c r="A1325" s="224"/>
      <c r="B1325" s="350" t="s">
        <v>1572</v>
      </c>
      <c r="C1325" s="351"/>
      <c r="D1325" s="352"/>
      <c r="E1325" s="353"/>
      <c r="F1325" s="354"/>
      <c r="G1325" s="355"/>
      <c r="H1325" s="200"/>
      <c r="I1325" s="228"/>
      <c r="J1325" s="170"/>
      <c r="K1325" s="170"/>
      <c r="L1325" s="170"/>
      <c r="M1325" s="170"/>
      <c r="N1325" s="170"/>
      <c r="O1325" s="170"/>
      <c r="P1325" s="170"/>
      <c r="Q1325" s="170"/>
      <c r="R1325" s="170"/>
      <c r="S1325" s="170"/>
      <c r="T1325" s="170"/>
      <c r="U1325" s="170"/>
      <c r="V1325" s="170"/>
      <c r="W1325" s="170"/>
      <c r="X1325" s="170"/>
      <c r="Y1325" s="170"/>
      <c r="Z1325" s="170"/>
      <c r="AA1325" s="170"/>
      <c r="AB1325" s="170"/>
      <c r="AC1325" s="170">
        <v>1</v>
      </c>
      <c r="AD1325" s="170"/>
      <c r="AE1325" s="170" t="s">
        <v>297</v>
      </c>
      <c r="AF1325" s="170"/>
      <c r="AG1325" s="170"/>
      <c r="AH1325" s="170"/>
      <c r="AI1325" s="170"/>
      <c r="AJ1325" s="170"/>
      <c r="AK1325" s="170"/>
      <c r="AL1325" s="170"/>
      <c r="AM1325" s="170"/>
      <c r="AN1325" s="170"/>
      <c r="AO1325" s="170"/>
      <c r="AP1325" s="170"/>
      <c r="AQ1325" s="170"/>
      <c r="AR1325" s="170"/>
      <c r="AS1325" s="170"/>
      <c r="AT1325" s="170"/>
      <c r="AU1325" s="170"/>
      <c r="AV1325" s="170"/>
      <c r="AW1325" s="170"/>
      <c r="AX1325" s="170"/>
      <c r="AY1325" s="170"/>
      <c r="AZ1325" s="170"/>
      <c r="BA1325" s="170"/>
      <c r="BB1325" s="170"/>
      <c r="BC1325" s="170"/>
      <c r="BD1325" s="170"/>
      <c r="BE1325" s="170"/>
      <c r="BF1325" s="170"/>
      <c r="BG1325" s="170"/>
      <c r="BH1325" s="170"/>
    </row>
    <row r="1326" spans="1:60" outlineLevel="1">
      <c r="A1326" s="225">
        <v>293</v>
      </c>
      <c r="B1326" s="182" t="s">
        <v>1551</v>
      </c>
      <c r="C1326" s="209" t="s">
        <v>1573</v>
      </c>
      <c r="D1326" s="187" t="s">
        <v>447</v>
      </c>
      <c r="E1326" s="193">
        <v>2E-3</v>
      </c>
      <c r="F1326" s="202"/>
      <c r="G1326" s="201">
        <f>ROUND(E1326*F1326,2)</f>
        <v>0</v>
      </c>
      <c r="H1326" s="200" t="s">
        <v>1570</v>
      </c>
      <c r="I1326" s="228" t="s">
        <v>304</v>
      </c>
      <c r="J1326" s="170"/>
      <c r="K1326" s="170"/>
      <c r="L1326" s="170"/>
      <c r="M1326" s="170"/>
      <c r="N1326" s="170"/>
      <c r="O1326" s="170"/>
      <c r="P1326" s="170"/>
      <c r="Q1326" s="170"/>
      <c r="R1326" s="170"/>
      <c r="S1326" s="170"/>
      <c r="T1326" s="170"/>
      <c r="U1326" s="170"/>
      <c r="V1326" s="170"/>
      <c r="W1326" s="170"/>
      <c r="X1326" s="170"/>
      <c r="Y1326" s="170"/>
      <c r="Z1326" s="170"/>
      <c r="AA1326" s="170"/>
      <c r="AB1326" s="170"/>
      <c r="AC1326" s="170"/>
      <c r="AD1326" s="170"/>
      <c r="AE1326" s="170" t="s">
        <v>305</v>
      </c>
      <c r="AF1326" s="170"/>
      <c r="AG1326" s="170"/>
      <c r="AH1326" s="170"/>
      <c r="AI1326" s="170"/>
      <c r="AJ1326" s="170"/>
      <c r="AK1326" s="170"/>
      <c r="AL1326" s="170"/>
      <c r="AM1326" s="170">
        <v>21</v>
      </c>
      <c r="AN1326" s="170"/>
      <c r="AO1326" s="170"/>
      <c r="AP1326" s="170"/>
      <c r="AQ1326" s="170"/>
      <c r="AR1326" s="170"/>
      <c r="AS1326" s="170"/>
      <c r="AT1326" s="170"/>
      <c r="AU1326" s="170"/>
      <c r="AV1326" s="170"/>
      <c r="AW1326" s="170"/>
      <c r="AX1326" s="170"/>
      <c r="AY1326" s="170"/>
      <c r="AZ1326" s="170"/>
      <c r="BA1326" s="170"/>
      <c r="BB1326" s="170"/>
      <c r="BC1326" s="170"/>
      <c r="BD1326" s="170"/>
      <c r="BE1326" s="170"/>
      <c r="BF1326" s="170"/>
      <c r="BG1326" s="170"/>
      <c r="BH1326" s="170"/>
    </row>
    <row r="1327" spans="1:60" outlineLevel="1">
      <c r="A1327" s="224"/>
      <c r="B1327" s="183"/>
      <c r="C1327" s="211" t="s">
        <v>1571</v>
      </c>
      <c r="D1327" s="189"/>
      <c r="E1327" s="195">
        <v>2E-3</v>
      </c>
      <c r="F1327" s="201"/>
      <c r="G1327" s="201"/>
      <c r="H1327" s="200"/>
      <c r="I1327" s="228"/>
      <c r="J1327" s="170"/>
      <c r="K1327" s="170"/>
      <c r="L1327" s="170"/>
      <c r="M1327" s="170"/>
      <c r="N1327" s="170"/>
      <c r="O1327" s="170"/>
      <c r="P1327" s="170"/>
      <c r="Q1327" s="170"/>
      <c r="R1327" s="170"/>
      <c r="S1327" s="170"/>
      <c r="T1327" s="170"/>
      <c r="U1327" s="170"/>
      <c r="V1327" s="170"/>
      <c r="W1327" s="170"/>
      <c r="X1327" s="170"/>
      <c r="Y1327" s="170"/>
      <c r="Z1327" s="170"/>
      <c r="AA1327" s="170"/>
      <c r="AB1327" s="170"/>
      <c r="AC1327" s="170"/>
      <c r="AD1327" s="170"/>
      <c r="AE1327" s="170" t="s">
        <v>309</v>
      </c>
      <c r="AF1327" s="170">
        <v>0</v>
      </c>
      <c r="AG1327" s="170"/>
      <c r="AH1327" s="170"/>
      <c r="AI1327" s="170"/>
      <c r="AJ1327" s="170"/>
      <c r="AK1327" s="170"/>
      <c r="AL1327" s="170"/>
      <c r="AM1327" s="170"/>
      <c r="AN1327" s="170"/>
      <c r="AO1327" s="170"/>
      <c r="AP1327" s="170"/>
      <c r="AQ1327" s="170"/>
      <c r="AR1327" s="170"/>
      <c r="AS1327" s="170"/>
      <c r="AT1327" s="170"/>
      <c r="AU1327" s="170"/>
      <c r="AV1327" s="170"/>
      <c r="AW1327" s="170"/>
      <c r="AX1327" s="170"/>
      <c r="AY1327" s="170"/>
      <c r="AZ1327" s="170"/>
      <c r="BA1327" s="170"/>
      <c r="BB1327" s="170"/>
      <c r="BC1327" s="170"/>
      <c r="BD1327" s="170"/>
      <c r="BE1327" s="170"/>
      <c r="BF1327" s="170"/>
      <c r="BG1327" s="170"/>
      <c r="BH1327" s="170"/>
    </row>
    <row r="1328" spans="1:60" outlineLevel="1">
      <c r="A1328" s="224"/>
      <c r="B1328" s="350" t="s">
        <v>1568</v>
      </c>
      <c r="C1328" s="351"/>
      <c r="D1328" s="352"/>
      <c r="E1328" s="353"/>
      <c r="F1328" s="354"/>
      <c r="G1328" s="355"/>
      <c r="H1328" s="200"/>
      <c r="I1328" s="228"/>
      <c r="J1328" s="170"/>
      <c r="K1328" s="170"/>
      <c r="L1328" s="170"/>
      <c r="M1328" s="170"/>
      <c r="N1328" s="170"/>
      <c r="O1328" s="170"/>
      <c r="P1328" s="170"/>
      <c r="Q1328" s="170"/>
      <c r="R1328" s="170"/>
      <c r="S1328" s="170"/>
      <c r="T1328" s="170"/>
      <c r="U1328" s="170"/>
      <c r="V1328" s="170"/>
      <c r="W1328" s="170"/>
      <c r="X1328" s="170"/>
      <c r="Y1328" s="170"/>
      <c r="Z1328" s="170"/>
      <c r="AA1328" s="170"/>
      <c r="AB1328" s="170"/>
      <c r="AC1328" s="170">
        <v>0</v>
      </c>
      <c r="AD1328" s="170"/>
      <c r="AE1328" s="170" t="s">
        <v>297</v>
      </c>
      <c r="AF1328" s="170"/>
      <c r="AG1328" s="170"/>
      <c r="AH1328" s="170"/>
      <c r="AI1328" s="170"/>
      <c r="AJ1328" s="170"/>
      <c r="AK1328" s="170"/>
      <c r="AL1328" s="170"/>
      <c r="AM1328" s="170"/>
      <c r="AN1328" s="170"/>
      <c r="AO1328" s="170"/>
      <c r="AP1328" s="170"/>
      <c r="AQ1328" s="170"/>
      <c r="AR1328" s="170"/>
      <c r="AS1328" s="170"/>
      <c r="AT1328" s="170"/>
      <c r="AU1328" s="170"/>
      <c r="AV1328" s="170"/>
      <c r="AW1328" s="170"/>
      <c r="AX1328" s="170"/>
      <c r="AY1328" s="170"/>
      <c r="AZ1328" s="170"/>
      <c r="BA1328" s="170"/>
      <c r="BB1328" s="170"/>
      <c r="BC1328" s="170"/>
      <c r="BD1328" s="170"/>
      <c r="BE1328" s="170"/>
      <c r="BF1328" s="170"/>
      <c r="BG1328" s="170"/>
      <c r="BH1328" s="170"/>
    </row>
    <row r="1329" spans="1:60" outlineLevel="1">
      <c r="A1329" s="224"/>
      <c r="B1329" s="350" t="s">
        <v>1166</v>
      </c>
      <c r="C1329" s="351"/>
      <c r="D1329" s="352"/>
      <c r="E1329" s="353"/>
      <c r="F1329" s="354"/>
      <c r="G1329" s="355"/>
      <c r="H1329" s="200"/>
      <c r="I1329" s="228"/>
      <c r="J1329" s="170"/>
      <c r="K1329" s="170"/>
      <c r="L1329" s="170"/>
      <c r="M1329" s="170"/>
      <c r="N1329" s="170"/>
      <c r="O1329" s="170"/>
      <c r="P1329" s="170"/>
      <c r="Q1329" s="170"/>
      <c r="R1329" s="170"/>
      <c r="S1329" s="170"/>
      <c r="T1329" s="170"/>
      <c r="U1329" s="170"/>
      <c r="V1329" s="170"/>
      <c r="W1329" s="170"/>
      <c r="X1329" s="170"/>
      <c r="Y1329" s="170"/>
      <c r="Z1329" s="170"/>
      <c r="AA1329" s="170"/>
      <c r="AB1329" s="170"/>
      <c r="AC1329" s="170"/>
      <c r="AD1329" s="170"/>
      <c r="AE1329" s="170" t="s">
        <v>299</v>
      </c>
      <c r="AF1329" s="170"/>
      <c r="AG1329" s="170"/>
      <c r="AH1329" s="170"/>
      <c r="AI1329" s="170"/>
      <c r="AJ1329" s="170"/>
      <c r="AK1329" s="170"/>
      <c r="AL1329" s="170"/>
      <c r="AM1329" s="170"/>
      <c r="AN1329" s="170"/>
      <c r="AO1329" s="170"/>
      <c r="AP1329" s="170"/>
      <c r="AQ1329" s="170"/>
      <c r="AR1329" s="170"/>
      <c r="AS1329" s="170"/>
      <c r="AT1329" s="170"/>
      <c r="AU1329" s="170"/>
      <c r="AV1329" s="170"/>
      <c r="AW1329" s="170"/>
      <c r="AX1329" s="170"/>
      <c r="AY1329" s="170"/>
      <c r="AZ1329" s="170"/>
      <c r="BA1329" s="170"/>
      <c r="BB1329" s="170"/>
      <c r="BC1329" s="170"/>
      <c r="BD1329" s="170"/>
      <c r="BE1329" s="170"/>
      <c r="BF1329" s="170"/>
      <c r="BG1329" s="170"/>
      <c r="BH1329" s="170"/>
    </row>
    <row r="1330" spans="1:60" outlineLevel="1">
      <c r="A1330" s="224"/>
      <c r="B1330" s="350" t="s">
        <v>1572</v>
      </c>
      <c r="C1330" s="351"/>
      <c r="D1330" s="352"/>
      <c r="E1330" s="353"/>
      <c r="F1330" s="354"/>
      <c r="G1330" s="355"/>
      <c r="H1330" s="200"/>
      <c r="I1330" s="228"/>
      <c r="J1330" s="170"/>
      <c r="K1330" s="170"/>
      <c r="L1330" s="170"/>
      <c r="M1330" s="170"/>
      <c r="N1330" s="170"/>
      <c r="O1330" s="170"/>
      <c r="P1330" s="170"/>
      <c r="Q1330" s="170"/>
      <c r="R1330" s="170"/>
      <c r="S1330" s="170"/>
      <c r="T1330" s="170"/>
      <c r="U1330" s="170"/>
      <c r="V1330" s="170"/>
      <c r="W1330" s="170"/>
      <c r="X1330" s="170"/>
      <c r="Y1330" s="170"/>
      <c r="Z1330" s="170"/>
      <c r="AA1330" s="170"/>
      <c r="AB1330" s="170"/>
      <c r="AC1330" s="170">
        <v>1</v>
      </c>
      <c r="AD1330" s="170"/>
      <c r="AE1330" s="170" t="s">
        <v>297</v>
      </c>
      <c r="AF1330" s="170"/>
      <c r="AG1330" s="170"/>
      <c r="AH1330" s="170"/>
      <c r="AI1330" s="170"/>
      <c r="AJ1330" s="170"/>
      <c r="AK1330" s="170"/>
      <c r="AL1330" s="170"/>
      <c r="AM1330" s="170"/>
      <c r="AN1330" s="170"/>
      <c r="AO1330" s="170"/>
      <c r="AP1330" s="170"/>
      <c r="AQ1330" s="170"/>
      <c r="AR1330" s="170"/>
      <c r="AS1330" s="170"/>
      <c r="AT1330" s="170"/>
      <c r="AU1330" s="170"/>
      <c r="AV1330" s="170"/>
      <c r="AW1330" s="170"/>
      <c r="AX1330" s="170"/>
      <c r="AY1330" s="170"/>
      <c r="AZ1330" s="170"/>
      <c r="BA1330" s="170"/>
      <c r="BB1330" s="170"/>
      <c r="BC1330" s="170"/>
      <c r="BD1330" s="170"/>
      <c r="BE1330" s="170"/>
      <c r="BF1330" s="170"/>
      <c r="BG1330" s="170"/>
      <c r="BH1330" s="170"/>
    </row>
    <row r="1331" spans="1:60" outlineLevel="1">
      <c r="A1331" s="225">
        <v>294</v>
      </c>
      <c r="B1331" s="182" t="s">
        <v>1553</v>
      </c>
      <c r="C1331" s="209" t="s">
        <v>1574</v>
      </c>
      <c r="D1331" s="187" t="s">
        <v>447</v>
      </c>
      <c r="E1331" s="193">
        <v>8.0000000000000002E-3</v>
      </c>
      <c r="F1331" s="202"/>
      <c r="G1331" s="201">
        <f>ROUND(E1331*F1331,2)</f>
        <v>0</v>
      </c>
      <c r="H1331" s="200" t="s">
        <v>1570</v>
      </c>
      <c r="I1331" s="228" t="s">
        <v>304</v>
      </c>
      <c r="J1331" s="170"/>
      <c r="K1331" s="170"/>
      <c r="L1331" s="170"/>
      <c r="M1331" s="170"/>
      <c r="N1331" s="170"/>
      <c r="O1331" s="170"/>
      <c r="P1331" s="170"/>
      <c r="Q1331" s="170"/>
      <c r="R1331" s="170"/>
      <c r="S1331" s="170"/>
      <c r="T1331" s="170"/>
      <c r="U1331" s="170"/>
      <c r="V1331" s="170"/>
      <c r="W1331" s="170"/>
      <c r="X1331" s="170"/>
      <c r="Y1331" s="170"/>
      <c r="Z1331" s="170"/>
      <c r="AA1331" s="170"/>
      <c r="AB1331" s="170"/>
      <c r="AC1331" s="170"/>
      <c r="AD1331" s="170"/>
      <c r="AE1331" s="170" t="s">
        <v>305</v>
      </c>
      <c r="AF1331" s="170"/>
      <c r="AG1331" s="170"/>
      <c r="AH1331" s="170"/>
      <c r="AI1331" s="170"/>
      <c r="AJ1331" s="170"/>
      <c r="AK1331" s="170"/>
      <c r="AL1331" s="170"/>
      <c r="AM1331" s="170">
        <v>21</v>
      </c>
      <c r="AN1331" s="170"/>
      <c r="AO1331" s="170"/>
      <c r="AP1331" s="170"/>
      <c r="AQ1331" s="170"/>
      <c r="AR1331" s="170"/>
      <c r="AS1331" s="170"/>
      <c r="AT1331" s="170"/>
      <c r="AU1331" s="170"/>
      <c r="AV1331" s="170"/>
      <c r="AW1331" s="170"/>
      <c r="AX1331" s="170"/>
      <c r="AY1331" s="170"/>
      <c r="AZ1331" s="170"/>
      <c r="BA1331" s="170"/>
      <c r="BB1331" s="170"/>
      <c r="BC1331" s="170"/>
      <c r="BD1331" s="170"/>
      <c r="BE1331" s="170"/>
      <c r="BF1331" s="170"/>
      <c r="BG1331" s="170"/>
      <c r="BH1331" s="170"/>
    </row>
    <row r="1332" spans="1:60" outlineLevel="1">
      <c r="A1332" s="224"/>
      <c r="B1332" s="183"/>
      <c r="C1332" s="211" t="s">
        <v>1575</v>
      </c>
      <c r="D1332" s="189"/>
      <c r="E1332" s="195">
        <v>8.0000000000000002E-3</v>
      </c>
      <c r="F1332" s="201"/>
      <c r="G1332" s="201"/>
      <c r="H1332" s="200"/>
      <c r="I1332" s="228"/>
      <c r="J1332" s="170"/>
      <c r="K1332" s="170"/>
      <c r="L1332" s="170"/>
      <c r="M1332" s="170"/>
      <c r="N1332" s="170"/>
      <c r="O1332" s="170"/>
      <c r="P1332" s="170"/>
      <c r="Q1332" s="170"/>
      <c r="R1332" s="170"/>
      <c r="S1332" s="170"/>
      <c r="T1332" s="170"/>
      <c r="U1332" s="170"/>
      <c r="V1332" s="170"/>
      <c r="W1332" s="170"/>
      <c r="X1332" s="170"/>
      <c r="Y1332" s="170"/>
      <c r="Z1332" s="170"/>
      <c r="AA1332" s="170"/>
      <c r="AB1332" s="170"/>
      <c r="AC1332" s="170"/>
      <c r="AD1332" s="170"/>
      <c r="AE1332" s="170" t="s">
        <v>309</v>
      </c>
      <c r="AF1332" s="170">
        <v>0</v>
      </c>
      <c r="AG1332" s="170"/>
      <c r="AH1332" s="170"/>
      <c r="AI1332" s="170"/>
      <c r="AJ1332" s="170"/>
      <c r="AK1332" s="170"/>
      <c r="AL1332" s="170"/>
      <c r="AM1332" s="170"/>
      <c r="AN1332" s="170"/>
      <c r="AO1332" s="170"/>
      <c r="AP1332" s="170"/>
      <c r="AQ1332" s="170"/>
      <c r="AR1332" s="170"/>
      <c r="AS1332" s="170"/>
      <c r="AT1332" s="170"/>
      <c r="AU1332" s="170"/>
      <c r="AV1332" s="170"/>
      <c r="AW1332" s="170"/>
      <c r="AX1332" s="170"/>
      <c r="AY1332" s="170"/>
      <c r="AZ1332" s="170"/>
      <c r="BA1332" s="170"/>
      <c r="BB1332" s="170"/>
      <c r="BC1332" s="170"/>
      <c r="BD1332" s="170"/>
      <c r="BE1332" s="170"/>
      <c r="BF1332" s="170"/>
      <c r="BG1332" s="170"/>
      <c r="BH1332" s="170"/>
    </row>
    <row r="1333" spans="1:60">
      <c r="A1333" s="223" t="s">
        <v>294</v>
      </c>
      <c r="B1333" s="181" t="s">
        <v>200</v>
      </c>
      <c r="C1333" s="208" t="s">
        <v>201</v>
      </c>
      <c r="D1333" s="186"/>
      <c r="E1333" s="192"/>
      <c r="F1333" s="356">
        <f>SUM(G1334:G1396)</f>
        <v>0</v>
      </c>
      <c r="G1333" s="357"/>
      <c r="H1333" s="199"/>
      <c r="I1333" s="227"/>
      <c r="AE1333" t="s">
        <v>295</v>
      </c>
    </row>
    <row r="1334" spans="1:60" outlineLevel="1">
      <c r="A1334" s="224"/>
      <c r="B1334" s="358" t="s">
        <v>1576</v>
      </c>
      <c r="C1334" s="359"/>
      <c r="D1334" s="360"/>
      <c r="E1334" s="361"/>
      <c r="F1334" s="362"/>
      <c r="G1334" s="363"/>
      <c r="H1334" s="200"/>
      <c r="I1334" s="228"/>
      <c r="J1334" s="170"/>
      <c r="K1334" s="170"/>
      <c r="L1334" s="170"/>
      <c r="M1334" s="170"/>
      <c r="N1334" s="170"/>
      <c r="O1334" s="170"/>
      <c r="P1334" s="170"/>
      <c r="Q1334" s="170"/>
      <c r="R1334" s="170"/>
      <c r="S1334" s="170"/>
      <c r="T1334" s="170"/>
      <c r="U1334" s="170"/>
      <c r="V1334" s="170"/>
      <c r="W1334" s="170"/>
      <c r="X1334" s="170"/>
      <c r="Y1334" s="170"/>
      <c r="Z1334" s="170"/>
      <c r="AA1334" s="170"/>
      <c r="AB1334" s="170"/>
      <c r="AC1334" s="170">
        <v>0</v>
      </c>
      <c r="AD1334" s="170"/>
      <c r="AE1334" s="170" t="s">
        <v>297</v>
      </c>
      <c r="AF1334" s="170"/>
      <c r="AG1334" s="170"/>
      <c r="AH1334" s="170"/>
      <c r="AI1334" s="170"/>
      <c r="AJ1334" s="170"/>
      <c r="AK1334" s="170"/>
      <c r="AL1334" s="170"/>
      <c r="AM1334" s="170"/>
      <c r="AN1334" s="170"/>
      <c r="AO1334" s="170"/>
      <c r="AP1334" s="170"/>
      <c r="AQ1334" s="170"/>
      <c r="AR1334" s="170"/>
      <c r="AS1334" s="170"/>
      <c r="AT1334" s="170"/>
      <c r="AU1334" s="170"/>
      <c r="AV1334" s="170"/>
      <c r="AW1334" s="170"/>
      <c r="AX1334" s="170"/>
      <c r="AY1334" s="170"/>
      <c r="AZ1334" s="170"/>
      <c r="BA1334" s="170"/>
      <c r="BB1334" s="170"/>
      <c r="BC1334" s="170"/>
      <c r="BD1334" s="170"/>
      <c r="BE1334" s="170"/>
      <c r="BF1334" s="170"/>
      <c r="BG1334" s="170"/>
      <c r="BH1334" s="170"/>
    </row>
    <row r="1335" spans="1:60" outlineLevel="1">
      <c r="A1335" s="225">
        <v>295</v>
      </c>
      <c r="B1335" s="182" t="s">
        <v>1577</v>
      </c>
      <c r="C1335" s="209" t="s">
        <v>1578</v>
      </c>
      <c r="D1335" s="187" t="s">
        <v>583</v>
      </c>
      <c r="E1335" s="193">
        <v>101.4</v>
      </c>
      <c r="F1335" s="202"/>
      <c r="G1335" s="201">
        <f>ROUND(E1335*F1335,2)</f>
        <v>0</v>
      </c>
      <c r="H1335" s="200" t="s">
        <v>1570</v>
      </c>
      <c r="I1335" s="228" t="s">
        <v>304</v>
      </c>
      <c r="J1335" s="170"/>
      <c r="K1335" s="170"/>
      <c r="L1335" s="170"/>
      <c r="M1335" s="170"/>
      <c r="N1335" s="170"/>
      <c r="O1335" s="170"/>
      <c r="P1335" s="170"/>
      <c r="Q1335" s="170"/>
      <c r="R1335" s="170"/>
      <c r="S1335" s="170"/>
      <c r="T1335" s="170"/>
      <c r="U1335" s="170"/>
      <c r="V1335" s="170"/>
      <c r="W1335" s="170"/>
      <c r="X1335" s="170"/>
      <c r="Y1335" s="170"/>
      <c r="Z1335" s="170"/>
      <c r="AA1335" s="170"/>
      <c r="AB1335" s="170"/>
      <c r="AC1335" s="170"/>
      <c r="AD1335" s="170"/>
      <c r="AE1335" s="170" t="s">
        <v>305</v>
      </c>
      <c r="AF1335" s="170"/>
      <c r="AG1335" s="170"/>
      <c r="AH1335" s="170"/>
      <c r="AI1335" s="170"/>
      <c r="AJ1335" s="170"/>
      <c r="AK1335" s="170"/>
      <c r="AL1335" s="170"/>
      <c r="AM1335" s="170">
        <v>21</v>
      </c>
      <c r="AN1335" s="170"/>
      <c r="AO1335" s="170"/>
      <c r="AP1335" s="170"/>
      <c r="AQ1335" s="170"/>
      <c r="AR1335" s="170"/>
      <c r="AS1335" s="170"/>
      <c r="AT1335" s="170"/>
      <c r="AU1335" s="170"/>
      <c r="AV1335" s="170"/>
      <c r="AW1335" s="170"/>
      <c r="AX1335" s="170"/>
      <c r="AY1335" s="170"/>
      <c r="AZ1335" s="170"/>
      <c r="BA1335" s="170"/>
      <c r="BB1335" s="170"/>
      <c r="BC1335" s="170"/>
      <c r="BD1335" s="170"/>
      <c r="BE1335" s="170"/>
      <c r="BF1335" s="170"/>
      <c r="BG1335" s="170"/>
      <c r="BH1335" s="170"/>
    </row>
    <row r="1336" spans="1:60" outlineLevel="1">
      <c r="A1336" s="224"/>
      <c r="B1336" s="183"/>
      <c r="C1336" s="211" t="s">
        <v>1579</v>
      </c>
      <c r="D1336" s="189"/>
      <c r="E1336" s="195">
        <v>29.4</v>
      </c>
      <c r="F1336" s="201"/>
      <c r="G1336" s="201"/>
      <c r="H1336" s="200"/>
      <c r="I1336" s="228"/>
      <c r="J1336" s="170"/>
      <c r="K1336" s="170"/>
      <c r="L1336" s="170"/>
      <c r="M1336" s="170"/>
      <c r="N1336" s="170"/>
      <c r="O1336" s="170"/>
      <c r="P1336" s="170"/>
      <c r="Q1336" s="170"/>
      <c r="R1336" s="170"/>
      <c r="S1336" s="170"/>
      <c r="T1336" s="170"/>
      <c r="U1336" s="170"/>
      <c r="V1336" s="170"/>
      <c r="W1336" s="170"/>
      <c r="X1336" s="170"/>
      <c r="Y1336" s="170"/>
      <c r="Z1336" s="170"/>
      <c r="AA1336" s="170"/>
      <c r="AB1336" s="170"/>
      <c r="AC1336" s="170"/>
      <c r="AD1336" s="170"/>
      <c r="AE1336" s="170" t="s">
        <v>309</v>
      </c>
      <c r="AF1336" s="170">
        <v>0</v>
      </c>
      <c r="AG1336" s="170"/>
      <c r="AH1336" s="170"/>
      <c r="AI1336" s="170"/>
      <c r="AJ1336" s="170"/>
      <c r="AK1336" s="170"/>
      <c r="AL1336" s="170"/>
      <c r="AM1336" s="170"/>
      <c r="AN1336" s="170"/>
      <c r="AO1336" s="170"/>
      <c r="AP1336" s="170"/>
      <c r="AQ1336" s="170"/>
      <c r="AR1336" s="170"/>
      <c r="AS1336" s="170"/>
      <c r="AT1336" s="170"/>
      <c r="AU1336" s="170"/>
      <c r="AV1336" s="170"/>
      <c r="AW1336" s="170"/>
      <c r="AX1336" s="170"/>
      <c r="AY1336" s="170"/>
      <c r="AZ1336" s="170"/>
      <c r="BA1336" s="170"/>
      <c r="BB1336" s="170"/>
      <c r="BC1336" s="170"/>
      <c r="BD1336" s="170"/>
      <c r="BE1336" s="170"/>
      <c r="BF1336" s="170"/>
      <c r="BG1336" s="170"/>
      <c r="BH1336" s="170"/>
    </row>
    <row r="1337" spans="1:60" outlineLevel="1">
      <c r="A1337" s="224"/>
      <c r="B1337" s="183"/>
      <c r="C1337" s="211" t="s">
        <v>1580</v>
      </c>
      <c r="D1337" s="189"/>
      <c r="E1337" s="195">
        <v>18.48</v>
      </c>
      <c r="F1337" s="201"/>
      <c r="G1337" s="201"/>
      <c r="H1337" s="200"/>
      <c r="I1337" s="228"/>
      <c r="J1337" s="170"/>
      <c r="K1337" s="170"/>
      <c r="L1337" s="170"/>
      <c r="M1337" s="170"/>
      <c r="N1337" s="170"/>
      <c r="O1337" s="170"/>
      <c r="P1337" s="170"/>
      <c r="Q1337" s="170"/>
      <c r="R1337" s="170"/>
      <c r="S1337" s="170"/>
      <c r="T1337" s="170"/>
      <c r="U1337" s="170"/>
      <c r="V1337" s="170"/>
      <c r="W1337" s="170"/>
      <c r="X1337" s="170"/>
      <c r="Y1337" s="170"/>
      <c r="Z1337" s="170"/>
      <c r="AA1337" s="170"/>
      <c r="AB1337" s="170"/>
      <c r="AC1337" s="170"/>
      <c r="AD1337" s="170"/>
      <c r="AE1337" s="170" t="s">
        <v>309</v>
      </c>
      <c r="AF1337" s="170">
        <v>0</v>
      </c>
      <c r="AG1337" s="170"/>
      <c r="AH1337" s="170"/>
      <c r="AI1337" s="170"/>
      <c r="AJ1337" s="170"/>
      <c r="AK1337" s="170"/>
      <c r="AL1337" s="170"/>
      <c r="AM1337" s="170"/>
      <c r="AN1337" s="170"/>
      <c r="AO1337" s="170"/>
      <c r="AP1337" s="170"/>
      <c r="AQ1337" s="170"/>
      <c r="AR1337" s="170"/>
      <c r="AS1337" s="170"/>
      <c r="AT1337" s="170"/>
      <c r="AU1337" s="170"/>
      <c r="AV1337" s="170"/>
      <c r="AW1337" s="170"/>
      <c r="AX1337" s="170"/>
      <c r="AY1337" s="170"/>
      <c r="AZ1337" s="170"/>
      <c r="BA1337" s="170"/>
      <c r="BB1337" s="170"/>
      <c r="BC1337" s="170"/>
      <c r="BD1337" s="170"/>
      <c r="BE1337" s="170"/>
      <c r="BF1337" s="170"/>
      <c r="BG1337" s="170"/>
      <c r="BH1337" s="170"/>
    </row>
    <row r="1338" spans="1:60" outlineLevel="1">
      <c r="A1338" s="224"/>
      <c r="B1338" s="183"/>
      <c r="C1338" s="211" t="s">
        <v>1581</v>
      </c>
      <c r="D1338" s="189"/>
      <c r="E1338" s="195">
        <v>20.72</v>
      </c>
      <c r="F1338" s="201"/>
      <c r="G1338" s="201"/>
      <c r="H1338" s="200"/>
      <c r="I1338" s="228"/>
      <c r="J1338" s="170"/>
      <c r="K1338" s="170"/>
      <c r="L1338" s="170"/>
      <c r="M1338" s="170"/>
      <c r="N1338" s="170"/>
      <c r="O1338" s="170"/>
      <c r="P1338" s="170"/>
      <c r="Q1338" s="170"/>
      <c r="R1338" s="170"/>
      <c r="S1338" s="170"/>
      <c r="T1338" s="170"/>
      <c r="U1338" s="170"/>
      <c r="V1338" s="170"/>
      <c r="W1338" s="170"/>
      <c r="X1338" s="170"/>
      <c r="Y1338" s="170"/>
      <c r="Z1338" s="170"/>
      <c r="AA1338" s="170"/>
      <c r="AB1338" s="170"/>
      <c r="AC1338" s="170"/>
      <c r="AD1338" s="170"/>
      <c r="AE1338" s="170" t="s">
        <v>309</v>
      </c>
      <c r="AF1338" s="170">
        <v>0</v>
      </c>
      <c r="AG1338" s="170"/>
      <c r="AH1338" s="170"/>
      <c r="AI1338" s="170"/>
      <c r="AJ1338" s="170"/>
      <c r="AK1338" s="170"/>
      <c r="AL1338" s="170"/>
      <c r="AM1338" s="170"/>
      <c r="AN1338" s="170"/>
      <c r="AO1338" s="170"/>
      <c r="AP1338" s="170"/>
      <c r="AQ1338" s="170"/>
      <c r="AR1338" s="170"/>
      <c r="AS1338" s="170"/>
      <c r="AT1338" s="170"/>
      <c r="AU1338" s="170"/>
      <c r="AV1338" s="170"/>
      <c r="AW1338" s="170"/>
      <c r="AX1338" s="170"/>
      <c r="AY1338" s="170"/>
      <c r="AZ1338" s="170"/>
      <c r="BA1338" s="170"/>
      <c r="BB1338" s="170"/>
      <c r="BC1338" s="170"/>
      <c r="BD1338" s="170"/>
      <c r="BE1338" s="170"/>
      <c r="BF1338" s="170"/>
      <c r="BG1338" s="170"/>
      <c r="BH1338" s="170"/>
    </row>
    <row r="1339" spans="1:60" outlineLevel="1">
      <c r="A1339" s="224"/>
      <c r="B1339" s="183"/>
      <c r="C1339" s="211" t="s">
        <v>1582</v>
      </c>
      <c r="D1339" s="189"/>
      <c r="E1339" s="195">
        <v>8</v>
      </c>
      <c r="F1339" s="201"/>
      <c r="G1339" s="201"/>
      <c r="H1339" s="200"/>
      <c r="I1339" s="228"/>
      <c r="J1339" s="170"/>
      <c r="K1339" s="170"/>
      <c r="L1339" s="170"/>
      <c r="M1339" s="170"/>
      <c r="N1339" s="170"/>
      <c r="O1339" s="170"/>
      <c r="P1339" s="170"/>
      <c r="Q1339" s="170"/>
      <c r="R1339" s="170"/>
      <c r="S1339" s="170"/>
      <c r="T1339" s="170"/>
      <c r="U1339" s="170"/>
      <c r="V1339" s="170"/>
      <c r="W1339" s="170"/>
      <c r="X1339" s="170"/>
      <c r="Y1339" s="170"/>
      <c r="Z1339" s="170"/>
      <c r="AA1339" s="170"/>
      <c r="AB1339" s="170"/>
      <c r="AC1339" s="170"/>
      <c r="AD1339" s="170"/>
      <c r="AE1339" s="170" t="s">
        <v>309</v>
      </c>
      <c r="AF1339" s="170">
        <v>0</v>
      </c>
      <c r="AG1339" s="170"/>
      <c r="AH1339" s="170"/>
      <c r="AI1339" s="170"/>
      <c r="AJ1339" s="170"/>
      <c r="AK1339" s="170"/>
      <c r="AL1339" s="170"/>
      <c r="AM1339" s="170"/>
      <c r="AN1339" s="170"/>
      <c r="AO1339" s="170"/>
      <c r="AP1339" s="170"/>
      <c r="AQ1339" s="170"/>
      <c r="AR1339" s="170"/>
      <c r="AS1339" s="170"/>
      <c r="AT1339" s="170"/>
      <c r="AU1339" s="170"/>
      <c r="AV1339" s="170"/>
      <c r="AW1339" s="170"/>
      <c r="AX1339" s="170"/>
      <c r="AY1339" s="170"/>
      <c r="AZ1339" s="170"/>
      <c r="BA1339" s="170"/>
      <c r="BB1339" s="170"/>
      <c r="BC1339" s="170"/>
      <c r="BD1339" s="170"/>
      <c r="BE1339" s="170"/>
      <c r="BF1339" s="170"/>
      <c r="BG1339" s="170"/>
      <c r="BH1339" s="170"/>
    </row>
    <row r="1340" spans="1:60" outlineLevel="1">
      <c r="A1340" s="224"/>
      <c r="B1340" s="183"/>
      <c r="C1340" s="211" t="s">
        <v>1583</v>
      </c>
      <c r="D1340" s="189"/>
      <c r="E1340" s="195">
        <v>12</v>
      </c>
      <c r="F1340" s="201"/>
      <c r="G1340" s="201"/>
      <c r="H1340" s="200"/>
      <c r="I1340" s="228"/>
      <c r="J1340" s="170"/>
      <c r="K1340" s="170"/>
      <c r="L1340" s="170"/>
      <c r="M1340" s="170"/>
      <c r="N1340" s="170"/>
      <c r="O1340" s="170"/>
      <c r="P1340" s="170"/>
      <c r="Q1340" s="170"/>
      <c r="R1340" s="170"/>
      <c r="S1340" s="170"/>
      <c r="T1340" s="170"/>
      <c r="U1340" s="170"/>
      <c r="V1340" s="170"/>
      <c r="W1340" s="170"/>
      <c r="X1340" s="170"/>
      <c r="Y1340" s="170"/>
      <c r="Z1340" s="170"/>
      <c r="AA1340" s="170"/>
      <c r="AB1340" s="170"/>
      <c r="AC1340" s="170"/>
      <c r="AD1340" s="170"/>
      <c r="AE1340" s="170" t="s">
        <v>309</v>
      </c>
      <c r="AF1340" s="170">
        <v>0</v>
      </c>
      <c r="AG1340" s="170"/>
      <c r="AH1340" s="170"/>
      <c r="AI1340" s="170"/>
      <c r="AJ1340" s="170"/>
      <c r="AK1340" s="170"/>
      <c r="AL1340" s="170"/>
      <c r="AM1340" s="170"/>
      <c r="AN1340" s="170"/>
      <c r="AO1340" s="170"/>
      <c r="AP1340" s="170"/>
      <c r="AQ1340" s="170"/>
      <c r="AR1340" s="170"/>
      <c r="AS1340" s="170"/>
      <c r="AT1340" s="170"/>
      <c r="AU1340" s="170"/>
      <c r="AV1340" s="170"/>
      <c r="AW1340" s="170"/>
      <c r="AX1340" s="170"/>
      <c r="AY1340" s="170"/>
      <c r="AZ1340" s="170"/>
      <c r="BA1340" s="170"/>
      <c r="BB1340" s="170"/>
      <c r="BC1340" s="170"/>
      <c r="BD1340" s="170"/>
      <c r="BE1340" s="170"/>
      <c r="BF1340" s="170"/>
      <c r="BG1340" s="170"/>
      <c r="BH1340" s="170"/>
    </row>
    <row r="1341" spans="1:60" outlineLevel="1">
      <c r="A1341" s="224"/>
      <c r="B1341" s="183"/>
      <c r="C1341" s="211" t="s">
        <v>1584</v>
      </c>
      <c r="D1341" s="189"/>
      <c r="E1341" s="195">
        <v>12.8</v>
      </c>
      <c r="F1341" s="201"/>
      <c r="G1341" s="201"/>
      <c r="H1341" s="200"/>
      <c r="I1341" s="228"/>
      <c r="J1341" s="170"/>
      <c r="K1341" s="170"/>
      <c r="L1341" s="170"/>
      <c r="M1341" s="170"/>
      <c r="N1341" s="170"/>
      <c r="O1341" s="170"/>
      <c r="P1341" s="170"/>
      <c r="Q1341" s="170"/>
      <c r="R1341" s="170"/>
      <c r="S1341" s="170"/>
      <c r="T1341" s="170"/>
      <c r="U1341" s="170"/>
      <c r="V1341" s="170"/>
      <c r="W1341" s="170"/>
      <c r="X1341" s="170"/>
      <c r="Y1341" s="170"/>
      <c r="Z1341" s="170"/>
      <c r="AA1341" s="170"/>
      <c r="AB1341" s="170"/>
      <c r="AC1341" s="170"/>
      <c r="AD1341" s="170"/>
      <c r="AE1341" s="170" t="s">
        <v>309</v>
      </c>
      <c r="AF1341" s="170">
        <v>0</v>
      </c>
      <c r="AG1341" s="170"/>
      <c r="AH1341" s="170"/>
      <c r="AI1341" s="170"/>
      <c r="AJ1341" s="170"/>
      <c r="AK1341" s="170"/>
      <c r="AL1341" s="170"/>
      <c r="AM1341" s="170"/>
      <c r="AN1341" s="170"/>
      <c r="AO1341" s="170"/>
      <c r="AP1341" s="170"/>
      <c r="AQ1341" s="170"/>
      <c r="AR1341" s="170"/>
      <c r="AS1341" s="170"/>
      <c r="AT1341" s="170"/>
      <c r="AU1341" s="170"/>
      <c r="AV1341" s="170"/>
      <c r="AW1341" s="170"/>
      <c r="AX1341" s="170"/>
      <c r="AY1341" s="170"/>
      <c r="AZ1341" s="170"/>
      <c r="BA1341" s="170"/>
      <c r="BB1341" s="170"/>
      <c r="BC1341" s="170"/>
      <c r="BD1341" s="170"/>
      <c r="BE1341" s="170"/>
      <c r="BF1341" s="170"/>
      <c r="BG1341" s="170"/>
      <c r="BH1341" s="170"/>
    </row>
    <row r="1342" spans="1:60" outlineLevel="1">
      <c r="A1342" s="225">
        <v>296</v>
      </c>
      <c r="B1342" s="182" t="s">
        <v>1517</v>
      </c>
      <c r="C1342" s="209" t="s">
        <v>4469</v>
      </c>
      <c r="D1342" s="187" t="s">
        <v>583</v>
      </c>
      <c r="E1342" s="193">
        <v>57.456000000000003</v>
      </c>
      <c r="F1342" s="202"/>
      <c r="G1342" s="201">
        <f>ROUND(E1342*F1342,2)</f>
        <v>0</v>
      </c>
      <c r="H1342" s="200"/>
      <c r="I1342" s="228" t="s">
        <v>552</v>
      </c>
      <c r="J1342" s="170"/>
      <c r="K1342" s="170"/>
      <c r="L1342" s="170"/>
      <c r="M1342" s="170"/>
      <c r="N1342" s="170"/>
      <c r="O1342" s="170"/>
      <c r="P1342" s="170"/>
      <c r="Q1342" s="170"/>
      <c r="R1342" s="170"/>
      <c r="S1342" s="170"/>
      <c r="T1342" s="170"/>
      <c r="U1342" s="170"/>
      <c r="V1342" s="170"/>
      <c r="W1342" s="170"/>
      <c r="X1342" s="170"/>
      <c r="Y1342" s="170"/>
      <c r="Z1342" s="170"/>
      <c r="AA1342" s="170"/>
      <c r="AB1342" s="170"/>
      <c r="AC1342" s="170"/>
      <c r="AD1342" s="170"/>
      <c r="AE1342" s="170" t="s">
        <v>1563</v>
      </c>
      <c r="AF1342" s="170"/>
      <c r="AG1342" s="170"/>
      <c r="AH1342" s="170"/>
      <c r="AI1342" s="170"/>
      <c r="AJ1342" s="170"/>
      <c r="AK1342" s="170"/>
      <c r="AL1342" s="170"/>
      <c r="AM1342" s="170">
        <v>21</v>
      </c>
      <c r="AN1342" s="170"/>
      <c r="AO1342" s="170"/>
      <c r="AP1342" s="170"/>
      <c r="AQ1342" s="170"/>
      <c r="AR1342" s="170"/>
      <c r="AS1342" s="170"/>
      <c r="AT1342" s="170"/>
      <c r="AU1342" s="170"/>
      <c r="AV1342" s="170"/>
      <c r="AW1342" s="170"/>
      <c r="AX1342" s="170"/>
      <c r="AY1342" s="170"/>
      <c r="AZ1342" s="170"/>
      <c r="BA1342" s="170"/>
      <c r="BB1342" s="170"/>
      <c r="BC1342" s="170"/>
      <c r="BD1342" s="170"/>
      <c r="BE1342" s="170"/>
      <c r="BF1342" s="170"/>
      <c r="BG1342" s="170"/>
      <c r="BH1342" s="170"/>
    </row>
    <row r="1343" spans="1:60" outlineLevel="1">
      <c r="A1343" s="224"/>
      <c r="B1343" s="183"/>
      <c r="C1343" s="211" t="s">
        <v>1585</v>
      </c>
      <c r="D1343" s="189"/>
      <c r="E1343" s="195">
        <v>57.456000000000003</v>
      </c>
      <c r="F1343" s="201"/>
      <c r="G1343" s="201"/>
      <c r="H1343" s="200"/>
      <c r="I1343" s="228"/>
      <c r="J1343" s="170"/>
      <c r="K1343" s="170"/>
      <c r="L1343" s="170"/>
      <c r="M1343" s="170"/>
      <c r="N1343" s="170"/>
      <c r="O1343" s="170"/>
      <c r="P1343" s="170"/>
      <c r="Q1343" s="170"/>
      <c r="R1343" s="170"/>
      <c r="S1343" s="170"/>
      <c r="T1343" s="170"/>
      <c r="U1343" s="170"/>
      <c r="V1343" s="170"/>
      <c r="W1343" s="170"/>
      <c r="X1343" s="170"/>
      <c r="Y1343" s="170"/>
      <c r="Z1343" s="170"/>
      <c r="AA1343" s="170"/>
      <c r="AB1343" s="170"/>
      <c r="AC1343" s="170"/>
      <c r="AD1343" s="170"/>
      <c r="AE1343" s="170" t="s">
        <v>309</v>
      </c>
      <c r="AF1343" s="170">
        <v>0</v>
      </c>
      <c r="AG1343" s="170"/>
      <c r="AH1343" s="170"/>
      <c r="AI1343" s="170"/>
      <c r="AJ1343" s="170"/>
      <c r="AK1343" s="170"/>
      <c r="AL1343" s="170"/>
      <c r="AM1343" s="170"/>
      <c r="AN1343" s="170"/>
      <c r="AO1343" s="170"/>
      <c r="AP1343" s="170"/>
      <c r="AQ1343" s="170"/>
      <c r="AR1343" s="170"/>
      <c r="AS1343" s="170"/>
      <c r="AT1343" s="170"/>
      <c r="AU1343" s="170"/>
      <c r="AV1343" s="170"/>
      <c r="AW1343" s="170"/>
      <c r="AX1343" s="170"/>
      <c r="AY1343" s="170"/>
      <c r="AZ1343" s="170"/>
      <c r="BA1343" s="170"/>
      <c r="BB1343" s="170"/>
      <c r="BC1343" s="170"/>
      <c r="BD1343" s="170"/>
      <c r="BE1343" s="170"/>
      <c r="BF1343" s="170"/>
      <c r="BG1343" s="170"/>
      <c r="BH1343" s="170"/>
    </row>
    <row r="1344" spans="1:60" outlineLevel="1">
      <c r="A1344" s="225">
        <v>297</v>
      </c>
      <c r="B1344" s="182" t="s">
        <v>1561</v>
      </c>
      <c r="C1344" s="209" t="s">
        <v>4470</v>
      </c>
      <c r="D1344" s="187" t="s">
        <v>423</v>
      </c>
      <c r="E1344" s="193">
        <v>24.864000000000001</v>
      </c>
      <c r="F1344" s="202"/>
      <c r="G1344" s="201">
        <f>ROUND(E1344*F1344,2)</f>
        <v>0</v>
      </c>
      <c r="H1344" s="200"/>
      <c r="I1344" s="228" t="s">
        <v>552</v>
      </c>
      <c r="J1344" s="170"/>
      <c r="K1344" s="170"/>
      <c r="L1344" s="170"/>
      <c r="M1344" s="170"/>
      <c r="N1344" s="170"/>
      <c r="O1344" s="170"/>
      <c r="P1344" s="170"/>
      <c r="Q1344" s="170"/>
      <c r="R1344" s="170"/>
      <c r="S1344" s="170"/>
      <c r="T1344" s="170"/>
      <c r="U1344" s="170"/>
      <c r="V1344" s="170"/>
      <c r="W1344" s="170"/>
      <c r="X1344" s="170"/>
      <c r="Y1344" s="170"/>
      <c r="Z1344" s="170"/>
      <c r="AA1344" s="170"/>
      <c r="AB1344" s="170"/>
      <c r="AC1344" s="170"/>
      <c r="AD1344" s="170"/>
      <c r="AE1344" s="170" t="s">
        <v>1563</v>
      </c>
      <c r="AF1344" s="170"/>
      <c r="AG1344" s="170"/>
      <c r="AH1344" s="170"/>
      <c r="AI1344" s="170"/>
      <c r="AJ1344" s="170"/>
      <c r="AK1344" s="170"/>
      <c r="AL1344" s="170"/>
      <c r="AM1344" s="170">
        <v>21</v>
      </c>
      <c r="AN1344" s="170"/>
      <c r="AO1344" s="170"/>
      <c r="AP1344" s="170"/>
      <c r="AQ1344" s="170"/>
      <c r="AR1344" s="170"/>
      <c r="AS1344" s="170"/>
      <c r="AT1344" s="170"/>
      <c r="AU1344" s="170"/>
      <c r="AV1344" s="170"/>
      <c r="AW1344" s="170"/>
      <c r="AX1344" s="170"/>
      <c r="AY1344" s="170"/>
      <c r="AZ1344" s="170"/>
      <c r="BA1344" s="170"/>
      <c r="BB1344" s="170"/>
      <c r="BC1344" s="170"/>
      <c r="BD1344" s="170"/>
      <c r="BE1344" s="170"/>
      <c r="BF1344" s="170"/>
      <c r="BG1344" s="170"/>
      <c r="BH1344" s="170"/>
    </row>
    <row r="1345" spans="1:60" outlineLevel="1">
      <c r="A1345" s="224"/>
      <c r="B1345" s="183"/>
      <c r="C1345" s="211" t="s">
        <v>1586</v>
      </c>
      <c r="D1345" s="189"/>
      <c r="E1345" s="195">
        <v>24.864000000000001</v>
      </c>
      <c r="F1345" s="201"/>
      <c r="G1345" s="201"/>
      <c r="H1345" s="200"/>
      <c r="I1345" s="228"/>
      <c r="J1345" s="170"/>
      <c r="K1345" s="170"/>
      <c r="L1345" s="170"/>
      <c r="M1345" s="170"/>
      <c r="N1345" s="170"/>
      <c r="O1345" s="170"/>
      <c r="P1345" s="170"/>
      <c r="Q1345" s="170"/>
      <c r="R1345" s="170"/>
      <c r="S1345" s="170"/>
      <c r="T1345" s="170"/>
      <c r="U1345" s="170"/>
      <c r="V1345" s="170"/>
      <c r="W1345" s="170"/>
      <c r="X1345" s="170"/>
      <c r="Y1345" s="170"/>
      <c r="Z1345" s="170"/>
      <c r="AA1345" s="170"/>
      <c r="AB1345" s="170"/>
      <c r="AC1345" s="170"/>
      <c r="AD1345" s="170"/>
      <c r="AE1345" s="170" t="s">
        <v>309</v>
      </c>
      <c r="AF1345" s="170">
        <v>0</v>
      </c>
      <c r="AG1345" s="170"/>
      <c r="AH1345" s="170"/>
      <c r="AI1345" s="170"/>
      <c r="AJ1345" s="170"/>
      <c r="AK1345" s="170"/>
      <c r="AL1345" s="170"/>
      <c r="AM1345" s="170"/>
      <c r="AN1345" s="170"/>
      <c r="AO1345" s="170"/>
      <c r="AP1345" s="170"/>
      <c r="AQ1345" s="170"/>
      <c r="AR1345" s="170"/>
      <c r="AS1345" s="170"/>
      <c r="AT1345" s="170"/>
      <c r="AU1345" s="170"/>
      <c r="AV1345" s="170"/>
      <c r="AW1345" s="170"/>
      <c r="AX1345" s="170"/>
      <c r="AY1345" s="170"/>
      <c r="AZ1345" s="170"/>
      <c r="BA1345" s="170"/>
      <c r="BB1345" s="170"/>
      <c r="BC1345" s="170"/>
      <c r="BD1345" s="170"/>
      <c r="BE1345" s="170"/>
      <c r="BF1345" s="170"/>
      <c r="BG1345" s="170"/>
      <c r="BH1345" s="170"/>
    </row>
    <row r="1346" spans="1:60" outlineLevel="1">
      <c r="A1346" s="225">
        <v>298</v>
      </c>
      <c r="B1346" s="182" t="s">
        <v>1587</v>
      </c>
      <c r="C1346" s="209" t="s">
        <v>1588</v>
      </c>
      <c r="D1346" s="187" t="s">
        <v>447</v>
      </c>
      <c r="E1346" s="193">
        <v>1.54E-2</v>
      </c>
      <c r="F1346" s="202"/>
      <c r="G1346" s="201">
        <f>ROUND(E1346*F1346,2)</f>
        <v>0</v>
      </c>
      <c r="H1346" s="200" t="s">
        <v>542</v>
      </c>
      <c r="I1346" s="228" t="s">
        <v>304</v>
      </c>
      <c r="J1346" s="170"/>
      <c r="K1346" s="170"/>
      <c r="L1346" s="170"/>
      <c r="M1346" s="170"/>
      <c r="N1346" s="170"/>
      <c r="O1346" s="170"/>
      <c r="P1346" s="170"/>
      <c r="Q1346" s="170"/>
      <c r="R1346" s="170"/>
      <c r="S1346" s="170"/>
      <c r="T1346" s="170"/>
      <c r="U1346" s="170"/>
      <c r="V1346" s="170"/>
      <c r="W1346" s="170"/>
      <c r="X1346" s="170"/>
      <c r="Y1346" s="170"/>
      <c r="Z1346" s="170"/>
      <c r="AA1346" s="170"/>
      <c r="AB1346" s="170"/>
      <c r="AC1346" s="170"/>
      <c r="AD1346" s="170"/>
      <c r="AE1346" s="170" t="s">
        <v>543</v>
      </c>
      <c r="AF1346" s="170"/>
      <c r="AG1346" s="170"/>
      <c r="AH1346" s="170"/>
      <c r="AI1346" s="170"/>
      <c r="AJ1346" s="170"/>
      <c r="AK1346" s="170"/>
      <c r="AL1346" s="170"/>
      <c r="AM1346" s="170">
        <v>21</v>
      </c>
      <c r="AN1346" s="170"/>
      <c r="AO1346" s="170"/>
      <c r="AP1346" s="170"/>
      <c r="AQ1346" s="170"/>
      <c r="AR1346" s="170"/>
      <c r="AS1346" s="170"/>
      <c r="AT1346" s="170"/>
      <c r="AU1346" s="170"/>
      <c r="AV1346" s="170"/>
      <c r="AW1346" s="170"/>
      <c r="AX1346" s="170"/>
      <c r="AY1346" s="170"/>
      <c r="AZ1346" s="170"/>
      <c r="BA1346" s="170"/>
      <c r="BB1346" s="170"/>
      <c r="BC1346" s="170"/>
      <c r="BD1346" s="170"/>
      <c r="BE1346" s="170"/>
      <c r="BF1346" s="170"/>
      <c r="BG1346" s="170"/>
      <c r="BH1346" s="170"/>
    </row>
    <row r="1347" spans="1:60" outlineLevel="1">
      <c r="A1347" s="224"/>
      <c r="B1347" s="183"/>
      <c r="C1347" s="211" t="s">
        <v>1589</v>
      </c>
      <c r="D1347" s="189"/>
      <c r="E1347" s="195">
        <v>1.54E-2</v>
      </c>
      <c r="F1347" s="201"/>
      <c r="G1347" s="201"/>
      <c r="H1347" s="200"/>
      <c r="I1347" s="228"/>
      <c r="J1347" s="170"/>
      <c r="K1347" s="170"/>
      <c r="L1347" s="170"/>
      <c r="M1347" s="170"/>
      <c r="N1347" s="170"/>
      <c r="O1347" s="170"/>
      <c r="P1347" s="170"/>
      <c r="Q1347" s="170"/>
      <c r="R1347" s="170"/>
      <c r="S1347" s="170"/>
      <c r="T1347" s="170"/>
      <c r="U1347" s="170"/>
      <c r="V1347" s="170"/>
      <c r="W1347" s="170"/>
      <c r="X1347" s="170"/>
      <c r="Y1347" s="170"/>
      <c r="Z1347" s="170"/>
      <c r="AA1347" s="170"/>
      <c r="AB1347" s="170"/>
      <c r="AC1347" s="170"/>
      <c r="AD1347" s="170"/>
      <c r="AE1347" s="170" t="s">
        <v>309</v>
      </c>
      <c r="AF1347" s="170">
        <v>0</v>
      </c>
      <c r="AG1347" s="170"/>
      <c r="AH1347" s="170"/>
      <c r="AI1347" s="170"/>
      <c r="AJ1347" s="170"/>
      <c r="AK1347" s="170"/>
      <c r="AL1347" s="170"/>
      <c r="AM1347" s="170"/>
      <c r="AN1347" s="170"/>
      <c r="AO1347" s="170"/>
      <c r="AP1347" s="170"/>
      <c r="AQ1347" s="170"/>
      <c r="AR1347" s="170"/>
      <c r="AS1347" s="170"/>
      <c r="AT1347" s="170"/>
      <c r="AU1347" s="170"/>
      <c r="AV1347" s="170"/>
      <c r="AW1347" s="170"/>
      <c r="AX1347" s="170"/>
      <c r="AY1347" s="170"/>
      <c r="AZ1347" s="170"/>
      <c r="BA1347" s="170"/>
      <c r="BB1347" s="170"/>
      <c r="BC1347" s="170"/>
      <c r="BD1347" s="170"/>
      <c r="BE1347" s="170"/>
      <c r="BF1347" s="170"/>
      <c r="BG1347" s="170"/>
      <c r="BH1347" s="170"/>
    </row>
    <row r="1348" spans="1:60" outlineLevel="1">
      <c r="A1348" s="225">
        <v>299</v>
      </c>
      <c r="B1348" s="182" t="s">
        <v>1590</v>
      </c>
      <c r="C1348" s="209" t="s">
        <v>1591</v>
      </c>
      <c r="D1348" s="187" t="s">
        <v>423</v>
      </c>
      <c r="E1348" s="193">
        <v>16</v>
      </c>
      <c r="F1348" s="202"/>
      <c r="G1348" s="201">
        <f>ROUND(E1348*F1348,2)</f>
        <v>0</v>
      </c>
      <c r="H1348" s="200"/>
      <c r="I1348" s="228" t="s">
        <v>552</v>
      </c>
      <c r="J1348" s="170"/>
      <c r="K1348" s="170"/>
      <c r="L1348" s="170"/>
      <c r="M1348" s="170"/>
      <c r="N1348" s="170"/>
      <c r="O1348" s="170"/>
      <c r="P1348" s="170"/>
      <c r="Q1348" s="170"/>
      <c r="R1348" s="170"/>
      <c r="S1348" s="170"/>
      <c r="T1348" s="170"/>
      <c r="U1348" s="170"/>
      <c r="V1348" s="170"/>
      <c r="W1348" s="170"/>
      <c r="X1348" s="170"/>
      <c r="Y1348" s="170"/>
      <c r="Z1348" s="170"/>
      <c r="AA1348" s="170"/>
      <c r="AB1348" s="170"/>
      <c r="AC1348" s="170"/>
      <c r="AD1348" s="170"/>
      <c r="AE1348" s="170" t="s">
        <v>1563</v>
      </c>
      <c r="AF1348" s="170"/>
      <c r="AG1348" s="170"/>
      <c r="AH1348" s="170"/>
      <c r="AI1348" s="170"/>
      <c r="AJ1348" s="170"/>
      <c r="AK1348" s="170"/>
      <c r="AL1348" s="170"/>
      <c r="AM1348" s="170">
        <v>21</v>
      </c>
      <c r="AN1348" s="170"/>
      <c r="AO1348" s="170"/>
      <c r="AP1348" s="170"/>
      <c r="AQ1348" s="170"/>
      <c r="AR1348" s="170"/>
      <c r="AS1348" s="170"/>
      <c r="AT1348" s="170"/>
      <c r="AU1348" s="170"/>
      <c r="AV1348" s="170"/>
      <c r="AW1348" s="170"/>
      <c r="AX1348" s="170"/>
      <c r="AY1348" s="170"/>
      <c r="AZ1348" s="170"/>
      <c r="BA1348" s="170"/>
      <c r="BB1348" s="170"/>
      <c r="BC1348" s="170"/>
      <c r="BD1348" s="170"/>
      <c r="BE1348" s="170"/>
      <c r="BF1348" s="170"/>
      <c r="BG1348" s="170"/>
      <c r="BH1348" s="170"/>
    </row>
    <row r="1349" spans="1:60" outlineLevel="1">
      <c r="A1349" s="224"/>
      <c r="B1349" s="183"/>
      <c r="C1349" s="211" t="s">
        <v>1592</v>
      </c>
      <c r="D1349" s="189"/>
      <c r="E1349" s="195">
        <v>16</v>
      </c>
      <c r="F1349" s="201"/>
      <c r="G1349" s="201"/>
      <c r="H1349" s="200"/>
      <c r="I1349" s="228"/>
      <c r="J1349" s="170"/>
      <c r="K1349" s="170"/>
      <c r="L1349" s="170"/>
      <c r="M1349" s="170"/>
      <c r="N1349" s="170"/>
      <c r="O1349" s="170"/>
      <c r="P1349" s="170"/>
      <c r="Q1349" s="170"/>
      <c r="R1349" s="170"/>
      <c r="S1349" s="170"/>
      <c r="T1349" s="170"/>
      <c r="U1349" s="170"/>
      <c r="V1349" s="170"/>
      <c r="W1349" s="170"/>
      <c r="X1349" s="170"/>
      <c r="Y1349" s="170"/>
      <c r="Z1349" s="170"/>
      <c r="AA1349" s="170"/>
      <c r="AB1349" s="170"/>
      <c r="AC1349" s="170"/>
      <c r="AD1349" s="170"/>
      <c r="AE1349" s="170" t="s">
        <v>309</v>
      </c>
      <c r="AF1349" s="170">
        <v>0</v>
      </c>
      <c r="AG1349" s="170"/>
      <c r="AH1349" s="170"/>
      <c r="AI1349" s="170"/>
      <c r="AJ1349" s="170"/>
      <c r="AK1349" s="170"/>
      <c r="AL1349" s="170"/>
      <c r="AM1349" s="170"/>
      <c r="AN1349" s="170"/>
      <c r="AO1349" s="170"/>
      <c r="AP1349" s="170"/>
      <c r="AQ1349" s="170"/>
      <c r="AR1349" s="170"/>
      <c r="AS1349" s="170"/>
      <c r="AT1349" s="170"/>
      <c r="AU1349" s="170"/>
      <c r="AV1349" s="170"/>
      <c r="AW1349" s="170"/>
      <c r="AX1349" s="170"/>
      <c r="AY1349" s="170"/>
      <c r="AZ1349" s="170"/>
      <c r="BA1349" s="170"/>
      <c r="BB1349" s="170"/>
      <c r="BC1349" s="170"/>
      <c r="BD1349" s="170"/>
      <c r="BE1349" s="170"/>
      <c r="BF1349" s="170"/>
      <c r="BG1349" s="170"/>
      <c r="BH1349" s="170"/>
    </row>
    <row r="1350" spans="1:60" outlineLevel="1">
      <c r="A1350" s="225">
        <v>300</v>
      </c>
      <c r="B1350" s="182" t="s">
        <v>1544</v>
      </c>
      <c r="C1350" s="209" t="s">
        <v>4471</v>
      </c>
      <c r="D1350" s="187" t="s">
        <v>583</v>
      </c>
      <c r="E1350" s="193">
        <v>93.4</v>
      </c>
      <c r="F1350" s="202"/>
      <c r="G1350" s="201">
        <f>ROUND(E1350*F1350,2)</f>
        <v>0</v>
      </c>
      <c r="H1350" s="200"/>
      <c r="I1350" s="228" t="s">
        <v>552</v>
      </c>
      <c r="J1350" s="170"/>
      <c r="K1350" s="170"/>
      <c r="L1350" s="170"/>
      <c r="M1350" s="170"/>
      <c r="N1350" s="170"/>
      <c r="O1350" s="170"/>
      <c r="P1350" s="170"/>
      <c r="Q1350" s="170"/>
      <c r="R1350" s="170"/>
      <c r="S1350" s="170"/>
      <c r="T1350" s="170"/>
      <c r="U1350" s="170"/>
      <c r="V1350" s="170"/>
      <c r="W1350" s="170"/>
      <c r="X1350" s="170"/>
      <c r="Y1350" s="170"/>
      <c r="Z1350" s="170"/>
      <c r="AA1350" s="170"/>
      <c r="AB1350" s="170"/>
      <c r="AC1350" s="170"/>
      <c r="AD1350" s="170"/>
      <c r="AE1350" s="170" t="s">
        <v>305</v>
      </c>
      <c r="AF1350" s="170"/>
      <c r="AG1350" s="170"/>
      <c r="AH1350" s="170"/>
      <c r="AI1350" s="170"/>
      <c r="AJ1350" s="170"/>
      <c r="AK1350" s="170"/>
      <c r="AL1350" s="170"/>
      <c r="AM1350" s="170">
        <v>21</v>
      </c>
      <c r="AN1350" s="170"/>
      <c r="AO1350" s="170"/>
      <c r="AP1350" s="170"/>
      <c r="AQ1350" s="170"/>
      <c r="AR1350" s="170"/>
      <c r="AS1350" s="170"/>
      <c r="AT1350" s="170"/>
      <c r="AU1350" s="170"/>
      <c r="AV1350" s="170"/>
      <c r="AW1350" s="170"/>
      <c r="AX1350" s="170"/>
      <c r="AY1350" s="170"/>
      <c r="AZ1350" s="170"/>
      <c r="BA1350" s="170"/>
      <c r="BB1350" s="170"/>
      <c r="BC1350" s="170"/>
      <c r="BD1350" s="170"/>
      <c r="BE1350" s="170"/>
      <c r="BF1350" s="170"/>
      <c r="BG1350" s="170"/>
      <c r="BH1350" s="170"/>
    </row>
    <row r="1351" spans="1:60" outlineLevel="1">
      <c r="A1351" s="224"/>
      <c r="B1351" s="183"/>
      <c r="C1351" s="211" t="s">
        <v>1593</v>
      </c>
      <c r="D1351" s="189"/>
      <c r="E1351" s="195">
        <v>93.4</v>
      </c>
      <c r="F1351" s="201"/>
      <c r="G1351" s="201"/>
      <c r="H1351" s="200"/>
      <c r="I1351" s="228"/>
      <c r="J1351" s="170"/>
      <c r="K1351" s="170"/>
      <c r="L1351" s="170"/>
      <c r="M1351" s="170"/>
      <c r="N1351" s="170"/>
      <c r="O1351" s="170"/>
      <c r="P1351" s="170"/>
      <c r="Q1351" s="170"/>
      <c r="R1351" s="170"/>
      <c r="S1351" s="170"/>
      <c r="T1351" s="170"/>
      <c r="U1351" s="170"/>
      <c r="V1351" s="170"/>
      <c r="W1351" s="170"/>
      <c r="X1351" s="170"/>
      <c r="Y1351" s="170"/>
      <c r="Z1351" s="170"/>
      <c r="AA1351" s="170"/>
      <c r="AB1351" s="170"/>
      <c r="AC1351" s="170"/>
      <c r="AD1351" s="170"/>
      <c r="AE1351" s="170" t="s">
        <v>309</v>
      </c>
      <c r="AF1351" s="170">
        <v>0</v>
      </c>
      <c r="AG1351" s="170"/>
      <c r="AH1351" s="170"/>
      <c r="AI1351" s="170"/>
      <c r="AJ1351" s="170"/>
      <c r="AK1351" s="170"/>
      <c r="AL1351" s="170"/>
      <c r="AM1351" s="170"/>
      <c r="AN1351" s="170"/>
      <c r="AO1351" s="170"/>
      <c r="AP1351" s="170"/>
      <c r="AQ1351" s="170"/>
      <c r="AR1351" s="170"/>
      <c r="AS1351" s="170"/>
      <c r="AT1351" s="170"/>
      <c r="AU1351" s="170"/>
      <c r="AV1351" s="170"/>
      <c r="AW1351" s="170"/>
      <c r="AX1351" s="170"/>
      <c r="AY1351" s="170"/>
      <c r="AZ1351" s="170"/>
      <c r="BA1351" s="170"/>
      <c r="BB1351" s="170"/>
      <c r="BC1351" s="170"/>
      <c r="BD1351" s="170"/>
      <c r="BE1351" s="170"/>
      <c r="BF1351" s="170"/>
      <c r="BG1351" s="170"/>
      <c r="BH1351" s="170"/>
    </row>
    <row r="1352" spans="1:60" outlineLevel="1">
      <c r="A1352" s="225">
        <v>301</v>
      </c>
      <c r="B1352" s="182" t="s">
        <v>1594</v>
      </c>
      <c r="C1352" s="209" t="s">
        <v>1595</v>
      </c>
      <c r="D1352" s="187" t="s">
        <v>423</v>
      </c>
      <c r="E1352" s="193">
        <v>1</v>
      </c>
      <c r="F1352" s="202"/>
      <c r="G1352" s="201">
        <f>ROUND(E1352*F1352,2)</f>
        <v>0</v>
      </c>
      <c r="H1352" s="200"/>
      <c r="I1352" s="228" t="s">
        <v>552</v>
      </c>
      <c r="J1352" s="170"/>
      <c r="K1352" s="170"/>
      <c r="L1352" s="170"/>
      <c r="M1352" s="170"/>
      <c r="N1352" s="170"/>
      <c r="O1352" s="170"/>
      <c r="P1352" s="170"/>
      <c r="Q1352" s="170"/>
      <c r="R1352" s="170"/>
      <c r="S1352" s="170"/>
      <c r="T1352" s="170"/>
      <c r="U1352" s="170"/>
      <c r="V1352" s="170"/>
      <c r="W1352" s="170"/>
      <c r="X1352" s="170"/>
      <c r="Y1352" s="170"/>
      <c r="Z1352" s="170"/>
      <c r="AA1352" s="170"/>
      <c r="AB1352" s="170"/>
      <c r="AC1352" s="170"/>
      <c r="AD1352" s="170"/>
      <c r="AE1352" s="170" t="s">
        <v>1563</v>
      </c>
      <c r="AF1352" s="170"/>
      <c r="AG1352" s="170"/>
      <c r="AH1352" s="170"/>
      <c r="AI1352" s="170"/>
      <c r="AJ1352" s="170"/>
      <c r="AK1352" s="170"/>
      <c r="AL1352" s="170"/>
      <c r="AM1352" s="170">
        <v>21</v>
      </c>
      <c r="AN1352" s="170"/>
      <c r="AO1352" s="170"/>
      <c r="AP1352" s="170"/>
      <c r="AQ1352" s="170"/>
      <c r="AR1352" s="170"/>
      <c r="AS1352" s="170"/>
      <c r="AT1352" s="170"/>
      <c r="AU1352" s="170"/>
      <c r="AV1352" s="170"/>
      <c r="AW1352" s="170"/>
      <c r="AX1352" s="170"/>
      <c r="AY1352" s="170"/>
      <c r="AZ1352" s="170"/>
      <c r="BA1352" s="170"/>
      <c r="BB1352" s="170"/>
      <c r="BC1352" s="170"/>
      <c r="BD1352" s="170"/>
      <c r="BE1352" s="170"/>
      <c r="BF1352" s="170"/>
      <c r="BG1352" s="170"/>
      <c r="BH1352" s="170"/>
    </row>
    <row r="1353" spans="1:60" outlineLevel="1">
      <c r="A1353" s="224"/>
      <c r="B1353" s="183"/>
      <c r="C1353" s="211" t="s">
        <v>1596</v>
      </c>
      <c r="D1353" s="189"/>
      <c r="E1353" s="195">
        <v>1</v>
      </c>
      <c r="F1353" s="201"/>
      <c r="G1353" s="201"/>
      <c r="H1353" s="200"/>
      <c r="I1353" s="228"/>
      <c r="J1353" s="170"/>
      <c r="K1353" s="170"/>
      <c r="L1353" s="170"/>
      <c r="M1353" s="170"/>
      <c r="N1353" s="170"/>
      <c r="O1353" s="170"/>
      <c r="P1353" s="170"/>
      <c r="Q1353" s="170"/>
      <c r="R1353" s="170"/>
      <c r="S1353" s="170"/>
      <c r="T1353" s="170"/>
      <c r="U1353" s="170"/>
      <c r="V1353" s="170"/>
      <c r="W1353" s="170"/>
      <c r="X1353" s="170"/>
      <c r="Y1353" s="170"/>
      <c r="Z1353" s="170"/>
      <c r="AA1353" s="170"/>
      <c r="AB1353" s="170"/>
      <c r="AC1353" s="170"/>
      <c r="AD1353" s="170"/>
      <c r="AE1353" s="170" t="s">
        <v>309</v>
      </c>
      <c r="AF1353" s="170">
        <v>0</v>
      </c>
      <c r="AG1353" s="170"/>
      <c r="AH1353" s="170"/>
      <c r="AI1353" s="170"/>
      <c r="AJ1353" s="170"/>
      <c r="AK1353" s="170"/>
      <c r="AL1353" s="170"/>
      <c r="AM1353" s="170"/>
      <c r="AN1353" s="170"/>
      <c r="AO1353" s="170"/>
      <c r="AP1353" s="170"/>
      <c r="AQ1353" s="170"/>
      <c r="AR1353" s="170"/>
      <c r="AS1353" s="170"/>
      <c r="AT1353" s="170"/>
      <c r="AU1353" s="170"/>
      <c r="AV1353" s="170"/>
      <c r="AW1353" s="170"/>
      <c r="AX1353" s="170"/>
      <c r="AY1353" s="170"/>
      <c r="AZ1353" s="170"/>
      <c r="BA1353" s="170"/>
      <c r="BB1353" s="170"/>
      <c r="BC1353" s="170"/>
      <c r="BD1353" s="170"/>
      <c r="BE1353" s="170"/>
      <c r="BF1353" s="170"/>
      <c r="BG1353" s="170"/>
      <c r="BH1353" s="170"/>
    </row>
    <row r="1354" spans="1:60" outlineLevel="1">
      <c r="A1354" s="224"/>
      <c r="B1354" s="350" t="s">
        <v>1597</v>
      </c>
      <c r="C1354" s="351"/>
      <c r="D1354" s="352"/>
      <c r="E1354" s="353"/>
      <c r="F1354" s="354"/>
      <c r="G1354" s="355"/>
      <c r="H1354" s="200"/>
      <c r="I1354" s="228"/>
      <c r="J1354" s="170"/>
      <c r="K1354" s="170"/>
      <c r="L1354" s="170"/>
      <c r="M1354" s="170"/>
      <c r="N1354" s="170"/>
      <c r="O1354" s="170"/>
      <c r="P1354" s="170"/>
      <c r="Q1354" s="170"/>
      <c r="R1354" s="170"/>
      <c r="S1354" s="170"/>
      <c r="T1354" s="170"/>
      <c r="U1354" s="170"/>
      <c r="V1354" s="170"/>
      <c r="W1354" s="170"/>
      <c r="X1354" s="170"/>
      <c r="Y1354" s="170"/>
      <c r="Z1354" s="170"/>
      <c r="AA1354" s="170"/>
      <c r="AB1354" s="170"/>
      <c r="AC1354" s="170">
        <v>0</v>
      </c>
      <c r="AD1354" s="170"/>
      <c r="AE1354" s="170" t="s">
        <v>297</v>
      </c>
      <c r="AF1354" s="170"/>
      <c r="AG1354" s="170"/>
      <c r="AH1354" s="170"/>
      <c r="AI1354" s="170"/>
      <c r="AJ1354" s="170"/>
      <c r="AK1354" s="170"/>
      <c r="AL1354" s="170"/>
      <c r="AM1354" s="170"/>
      <c r="AN1354" s="170"/>
      <c r="AO1354" s="170"/>
      <c r="AP1354" s="170"/>
      <c r="AQ1354" s="170"/>
      <c r="AR1354" s="170"/>
      <c r="AS1354" s="170"/>
      <c r="AT1354" s="170"/>
      <c r="AU1354" s="170"/>
      <c r="AV1354" s="170"/>
      <c r="AW1354" s="170"/>
      <c r="AX1354" s="170"/>
      <c r="AY1354" s="170"/>
      <c r="AZ1354" s="170"/>
      <c r="BA1354" s="170"/>
      <c r="BB1354" s="170"/>
      <c r="BC1354" s="170"/>
      <c r="BD1354" s="170"/>
      <c r="BE1354" s="170"/>
      <c r="BF1354" s="170"/>
      <c r="BG1354" s="170"/>
      <c r="BH1354" s="170"/>
    </row>
    <row r="1355" spans="1:60" outlineLevel="1">
      <c r="A1355" s="225">
        <v>302</v>
      </c>
      <c r="B1355" s="182" t="s">
        <v>1598</v>
      </c>
      <c r="C1355" s="209" t="s">
        <v>1599</v>
      </c>
      <c r="D1355" s="187" t="s">
        <v>314</v>
      </c>
      <c r="E1355" s="193">
        <v>24</v>
      </c>
      <c r="F1355" s="202"/>
      <c r="G1355" s="201">
        <f>ROUND(E1355*F1355,2)</f>
        <v>0</v>
      </c>
      <c r="H1355" s="200" t="s">
        <v>1570</v>
      </c>
      <c r="I1355" s="228" t="s">
        <v>304</v>
      </c>
      <c r="J1355" s="170"/>
      <c r="K1355" s="170"/>
      <c r="L1355" s="170"/>
      <c r="M1355" s="170"/>
      <c r="N1355" s="170"/>
      <c r="O1355" s="170"/>
      <c r="P1355" s="170"/>
      <c r="Q1355" s="170"/>
      <c r="R1355" s="170"/>
      <c r="S1355" s="170"/>
      <c r="T1355" s="170"/>
      <c r="U1355" s="170"/>
      <c r="V1355" s="170"/>
      <c r="W1355" s="170"/>
      <c r="X1355" s="170"/>
      <c r="Y1355" s="170"/>
      <c r="Z1355" s="170"/>
      <c r="AA1355" s="170"/>
      <c r="AB1355" s="170"/>
      <c r="AC1355" s="170"/>
      <c r="AD1355" s="170"/>
      <c r="AE1355" s="170" t="s">
        <v>305</v>
      </c>
      <c r="AF1355" s="170"/>
      <c r="AG1355" s="170"/>
      <c r="AH1355" s="170"/>
      <c r="AI1355" s="170"/>
      <c r="AJ1355" s="170"/>
      <c r="AK1355" s="170"/>
      <c r="AL1355" s="170"/>
      <c r="AM1355" s="170">
        <v>21</v>
      </c>
      <c r="AN1355" s="170"/>
      <c r="AO1355" s="170"/>
      <c r="AP1355" s="170"/>
      <c r="AQ1355" s="170"/>
      <c r="AR1355" s="170"/>
      <c r="AS1355" s="170"/>
      <c r="AT1355" s="170"/>
      <c r="AU1355" s="170"/>
      <c r="AV1355" s="170"/>
      <c r="AW1355" s="170"/>
      <c r="AX1355" s="170"/>
      <c r="AY1355" s="170"/>
      <c r="AZ1355" s="170"/>
      <c r="BA1355" s="170"/>
      <c r="BB1355" s="170"/>
      <c r="BC1355" s="170"/>
      <c r="BD1355" s="170"/>
      <c r="BE1355" s="170"/>
      <c r="BF1355" s="170"/>
      <c r="BG1355" s="170"/>
      <c r="BH1355" s="170"/>
    </row>
    <row r="1356" spans="1:60" outlineLevel="1">
      <c r="A1356" s="224"/>
      <c r="B1356" s="183"/>
      <c r="C1356" s="211" t="s">
        <v>1600</v>
      </c>
      <c r="D1356" s="189"/>
      <c r="E1356" s="195">
        <v>24</v>
      </c>
      <c r="F1356" s="201"/>
      <c r="G1356" s="201"/>
      <c r="H1356" s="200"/>
      <c r="I1356" s="228"/>
      <c r="J1356" s="170"/>
      <c r="K1356" s="170"/>
      <c r="L1356" s="170"/>
      <c r="M1356" s="170"/>
      <c r="N1356" s="170"/>
      <c r="O1356" s="170"/>
      <c r="P1356" s="170"/>
      <c r="Q1356" s="170"/>
      <c r="R1356" s="170"/>
      <c r="S1356" s="170"/>
      <c r="T1356" s="170"/>
      <c r="U1356" s="170"/>
      <c r="V1356" s="170"/>
      <c r="W1356" s="170"/>
      <c r="X1356" s="170"/>
      <c r="Y1356" s="170"/>
      <c r="Z1356" s="170"/>
      <c r="AA1356" s="170"/>
      <c r="AB1356" s="170"/>
      <c r="AC1356" s="170"/>
      <c r="AD1356" s="170"/>
      <c r="AE1356" s="170" t="s">
        <v>309</v>
      </c>
      <c r="AF1356" s="170">
        <v>0</v>
      </c>
      <c r="AG1356" s="170"/>
      <c r="AH1356" s="170"/>
      <c r="AI1356" s="170"/>
      <c r="AJ1356" s="170"/>
      <c r="AK1356" s="170"/>
      <c r="AL1356" s="170"/>
      <c r="AM1356" s="170"/>
      <c r="AN1356" s="170"/>
      <c r="AO1356" s="170"/>
      <c r="AP1356" s="170"/>
      <c r="AQ1356" s="170"/>
      <c r="AR1356" s="170"/>
      <c r="AS1356" s="170"/>
      <c r="AT1356" s="170"/>
      <c r="AU1356" s="170"/>
      <c r="AV1356" s="170"/>
      <c r="AW1356" s="170"/>
      <c r="AX1356" s="170"/>
      <c r="AY1356" s="170"/>
      <c r="AZ1356" s="170"/>
      <c r="BA1356" s="170"/>
      <c r="BB1356" s="170"/>
      <c r="BC1356" s="170"/>
      <c r="BD1356" s="170"/>
      <c r="BE1356" s="170"/>
      <c r="BF1356" s="170"/>
      <c r="BG1356" s="170"/>
      <c r="BH1356" s="170"/>
    </row>
    <row r="1357" spans="1:60" outlineLevel="1">
      <c r="A1357" s="225">
        <v>303</v>
      </c>
      <c r="B1357" s="182" t="s">
        <v>1601</v>
      </c>
      <c r="C1357" s="209" t="s">
        <v>1602</v>
      </c>
      <c r="D1357" s="187" t="s">
        <v>423</v>
      </c>
      <c r="E1357" s="193">
        <v>8</v>
      </c>
      <c r="F1357" s="202"/>
      <c r="G1357" s="201">
        <f>ROUND(E1357*F1357,2)</f>
        <v>0</v>
      </c>
      <c r="H1357" s="200"/>
      <c r="I1357" s="228" t="s">
        <v>552</v>
      </c>
      <c r="J1357" s="170"/>
      <c r="K1357" s="170"/>
      <c r="L1357" s="170"/>
      <c r="M1357" s="170"/>
      <c r="N1357" s="170"/>
      <c r="O1357" s="170"/>
      <c r="P1357" s="170"/>
      <c r="Q1357" s="170"/>
      <c r="R1357" s="170"/>
      <c r="S1357" s="170"/>
      <c r="T1357" s="170"/>
      <c r="U1357" s="170"/>
      <c r="V1357" s="170"/>
      <c r="W1357" s="170"/>
      <c r="X1357" s="170"/>
      <c r="Y1357" s="170"/>
      <c r="Z1357" s="170"/>
      <c r="AA1357" s="170"/>
      <c r="AB1357" s="170"/>
      <c r="AC1357" s="170"/>
      <c r="AD1357" s="170"/>
      <c r="AE1357" s="170" t="s">
        <v>1563</v>
      </c>
      <c r="AF1357" s="170"/>
      <c r="AG1357" s="170"/>
      <c r="AH1357" s="170"/>
      <c r="AI1357" s="170"/>
      <c r="AJ1357" s="170"/>
      <c r="AK1357" s="170"/>
      <c r="AL1357" s="170"/>
      <c r="AM1357" s="170">
        <v>21</v>
      </c>
      <c r="AN1357" s="170"/>
      <c r="AO1357" s="170"/>
      <c r="AP1357" s="170"/>
      <c r="AQ1357" s="170"/>
      <c r="AR1357" s="170"/>
      <c r="AS1357" s="170"/>
      <c r="AT1357" s="170"/>
      <c r="AU1357" s="170"/>
      <c r="AV1357" s="170"/>
      <c r="AW1357" s="170"/>
      <c r="AX1357" s="170"/>
      <c r="AY1357" s="170"/>
      <c r="AZ1357" s="170"/>
      <c r="BA1357" s="170"/>
      <c r="BB1357" s="170"/>
      <c r="BC1357" s="170"/>
      <c r="BD1357" s="170"/>
      <c r="BE1357" s="170"/>
      <c r="BF1357" s="170"/>
      <c r="BG1357" s="170"/>
      <c r="BH1357" s="170"/>
    </row>
    <row r="1358" spans="1:60" outlineLevel="1">
      <c r="A1358" s="224"/>
      <c r="B1358" s="183"/>
      <c r="C1358" s="211" t="s">
        <v>1603</v>
      </c>
      <c r="D1358" s="189"/>
      <c r="E1358" s="195">
        <v>8</v>
      </c>
      <c r="F1358" s="201"/>
      <c r="G1358" s="201"/>
      <c r="H1358" s="200"/>
      <c r="I1358" s="228"/>
      <c r="J1358" s="170"/>
      <c r="K1358" s="170"/>
      <c r="L1358" s="170"/>
      <c r="M1358" s="170"/>
      <c r="N1358" s="170"/>
      <c r="O1358" s="170"/>
      <c r="P1358" s="170"/>
      <c r="Q1358" s="170"/>
      <c r="R1358" s="170"/>
      <c r="S1358" s="170"/>
      <c r="T1358" s="170"/>
      <c r="U1358" s="170"/>
      <c r="V1358" s="170"/>
      <c r="W1358" s="170"/>
      <c r="X1358" s="170"/>
      <c r="Y1358" s="170"/>
      <c r="Z1358" s="170"/>
      <c r="AA1358" s="170"/>
      <c r="AB1358" s="170"/>
      <c r="AC1358" s="170"/>
      <c r="AD1358" s="170"/>
      <c r="AE1358" s="170" t="s">
        <v>309</v>
      </c>
      <c r="AF1358" s="170">
        <v>0</v>
      </c>
      <c r="AG1358" s="170"/>
      <c r="AH1358" s="170"/>
      <c r="AI1358" s="170"/>
      <c r="AJ1358" s="170"/>
      <c r="AK1358" s="170"/>
      <c r="AL1358" s="170"/>
      <c r="AM1358" s="170"/>
      <c r="AN1358" s="170"/>
      <c r="AO1358" s="170"/>
      <c r="AP1358" s="170"/>
      <c r="AQ1358" s="170"/>
      <c r="AR1358" s="170"/>
      <c r="AS1358" s="170"/>
      <c r="AT1358" s="170"/>
      <c r="AU1358" s="170"/>
      <c r="AV1358" s="170"/>
      <c r="AW1358" s="170"/>
      <c r="AX1358" s="170"/>
      <c r="AY1358" s="170"/>
      <c r="AZ1358" s="170"/>
      <c r="BA1358" s="170"/>
      <c r="BB1358" s="170"/>
      <c r="BC1358" s="170"/>
      <c r="BD1358" s="170"/>
      <c r="BE1358" s="170"/>
      <c r="BF1358" s="170"/>
      <c r="BG1358" s="170"/>
      <c r="BH1358" s="170"/>
    </row>
    <row r="1359" spans="1:60" outlineLevel="1">
      <c r="A1359" s="224"/>
      <c r="B1359" s="350" t="s">
        <v>1604</v>
      </c>
      <c r="C1359" s="351"/>
      <c r="D1359" s="352"/>
      <c r="E1359" s="353"/>
      <c r="F1359" s="354"/>
      <c r="G1359" s="355"/>
      <c r="H1359" s="200"/>
      <c r="I1359" s="228"/>
      <c r="J1359" s="170"/>
      <c r="K1359" s="170"/>
      <c r="L1359" s="170"/>
      <c r="M1359" s="170"/>
      <c r="N1359" s="170"/>
      <c r="O1359" s="170"/>
      <c r="P1359" s="170"/>
      <c r="Q1359" s="170"/>
      <c r="R1359" s="170"/>
      <c r="S1359" s="170"/>
      <c r="T1359" s="170"/>
      <c r="U1359" s="170"/>
      <c r="V1359" s="170"/>
      <c r="W1359" s="170"/>
      <c r="X1359" s="170"/>
      <c r="Y1359" s="170"/>
      <c r="Z1359" s="170"/>
      <c r="AA1359" s="170"/>
      <c r="AB1359" s="170"/>
      <c r="AC1359" s="170">
        <v>0</v>
      </c>
      <c r="AD1359" s="170"/>
      <c r="AE1359" s="170" t="s">
        <v>297</v>
      </c>
      <c r="AF1359" s="170"/>
      <c r="AG1359" s="170"/>
      <c r="AH1359" s="170"/>
      <c r="AI1359" s="170"/>
      <c r="AJ1359" s="170"/>
      <c r="AK1359" s="170"/>
      <c r="AL1359" s="170"/>
      <c r="AM1359" s="170"/>
      <c r="AN1359" s="170"/>
      <c r="AO1359" s="170"/>
      <c r="AP1359" s="170"/>
      <c r="AQ1359" s="170"/>
      <c r="AR1359" s="170"/>
      <c r="AS1359" s="170"/>
      <c r="AT1359" s="170"/>
      <c r="AU1359" s="170"/>
      <c r="AV1359" s="170"/>
      <c r="AW1359" s="170"/>
      <c r="AX1359" s="170"/>
      <c r="AY1359" s="170"/>
      <c r="AZ1359" s="170"/>
      <c r="BA1359" s="170"/>
      <c r="BB1359" s="170"/>
      <c r="BC1359" s="170"/>
      <c r="BD1359" s="170"/>
      <c r="BE1359" s="170"/>
      <c r="BF1359" s="170"/>
      <c r="BG1359" s="170"/>
      <c r="BH1359" s="170"/>
    </row>
    <row r="1360" spans="1:60" outlineLevel="1">
      <c r="A1360" s="224"/>
      <c r="B1360" s="350" t="s">
        <v>1605</v>
      </c>
      <c r="C1360" s="351"/>
      <c r="D1360" s="352"/>
      <c r="E1360" s="353"/>
      <c r="F1360" s="354"/>
      <c r="G1360" s="355"/>
      <c r="H1360" s="200"/>
      <c r="I1360" s="228"/>
      <c r="J1360" s="170"/>
      <c r="K1360" s="170"/>
      <c r="L1360" s="170"/>
      <c r="M1360" s="170"/>
      <c r="N1360" s="170"/>
      <c r="O1360" s="170"/>
      <c r="P1360" s="170"/>
      <c r="Q1360" s="170"/>
      <c r="R1360" s="170"/>
      <c r="S1360" s="170"/>
      <c r="T1360" s="170"/>
      <c r="U1360" s="170"/>
      <c r="V1360" s="170"/>
      <c r="W1360" s="170"/>
      <c r="X1360" s="170"/>
      <c r="Y1360" s="170"/>
      <c r="Z1360" s="170"/>
      <c r="AA1360" s="170"/>
      <c r="AB1360" s="170"/>
      <c r="AC1360" s="170">
        <v>1</v>
      </c>
      <c r="AD1360" s="170"/>
      <c r="AE1360" s="170" t="s">
        <v>297</v>
      </c>
      <c r="AF1360" s="170"/>
      <c r="AG1360" s="170"/>
      <c r="AH1360" s="170"/>
      <c r="AI1360" s="170"/>
      <c r="AJ1360" s="170"/>
      <c r="AK1360" s="170"/>
      <c r="AL1360" s="170"/>
      <c r="AM1360" s="170"/>
      <c r="AN1360" s="170"/>
      <c r="AO1360" s="170"/>
      <c r="AP1360" s="170"/>
      <c r="AQ1360" s="170"/>
      <c r="AR1360" s="170"/>
      <c r="AS1360" s="170"/>
      <c r="AT1360" s="170"/>
      <c r="AU1360" s="170"/>
      <c r="AV1360" s="170"/>
      <c r="AW1360" s="170"/>
      <c r="AX1360" s="170"/>
      <c r="AY1360" s="170"/>
      <c r="AZ1360" s="170"/>
      <c r="BA1360" s="170"/>
      <c r="BB1360" s="170"/>
      <c r="BC1360" s="170"/>
      <c r="BD1360" s="170"/>
      <c r="BE1360" s="170"/>
      <c r="BF1360" s="170"/>
      <c r="BG1360" s="170"/>
      <c r="BH1360" s="170"/>
    </row>
    <row r="1361" spans="1:60" outlineLevel="1">
      <c r="A1361" s="225">
        <v>304</v>
      </c>
      <c r="B1361" s="182" t="s">
        <v>1606</v>
      </c>
      <c r="C1361" s="209" t="s">
        <v>1607</v>
      </c>
      <c r="D1361" s="187" t="s">
        <v>318</v>
      </c>
      <c r="E1361" s="193">
        <v>6</v>
      </c>
      <c r="F1361" s="202"/>
      <c r="G1361" s="201">
        <f>ROUND(E1361*F1361,2)</f>
        <v>0</v>
      </c>
      <c r="H1361" s="200" t="s">
        <v>1570</v>
      </c>
      <c r="I1361" s="228" t="s">
        <v>304</v>
      </c>
      <c r="J1361" s="170"/>
      <c r="K1361" s="170"/>
      <c r="L1361" s="170"/>
      <c r="M1361" s="170"/>
      <c r="N1361" s="170"/>
      <c r="O1361" s="170"/>
      <c r="P1361" s="170"/>
      <c r="Q1361" s="170"/>
      <c r="R1361" s="170"/>
      <c r="S1361" s="170"/>
      <c r="T1361" s="170"/>
      <c r="U1361" s="170"/>
      <c r="V1361" s="170"/>
      <c r="W1361" s="170"/>
      <c r="X1361" s="170"/>
      <c r="Y1361" s="170"/>
      <c r="Z1361" s="170"/>
      <c r="AA1361" s="170"/>
      <c r="AB1361" s="170"/>
      <c r="AC1361" s="170"/>
      <c r="AD1361" s="170"/>
      <c r="AE1361" s="170" t="s">
        <v>305</v>
      </c>
      <c r="AF1361" s="170"/>
      <c r="AG1361" s="170"/>
      <c r="AH1361" s="170"/>
      <c r="AI1361" s="170"/>
      <c r="AJ1361" s="170"/>
      <c r="AK1361" s="170"/>
      <c r="AL1361" s="170"/>
      <c r="AM1361" s="170">
        <v>21</v>
      </c>
      <c r="AN1361" s="170"/>
      <c r="AO1361" s="170"/>
      <c r="AP1361" s="170"/>
      <c r="AQ1361" s="170"/>
      <c r="AR1361" s="170"/>
      <c r="AS1361" s="170"/>
      <c r="AT1361" s="170"/>
      <c r="AU1361" s="170"/>
      <c r="AV1361" s="170"/>
      <c r="AW1361" s="170"/>
      <c r="AX1361" s="170"/>
      <c r="AY1361" s="170"/>
      <c r="AZ1361" s="170"/>
      <c r="BA1361" s="170"/>
      <c r="BB1361" s="170"/>
      <c r="BC1361" s="170"/>
      <c r="BD1361" s="170"/>
      <c r="BE1361" s="170"/>
      <c r="BF1361" s="170"/>
      <c r="BG1361" s="170"/>
      <c r="BH1361" s="170"/>
    </row>
    <row r="1362" spans="1:60" outlineLevel="1">
      <c r="A1362" s="224"/>
      <c r="B1362" s="183"/>
      <c r="C1362" s="211" t="s">
        <v>1608</v>
      </c>
      <c r="D1362" s="189"/>
      <c r="E1362" s="195">
        <v>6</v>
      </c>
      <c r="F1362" s="201"/>
      <c r="G1362" s="201"/>
      <c r="H1362" s="200"/>
      <c r="I1362" s="228"/>
      <c r="J1362" s="170"/>
      <c r="K1362" s="170"/>
      <c r="L1362" s="170"/>
      <c r="M1362" s="170"/>
      <c r="N1362" s="170"/>
      <c r="O1362" s="170"/>
      <c r="P1362" s="170"/>
      <c r="Q1362" s="170"/>
      <c r="R1362" s="170"/>
      <c r="S1362" s="170"/>
      <c r="T1362" s="170"/>
      <c r="U1362" s="170"/>
      <c r="V1362" s="170"/>
      <c r="W1362" s="170"/>
      <c r="X1362" s="170"/>
      <c r="Y1362" s="170"/>
      <c r="Z1362" s="170"/>
      <c r="AA1362" s="170"/>
      <c r="AB1362" s="170"/>
      <c r="AC1362" s="170"/>
      <c r="AD1362" s="170"/>
      <c r="AE1362" s="170" t="s">
        <v>309</v>
      </c>
      <c r="AF1362" s="170">
        <v>0</v>
      </c>
      <c r="AG1362" s="170"/>
      <c r="AH1362" s="170"/>
      <c r="AI1362" s="170"/>
      <c r="AJ1362" s="170"/>
      <c r="AK1362" s="170"/>
      <c r="AL1362" s="170"/>
      <c r="AM1362" s="170"/>
      <c r="AN1362" s="170"/>
      <c r="AO1362" s="170"/>
      <c r="AP1362" s="170"/>
      <c r="AQ1362" s="170"/>
      <c r="AR1362" s="170"/>
      <c r="AS1362" s="170"/>
      <c r="AT1362" s="170"/>
      <c r="AU1362" s="170"/>
      <c r="AV1362" s="170"/>
      <c r="AW1362" s="170"/>
      <c r="AX1362" s="170"/>
      <c r="AY1362" s="170"/>
      <c r="AZ1362" s="170"/>
      <c r="BA1362" s="170"/>
      <c r="BB1362" s="170"/>
      <c r="BC1362" s="170"/>
      <c r="BD1362" s="170"/>
      <c r="BE1362" s="170"/>
      <c r="BF1362" s="170"/>
      <c r="BG1362" s="170"/>
      <c r="BH1362" s="170"/>
    </row>
    <row r="1363" spans="1:60" outlineLevel="1">
      <c r="A1363" s="225">
        <v>305</v>
      </c>
      <c r="B1363" s="182" t="s">
        <v>1609</v>
      </c>
      <c r="C1363" s="209" t="s">
        <v>1610</v>
      </c>
      <c r="D1363" s="187" t="s">
        <v>423</v>
      </c>
      <c r="E1363" s="193">
        <v>3</v>
      </c>
      <c r="F1363" s="202"/>
      <c r="G1363" s="201">
        <f>ROUND(E1363*F1363,2)</f>
        <v>0</v>
      </c>
      <c r="H1363" s="200"/>
      <c r="I1363" s="228" t="s">
        <v>552</v>
      </c>
      <c r="J1363" s="170"/>
      <c r="K1363" s="170"/>
      <c r="L1363" s="170"/>
      <c r="M1363" s="170"/>
      <c r="N1363" s="170"/>
      <c r="O1363" s="170"/>
      <c r="P1363" s="170"/>
      <c r="Q1363" s="170"/>
      <c r="R1363" s="170"/>
      <c r="S1363" s="170"/>
      <c r="T1363" s="170"/>
      <c r="U1363" s="170"/>
      <c r="V1363" s="170"/>
      <c r="W1363" s="170"/>
      <c r="X1363" s="170"/>
      <c r="Y1363" s="170"/>
      <c r="Z1363" s="170"/>
      <c r="AA1363" s="170"/>
      <c r="AB1363" s="170"/>
      <c r="AC1363" s="170"/>
      <c r="AD1363" s="170"/>
      <c r="AE1363" s="170" t="s">
        <v>305</v>
      </c>
      <c r="AF1363" s="170"/>
      <c r="AG1363" s="170"/>
      <c r="AH1363" s="170"/>
      <c r="AI1363" s="170"/>
      <c r="AJ1363" s="170"/>
      <c r="AK1363" s="170"/>
      <c r="AL1363" s="170"/>
      <c r="AM1363" s="170">
        <v>21</v>
      </c>
      <c r="AN1363" s="170"/>
      <c r="AO1363" s="170"/>
      <c r="AP1363" s="170"/>
      <c r="AQ1363" s="170"/>
      <c r="AR1363" s="170"/>
      <c r="AS1363" s="170"/>
      <c r="AT1363" s="170"/>
      <c r="AU1363" s="170"/>
      <c r="AV1363" s="170"/>
      <c r="AW1363" s="170"/>
      <c r="AX1363" s="170"/>
      <c r="AY1363" s="170"/>
      <c r="AZ1363" s="170"/>
      <c r="BA1363" s="170"/>
      <c r="BB1363" s="170"/>
      <c r="BC1363" s="170"/>
      <c r="BD1363" s="170"/>
      <c r="BE1363" s="170"/>
      <c r="BF1363" s="170"/>
      <c r="BG1363" s="170"/>
      <c r="BH1363" s="170"/>
    </row>
    <row r="1364" spans="1:60" outlineLevel="1">
      <c r="A1364" s="224"/>
      <c r="B1364" s="183"/>
      <c r="C1364" s="211" t="s">
        <v>155</v>
      </c>
      <c r="D1364" s="189"/>
      <c r="E1364" s="195">
        <v>3</v>
      </c>
      <c r="F1364" s="201"/>
      <c r="G1364" s="201"/>
      <c r="H1364" s="200"/>
      <c r="I1364" s="228"/>
      <c r="J1364" s="170"/>
      <c r="K1364" s="170"/>
      <c r="L1364" s="170"/>
      <c r="M1364" s="170"/>
      <c r="N1364" s="170"/>
      <c r="O1364" s="170"/>
      <c r="P1364" s="170"/>
      <c r="Q1364" s="170"/>
      <c r="R1364" s="170"/>
      <c r="S1364" s="170"/>
      <c r="T1364" s="170"/>
      <c r="U1364" s="170"/>
      <c r="V1364" s="170"/>
      <c r="W1364" s="170"/>
      <c r="X1364" s="170"/>
      <c r="Y1364" s="170"/>
      <c r="Z1364" s="170"/>
      <c r="AA1364" s="170"/>
      <c r="AB1364" s="170"/>
      <c r="AC1364" s="170"/>
      <c r="AD1364" s="170"/>
      <c r="AE1364" s="170" t="s">
        <v>309</v>
      </c>
      <c r="AF1364" s="170">
        <v>0</v>
      </c>
      <c r="AG1364" s="170"/>
      <c r="AH1364" s="170"/>
      <c r="AI1364" s="170"/>
      <c r="AJ1364" s="170"/>
      <c r="AK1364" s="170"/>
      <c r="AL1364" s="170"/>
      <c r="AM1364" s="170"/>
      <c r="AN1364" s="170"/>
      <c r="AO1364" s="170"/>
      <c r="AP1364" s="170"/>
      <c r="AQ1364" s="170"/>
      <c r="AR1364" s="170"/>
      <c r="AS1364" s="170"/>
      <c r="AT1364" s="170"/>
      <c r="AU1364" s="170"/>
      <c r="AV1364" s="170"/>
      <c r="AW1364" s="170"/>
      <c r="AX1364" s="170"/>
      <c r="AY1364" s="170"/>
      <c r="AZ1364" s="170"/>
      <c r="BA1364" s="170"/>
      <c r="BB1364" s="170"/>
      <c r="BC1364" s="170"/>
      <c r="BD1364" s="170"/>
      <c r="BE1364" s="170"/>
      <c r="BF1364" s="170"/>
      <c r="BG1364" s="170"/>
      <c r="BH1364" s="170"/>
    </row>
    <row r="1365" spans="1:60" outlineLevel="1">
      <c r="A1365" s="225">
        <v>306</v>
      </c>
      <c r="B1365" s="182" t="s">
        <v>1611</v>
      </c>
      <c r="C1365" s="209" t="s">
        <v>1612</v>
      </c>
      <c r="D1365" s="187" t="s">
        <v>314</v>
      </c>
      <c r="E1365" s="193">
        <v>4.16</v>
      </c>
      <c r="F1365" s="202"/>
      <c r="G1365" s="201">
        <f>ROUND(E1365*F1365,2)</f>
        <v>0</v>
      </c>
      <c r="H1365" s="200" t="s">
        <v>542</v>
      </c>
      <c r="I1365" s="228" t="s">
        <v>304</v>
      </c>
      <c r="J1365" s="170"/>
      <c r="K1365" s="170"/>
      <c r="L1365" s="170"/>
      <c r="M1365" s="170"/>
      <c r="N1365" s="170"/>
      <c r="O1365" s="170"/>
      <c r="P1365" s="170"/>
      <c r="Q1365" s="170"/>
      <c r="R1365" s="170"/>
      <c r="S1365" s="170"/>
      <c r="T1365" s="170"/>
      <c r="U1365" s="170"/>
      <c r="V1365" s="170"/>
      <c r="W1365" s="170"/>
      <c r="X1365" s="170"/>
      <c r="Y1365" s="170"/>
      <c r="Z1365" s="170"/>
      <c r="AA1365" s="170"/>
      <c r="AB1365" s="170"/>
      <c r="AC1365" s="170"/>
      <c r="AD1365" s="170"/>
      <c r="AE1365" s="170" t="s">
        <v>543</v>
      </c>
      <c r="AF1365" s="170"/>
      <c r="AG1365" s="170"/>
      <c r="AH1365" s="170"/>
      <c r="AI1365" s="170"/>
      <c r="AJ1365" s="170"/>
      <c r="AK1365" s="170"/>
      <c r="AL1365" s="170"/>
      <c r="AM1365" s="170">
        <v>21</v>
      </c>
      <c r="AN1365" s="170"/>
      <c r="AO1365" s="170"/>
      <c r="AP1365" s="170"/>
      <c r="AQ1365" s="170"/>
      <c r="AR1365" s="170"/>
      <c r="AS1365" s="170"/>
      <c r="AT1365" s="170"/>
      <c r="AU1365" s="170"/>
      <c r="AV1365" s="170"/>
      <c r="AW1365" s="170"/>
      <c r="AX1365" s="170"/>
      <c r="AY1365" s="170"/>
      <c r="AZ1365" s="170"/>
      <c r="BA1365" s="170"/>
      <c r="BB1365" s="170"/>
      <c r="BC1365" s="170"/>
      <c r="BD1365" s="170"/>
      <c r="BE1365" s="170"/>
      <c r="BF1365" s="170"/>
      <c r="BG1365" s="170"/>
      <c r="BH1365" s="170"/>
    </row>
    <row r="1366" spans="1:60" outlineLevel="1">
      <c r="A1366" s="224"/>
      <c r="B1366" s="183"/>
      <c r="C1366" s="211" t="s">
        <v>1613</v>
      </c>
      <c r="D1366" s="189"/>
      <c r="E1366" s="195">
        <v>4.16</v>
      </c>
      <c r="F1366" s="201"/>
      <c r="G1366" s="201"/>
      <c r="H1366" s="200"/>
      <c r="I1366" s="228"/>
      <c r="J1366" s="170"/>
      <c r="K1366" s="170"/>
      <c r="L1366" s="170"/>
      <c r="M1366" s="170"/>
      <c r="N1366" s="170"/>
      <c r="O1366" s="170"/>
      <c r="P1366" s="170"/>
      <c r="Q1366" s="170"/>
      <c r="R1366" s="170"/>
      <c r="S1366" s="170"/>
      <c r="T1366" s="170"/>
      <c r="U1366" s="170"/>
      <c r="V1366" s="170"/>
      <c r="W1366" s="170"/>
      <c r="X1366" s="170"/>
      <c r="Y1366" s="170"/>
      <c r="Z1366" s="170"/>
      <c r="AA1366" s="170"/>
      <c r="AB1366" s="170"/>
      <c r="AC1366" s="170"/>
      <c r="AD1366" s="170"/>
      <c r="AE1366" s="170" t="s">
        <v>309</v>
      </c>
      <c r="AF1366" s="170">
        <v>0</v>
      </c>
      <c r="AG1366" s="170"/>
      <c r="AH1366" s="170"/>
      <c r="AI1366" s="170"/>
      <c r="AJ1366" s="170"/>
      <c r="AK1366" s="170"/>
      <c r="AL1366" s="170"/>
      <c r="AM1366" s="170"/>
      <c r="AN1366" s="170"/>
      <c r="AO1366" s="170"/>
      <c r="AP1366" s="170"/>
      <c r="AQ1366" s="170"/>
      <c r="AR1366" s="170"/>
      <c r="AS1366" s="170"/>
      <c r="AT1366" s="170"/>
      <c r="AU1366" s="170"/>
      <c r="AV1366" s="170"/>
      <c r="AW1366" s="170"/>
      <c r="AX1366" s="170"/>
      <c r="AY1366" s="170"/>
      <c r="AZ1366" s="170"/>
      <c r="BA1366" s="170"/>
      <c r="BB1366" s="170"/>
      <c r="BC1366" s="170"/>
      <c r="BD1366" s="170"/>
      <c r="BE1366" s="170"/>
      <c r="BF1366" s="170"/>
      <c r="BG1366" s="170"/>
      <c r="BH1366" s="170"/>
    </row>
    <row r="1367" spans="1:60" outlineLevel="1">
      <c r="A1367" s="224"/>
      <c r="B1367" s="350" t="s">
        <v>1565</v>
      </c>
      <c r="C1367" s="351"/>
      <c r="D1367" s="352"/>
      <c r="E1367" s="353"/>
      <c r="F1367" s="354"/>
      <c r="G1367" s="355"/>
      <c r="H1367" s="200"/>
      <c r="I1367" s="228"/>
      <c r="J1367" s="170"/>
      <c r="K1367" s="170"/>
      <c r="L1367" s="170"/>
      <c r="M1367" s="170"/>
      <c r="N1367" s="170"/>
      <c r="O1367" s="170"/>
      <c r="P1367" s="170"/>
      <c r="Q1367" s="170"/>
      <c r="R1367" s="170"/>
      <c r="S1367" s="170"/>
      <c r="T1367" s="170"/>
      <c r="U1367" s="170"/>
      <c r="V1367" s="170"/>
      <c r="W1367" s="170"/>
      <c r="X1367" s="170"/>
      <c r="Y1367" s="170"/>
      <c r="Z1367" s="170"/>
      <c r="AA1367" s="170"/>
      <c r="AB1367" s="170"/>
      <c r="AC1367" s="170">
        <v>0</v>
      </c>
      <c r="AD1367" s="170"/>
      <c r="AE1367" s="170" t="s">
        <v>297</v>
      </c>
      <c r="AF1367" s="170"/>
      <c r="AG1367" s="170"/>
      <c r="AH1367" s="170"/>
      <c r="AI1367" s="170"/>
      <c r="AJ1367" s="170"/>
      <c r="AK1367" s="170"/>
      <c r="AL1367" s="170"/>
      <c r="AM1367" s="170"/>
      <c r="AN1367" s="170"/>
      <c r="AO1367" s="170"/>
      <c r="AP1367" s="170"/>
      <c r="AQ1367" s="170"/>
      <c r="AR1367" s="170"/>
      <c r="AS1367" s="170"/>
      <c r="AT1367" s="170"/>
      <c r="AU1367" s="170"/>
      <c r="AV1367" s="170"/>
      <c r="AW1367" s="170"/>
      <c r="AX1367" s="170"/>
      <c r="AY1367" s="170"/>
      <c r="AZ1367" s="170"/>
      <c r="BA1367" s="170"/>
      <c r="BB1367" s="170"/>
      <c r="BC1367" s="170"/>
      <c r="BD1367" s="170"/>
      <c r="BE1367" s="170"/>
      <c r="BF1367" s="170"/>
      <c r="BG1367" s="170"/>
      <c r="BH1367" s="170"/>
    </row>
    <row r="1368" spans="1:60" ht="22.5" outlineLevel="1">
      <c r="A1368" s="225">
        <v>307</v>
      </c>
      <c r="B1368" s="182" t="s">
        <v>1614</v>
      </c>
      <c r="C1368" s="209" t="s">
        <v>1615</v>
      </c>
      <c r="D1368" s="187" t="s">
        <v>423</v>
      </c>
      <c r="E1368" s="193">
        <v>32</v>
      </c>
      <c r="F1368" s="202"/>
      <c r="G1368" s="201">
        <f>ROUND(E1368*F1368,2)</f>
        <v>0</v>
      </c>
      <c r="H1368" s="200" t="s">
        <v>835</v>
      </c>
      <c r="I1368" s="228" t="s">
        <v>304</v>
      </c>
      <c r="J1368" s="170"/>
      <c r="K1368" s="170"/>
      <c r="L1368" s="170"/>
      <c r="M1368" s="170"/>
      <c r="N1368" s="170"/>
      <c r="O1368" s="170"/>
      <c r="P1368" s="170"/>
      <c r="Q1368" s="170"/>
      <c r="R1368" s="170"/>
      <c r="S1368" s="170"/>
      <c r="T1368" s="170"/>
      <c r="U1368" s="170"/>
      <c r="V1368" s="170"/>
      <c r="W1368" s="170"/>
      <c r="X1368" s="170"/>
      <c r="Y1368" s="170"/>
      <c r="Z1368" s="170"/>
      <c r="AA1368" s="170"/>
      <c r="AB1368" s="170"/>
      <c r="AC1368" s="170"/>
      <c r="AD1368" s="170"/>
      <c r="AE1368" s="170" t="s">
        <v>305</v>
      </c>
      <c r="AF1368" s="170"/>
      <c r="AG1368" s="170"/>
      <c r="AH1368" s="170"/>
      <c r="AI1368" s="170"/>
      <c r="AJ1368" s="170"/>
      <c r="AK1368" s="170"/>
      <c r="AL1368" s="170"/>
      <c r="AM1368" s="170">
        <v>21</v>
      </c>
      <c r="AN1368" s="170"/>
      <c r="AO1368" s="170"/>
      <c r="AP1368" s="170"/>
      <c r="AQ1368" s="170"/>
      <c r="AR1368" s="170"/>
      <c r="AS1368" s="170"/>
      <c r="AT1368" s="170"/>
      <c r="AU1368" s="170"/>
      <c r="AV1368" s="170"/>
      <c r="AW1368" s="170"/>
      <c r="AX1368" s="170"/>
      <c r="AY1368" s="170"/>
      <c r="AZ1368" s="170"/>
      <c r="BA1368" s="170"/>
      <c r="BB1368" s="170"/>
      <c r="BC1368" s="170"/>
      <c r="BD1368" s="170"/>
      <c r="BE1368" s="170"/>
      <c r="BF1368" s="170"/>
      <c r="BG1368" s="170"/>
      <c r="BH1368" s="170"/>
    </row>
    <row r="1369" spans="1:60" outlineLevel="1">
      <c r="A1369" s="224"/>
      <c r="B1369" s="183"/>
      <c r="C1369" s="211" t="s">
        <v>1616</v>
      </c>
      <c r="D1369" s="189"/>
      <c r="E1369" s="195">
        <v>32</v>
      </c>
      <c r="F1369" s="201"/>
      <c r="G1369" s="201"/>
      <c r="H1369" s="200"/>
      <c r="I1369" s="228"/>
      <c r="J1369" s="170"/>
      <c r="K1369" s="170"/>
      <c r="L1369" s="170"/>
      <c r="M1369" s="170"/>
      <c r="N1369" s="170"/>
      <c r="O1369" s="170"/>
      <c r="P1369" s="170"/>
      <c r="Q1369" s="170"/>
      <c r="R1369" s="170"/>
      <c r="S1369" s="170"/>
      <c r="T1369" s="170"/>
      <c r="U1369" s="170"/>
      <c r="V1369" s="170"/>
      <c r="W1369" s="170"/>
      <c r="X1369" s="170"/>
      <c r="Y1369" s="170"/>
      <c r="Z1369" s="170"/>
      <c r="AA1369" s="170"/>
      <c r="AB1369" s="170"/>
      <c r="AC1369" s="170"/>
      <c r="AD1369" s="170"/>
      <c r="AE1369" s="170" t="s">
        <v>309</v>
      </c>
      <c r="AF1369" s="170">
        <v>0</v>
      </c>
      <c r="AG1369" s="170"/>
      <c r="AH1369" s="170"/>
      <c r="AI1369" s="170"/>
      <c r="AJ1369" s="170"/>
      <c r="AK1369" s="170"/>
      <c r="AL1369" s="170"/>
      <c r="AM1369" s="170"/>
      <c r="AN1369" s="170"/>
      <c r="AO1369" s="170"/>
      <c r="AP1369" s="170"/>
      <c r="AQ1369" s="170"/>
      <c r="AR1369" s="170"/>
      <c r="AS1369" s="170"/>
      <c r="AT1369" s="170"/>
      <c r="AU1369" s="170"/>
      <c r="AV1369" s="170"/>
      <c r="AW1369" s="170"/>
      <c r="AX1369" s="170"/>
      <c r="AY1369" s="170"/>
      <c r="AZ1369" s="170"/>
      <c r="BA1369" s="170"/>
      <c r="BB1369" s="170"/>
      <c r="BC1369" s="170"/>
      <c r="BD1369" s="170"/>
      <c r="BE1369" s="170"/>
      <c r="BF1369" s="170"/>
      <c r="BG1369" s="170"/>
      <c r="BH1369" s="170"/>
    </row>
    <row r="1370" spans="1:60" outlineLevel="1">
      <c r="A1370" s="224"/>
      <c r="B1370" s="350" t="s">
        <v>1617</v>
      </c>
      <c r="C1370" s="351"/>
      <c r="D1370" s="352"/>
      <c r="E1370" s="353"/>
      <c r="F1370" s="354"/>
      <c r="G1370" s="355"/>
      <c r="H1370" s="200"/>
      <c r="I1370" s="228"/>
      <c r="J1370" s="170"/>
      <c r="K1370" s="170"/>
      <c r="L1370" s="170"/>
      <c r="M1370" s="170"/>
      <c r="N1370" s="170"/>
      <c r="O1370" s="170"/>
      <c r="P1370" s="170"/>
      <c r="Q1370" s="170"/>
      <c r="R1370" s="170"/>
      <c r="S1370" s="170"/>
      <c r="T1370" s="170"/>
      <c r="U1370" s="170"/>
      <c r="V1370" s="170"/>
      <c r="W1370" s="170"/>
      <c r="X1370" s="170"/>
      <c r="Y1370" s="170"/>
      <c r="Z1370" s="170"/>
      <c r="AA1370" s="170"/>
      <c r="AB1370" s="170"/>
      <c r="AC1370" s="170">
        <v>0</v>
      </c>
      <c r="AD1370" s="170"/>
      <c r="AE1370" s="170" t="s">
        <v>297</v>
      </c>
      <c r="AF1370" s="170"/>
      <c r="AG1370" s="170"/>
      <c r="AH1370" s="170"/>
      <c r="AI1370" s="170"/>
      <c r="AJ1370" s="170"/>
      <c r="AK1370" s="170"/>
      <c r="AL1370" s="170"/>
      <c r="AM1370" s="170"/>
      <c r="AN1370" s="170"/>
      <c r="AO1370" s="170"/>
      <c r="AP1370" s="170"/>
      <c r="AQ1370" s="170"/>
      <c r="AR1370" s="170"/>
      <c r="AS1370" s="170"/>
      <c r="AT1370" s="170"/>
      <c r="AU1370" s="170"/>
      <c r="AV1370" s="170"/>
      <c r="AW1370" s="170"/>
      <c r="AX1370" s="170"/>
      <c r="AY1370" s="170"/>
      <c r="AZ1370" s="170"/>
      <c r="BA1370" s="170"/>
      <c r="BB1370" s="170"/>
      <c r="BC1370" s="170"/>
      <c r="BD1370" s="170"/>
      <c r="BE1370" s="170"/>
      <c r="BF1370" s="170"/>
      <c r="BG1370" s="170"/>
      <c r="BH1370" s="170"/>
    </row>
    <row r="1371" spans="1:60" outlineLevel="1">
      <c r="A1371" s="224"/>
      <c r="B1371" s="350" t="s">
        <v>1618</v>
      </c>
      <c r="C1371" s="351"/>
      <c r="D1371" s="352"/>
      <c r="E1371" s="353"/>
      <c r="F1371" s="354"/>
      <c r="G1371" s="355"/>
      <c r="H1371" s="200"/>
      <c r="I1371" s="228"/>
      <c r="J1371" s="170"/>
      <c r="K1371" s="170"/>
      <c r="L1371" s="170"/>
      <c r="M1371" s="170"/>
      <c r="N1371" s="170"/>
      <c r="O1371" s="170"/>
      <c r="P1371" s="170"/>
      <c r="Q1371" s="170"/>
      <c r="R1371" s="170"/>
      <c r="S1371" s="170"/>
      <c r="T1371" s="170"/>
      <c r="U1371" s="170"/>
      <c r="V1371" s="170"/>
      <c r="W1371" s="170"/>
      <c r="X1371" s="170"/>
      <c r="Y1371" s="170"/>
      <c r="Z1371" s="170"/>
      <c r="AA1371" s="170"/>
      <c r="AB1371" s="170"/>
      <c r="AC1371" s="170">
        <v>1</v>
      </c>
      <c r="AD1371" s="170"/>
      <c r="AE1371" s="170" t="s">
        <v>297</v>
      </c>
      <c r="AF1371" s="170"/>
      <c r="AG1371" s="170"/>
      <c r="AH1371" s="170"/>
      <c r="AI1371" s="170"/>
      <c r="AJ1371" s="170"/>
      <c r="AK1371" s="170"/>
      <c r="AL1371" s="170"/>
      <c r="AM1371" s="170"/>
      <c r="AN1371" s="170"/>
      <c r="AO1371" s="170"/>
      <c r="AP1371" s="170"/>
      <c r="AQ1371" s="170"/>
      <c r="AR1371" s="170"/>
      <c r="AS1371" s="170"/>
      <c r="AT1371" s="170"/>
      <c r="AU1371" s="170"/>
      <c r="AV1371" s="170"/>
      <c r="AW1371" s="170"/>
      <c r="AX1371" s="170"/>
      <c r="AY1371" s="170"/>
      <c r="AZ1371" s="170"/>
      <c r="BA1371" s="170"/>
      <c r="BB1371" s="170"/>
      <c r="BC1371" s="170"/>
      <c r="BD1371" s="170"/>
      <c r="BE1371" s="170"/>
      <c r="BF1371" s="170"/>
      <c r="BG1371" s="170"/>
      <c r="BH1371" s="170"/>
    </row>
    <row r="1372" spans="1:60" outlineLevel="1">
      <c r="A1372" s="224"/>
      <c r="B1372" s="350" t="s">
        <v>1619</v>
      </c>
      <c r="C1372" s="351"/>
      <c r="D1372" s="352"/>
      <c r="E1372" s="353"/>
      <c r="F1372" s="354"/>
      <c r="G1372" s="355"/>
      <c r="H1372" s="200"/>
      <c r="I1372" s="228"/>
      <c r="J1372" s="170"/>
      <c r="K1372" s="170"/>
      <c r="L1372" s="170"/>
      <c r="M1372" s="170"/>
      <c r="N1372" s="170"/>
      <c r="O1372" s="170"/>
      <c r="P1372" s="170"/>
      <c r="Q1372" s="170"/>
      <c r="R1372" s="170"/>
      <c r="S1372" s="170"/>
      <c r="T1372" s="170"/>
      <c r="U1372" s="170"/>
      <c r="V1372" s="170"/>
      <c r="W1372" s="170"/>
      <c r="X1372" s="170"/>
      <c r="Y1372" s="170"/>
      <c r="Z1372" s="170"/>
      <c r="AA1372" s="170"/>
      <c r="AB1372" s="170"/>
      <c r="AC1372" s="170">
        <v>2</v>
      </c>
      <c r="AD1372" s="170"/>
      <c r="AE1372" s="170" t="s">
        <v>297</v>
      </c>
      <c r="AF1372" s="170"/>
      <c r="AG1372" s="170"/>
      <c r="AH1372" s="170"/>
      <c r="AI1372" s="170"/>
      <c r="AJ1372" s="170"/>
      <c r="AK1372" s="170"/>
      <c r="AL1372" s="170"/>
      <c r="AM1372" s="170"/>
      <c r="AN1372" s="170"/>
      <c r="AO1372" s="170"/>
      <c r="AP1372" s="170"/>
      <c r="AQ1372" s="170"/>
      <c r="AR1372" s="170"/>
      <c r="AS1372" s="170"/>
      <c r="AT1372" s="170"/>
      <c r="AU1372" s="170"/>
      <c r="AV1372" s="170"/>
      <c r="AW1372" s="170"/>
      <c r="AX1372" s="170"/>
      <c r="AY1372" s="170"/>
      <c r="AZ1372" s="170"/>
      <c r="BA1372" s="170"/>
      <c r="BB1372" s="170"/>
      <c r="BC1372" s="170"/>
      <c r="BD1372" s="170"/>
      <c r="BE1372" s="170"/>
      <c r="BF1372" s="170"/>
      <c r="BG1372" s="170"/>
      <c r="BH1372" s="170"/>
    </row>
    <row r="1373" spans="1:60" ht="22.5" outlineLevel="1">
      <c r="A1373" s="225">
        <v>308</v>
      </c>
      <c r="B1373" s="182" t="s">
        <v>1620</v>
      </c>
      <c r="C1373" s="209" t="s">
        <v>1621</v>
      </c>
      <c r="D1373" s="187" t="s">
        <v>423</v>
      </c>
      <c r="E1373" s="193">
        <v>16</v>
      </c>
      <c r="F1373" s="202"/>
      <c r="G1373" s="201">
        <f>ROUND(E1373*F1373,2)</f>
        <v>0</v>
      </c>
      <c r="H1373" s="200" t="s">
        <v>397</v>
      </c>
      <c r="I1373" s="228" t="s">
        <v>304</v>
      </c>
      <c r="J1373" s="170"/>
      <c r="K1373" s="170"/>
      <c r="L1373" s="170"/>
      <c r="M1373" s="170"/>
      <c r="N1373" s="170"/>
      <c r="O1373" s="170"/>
      <c r="P1373" s="170"/>
      <c r="Q1373" s="170"/>
      <c r="R1373" s="170"/>
      <c r="S1373" s="170"/>
      <c r="T1373" s="170"/>
      <c r="U1373" s="170"/>
      <c r="V1373" s="170"/>
      <c r="W1373" s="170"/>
      <c r="X1373" s="170"/>
      <c r="Y1373" s="170"/>
      <c r="Z1373" s="170"/>
      <c r="AA1373" s="170"/>
      <c r="AB1373" s="170"/>
      <c r="AC1373" s="170"/>
      <c r="AD1373" s="170"/>
      <c r="AE1373" s="170" t="s">
        <v>305</v>
      </c>
      <c r="AF1373" s="170"/>
      <c r="AG1373" s="170"/>
      <c r="AH1373" s="170"/>
      <c r="AI1373" s="170"/>
      <c r="AJ1373" s="170"/>
      <c r="AK1373" s="170"/>
      <c r="AL1373" s="170"/>
      <c r="AM1373" s="170">
        <v>21</v>
      </c>
      <c r="AN1373" s="170"/>
      <c r="AO1373" s="170"/>
      <c r="AP1373" s="170"/>
      <c r="AQ1373" s="170"/>
      <c r="AR1373" s="170"/>
      <c r="AS1373" s="170"/>
      <c r="AT1373" s="170"/>
      <c r="AU1373" s="170"/>
      <c r="AV1373" s="170"/>
      <c r="AW1373" s="170"/>
      <c r="AX1373" s="170"/>
      <c r="AY1373" s="170"/>
      <c r="AZ1373" s="170"/>
      <c r="BA1373" s="170"/>
      <c r="BB1373" s="170"/>
      <c r="BC1373" s="170"/>
      <c r="BD1373" s="170"/>
      <c r="BE1373" s="170"/>
      <c r="BF1373" s="170"/>
      <c r="BG1373" s="170"/>
      <c r="BH1373" s="170"/>
    </row>
    <row r="1374" spans="1:60" outlineLevel="1">
      <c r="A1374" s="224"/>
      <c r="B1374" s="183"/>
      <c r="C1374" s="211" t="s">
        <v>1592</v>
      </c>
      <c r="D1374" s="189"/>
      <c r="E1374" s="195">
        <v>16</v>
      </c>
      <c r="F1374" s="201"/>
      <c r="G1374" s="201"/>
      <c r="H1374" s="200"/>
      <c r="I1374" s="228"/>
      <c r="J1374" s="170"/>
      <c r="K1374" s="170"/>
      <c r="L1374" s="170"/>
      <c r="M1374" s="170"/>
      <c r="N1374" s="170"/>
      <c r="O1374" s="170"/>
      <c r="P1374" s="170"/>
      <c r="Q1374" s="170"/>
      <c r="R1374" s="170"/>
      <c r="S1374" s="170"/>
      <c r="T1374" s="170"/>
      <c r="U1374" s="170"/>
      <c r="V1374" s="170"/>
      <c r="W1374" s="170"/>
      <c r="X1374" s="170"/>
      <c r="Y1374" s="170"/>
      <c r="Z1374" s="170"/>
      <c r="AA1374" s="170"/>
      <c r="AB1374" s="170"/>
      <c r="AC1374" s="170"/>
      <c r="AD1374" s="170"/>
      <c r="AE1374" s="170" t="s">
        <v>309</v>
      </c>
      <c r="AF1374" s="170">
        <v>0</v>
      </c>
      <c r="AG1374" s="170"/>
      <c r="AH1374" s="170"/>
      <c r="AI1374" s="170"/>
      <c r="AJ1374" s="170"/>
      <c r="AK1374" s="170"/>
      <c r="AL1374" s="170"/>
      <c r="AM1374" s="170"/>
      <c r="AN1374" s="170"/>
      <c r="AO1374" s="170"/>
      <c r="AP1374" s="170"/>
      <c r="AQ1374" s="170"/>
      <c r="AR1374" s="170"/>
      <c r="AS1374" s="170"/>
      <c r="AT1374" s="170"/>
      <c r="AU1374" s="170"/>
      <c r="AV1374" s="170"/>
      <c r="AW1374" s="170"/>
      <c r="AX1374" s="170"/>
      <c r="AY1374" s="170"/>
      <c r="AZ1374" s="170"/>
      <c r="BA1374" s="170"/>
      <c r="BB1374" s="170"/>
      <c r="BC1374" s="170"/>
      <c r="BD1374" s="170"/>
      <c r="BE1374" s="170"/>
      <c r="BF1374" s="170"/>
      <c r="BG1374" s="170"/>
      <c r="BH1374" s="170"/>
    </row>
    <row r="1375" spans="1:60" outlineLevel="1">
      <c r="A1375" s="225">
        <v>309</v>
      </c>
      <c r="B1375" s="182" t="s">
        <v>1622</v>
      </c>
      <c r="C1375" s="209" t="s">
        <v>1623</v>
      </c>
      <c r="D1375" s="187" t="s">
        <v>423</v>
      </c>
      <c r="E1375" s="193">
        <v>16</v>
      </c>
      <c r="F1375" s="202"/>
      <c r="G1375" s="201">
        <f>ROUND(E1375*F1375,2)</f>
        <v>0</v>
      </c>
      <c r="H1375" s="200"/>
      <c r="I1375" s="228" t="s">
        <v>552</v>
      </c>
      <c r="J1375" s="170"/>
      <c r="K1375" s="170"/>
      <c r="L1375" s="170"/>
      <c r="M1375" s="170"/>
      <c r="N1375" s="170"/>
      <c r="O1375" s="170"/>
      <c r="P1375" s="170"/>
      <c r="Q1375" s="170"/>
      <c r="R1375" s="170"/>
      <c r="S1375" s="170"/>
      <c r="T1375" s="170"/>
      <c r="U1375" s="170"/>
      <c r="V1375" s="170"/>
      <c r="W1375" s="170"/>
      <c r="X1375" s="170"/>
      <c r="Y1375" s="170"/>
      <c r="Z1375" s="170"/>
      <c r="AA1375" s="170"/>
      <c r="AB1375" s="170"/>
      <c r="AC1375" s="170"/>
      <c r="AD1375" s="170"/>
      <c r="AE1375" s="170" t="s">
        <v>1563</v>
      </c>
      <c r="AF1375" s="170"/>
      <c r="AG1375" s="170"/>
      <c r="AH1375" s="170"/>
      <c r="AI1375" s="170"/>
      <c r="AJ1375" s="170"/>
      <c r="AK1375" s="170"/>
      <c r="AL1375" s="170"/>
      <c r="AM1375" s="170">
        <v>21</v>
      </c>
      <c r="AN1375" s="170"/>
      <c r="AO1375" s="170"/>
      <c r="AP1375" s="170"/>
      <c r="AQ1375" s="170"/>
      <c r="AR1375" s="170"/>
      <c r="AS1375" s="170"/>
      <c r="AT1375" s="170"/>
      <c r="AU1375" s="170"/>
      <c r="AV1375" s="170"/>
      <c r="AW1375" s="170"/>
      <c r="AX1375" s="170"/>
      <c r="AY1375" s="170"/>
      <c r="AZ1375" s="170"/>
      <c r="BA1375" s="170"/>
      <c r="BB1375" s="170"/>
      <c r="BC1375" s="170"/>
      <c r="BD1375" s="170"/>
      <c r="BE1375" s="170"/>
      <c r="BF1375" s="170"/>
      <c r="BG1375" s="170"/>
      <c r="BH1375" s="170"/>
    </row>
    <row r="1376" spans="1:60" ht="22.5" outlineLevel="1">
      <c r="A1376" s="224"/>
      <c r="B1376" s="183"/>
      <c r="C1376" s="210" t="s">
        <v>1624</v>
      </c>
      <c r="D1376" s="188"/>
      <c r="E1376" s="194"/>
      <c r="F1376" s="203"/>
      <c r="G1376" s="203"/>
      <c r="H1376" s="200"/>
      <c r="I1376" s="228"/>
      <c r="J1376" s="170"/>
      <c r="K1376" s="170"/>
      <c r="L1376" s="170"/>
      <c r="M1376" s="170"/>
      <c r="N1376" s="170"/>
      <c r="O1376" s="170"/>
      <c r="P1376" s="170"/>
      <c r="Q1376" s="170"/>
      <c r="R1376" s="170"/>
      <c r="S1376" s="170"/>
      <c r="T1376" s="170"/>
      <c r="U1376" s="170"/>
      <c r="V1376" s="170"/>
      <c r="W1376" s="170"/>
      <c r="X1376" s="170"/>
      <c r="Y1376" s="170"/>
      <c r="Z1376" s="170"/>
      <c r="AA1376" s="170"/>
      <c r="AB1376" s="170"/>
      <c r="AC1376" s="170"/>
      <c r="AD1376" s="170"/>
      <c r="AE1376" s="170" t="s">
        <v>307</v>
      </c>
      <c r="AF1376" s="170"/>
      <c r="AG1376" s="170"/>
      <c r="AH1376" s="170"/>
      <c r="AI1376" s="170"/>
      <c r="AJ1376" s="170"/>
      <c r="AK1376" s="170"/>
      <c r="AL1376" s="170"/>
      <c r="AM1376" s="170"/>
      <c r="AN1376" s="170"/>
      <c r="AO1376" s="170"/>
      <c r="AP1376" s="170"/>
      <c r="AQ1376" s="170"/>
      <c r="AR1376" s="170"/>
      <c r="AS1376" s="170"/>
      <c r="AT1376" s="170"/>
      <c r="AU1376" s="170"/>
      <c r="AV1376" s="170"/>
      <c r="AW1376" s="170"/>
      <c r="AX1376" s="170"/>
      <c r="AY1376" s="170"/>
      <c r="AZ1376" s="170"/>
      <c r="BA1376" s="170"/>
      <c r="BB1376" s="170"/>
      <c r="BC1376" s="170"/>
      <c r="BD1376" s="170"/>
      <c r="BE1376" s="170"/>
      <c r="BF1376" s="170"/>
      <c r="BG1376" s="170"/>
      <c r="BH1376" s="170"/>
    </row>
    <row r="1377" spans="1:60" outlineLevel="1">
      <c r="A1377" s="224"/>
      <c r="B1377" s="183"/>
      <c r="C1377" s="211" t="s">
        <v>1592</v>
      </c>
      <c r="D1377" s="189"/>
      <c r="E1377" s="195">
        <v>16</v>
      </c>
      <c r="F1377" s="201"/>
      <c r="G1377" s="201"/>
      <c r="H1377" s="200"/>
      <c r="I1377" s="228"/>
      <c r="J1377" s="170"/>
      <c r="K1377" s="170"/>
      <c r="L1377" s="170"/>
      <c r="M1377" s="170"/>
      <c r="N1377" s="170"/>
      <c r="O1377" s="170"/>
      <c r="P1377" s="170"/>
      <c r="Q1377" s="170"/>
      <c r="R1377" s="170"/>
      <c r="S1377" s="170"/>
      <c r="T1377" s="170"/>
      <c r="U1377" s="170"/>
      <c r="V1377" s="170"/>
      <c r="W1377" s="170"/>
      <c r="X1377" s="170"/>
      <c r="Y1377" s="170"/>
      <c r="Z1377" s="170"/>
      <c r="AA1377" s="170"/>
      <c r="AB1377" s="170"/>
      <c r="AC1377" s="170"/>
      <c r="AD1377" s="170"/>
      <c r="AE1377" s="170" t="s">
        <v>309</v>
      </c>
      <c r="AF1377" s="170">
        <v>0</v>
      </c>
      <c r="AG1377" s="170"/>
      <c r="AH1377" s="170"/>
      <c r="AI1377" s="170"/>
      <c r="AJ1377" s="170"/>
      <c r="AK1377" s="170"/>
      <c r="AL1377" s="170"/>
      <c r="AM1377" s="170"/>
      <c r="AN1377" s="170"/>
      <c r="AO1377" s="170"/>
      <c r="AP1377" s="170"/>
      <c r="AQ1377" s="170"/>
      <c r="AR1377" s="170"/>
      <c r="AS1377" s="170"/>
      <c r="AT1377" s="170"/>
      <c r="AU1377" s="170"/>
      <c r="AV1377" s="170"/>
      <c r="AW1377" s="170"/>
      <c r="AX1377" s="170"/>
      <c r="AY1377" s="170"/>
      <c r="AZ1377" s="170"/>
      <c r="BA1377" s="170"/>
      <c r="BB1377" s="170"/>
      <c r="BC1377" s="170"/>
      <c r="BD1377" s="170"/>
      <c r="BE1377" s="170"/>
      <c r="BF1377" s="170"/>
      <c r="BG1377" s="170"/>
      <c r="BH1377" s="170"/>
    </row>
    <row r="1378" spans="1:60" outlineLevel="1">
      <c r="A1378" s="225">
        <v>310</v>
      </c>
      <c r="B1378" s="182" t="s">
        <v>1625</v>
      </c>
      <c r="C1378" s="209" t="s">
        <v>1626</v>
      </c>
      <c r="D1378" s="187" t="s">
        <v>314</v>
      </c>
      <c r="E1378" s="193">
        <v>3.84</v>
      </c>
      <c r="F1378" s="202"/>
      <c r="G1378" s="201">
        <f>ROUND(E1378*F1378,2)</f>
        <v>0</v>
      </c>
      <c r="H1378" s="200" t="s">
        <v>542</v>
      </c>
      <c r="I1378" s="228" t="s">
        <v>304</v>
      </c>
      <c r="J1378" s="170"/>
      <c r="K1378" s="170"/>
      <c r="L1378" s="170"/>
      <c r="M1378" s="170"/>
      <c r="N1378" s="170"/>
      <c r="O1378" s="170"/>
      <c r="P1378" s="170"/>
      <c r="Q1378" s="170"/>
      <c r="R1378" s="170"/>
      <c r="S1378" s="170"/>
      <c r="T1378" s="170"/>
      <c r="U1378" s="170"/>
      <c r="V1378" s="170"/>
      <c r="W1378" s="170"/>
      <c r="X1378" s="170"/>
      <c r="Y1378" s="170"/>
      <c r="Z1378" s="170"/>
      <c r="AA1378" s="170"/>
      <c r="AB1378" s="170"/>
      <c r="AC1378" s="170"/>
      <c r="AD1378" s="170"/>
      <c r="AE1378" s="170" t="s">
        <v>543</v>
      </c>
      <c r="AF1378" s="170"/>
      <c r="AG1378" s="170"/>
      <c r="AH1378" s="170"/>
      <c r="AI1378" s="170"/>
      <c r="AJ1378" s="170"/>
      <c r="AK1378" s="170"/>
      <c r="AL1378" s="170"/>
      <c r="AM1378" s="170">
        <v>21</v>
      </c>
      <c r="AN1378" s="170"/>
      <c r="AO1378" s="170"/>
      <c r="AP1378" s="170"/>
      <c r="AQ1378" s="170"/>
      <c r="AR1378" s="170"/>
      <c r="AS1378" s="170"/>
      <c r="AT1378" s="170"/>
      <c r="AU1378" s="170"/>
      <c r="AV1378" s="170"/>
      <c r="AW1378" s="170"/>
      <c r="AX1378" s="170"/>
      <c r="AY1378" s="170"/>
      <c r="AZ1378" s="170"/>
      <c r="BA1378" s="170"/>
      <c r="BB1378" s="170"/>
      <c r="BC1378" s="170"/>
      <c r="BD1378" s="170"/>
      <c r="BE1378" s="170"/>
      <c r="BF1378" s="170"/>
      <c r="BG1378" s="170"/>
      <c r="BH1378" s="170"/>
    </row>
    <row r="1379" spans="1:60" outlineLevel="1">
      <c r="A1379" s="224"/>
      <c r="B1379" s="183"/>
      <c r="C1379" s="211" t="s">
        <v>1627</v>
      </c>
      <c r="D1379" s="189"/>
      <c r="E1379" s="195">
        <v>3.84</v>
      </c>
      <c r="F1379" s="201"/>
      <c r="G1379" s="201"/>
      <c r="H1379" s="200"/>
      <c r="I1379" s="228"/>
      <c r="J1379" s="170"/>
      <c r="K1379" s="170"/>
      <c r="L1379" s="170"/>
      <c r="M1379" s="170"/>
      <c r="N1379" s="170"/>
      <c r="O1379" s="170"/>
      <c r="P1379" s="170"/>
      <c r="Q1379" s="170"/>
      <c r="R1379" s="170"/>
      <c r="S1379" s="170"/>
      <c r="T1379" s="170"/>
      <c r="U1379" s="170"/>
      <c r="V1379" s="170"/>
      <c r="W1379" s="170"/>
      <c r="X1379" s="170"/>
      <c r="Y1379" s="170"/>
      <c r="Z1379" s="170"/>
      <c r="AA1379" s="170"/>
      <c r="AB1379" s="170"/>
      <c r="AC1379" s="170"/>
      <c r="AD1379" s="170"/>
      <c r="AE1379" s="170" t="s">
        <v>309</v>
      </c>
      <c r="AF1379" s="170">
        <v>0</v>
      </c>
      <c r="AG1379" s="170"/>
      <c r="AH1379" s="170"/>
      <c r="AI1379" s="170"/>
      <c r="AJ1379" s="170"/>
      <c r="AK1379" s="170"/>
      <c r="AL1379" s="170"/>
      <c r="AM1379" s="170"/>
      <c r="AN1379" s="170"/>
      <c r="AO1379" s="170"/>
      <c r="AP1379" s="170"/>
      <c r="AQ1379" s="170"/>
      <c r="AR1379" s="170"/>
      <c r="AS1379" s="170"/>
      <c r="AT1379" s="170"/>
      <c r="AU1379" s="170"/>
      <c r="AV1379" s="170"/>
      <c r="AW1379" s="170"/>
      <c r="AX1379" s="170"/>
      <c r="AY1379" s="170"/>
      <c r="AZ1379" s="170"/>
      <c r="BA1379" s="170"/>
      <c r="BB1379" s="170"/>
      <c r="BC1379" s="170"/>
      <c r="BD1379" s="170"/>
      <c r="BE1379" s="170"/>
      <c r="BF1379" s="170"/>
      <c r="BG1379" s="170"/>
      <c r="BH1379" s="170"/>
    </row>
    <row r="1380" spans="1:60" outlineLevel="1">
      <c r="A1380" s="224"/>
      <c r="B1380" s="350" t="s">
        <v>1628</v>
      </c>
      <c r="C1380" s="351"/>
      <c r="D1380" s="352"/>
      <c r="E1380" s="353"/>
      <c r="F1380" s="354"/>
      <c r="G1380" s="355"/>
      <c r="H1380" s="200"/>
      <c r="I1380" s="228"/>
      <c r="J1380" s="170"/>
      <c r="K1380" s="170"/>
      <c r="L1380" s="170"/>
      <c r="M1380" s="170"/>
      <c r="N1380" s="170"/>
      <c r="O1380" s="170"/>
      <c r="P1380" s="170"/>
      <c r="Q1380" s="170"/>
      <c r="R1380" s="170"/>
      <c r="S1380" s="170"/>
      <c r="T1380" s="170"/>
      <c r="U1380" s="170"/>
      <c r="V1380" s="170"/>
      <c r="W1380" s="170"/>
      <c r="X1380" s="170"/>
      <c r="Y1380" s="170"/>
      <c r="Z1380" s="170"/>
      <c r="AA1380" s="170"/>
      <c r="AB1380" s="170"/>
      <c r="AC1380" s="170">
        <v>0</v>
      </c>
      <c r="AD1380" s="170"/>
      <c r="AE1380" s="170" t="s">
        <v>297</v>
      </c>
      <c r="AF1380" s="170"/>
      <c r="AG1380" s="170"/>
      <c r="AH1380" s="170"/>
      <c r="AI1380" s="170"/>
      <c r="AJ1380" s="170"/>
      <c r="AK1380" s="170"/>
      <c r="AL1380" s="170"/>
      <c r="AM1380" s="170"/>
      <c r="AN1380" s="170"/>
      <c r="AO1380" s="170"/>
      <c r="AP1380" s="170"/>
      <c r="AQ1380" s="170"/>
      <c r="AR1380" s="170"/>
      <c r="AS1380" s="170"/>
      <c r="AT1380" s="170"/>
      <c r="AU1380" s="170"/>
      <c r="AV1380" s="170"/>
      <c r="AW1380" s="170"/>
      <c r="AX1380" s="170"/>
      <c r="AY1380" s="170"/>
      <c r="AZ1380" s="170"/>
      <c r="BA1380" s="170"/>
      <c r="BB1380" s="170"/>
      <c r="BC1380" s="170"/>
      <c r="BD1380" s="170"/>
      <c r="BE1380" s="170"/>
      <c r="BF1380" s="170"/>
      <c r="BG1380" s="170"/>
      <c r="BH1380" s="170"/>
    </row>
    <row r="1381" spans="1:60" outlineLevel="1">
      <c r="A1381" s="225">
        <v>311</v>
      </c>
      <c r="B1381" s="182" t="s">
        <v>1629</v>
      </c>
      <c r="C1381" s="209" t="s">
        <v>1630</v>
      </c>
      <c r="D1381" s="187" t="s">
        <v>314</v>
      </c>
      <c r="E1381" s="193">
        <v>28</v>
      </c>
      <c r="F1381" s="202"/>
      <c r="G1381" s="201">
        <f>ROUND(E1381*F1381,2)</f>
        <v>0</v>
      </c>
      <c r="H1381" s="200" t="s">
        <v>1631</v>
      </c>
      <c r="I1381" s="228" t="s">
        <v>304</v>
      </c>
      <c r="J1381" s="170"/>
      <c r="K1381" s="170"/>
      <c r="L1381" s="170"/>
      <c r="M1381" s="170"/>
      <c r="N1381" s="170"/>
      <c r="O1381" s="170"/>
      <c r="P1381" s="170"/>
      <c r="Q1381" s="170"/>
      <c r="R1381" s="170"/>
      <c r="S1381" s="170"/>
      <c r="T1381" s="170"/>
      <c r="U1381" s="170"/>
      <c r="V1381" s="170"/>
      <c r="W1381" s="170"/>
      <c r="X1381" s="170"/>
      <c r="Y1381" s="170"/>
      <c r="Z1381" s="170"/>
      <c r="AA1381" s="170"/>
      <c r="AB1381" s="170"/>
      <c r="AC1381" s="170"/>
      <c r="AD1381" s="170"/>
      <c r="AE1381" s="170" t="s">
        <v>305</v>
      </c>
      <c r="AF1381" s="170"/>
      <c r="AG1381" s="170"/>
      <c r="AH1381" s="170"/>
      <c r="AI1381" s="170"/>
      <c r="AJ1381" s="170"/>
      <c r="AK1381" s="170"/>
      <c r="AL1381" s="170"/>
      <c r="AM1381" s="170">
        <v>21</v>
      </c>
      <c r="AN1381" s="170"/>
      <c r="AO1381" s="170"/>
      <c r="AP1381" s="170"/>
      <c r="AQ1381" s="170"/>
      <c r="AR1381" s="170"/>
      <c r="AS1381" s="170"/>
      <c r="AT1381" s="170"/>
      <c r="AU1381" s="170"/>
      <c r="AV1381" s="170"/>
      <c r="AW1381" s="170"/>
      <c r="AX1381" s="170"/>
      <c r="AY1381" s="170"/>
      <c r="AZ1381" s="170"/>
      <c r="BA1381" s="170"/>
      <c r="BB1381" s="170"/>
      <c r="BC1381" s="170"/>
      <c r="BD1381" s="170"/>
      <c r="BE1381" s="170"/>
      <c r="BF1381" s="170"/>
      <c r="BG1381" s="170"/>
      <c r="BH1381" s="170"/>
    </row>
    <row r="1382" spans="1:60" outlineLevel="1">
      <c r="A1382" s="224"/>
      <c r="B1382" s="183"/>
      <c r="C1382" s="211" t="s">
        <v>1632</v>
      </c>
      <c r="D1382" s="189"/>
      <c r="E1382" s="195">
        <v>28</v>
      </c>
      <c r="F1382" s="201"/>
      <c r="G1382" s="201"/>
      <c r="H1382" s="200"/>
      <c r="I1382" s="228"/>
      <c r="J1382" s="170"/>
      <c r="K1382" s="170"/>
      <c r="L1382" s="170"/>
      <c r="M1382" s="170"/>
      <c r="N1382" s="170"/>
      <c r="O1382" s="170"/>
      <c r="P1382" s="170"/>
      <c r="Q1382" s="170"/>
      <c r="R1382" s="170"/>
      <c r="S1382" s="170"/>
      <c r="T1382" s="170"/>
      <c r="U1382" s="170"/>
      <c r="V1382" s="170"/>
      <c r="W1382" s="170"/>
      <c r="X1382" s="170"/>
      <c r="Y1382" s="170"/>
      <c r="Z1382" s="170"/>
      <c r="AA1382" s="170"/>
      <c r="AB1382" s="170"/>
      <c r="AC1382" s="170"/>
      <c r="AD1382" s="170"/>
      <c r="AE1382" s="170" t="s">
        <v>309</v>
      </c>
      <c r="AF1382" s="170">
        <v>0</v>
      </c>
      <c r="AG1382" s="170"/>
      <c r="AH1382" s="170"/>
      <c r="AI1382" s="170"/>
      <c r="AJ1382" s="170"/>
      <c r="AK1382" s="170"/>
      <c r="AL1382" s="170"/>
      <c r="AM1382" s="170"/>
      <c r="AN1382" s="170"/>
      <c r="AO1382" s="170"/>
      <c r="AP1382" s="170"/>
      <c r="AQ1382" s="170"/>
      <c r="AR1382" s="170"/>
      <c r="AS1382" s="170"/>
      <c r="AT1382" s="170"/>
      <c r="AU1382" s="170"/>
      <c r="AV1382" s="170"/>
      <c r="AW1382" s="170"/>
      <c r="AX1382" s="170"/>
      <c r="AY1382" s="170"/>
      <c r="AZ1382" s="170"/>
      <c r="BA1382" s="170"/>
      <c r="BB1382" s="170"/>
      <c r="BC1382" s="170"/>
      <c r="BD1382" s="170"/>
      <c r="BE1382" s="170"/>
      <c r="BF1382" s="170"/>
      <c r="BG1382" s="170"/>
      <c r="BH1382" s="170"/>
    </row>
    <row r="1383" spans="1:60" outlineLevel="1">
      <c r="A1383" s="225">
        <v>312</v>
      </c>
      <c r="B1383" s="182" t="s">
        <v>1633</v>
      </c>
      <c r="C1383" s="209" t="s">
        <v>1634</v>
      </c>
      <c r="D1383" s="187" t="s">
        <v>314</v>
      </c>
      <c r="E1383" s="193">
        <v>28</v>
      </c>
      <c r="F1383" s="202"/>
      <c r="G1383" s="201">
        <f>ROUND(E1383*F1383,2)</f>
        <v>0</v>
      </c>
      <c r="H1383" s="200" t="s">
        <v>542</v>
      </c>
      <c r="I1383" s="228" t="s">
        <v>304</v>
      </c>
      <c r="J1383" s="170"/>
      <c r="K1383" s="170"/>
      <c r="L1383" s="170"/>
      <c r="M1383" s="170"/>
      <c r="N1383" s="170"/>
      <c r="O1383" s="170"/>
      <c r="P1383" s="170"/>
      <c r="Q1383" s="170"/>
      <c r="R1383" s="170"/>
      <c r="S1383" s="170"/>
      <c r="T1383" s="170"/>
      <c r="U1383" s="170"/>
      <c r="V1383" s="170"/>
      <c r="W1383" s="170"/>
      <c r="X1383" s="170"/>
      <c r="Y1383" s="170"/>
      <c r="Z1383" s="170"/>
      <c r="AA1383" s="170"/>
      <c r="AB1383" s="170"/>
      <c r="AC1383" s="170"/>
      <c r="AD1383" s="170"/>
      <c r="AE1383" s="170" t="s">
        <v>543</v>
      </c>
      <c r="AF1383" s="170"/>
      <c r="AG1383" s="170"/>
      <c r="AH1383" s="170"/>
      <c r="AI1383" s="170"/>
      <c r="AJ1383" s="170"/>
      <c r="AK1383" s="170"/>
      <c r="AL1383" s="170"/>
      <c r="AM1383" s="170">
        <v>21</v>
      </c>
      <c r="AN1383" s="170"/>
      <c r="AO1383" s="170"/>
      <c r="AP1383" s="170"/>
      <c r="AQ1383" s="170"/>
      <c r="AR1383" s="170"/>
      <c r="AS1383" s="170"/>
      <c r="AT1383" s="170"/>
      <c r="AU1383" s="170"/>
      <c r="AV1383" s="170"/>
      <c r="AW1383" s="170"/>
      <c r="AX1383" s="170"/>
      <c r="AY1383" s="170"/>
      <c r="AZ1383" s="170"/>
      <c r="BA1383" s="170"/>
      <c r="BB1383" s="170"/>
      <c r="BC1383" s="170"/>
      <c r="BD1383" s="170"/>
      <c r="BE1383" s="170"/>
      <c r="BF1383" s="170"/>
      <c r="BG1383" s="170"/>
      <c r="BH1383" s="170"/>
    </row>
    <row r="1384" spans="1:60" outlineLevel="1">
      <c r="A1384" s="224"/>
      <c r="B1384" s="183"/>
      <c r="C1384" s="211" t="s">
        <v>1632</v>
      </c>
      <c r="D1384" s="189"/>
      <c r="E1384" s="195">
        <v>28</v>
      </c>
      <c r="F1384" s="201"/>
      <c r="G1384" s="201"/>
      <c r="H1384" s="200"/>
      <c r="I1384" s="228"/>
      <c r="J1384" s="170"/>
      <c r="K1384" s="170"/>
      <c r="L1384" s="170"/>
      <c r="M1384" s="170"/>
      <c r="N1384" s="170"/>
      <c r="O1384" s="170"/>
      <c r="P1384" s="170"/>
      <c r="Q1384" s="170"/>
      <c r="R1384" s="170"/>
      <c r="S1384" s="170"/>
      <c r="T1384" s="170"/>
      <c r="U1384" s="170"/>
      <c r="V1384" s="170"/>
      <c r="W1384" s="170"/>
      <c r="X1384" s="170"/>
      <c r="Y1384" s="170"/>
      <c r="Z1384" s="170"/>
      <c r="AA1384" s="170"/>
      <c r="AB1384" s="170"/>
      <c r="AC1384" s="170"/>
      <c r="AD1384" s="170"/>
      <c r="AE1384" s="170" t="s">
        <v>309</v>
      </c>
      <c r="AF1384" s="170">
        <v>0</v>
      </c>
      <c r="AG1384" s="170"/>
      <c r="AH1384" s="170"/>
      <c r="AI1384" s="170"/>
      <c r="AJ1384" s="170"/>
      <c r="AK1384" s="170"/>
      <c r="AL1384" s="170"/>
      <c r="AM1384" s="170"/>
      <c r="AN1384" s="170"/>
      <c r="AO1384" s="170"/>
      <c r="AP1384" s="170"/>
      <c r="AQ1384" s="170"/>
      <c r="AR1384" s="170"/>
      <c r="AS1384" s="170"/>
      <c r="AT1384" s="170"/>
      <c r="AU1384" s="170"/>
      <c r="AV1384" s="170"/>
      <c r="AW1384" s="170"/>
      <c r="AX1384" s="170"/>
      <c r="AY1384" s="170"/>
      <c r="AZ1384" s="170"/>
      <c r="BA1384" s="170"/>
      <c r="BB1384" s="170"/>
      <c r="BC1384" s="170"/>
      <c r="BD1384" s="170"/>
      <c r="BE1384" s="170"/>
      <c r="BF1384" s="170"/>
      <c r="BG1384" s="170"/>
      <c r="BH1384" s="170"/>
    </row>
    <row r="1385" spans="1:60" outlineLevel="1">
      <c r="A1385" s="224"/>
      <c r="B1385" s="350" t="s">
        <v>1568</v>
      </c>
      <c r="C1385" s="351"/>
      <c r="D1385" s="352"/>
      <c r="E1385" s="353"/>
      <c r="F1385" s="354"/>
      <c r="G1385" s="355"/>
      <c r="H1385" s="200"/>
      <c r="I1385" s="228"/>
      <c r="J1385" s="170"/>
      <c r="K1385" s="170"/>
      <c r="L1385" s="170"/>
      <c r="M1385" s="170"/>
      <c r="N1385" s="170"/>
      <c r="O1385" s="170"/>
      <c r="P1385" s="170"/>
      <c r="Q1385" s="170"/>
      <c r="R1385" s="170"/>
      <c r="S1385" s="170"/>
      <c r="T1385" s="170"/>
      <c r="U1385" s="170"/>
      <c r="V1385" s="170"/>
      <c r="W1385" s="170"/>
      <c r="X1385" s="170"/>
      <c r="Y1385" s="170"/>
      <c r="Z1385" s="170"/>
      <c r="AA1385" s="170"/>
      <c r="AB1385" s="170"/>
      <c r="AC1385" s="170">
        <v>0</v>
      </c>
      <c r="AD1385" s="170"/>
      <c r="AE1385" s="170" t="s">
        <v>297</v>
      </c>
      <c r="AF1385" s="170"/>
      <c r="AG1385" s="170"/>
      <c r="AH1385" s="170"/>
      <c r="AI1385" s="170"/>
      <c r="AJ1385" s="170"/>
      <c r="AK1385" s="170"/>
      <c r="AL1385" s="170"/>
      <c r="AM1385" s="170"/>
      <c r="AN1385" s="170"/>
      <c r="AO1385" s="170"/>
      <c r="AP1385" s="170"/>
      <c r="AQ1385" s="170"/>
      <c r="AR1385" s="170"/>
      <c r="AS1385" s="170"/>
      <c r="AT1385" s="170"/>
      <c r="AU1385" s="170"/>
      <c r="AV1385" s="170"/>
      <c r="AW1385" s="170"/>
      <c r="AX1385" s="170"/>
      <c r="AY1385" s="170"/>
      <c r="AZ1385" s="170"/>
      <c r="BA1385" s="170"/>
      <c r="BB1385" s="170"/>
      <c r="BC1385" s="170"/>
      <c r="BD1385" s="170"/>
      <c r="BE1385" s="170"/>
      <c r="BF1385" s="170"/>
      <c r="BG1385" s="170"/>
      <c r="BH1385" s="170"/>
    </row>
    <row r="1386" spans="1:60" outlineLevel="1">
      <c r="A1386" s="224"/>
      <c r="B1386" s="350" t="s">
        <v>1166</v>
      </c>
      <c r="C1386" s="351"/>
      <c r="D1386" s="352"/>
      <c r="E1386" s="353"/>
      <c r="F1386" s="354"/>
      <c r="G1386" s="355"/>
      <c r="H1386" s="200"/>
      <c r="I1386" s="228"/>
      <c r="J1386" s="170"/>
      <c r="K1386" s="170"/>
      <c r="L1386" s="170"/>
      <c r="M1386" s="170"/>
      <c r="N1386" s="170"/>
      <c r="O1386" s="170"/>
      <c r="P1386" s="170"/>
      <c r="Q1386" s="170"/>
      <c r="R1386" s="170"/>
      <c r="S1386" s="170"/>
      <c r="T1386" s="170"/>
      <c r="U1386" s="170"/>
      <c r="V1386" s="170"/>
      <c r="W1386" s="170"/>
      <c r="X1386" s="170"/>
      <c r="Y1386" s="170"/>
      <c r="Z1386" s="170"/>
      <c r="AA1386" s="170"/>
      <c r="AB1386" s="170"/>
      <c r="AC1386" s="170"/>
      <c r="AD1386" s="170"/>
      <c r="AE1386" s="170" t="s">
        <v>299</v>
      </c>
      <c r="AF1386" s="170"/>
      <c r="AG1386" s="170"/>
      <c r="AH1386" s="170"/>
      <c r="AI1386" s="170"/>
      <c r="AJ1386" s="170"/>
      <c r="AK1386" s="170"/>
      <c r="AL1386" s="170"/>
      <c r="AM1386" s="170"/>
      <c r="AN1386" s="170"/>
      <c r="AO1386" s="170"/>
      <c r="AP1386" s="170"/>
      <c r="AQ1386" s="170"/>
      <c r="AR1386" s="170"/>
      <c r="AS1386" s="170"/>
      <c r="AT1386" s="170"/>
      <c r="AU1386" s="170"/>
      <c r="AV1386" s="170"/>
      <c r="AW1386" s="170"/>
      <c r="AX1386" s="170"/>
      <c r="AY1386" s="170"/>
      <c r="AZ1386" s="170"/>
      <c r="BA1386" s="170"/>
      <c r="BB1386" s="170"/>
      <c r="BC1386" s="170"/>
      <c r="BD1386" s="170"/>
      <c r="BE1386" s="170"/>
      <c r="BF1386" s="170"/>
      <c r="BG1386" s="170"/>
      <c r="BH1386" s="170"/>
    </row>
    <row r="1387" spans="1:60" outlineLevel="1">
      <c r="A1387" s="225">
        <v>313</v>
      </c>
      <c r="B1387" s="182" t="s">
        <v>1548</v>
      </c>
      <c r="C1387" s="209" t="s">
        <v>1569</v>
      </c>
      <c r="D1387" s="187" t="s">
        <v>447</v>
      </c>
      <c r="E1387" s="193">
        <v>0.31169999999999998</v>
      </c>
      <c r="F1387" s="202"/>
      <c r="G1387" s="201">
        <f>ROUND(E1387*F1387,2)</f>
        <v>0</v>
      </c>
      <c r="H1387" s="200" t="s">
        <v>1570</v>
      </c>
      <c r="I1387" s="228" t="s">
        <v>304</v>
      </c>
      <c r="J1387" s="170"/>
      <c r="K1387" s="170"/>
      <c r="L1387" s="170"/>
      <c r="M1387" s="170"/>
      <c r="N1387" s="170"/>
      <c r="O1387" s="170"/>
      <c r="P1387" s="170"/>
      <c r="Q1387" s="170"/>
      <c r="R1387" s="170"/>
      <c r="S1387" s="170"/>
      <c r="T1387" s="170"/>
      <c r="U1387" s="170"/>
      <c r="V1387" s="170"/>
      <c r="W1387" s="170"/>
      <c r="X1387" s="170"/>
      <c r="Y1387" s="170"/>
      <c r="Z1387" s="170"/>
      <c r="AA1387" s="170"/>
      <c r="AB1387" s="170"/>
      <c r="AC1387" s="170"/>
      <c r="AD1387" s="170"/>
      <c r="AE1387" s="170" t="s">
        <v>305</v>
      </c>
      <c r="AF1387" s="170"/>
      <c r="AG1387" s="170"/>
      <c r="AH1387" s="170"/>
      <c r="AI1387" s="170"/>
      <c r="AJ1387" s="170"/>
      <c r="AK1387" s="170"/>
      <c r="AL1387" s="170"/>
      <c r="AM1387" s="170">
        <v>21</v>
      </c>
      <c r="AN1387" s="170"/>
      <c r="AO1387" s="170"/>
      <c r="AP1387" s="170"/>
      <c r="AQ1387" s="170"/>
      <c r="AR1387" s="170"/>
      <c r="AS1387" s="170"/>
      <c r="AT1387" s="170"/>
      <c r="AU1387" s="170"/>
      <c r="AV1387" s="170"/>
      <c r="AW1387" s="170"/>
      <c r="AX1387" s="170"/>
      <c r="AY1387" s="170"/>
      <c r="AZ1387" s="170"/>
      <c r="BA1387" s="170"/>
      <c r="BB1387" s="170"/>
      <c r="BC1387" s="170"/>
      <c r="BD1387" s="170"/>
      <c r="BE1387" s="170"/>
      <c r="BF1387" s="170"/>
      <c r="BG1387" s="170"/>
      <c r="BH1387" s="170"/>
    </row>
    <row r="1388" spans="1:60" outlineLevel="1">
      <c r="A1388" s="224"/>
      <c r="B1388" s="183"/>
      <c r="C1388" s="211" t="s">
        <v>1635</v>
      </c>
      <c r="D1388" s="189"/>
      <c r="E1388" s="195">
        <v>0.31169999999999998</v>
      </c>
      <c r="F1388" s="201"/>
      <c r="G1388" s="201"/>
      <c r="H1388" s="200"/>
      <c r="I1388" s="228"/>
      <c r="J1388" s="170"/>
      <c r="K1388" s="170"/>
      <c r="L1388" s="170"/>
      <c r="M1388" s="170"/>
      <c r="N1388" s="170"/>
      <c r="O1388" s="170"/>
      <c r="P1388" s="170"/>
      <c r="Q1388" s="170"/>
      <c r="R1388" s="170"/>
      <c r="S1388" s="170"/>
      <c r="T1388" s="170"/>
      <c r="U1388" s="170"/>
      <c r="V1388" s="170"/>
      <c r="W1388" s="170"/>
      <c r="X1388" s="170"/>
      <c r="Y1388" s="170"/>
      <c r="Z1388" s="170"/>
      <c r="AA1388" s="170"/>
      <c r="AB1388" s="170"/>
      <c r="AC1388" s="170"/>
      <c r="AD1388" s="170"/>
      <c r="AE1388" s="170" t="s">
        <v>309</v>
      </c>
      <c r="AF1388" s="170">
        <v>0</v>
      </c>
      <c r="AG1388" s="170"/>
      <c r="AH1388" s="170"/>
      <c r="AI1388" s="170"/>
      <c r="AJ1388" s="170"/>
      <c r="AK1388" s="170"/>
      <c r="AL1388" s="170"/>
      <c r="AM1388" s="170"/>
      <c r="AN1388" s="170"/>
      <c r="AO1388" s="170"/>
      <c r="AP1388" s="170"/>
      <c r="AQ1388" s="170"/>
      <c r="AR1388" s="170"/>
      <c r="AS1388" s="170"/>
      <c r="AT1388" s="170"/>
      <c r="AU1388" s="170"/>
      <c r="AV1388" s="170"/>
      <c r="AW1388" s="170"/>
      <c r="AX1388" s="170"/>
      <c r="AY1388" s="170"/>
      <c r="AZ1388" s="170"/>
      <c r="BA1388" s="170"/>
      <c r="BB1388" s="170"/>
      <c r="BC1388" s="170"/>
      <c r="BD1388" s="170"/>
      <c r="BE1388" s="170"/>
      <c r="BF1388" s="170"/>
      <c r="BG1388" s="170"/>
      <c r="BH1388" s="170"/>
    </row>
    <row r="1389" spans="1:60" outlineLevel="1">
      <c r="A1389" s="224"/>
      <c r="B1389" s="350" t="s">
        <v>1572</v>
      </c>
      <c r="C1389" s="351"/>
      <c r="D1389" s="352"/>
      <c r="E1389" s="353"/>
      <c r="F1389" s="354"/>
      <c r="G1389" s="355"/>
      <c r="H1389" s="200"/>
      <c r="I1389" s="228"/>
      <c r="J1389" s="170"/>
      <c r="K1389" s="170"/>
      <c r="L1389" s="170"/>
      <c r="M1389" s="170"/>
      <c r="N1389" s="170"/>
      <c r="O1389" s="170"/>
      <c r="P1389" s="170"/>
      <c r="Q1389" s="170"/>
      <c r="R1389" s="170"/>
      <c r="S1389" s="170"/>
      <c r="T1389" s="170"/>
      <c r="U1389" s="170"/>
      <c r="V1389" s="170"/>
      <c r="W1389" s="170"/>
      <c r="X1389" s="170"/>
      <c r="Y1389" s="170"/>
      <c r="Z1389" s="170"/>
      <c r="AA1389" s="170"/>
      <c r="AB1389" s="170"/>
      <c r="AC1389" s="170">
        <v>1</v>
      </c>
      <c r="AD1389" s="170"/>
      <c r="AE1389" s="170" t="s">
        <v>297</v>
      </c>
      <c r="AF1389" s="170"/>
      <c r="AG1389" s="170"/>
      <c r="AH1389" s="170"/>
      <c r="AI1389" s="170"/>
      <c r="AJ1389" s="170"/>
      <c r="AK1389" s="170"/>
      <c r="AL1389" s="170"/>
      <c r="AM1389" s="170"/>
      <c r="AN1389" s="170"/>
      <c r="AO1389" s="170"/>
      <c r="AP1389" s="170"/>
      <c r="AQ1389" s="170"/>
      <c r="AR1389" s="170"/>
      <c r="AS1389" s="170"/>
      <c r="AT1389" s="170"/>
      <c r="AU1389" s="170"/>
      <c r="AV1389" s="170"/>
      <c r="AW1389" s="170"/>
      <c r="AX1389" s="170"/>
      <c r="AY1389" s="170"/>
      <c r="AZ1389" s="170"/>
      <c r="BA1389" s="170"/>
      <c r="BB1389" s="170"/>
      <c r="BC1389" s="170"/>
      <c r="BD1389" s="170"/>
      <c r="BE1389" s="170"/>
      <c r="BF1389" s="170"/>
      <c r="BG1389" s="170"/>
      <c r="BH1389" s="170"/>
    </row>
    <row r="1390" spans="1:60" outlineLevel="1">
      <c r="A1390" s="225">
        <v>314</v>
      </c>
      <c r="B1390" s="182" t="s">
        <v>1551</v>
      </c>
      <c r="C1390" s="209" t="s">
        <v>1573</v>
      </c>
      <c r="D1390" s="187" t="s">
        <v>447</v>
      </c>
      <c r="E1390" s="193">
        <v>0.31169999999999998</v>
      </c>
      <c r="F1390" s="202"/>
      <c r="G1390" s="201">
        <f>ROUND(E1390*F1390,2)</f>
        <v>0</v>
      </c>
      <c r="H1390" s="200" t="s">
        <v>1570</v>
      </c>
      <c r="I1390" s="228" t="s">
        <v>304</v>
      </c>
      <c r="J1390" s="170"/>
      <c r="K1390" s="170"/>
      <c r="L1390" s="170"/>
      <c r="M1390" s="170"/>
      <c r="N1390" s="170"/>
      <c r="O1390" s="170"/>
      <c r="P1390" s="170"/>
      <c r="Q1390" s="170"/>
      <c r="R1390" s="170"/>
      <c r="S1390" s="170"/>
      <c r="T1390" s="170"/>
      <c r="U1390" s="170"/>
      <c r="V1390" s="170"/>
      <c r="W1390" s="170"/>
      <c r="X1390" s="170"/>
      <c r="Y1390" s="170"/>
      <c r="Z1390" s="170"/>
      <c r="AA1390" s="170"/>
      <c r="AB1390" s="170"/>
      <c r="AC1390" s="170"/>
      <c r="AD1390" s="170"/>
      <c r="AE1390" s="170" t="s">
        <v>305</v>
      </c>
      <c r="AF1390" s="170"/>
      <c r="AG1390" s="170"/>
      <c r="AH1390" s="170"/>
      <c r="AI1390" s="170"/>
      <c r="AJ1390" s="170"/>
      <c r="AK1390" s="170"/>
      <c r="AL1390" s="170"/>
      <c r="AM1390" s="170">
        <v>21</v>
      </c>
      <c r="AN1390" s="170"/>
      <c r="AO1390" s="170"/>
      <c r="AP1390" s="170"/>
      <c r="AQ1390" s="170"/>
      <c r="AR1390" s="170"/>
      <c r="AS1390" s="170"/>
      <c r="AT1390" s="170"/>
      <c r="AU1390" s="170"/>
      <c r="AV1390" s="170"/>
      <c r="AW1390" s="170"/>
      <c r="AX1390" s="170"/>
      <c r="AY1390" s="170"/>
      <c r="AZ1390" s="170"/>
      <c r="BA1390" s="170"/>
      <c r="BB1390" s="170"/>
      <c r="BC1390" s="170"/>
      <c r="BD1390" s="170"/>
      <c r="BE1390" s="170"/>
      <c r="BF1390" s="170"/>
      <c r="BG1390" s="170"/>
      <c r="BH1390" s="170"/>
    </row>
    <row r="1391" spans="1:60" outlineLevel="1">
      <c r="A1391" s="224"/>
      <c r="B1391" s="183"/>
      <c r="C1391" s="211" t="s">
        <v>1635</v>
      </c>
      <c r="D1391" s="189"/>
      <c r="E1391" s="195">
        <v>0.31169999999999998</v>
      </c>
      <c r="F1391" s="201"/>
      <c r="G1391" s="201"/>
      <c r="H1391" s="200"/>
      <c r="I1391" s="228"/>
      <c r="J1391" s="170"/>
      <c r="K1391" s="170"/>
      <c r="L1391" s="170"/>
      <c r="M1391" s="170"/>
      <c r="N1391" s="170"/>
      <c r="O1391" s="170"/>
      <c r="P1391" s="170"/>
      <c r="Q1391" s="170"/>
      <c r="R1391" s="170"/>
      <c r="S1391" s="170"/>
      <c r="T1391" s="170"/>
      <c r="U1391" s="170"/>
      <c r="V1391" s="170"/>
      <c r="W1391" s="170"/>
      <c r="X1391" s="170"/>
      <c r="Y1391" s="170"/>
      <c r="Z1391" s="170"/>
      <c r="AA1391" s="170"/>
      <c r="AB1391" s="170"/>
      <c r="AC1391" s="170"/>
      <c r="AD1391" s="170"/>
      <c r="AE1391" s="170" t="s">
        <v>309</v>
      </c>
      <c r="AF1391" s="170">
        <v>0</v>
      </c>
      <c r="AG1391" s="170"/>
      <c r="AH1391" s="170"/>
      <c r="AI1391" s="170"/>
      <c r="AJ1391" s="170"/>
      <c r="AK1391" s="170"/>
      <c r="AL1391" s="170"/>
      <c r="AM1391" s="170"/>
      <c r="AN1391" s="170"/>
      <c r="AO1391" s="170"/>
      <c r="AP1391" s="170"/>
      <c r="AQ1391" s="170"/>
      <c r="AR1391" s="170"/>
      <c r="AS1391" s="170"/>
      <c r="AT1391" s="170"/>
      <c r="AU1391" s="170"/>
      <c r="AV1391" s="170"/>
      <c r="AW1391" s="170"/>
      <c r="AX1391" s="170"/>
      <c r="AY1391" s="170"/>
      <c r="AZ1391" s="170"/>
      <c r="BA1391" s="170"/>
      <c r="BB1391" s="170"/>
      <c r="BC1391" s="170"/>
      <c r="BD1391" s="170"/>
      <c r="BE1391" s="170"/>
      <c r="BF1391" s="170"/>
      <c r="BG1391" s="170"/>
      <c r="BH1391" s="170"/>
    </row>
    <row r="1392" spans="1:60" outlineLevel="1">
      <c r="A1392" s="224"/>
      <c r="B1392" s="350" t="s">
        <v>1568</v>
      </c>
      <c r="C1392" s="351"/>
      <c r="D1392" s="352"/>
      <c r="E1392" s="353"/>
      <c r="F1392" s="354"/>
      <c r="G1392" s="355"/>
      <c r="H1392" s="200"/>
      <c r="I1392" s="228"/>
      <c r="J1392" s="170"/>
      <c r="K1392" s="170"/>
      <c r="L1392" s="170"/>
      <c r="M1392" s="170"/>
      <c r="N1392" s="170"/>
      <c r="O1392" s="170"/>
      <c r="P1392" s="170"/>
      <c r="Q1392" s="170"/>
      <c r="R1392" s="170"/>
      <c r="S1392" s="170"/>
      <c r="T1392" s="170"/>
      <c r="U1392" s="170"/>
      <c r="V1392" s="170"/>
      <c r="W1392" s="170"/>
      <c r="X1392" s="170"/>
      <c r="Y1392" s="170"/>
      <c r="Z1392" s="170"/>
      <c r="AA1392" s="170"/>
      <c r="AB1392" s="170"/>
      <c r="AC1392" s="170">
        <v>0</v>
      </c>
      <c r="AD1392" s="170"/>
      <c r="AE1392" s="170" t="s">
        <v>297</v>
      </c>
      <c r="AF1392" s="170"/>
      <c r="AG1392" s="170"/>
      <c r="AH1392" s="170"/>
      <c r="AI1392" s="170"/>
      <c r="AJ1392" s="170"/>
      <c r="AK1392" s="170"/>
      <c r="AL1392" s="170"/>
      <c r="AM1392" s="170"/>
      <c r="AN1392" s="170"/>
      <c r="AO1392" s="170"/>
      <c r="AP1392" s="170"/>
      <c r="AQ1392" s="170"/>
      <c r="AR1392" s="170"/>
      <c r="AS1392" s="170"/>
      <c r="AT1392" s="170"/>
      <c r="AU1392" s="170"/>
      <c r="AV1392" s="170"/>
      <c r="AW1392" s="170"/>
      <c r="AX1392" s="170"/>
      <c r="AY1392" s="170"/>
      <c r="AZ1392" s="170"/>
      <c r="BA1392" s="170"/>
      <c r="BB1392" s="170"/>
      <c r="BC1392" s="170"/>
      <c r="BD1392" s="170"/>
      <c r="BE1392" s="170"/>
      <c r="BF1392" s="170"/>
      <c r="BG1392" s="170"/>
      <c r="BH1392" s="170"/>
    </row>
    <row r="1393" spans="1:60" outlineLevel="1">
      <c r="A1393" s="224"/>
      <c r="B1393" s="350" t="s">
        <v>1166</v>
      </c>
      <c r="C1393" s="351"/>
      <c r="D1393" s="352"/>
      <c r="E1393" s="353"/>
      <c r="F1393" s="354"/>
      <c r="G1393" s="355"/>
      <c r="H1393" s="200"/>
      <c r="I1393" s="228"/>
      <c r="J1393" s="170"/>
      <c r="K1393" s="170"/>
      <c r="L1393" s="170"/>
      <c r="M1393" s="170"/>
      <c r="N1393" s="170"/>
      <c r="O1393" s="170"/>
      <c r="P1393" s="170"/>
      <c r="Q1393" s="170"/>
      <c r="R1393" s="170"/>
      <c r="S1393" s="170"/>
      <c r="T1393" s="170"/>
      <c r="U1393" s="170"/>
      <c r="V1393" s="170"/>
      <c r="W1393" s="170"/>
      <c r="X1393" s="170"/>
      <c r="Y1393" s="170"/>
      <c r="Z1393" s="170"/>
      <c r="AA1393" s="170"/>
      <c r="AB1393" s="170"/>
      <c r="AC1393" s="170"/>
      <c r="AD1393" s="170"/>
      <c r="AE1393" s="170" t="s">
        <v>299</v>
      </c>
      <c r="AF1393" s="170"/>
      <c r="AG1393" s="170"/>
      <c r="AH1393" s="170"/>
      <c r="AI1393" s="170"/>
      <c r="AJ1393" s="170"/>
      <c r="AK1393" s="170"/>
      <c r="AL1393" s="170"/>
      <c r="AM1393" s="170"/>
      <c r="AN1393" s="170"/>
      <c r="AO1393" s="170"/>
      <c r="AP1393" s="170"/>
      <c r="AQ1393" s="170"/>
      <c r="AR1393" s="170"/>
      <c r="AS1393" s="170"/>
      <c r="AT1393" s="170"/>
      <c r="AU1393" s="170"/>
      <c r="AV1393" s="170"/>
      <c r="AW1393" s="170"/>
      <c r="AX1393" s="170"/>
      <c r="AY1393" s="170"/>
      <c r="AZ1393" s="170"/>
      <c r="BA1393" s="170"/>
      <c r="BB1393" s="170"/>
      <c r="BC1393" s="170"/>
      <c r="BD1393" s="170"/>
      <c r="BE1393" s="170"/>
      <c r="BF1393" s="170"/>
      <c r="BG1393" s="170"/>
      <c r="BH1393" s="170"/>
    </row>
    <row r="1394" spans="1:60" outlineLevel="1">
      <c r="A1394" s="224"/>
      <c r="B1394" s="350" t="s">
        <v>1572</v>
      </c>
      <c r="C1394" s="351"/>
      <c r="D1394" s="352"/>
      <c r="E1394" s="353"/>
      <c r="F1394" s="354"/>
      <c r="G1394" s="355"/>
      <c r="H1394" s="200"/>
      <c r="I1394" s="228"/>
      <c r="J1394" s="170"/>
      <c r="K1394" s="170"/>
      <c r="L1394" s="170"/>
      <c r="M1394" s="170"/>
      <c r="N1394" s="170"/>
      <c r="O1394" s="170"/>
      <c r="P1394" s="170"/>
      <c r="Q1394" s="170"/>
      <c r="R1394" s="170"/>
      <c r="S1394" s="170"/>
      <c r="T1394" s="170"/>
      <c r="U1394" s="170"/>
      <c r="V1394" s="170"/>
      <c r="W1394" s="170"/>
      <c r="X1394" s="170"/>
      <c r="Y1394" s="170"/>
      <c r="Z1394" s="170"/>
      <c r="AA1394" s="170"/>
      <c r="AB1394" s="170"/>
      <c r="AC1394" s="170">
        <v>1</v>
      </c>
      <c r="AD1394" s="170"/>
      <c r="AE1394" s="170" t="s">
        <v>297</v>
      </c>
      <c r="AF1394" s="170"/>
      <c r="AG1394" s="170"/>
      <c r="AH1394" s="170"/>
      <c r="AI1394" s="170"/>
      <c r="AJ1394" s="170"/>
      <c r="AK1394" s="170"/>
      <c r="AL1394" s="170"/>
      <c r="AM1394" s="170"/>
      <c r="AN1394" s="170"/>
      <c r="AO1394" s="170"/>
      <c r="AP1394" s="170"/>
      <c r="AQ1394" s="170"/>
      <c r="AR1394" s="170"/>
      <c r="AS1394" s="170"/>
      <c r="AT1394" s="170"/>
      <c r="AU1394" s="170"/>
      <c r="AV1394" s="170"/>
      <c r="AW1394" s="170"/>
      <c r="AX1394" s="170"/>
      <c r="AY1394" s="170"/>
      <c r="AZ1394" s="170"/>
      <c r="BA1394" s="170"/>
      <c r="BB1394" s="170"/>
      <c r="BC1394" s="170"/>
      <c r="BD1394" s="170"/>
      <c r="BE1394" s="170"/>
      <c r="BF1394" s="170"/>
      <c r="BG1394" s="170"/>
      <c r="BH1394" s="170"/>
    </row>
    <row r="1395" spans="1:60" outlineLevel="1">
      <c r="A1395" s="225">
        <v>315</v>
      </c>
      <c r="B1395" s="182" t="s">
        <v>1553</v>
      </c>
      <c r="C1395" s="209" t="s">
        <v>1574</v>
      </c>
      <c r="D1395" s="187" t="s">
        <v>447</v>
      </c>
      <c r="E1395" s="193">
        <v>1.2467999999999999</v>
      </c>
      <c r="F1395" s="202"/>
      <c r="G1395" s="201">
        <f>ROUND(E1395*F1395,2)</f>
        <v>0</v>
      </c>
      <c r="H1395" s="200" t="s">
        <v>1570</v>
      </c>
      <c r="I1395" s="228" t="s">
        <v>304</v>
      </c>
      <c r="J1395" s="170"/>
      <c r="K1395" s="170"/>
      <c r="L1395" s="170"/>
      <c r="M1395" s="170"/>
      <c r="N1395" s="170"/>
      <c r="O1395" s="170"/>
      <c r="P1395" s="170"/>
      <c r="Q1395" s="170"/>
      <c r="R1395" s="170"/>
      <c r="S1395" s="170"/>
      <c r="T1395" s="170"/>
      <c r="U1395" s="170"/>
      <c r="V1395" s="170"/>
      <c r="W1395" s="170"/>
      <c r="X1395" s="170"/>
      <c r="Y1395" s="170"/>
      <c r="Z1395" s="170"/>
      <c r="AA1395" s="170"/>
      <c r="AB1395" s="170"/>
      <c r="AC1395" s="170"/>
      <c r="AD1395" s="170"/>
      <c r="AE1395" s="170" t="s">
        <v>305</v>
      </c>
      <c r="AF1395" s="170"/>
      <c r="AG1395" s="170"/>
      <c r="AH1395" s="170"/>
      <c r="AI1395" s="170"/>
      <c r="AJ1395" s="170"/>
      <c r="AK1395" s="170"/>
      <c r="AL1395" s="170"/>
      <c r="AM1395" s="170">
        <v>21</v>
      </c>
      <c r="AN1395" s="170"/>
      <c r="AO1395" s="170"/>
      <c r="AP1395" s="170"/>
      <c r="AQ1395" s="170"/>
      <c r="AR1395" s="170"/>
      <c r="AS1395" s="170"/>
      <c r="AT1395" s="170"/>
      <c r="AU1395" s="170"/>
      <c r="AV1395" s="170"/>
      <c r="AW1395" s="170"/>
      <c r="AX1395" s="170"/>
      <c r="AY1395" s="170"/>
      <c r="AZ1395" s="170"/>
      <c r="BA1395" s="170"/>
      <c r="BB1395" s="170"/>
      <c r="BC1395" s="170"/>
      <c r="BD1395" s="170"/>
      <c r="BE1395" s="170"/>
      <c r="BF1395" s="170"/>
      <c r="BG1395" s="170"/>
      <c r="BH1395" s="170"/>
    </row>
    <row r="1396" spans="1:60" outlineLevel="1">
      <c r="A1396" s="224"/>
      <c r="B1396" s="183"/>
      <c r="C1396" s="211" t="s">
        <v>1636</v>
      </c>
      <c r="D1396" s="189"/>
      <c r="E1396" s="195">
        <v>1.2467999999999999</v>
      </c>
      <c r="F1396" s="201"/>
      <c r="G1396" s="201"/>
      <c r="H1396" s="200"/>
      <c r="I1396" s="228"/>
      <c r="J1396" s="170"/>
      <c r="K1396" s="170"/>
      <c r="L1396" s="170"/>
      <c r="M1396" s="170"/>
      <c r="N1396" s="170"/>
      <c r="O1396" s="170"/>
      <c r="P1396" s="170"/>
      <c r="Q1396" s="170"/>
      <c r="R1396" s="170"/>
      <c r="S1396" s="170"/>
      <c r="T1396" s="170"/>
      <c r="U1396" s="170"/>
      <c r="V1396" s="170"/>
      <c r="W1396" s="170"/>
      <c r="X1396" s="170"/>
      <c r="Y1396" s="170"/>
      <c r="Z1396" s="170"/>
      <c r="AA1396" s="170"/>
      <c r="AB1396" s="170"/>
      <c r="AC1396" s="170"/>
      <c r="AD1396" s="170"/>
      <c r="AE1396" s="170" t="s">
        <v>309</v>
      </c>
      <c r="AF1396" s="170">
        <v>0</v>
      </c>
      <c r="AG1396" s="170"/>
      <c r="AH1396" s="170"/>
      <c r="AI1396" s="170"/>
      <c r="AJ1396" s="170"/>
      <c r="AK1396" s="170"/>
      <c r="AL1396" s="170"/>
      <c r="AM1396" s="170"/>
      <c r="AN1396" s="170"/>
      <c r="AO1396" s="170"/>
      <c r="AP1396" s="170"/>
      <c r="AQ1396" s="170"/>
      <c r="AR1396" s="170"/>
      <c r="AS1396" s="170"/>
      <c r="AT1396" s="170"/>
      <c r="AU1396" s="170"/>
      <c r="AV1396" s="170"/>
      <c r="AW1396" s="170"/>
      <c r="AX1396" s="170"/>
      <c r="AY1396" s="170"/>
      <c r="AZ1396" s="170"/>
      <c r="BA1396" s="170"/>
      <c r="BB1396" s="170"/>
      <c r="BC1396" s="170"/>
      <c r="BD1396" s="170"/>
      <c r="BE1396" s="170"/>
      <c r="BF1396" s="170"/>
      <c r="BG1396" s="170"/>
      <c r="BH1396" s="170"/>
    </row>
    <row r="1397" spans="1:60">
      <c r="A1397" s="223" t="s">
        <v>294</v>
      </c>
      <c r="B1397" s="181" t="s">
        <v>202</v>
      </c>
      <c r="C1397" s="208" t="s">
        <v>203</v>
      </c>
      <c r="D1397" s="186"/>
      <c r="E1397" s="192"/>
      <c r="F1397" s="356">
        <f>SUM(G1398:G1478)</f>
        <v>0</v>
      </c>
      <c r="G1397" s="357"/>
      <c r="H1397" s="199"/>
      <c r="I1397" s="227"/>
      <c r="AE1397" t="s">
        <v>295</v>
      </c>
    </row>
    <row r="1398" spans="1:60" outlineLevel="1">
      <c r="A1398" s="224"/>
      <c r="B1398" s="358" t="s">
        <v>1576</v>
      </c>
      <c r="C1398" s="359"/>
      <c r="D1398" s="360"/>
      <c r="E1398" s="361"/>
      <c r="F1398" s="362"/>
      <c r="G1398" s="363"/>
      <c r="H1398" s="200"/>
      <c r="I1398" s="228"/>
      <c r="J1398" s="170"/>
      <c r="K1398" s="170"/>
      <c r="L1398" s="170"/>
      <c r="M1398" s="170"/>
      <c r="N1398" s="170"/>
      <c r="O1398" s="170"/>
      <c r="P1398" s="170"/>
      <c r="Q1398" s="170"/>
      <c r="R1398" s="170"/>
      <c r="S1398" s="170"/>
      <c r="T1398" s="170"/>
      <c r="U1398" s="170"/>
      <c r="V1398" s="170"/>
      <c r="W1398" s="170"/>
      <c r="X1398" s="170"/>
      <c r="Y1398" s="170"/>
      <c r="Z1398" s="170"/>
      <c r="AA1398" s="170"/>
      <c r="AB1398" s="170"/>
      <c r="AC1398" s="170">
        <v>0</v>
      </c>
      <c r="AD1398" s="170"/>
      <c r="AE1398" s="170" t="s">
        <v>297</v>
      </c>
      <c r="AF1398" s="170"/>
      <c r="AG1398" s="170"/>
      <c r="AH1398" s="170"/>
      <c r="AI1398" s="170"/>
      <c r="AJ1398" s="170"/>
      <c r="AK1398" s="170"/>
      <c r="AL1398" s="170"/>
      <c r="AM1398" s="170"/>
      <c r="AN1398" s="170"/>
      <c r="AO1398" s="170"/>
      <c r="AP1398" s="170"/>
      <c r="AQ1398" s="170"/>
      <c r="AR1398" s="170"/>
      <c r="AS1398" s="170"/>
      <c r="AT1398" s="170"/>
      <c r="AU1398" s="170"/>
      <c r="AV1398" s="170"/>
      <c r="AW1398" s="170"/>
      <c r="AX1398" s="170"/>
      <c r="AY1398" s="170"/>
      <c r="AZ1398" s="170"/>
      <c r="BA1398" s="170"/>
      <c r="BB1398" s="170"/>
      <c r="BC1398" s="170"/>
      <c r="BD1398" s="170"/>
      <c r="BE1398" s="170"/>
      <c r="BF1398" s="170"/>
      <c r="BG1398" s="170"/>
      <c r="BH1398" s="170"/>
    </row>
    <row r="1399" spans="1:60" outlineLevel="1">
      <c r="A1399" s="225">
        <v>316</v>
      </c>
      <c r="B1399" s="182" t="s">
        <v>1637</v>
      </c>
      <c r="C1399" s="209" t="s">
        <v>1638</v>
      </c>
      <c r="D1399" s="187" t="s">
        <v>583</v>
      </c>
      <c r="E1399" s="193">
        <v>1724.8009999999999</v>
      </c>
      <c r="F1399" s="202"/>
      <c r="G1399" s="201">
        <f>ROUND(E1399*F1399,2)</f>
        <v>0</v>
      </c>
      <c r="H1399" s="200" t="s">
        <v>1570</v>
      </c>
      <c r="I1399" s="228" t="s">
        <v>304</v>
      </c>
      <c r="J1399" s="170"/>
      <c r="K1399" s="170"/>
      <c r="L1399" s="170"/>
      <c r="M1399" s="170"/>
      <c r="N1399" s="170"/>
      <c r="O1399" s="170"/>
      <c r="P1399" s="170"/>
      <c r="Q1399" s="170"/>
      <c r="R1399" s="170"/>
      <c r="S1399" s="170"/>
      <c r="T1399" s="170"/>
      <c r="U1399" s="170"/>
      <c r="V1399" s="170"/>
      <c r="W1399" s="170"/>
      <c r="X1399" s="170"/>
      <c r="Y1399" s="170"/>
      <c r="Z1399" s="170"/>
      <c r="AA1399" s="170"/>
      <c r="AB1399" s="170"/>
      <c r="AC1399" s="170"/>
      <c r="AD1399" s="170"/>
      <c r="AE1399" s="170" t="s">
        <v>305</v>
      </c>
      <c r="AF1399" s="170"/>
      <c r="AG1399" s="170"/>
      <c r="AH1399" s="170"/>
      <c r="AI1399" s="170"/>
      <c r="AJ1399" s="170"/>
      <c r="AK1399" s="170"/>
      <c r="AL1399" s="170"/>
      <c r="AM1399" s="170">
        <v>21</v>
      </c>
      <c r="AN1399" s="170"/>
      <c r="AO1399" s="170"/>
      <c r="AP1399" s="170"/>
      <c r="AQ1399" s="170"/>
      <c r="AR1399" s="170"/>
      <c r="AS1399" s="170"/>
      <c r="AT1399" s="170"/>
      <c r="AU1399" s="170"/>
      <c r="AV1399" s="170"/>
      <c r="AW1399" s="170"/>
      <c r="AX1399" s="170"/>
      <c r="AY1399" s="170"/>
      <c r="AZ1399" s="170"/>
      <c r="BA1399" s="170"/>
      <c r="BB1399" s="170"/>
      <c r="BC1399" s="170"/>
      <c r="BD1399" s="170"/>
      <c r="BE1399" s="170"/>
      <c r="BF1399" s="170"/>
      <c r="BG1399" s="170"/>
      <c r="BH1399" s="170"/>
    </row>
    <row r="1400" spans="1:60" outlineLevel="1">
      <c r="A1400" s="224"/>
      <c r="B1400" s="183"/>
      <c r="C1400" s="211" t="s">
        <v>1639</v>
      </c>
      <c r="D1400" s="189"/>
      <c r="E1400" s="195">
        <v>208.74</v>
      </c>
      <c r="F1400" s="201"/>
      <c r="G1400" s="201"/>
      <c r="H1400" s="200"/>
      <c r="I1400" s="228"/>
      <c r="J1400" s="170"/>
      <c r="K1400" s="170"/>
      <c r="L1400" s="170"/>
      <c r="M1400" s="170"/>
      <c r="N1400" s="170"/>
      <c r="O1400" s="170"/>
      <c r="P1400" s="170"/>
      <c r="Q1400" s="170"/>
      <c r="R1400" s="170"/>
      <c r="S1400" s="170"/>
      <c r="T1400" s="170"/>
      <c r="U1400" s="170"/>
      <c r="V1400" s="170"/>
      <c r="W1400" s="170"/>
      <c r="X1400" s="170"/>
      <c r="Y1400" s="170"/>
      <c r="Z1400" s="170"/>
      <c r="AA1400" s="170"/>
      <c r="AB1400" s="170"/>
      <c r="AC1400" s="170"/>
      <c r="AD1400" s="170"/>
      <c r="AE1400" s="170" t="s">
        <v>309</v>
      </c>
      <c r="AF1400" s="170">
        <v>0</v>
      </c>
      <c r="AG1400" s="170"/>
      <c r="AH1400" s="170"/>
      <c r="AI1400" s="170"/>
      <c r="AJ1400" s="170"/>
      <c r="AK1400" s="170"/>
      <c r="AL1400" s="170"/>
      <c r="AM1400" s="170"/>
      <c r="AN1400" s="170"/>
      <c r="AO1400" s="170"/>
      <c r="AP1400" s="170"/>
      <c r="AQ1400" s="170"/>
      <c r="AR1400" s="170"/>
      <c r="AS1400" s="170"/>
      <c r="AT1400" s="170"/>
      <c r="AU1400" s="170"/>
      <c r="AV1400" s="170"/>
      <c r="AW1400" s="170"/>
      <c r="AX1400" s="170"/>
      <c r="AY1400" s="170"/>
      <c r="AZ1400" s="170"/>
      <c r="BA1400" s="170"/>
      <c r="BB1400" s="170"/>
      <c r="BC1400" s="170"/>
      <c r="BD1400" s="170"/>
      <c r="BE1400" s="170"/>
      <c r="BF1400" s="170"/>
      <c r="BG1400" s="170"/>
      <c r="BH1400" s="170"/>
    </row>
    <row r="1401" spans="1:60" outlineLevel="1">
      <c r="A1401" s="224"/>
      <c r="B1401" s="183"/>
      <c r="C1401" s="211" t="s">
        <v>1640</v>
      </c>
      <c r="D1401" s="189"/>
      <c r="E1401" s="195">
        <v>85.823999999999998</v>
      </c>
      <c r="F1401" s="201"/>
      <c r="G1401" s="201"/>
      <c r="H1401" s="200"/>
      <c r="I1401" s="228"/>
      <c r="J1401" s="170"/>
      <c r="K1401" s="170"/>
      <c r="L1401" s="170"/>
      <c r="M1401" s="170"/>
      <c r="N1401" s="170"/>
      <c r="O1401" s="170"/>
      <c r="P1401" s="170"/>
      <c r="Q1401" s="170"/>
      <c r="R1401" s="170"/>
      <c r="S1401" s="170"/>
      <c r="T1401" s="170"/>
      <c r="U1401" s="170"/>
      <c r="V1401" s="170"/>
      <c r="W1401" s="170"/>
      <c r="X1401" s="170"/>
      <c r="Y1401" s="170"/>
      <c r="Z1401" s="170"/>
      <c r="AA1401" s="170"/>
      <c r="AB1401" s="170"/>
      <c r="AC1401" s="170"/>
      <c r="AD1401" s="170"/>
      <c r="AE1401" s="170" t="s">
        <v>309</v>
      </c>
      <c r="AF1401" s="170">
        <v>0</v>
      </c>
      <c r="AG1401" s="170"/>
      <c r="AH1401" s="170"/>
      <c r="AI1401" s="170"/>
      <c r="AJ1401" s="170"/>
      <c r="AK1401" s="170"/>
      <c r="AL1401" s="170"/>
      <c r="AM1401" s="170"/>
      <c r="AN1401" s="170"/>
      <c r="AO1401" s="170"/>
      <c r="AP1401" s="170"/>
      <c r="AQ1401" s="170"/>
      <c r="AR1401" s="170"/>
      <c r="AS1401" s="170"/>
      <c r="AT1401" s="170"/>
      <c r="AU1401" s="170"/>
      <c r="AV1401" s="170"/>
      <c r="AW1401" s="170"/>
      <c r="AX1401" s="170"/>
      <c r="AY1401" s="170"/>
      <c r="AZ1401" s="170"/>
      <c r="BA1401" s="170"/>
      <c r="BB1401" s="170"/>
      <c r="BC1401" s="170"/>
      <c r="BD1401" s="170"/>
      <c r="BE1401" s="170"/>
      <c r="BF1401" s="170"/>
      <c r="BG1401" s="170"/>
      <c r="BH1401" s="170"/>
    </row>
    <row r="1402" spans="1:60" outlineLevel="1">
      <c r="A1402" s="224"/>
      <c r="B1402" s="183"/>
      <c r="C1402" s="211" t="s">
        <v>1641</v>
      </c>
      <c r="D1402" s="189"/>
      <c r="E1402" s="195">
        <v>460.8</v>
      </c>
      <c r="F1402" s="201"/>
      <c r="G1402" s="201"/>
      <c r="H1402" s="200"/>
      <c r="I1402" s="228"/>
      <c r="J1402" s="170"/>
      <c r="K1402" s="170"/>
      <c r="L1402" s="170"/>
      <c r="M1402" s="170"/>
      <c r="N1402" s="170"/>
      <c r="O1402" s="170"/>
      <c r="P1402" s="170"/>
      <c r="Q1402" s="170"/>
      <c r="R1402" s="170"/>
      <c r="S1402" s="170"/>
      <c r="T1402" s="170"/>
      <c r="U1402" s="170"/>
      <c r="V1402" s="170"/>
      <c r="W1402" s="170"/>
      <c r="X1402" s="170"/>
      <c r="Y1402" s="170"/>
      <c r="Z1402" s="170"/>
      <c r="AA1402" s="170"/>
      <c r="AB1402" s="170"/>
      <c r="AC1402" s="170"/>
      <c r="AD1402" s="170"/>
      <c r="AE1402" s="170" t="s">
        <v>309</v>
      </c>
      <c r="AF1402" s="170">
        <v>0</v>
      </c>
      <c r="AG1402" s="170"/>
      <c r="AH1402" s="170"/>
      <c r="AI1402" s="170"/>
      <c r="AJ1402" s="170"/>
      <c r="AK1402" s="170"/>
      <c r="AL1402" s="170"/>
      <c r="AM1402" s="170"/>
      <c r="AN1402" s="170"/>
      <c r="AO1402" s="170"/>
      <c r="AP1402" s="170"/>
      <c r="AQ1402" s="170"/>
      <c r="AR1402" s="170"/>
      <c r="AS1402" s="170"/>
      <c r="AT1402" s="170"/>
      <c r="AU1402" s="170"/>
      <c r="AV1402" s="170"/>
      <c r="AW1402" s="170"/>
      <c r="AX1402" s="170"/>
      <c r="AY1402" s="170"/>
      <c r="AZ1402" s="170"/>
      <c r="BA1402" s="170"/>
      <c r="BB1402" s="170"/>
      <c r="BC1402" s="170"/>
      <c r="BD1402" s="170"/>
      <c r="BE1402" s="170"/>
      <c r="BF1402" s="170"/>
      <c r="BG1402" s="170"/>
      <c r="BH1402" s="170"/>
    </row>
    <row r="1403" spans="1:60" outlineLevel="1">
      <c r="A1403" s="224"/>
      <c r="B1403" s="183"/>
      <c r="C1403" s="211" t="s">
        <v>1642</v>
      </c>
      <c r="D1403" s="189"/>
      <c r="E1403" s="195">
        <v>408</v>
      </c>
      <c r="F1403" s="201"/>
      <c r="G1403" s="201"/>
      <c r="H1403" s="200"/>
      <c r="I1403" s="228"/>
      <c r="J1403" s="170"/>
      <c r="K1403" s="170"/>
      <c r="L1403" s="170"/>
      <c r="M1403" s="170"/>
      <c r="N1403" s="170"/>
      <c r="O1403" s="170"/>
      <c r="P1403" s="170"/>
      <c r="Q1403" s="170"/>
      <c r="R1403" s="170"/>
      <c r="S1403" s="170"/>
      <c r="T1403" s="170"/>
      <c r="U1403" s="170"/>
      <c r="V1403" s="170"/>
      <c r="W1403" s="170"/>
      <c r="X1403" s="170"/>
      <c r="Y1403" s="170"/>
      <c r="Z1403" s="170"/>
      <c r="AA1403" s="170"/>
      <c r="AB1403" s="170"/>
      <c r="AC1403" s="170"/>
      <c r="AD1403" s="170"/>
      <c r="AE1403" s="170" t="s">
        <v>309</v>
      </c>
      <c r="AF1403" s="170">
        <v>0</v>
      </c>
      <c r="AG1403" s="170"/>
      <c r="AH1403" s="170"/>
      <c r="AI1403" s="170"/>
      <c r="AJ1403" s="170"/>
      <c r="AK1403" s="170"/>
      <c r="AL1403" s="170"/>
      <c r="AM1403" s="170"/>
      <c r="AN1403" s="170"/>
      <c r="AO1403" s="170"/>
      <c r="AP1403" s="170"/>
      <c r="AQ1403" s="170"/>
      <c r="AR1403" s="170"/>
      <c r="AS1403" s="170"/>
      <c r="AT1403" s="170"/>
      <c r="AU1403" s="170"/>
      <c r="AV1403" s="170"/>
      <c r="AW1403" s="170"/>
      <c r="AX1403" s="170"/>
      <c r="AY1403" s="170"/>
      <c r="AZ1403" s="170"/>
      <c r="BA1403" s="170"/>
      <c r="BB1403" s="170"/>
      <c r="BC1403" s="170"/>
      <c r="BD1403" s="170"/>
      <c r="BE1403" s="170"/>
      <c r="BF1403" s="170"/>
      <c r="BG1403" s="170"/>
      <c r="BH1403" s="170"/>
    </row>
    <row r="1404" spans="1:60" outlineLevel="1">
      <c r="A1404" s="224"/>
      <c r="B1404" s="183"/>
      <c r="C1404" s="211" t="s">
        <v>1643</v>
      </c>
      <c r="D1404" s="189"/>
      <c r="E1404" s="195">
        <v>70</v>
      </c>
      <c r="F1404" s="201"/>
      <c r="G1404" s="201"/>
      <c r="H1404" s="200"/>
      <c r="I1404" s="228"/>
      <c r="J1404" s="170"/>
      <c r="K1404" s="170"/>
      <c r="L1404" s="170"/>
      <c r="M1404" s="170"/>
      <c r="N1404" s="170"/>
      <c r="O1404" s="170"/>
      <c r="P1404" s="170"/>
      <c r="Q1404" s="170"/>
      <c r="R1404" s="170"/>
      <c r="S1404" s="170"/>
      <c r="T1404" s="170"/>
      <c r="U1404" s="170"/>
      <c r="V1404" s="170"/>
      <c r="W1404" s="170"/>
      <c r="X1404" s="170"/>
      <c r="Y1404" s="170"/>
      <c r="Z1404" s="170"/>
      <c r="AA1404" s="170"/>
      <c r="AB1404" s="170"/>
      <c r="AC1404" s="170"/>
      <c r="AD1404" s="170"/>
      <c r="AE1404" s="170" t="s">
        <v>309</v>
      </c>
      <c r="AF1404" s="170">
        <v>0</v>
      </c>
      <c r="AG1404" s="170"/>
      <c r="AH1404" s="170"/>
      <c r="AI1404" s="170"/>
      <c r="AJ1404" s="170"/>
      <c r="AK1404" s="170"/>
      <c r="AL1404" s="170"/>
      <c r="AM1404" s="170"/>
      <c r="AN1404" s="170"/>
      <c r="AO1404" s="170"/>
      <c r="AP1404" s="170"/>
      <c r="AQ1404" s="170"/>
      <c r="AR1404" s="170"/>
      <c r="AS1404" s="170"/>
      <c r="AT1404" s="170"/>
      <c r="AU1404" s="170"/>
      <c r="AV1404" s="170"/>
      <c r="AW1404" s="170"/>
      <c r="AX1404" s="170"/>
      <c r="AY1404" s="170"/>
      <c r="AZ1404" s="170"/>
      <c r="BA1404" s="170"/>
      <c r="BB1404" s="170"/>
      <c r="BC1404" s="170"/>
      <c r="BD1404" s="170"/>
      <c r="BE1404" s="170"/>
      <c r="BF1404" s="170"/>
      <c r="BG1404" s="170"/>
      <c r="BH1404" s="170"/>
    </row>
    <row r="1405" spans="1:60" outlineLevel="1">
      <c r="A1405" s="224"/>
      <c r="B1405" s="183"/>
      <c r="C1405" s="211" t="s">
        <v>1644</v>
      </c>
      <c r="D1405" s="189"/>
      <c r="E1405" s="195">
        <v>360.43700000000001</v>
      </c>
      <c r="F1405" s="201"/>
      <c r="G1405" s="201"/>
      <c r="H1405" s="200"/>
      <c r="I1405" s="228"/>
      <c r="J1405" s="170"/>
      <c r="K1405" s="170"/>
      <c r="L1405" s="170"/>
      <c r="M1405" s="170"/>
      <c r="N1405" s="170"/>
      <c r="O1405" s="170"/>
      <c r="P1405" s="170"/>
      <c r="Q1405" s="170"/>
      <c r="R1405" s="170"/>
      <c r="S1405" s="170"/>
      <c r="T1405" s="170"/>
      <c r="U1405" s="170"/>
      <c r="V1405" s="170"/>
      <c r="W1405" s="170"/>
      <c r="X1405" s="170"/>
      <c r="Y1405" s="170"/>
      <c r="Z1405" s="170"/>
      <c r="AA1405" s="170"/>
      <c r="AB1405" s="170"/>
      <c r="AC1405" s="170"/>
      <c r="AD1405" s="170"/>
      <c r="AE1405" s="170" t="s">
        <v>309</v>
      </c>
      <c r="AF1405" s="170">
        <v>0</v>
      </c>
      <c r="AG1405" s="170"/>
      <c r="AH1405" s="170"/>
      <c r="AI1405" s="170"/>
      <c r="AJ1405" s="170"/>
      <c r="AK1405" s="170"/>
      <c r="AL1405" s="170"/>
      <c r="AM1405" s="170"/>
      <c r="AN1405" s="170"/>
      <c r="AO1405" s="170"/>
      <c r="AP1405" s="170"/>
      <c r="AQ1405" s="170"/>
      <c r="AR1405" s="170"/>
      <c r="AS1405" s="170"/>
      <c r="AT1405" s="170"/>
      <c r="AU1405" s="170"/>
      <c r="AV1405" s="170"/>
      <c r="AW1405" s="170"/>
      <c r="AX1405" s="170"/>
      <c r="AY1405" s="170"/>
      <c r="AZ1405" s="170"/>
      <c r="BA1405" s="170"/>
      <c r="BB1405" s="170"/>
      <c r="BC1405" s="170"/>
      <c r="BD1405" s="170"/>
      <c r="BE1405" s="170"/>
      <c r="BF1405" s="170"/>
      <c r="BG1405" s="170"/>
      <c r="BH1405" s="170"/>
    </row>
    <row r="1406" spans="1:60" outlineLevel="1">
      <c r="A1406" s="224"/>
      <c r="B1406" s="183"/>
      <c r="C1406" s="211" t="s">
        <v>1645</v>
      </c>
      <c r="D1406" s="189"/>
      <c r="E1406" s="195">
        <v>11</v>
      </c>
      <c r="F1406" s="201"/>
      <c r="G1406" s="201"/>
      <c r="H1406" s="200"/>
      <c r="I1406" s="228"/>
      <c r="J1406" s="170"/>
      <c r="K1406" s="170"/>
      <c r="L1406" s="170"/>
      <c r="M1406" s="170"/>
      <c r="N1406" s="170"/>
      <c r="O1406" s="170"/>
      <c r="P1406" s="170"/>
      <c r="Q1406" s="170"/>
      <c r="R1406" s="170"/>
      <c r="S1406" s="170"/>
      <c r="T1406" s="170"/>
      <c r="U1406" s="170"/>
      <c r="V1406" s="170"/>
      <c r="W1406" s="170"/>
      <c r="X1406" s="170"/>
      <c r="Y1406" s="170"/>
      <c r="Z1406" s="170"/>
      <c r="AA1406" s="170"/>
      <c r="AB1406" s="170"/>
      <c r="AC1406" s="170"/>
      <c r="AD1406" s="170"/>
      <c r="AE1406" s="170" t="s">
        <v>309</v>
      </c>
      <c r="AF1406" s="170">
        <v>0</v>
      </c>
      <c r="AG1406" s="170"/>
      <c r="AH1406" s="170"/>
      <c r="AI1406" s="170"/>
      <c r="AJ1406" s="170"/>
      <c r="AK1406" s="170"/>
      <c r="AL1406" s="170"/>
      <c r="AM1406" s="170"/>
      <c r="AN1406" s="170"/>
      <c r="AO1406" s="170"/>
      <c r="AP1406" s="170"/>
      <c r="AQ1406" s="170"/>
      <c r="AR1406" s="170"/>
      <c r="AS1406" s="170"/>
      <c r="AT1406" s="170"/>
      <c r="AU1406" s="170"/>
      <c r="AV1406" s="170"/>
      <c r="AW1406" s="170"/>
      <c r="AX1406" s="170"/>
      <c r="AY1406" s="170"/>
      <c r="AZ1406" s="170"/>
      <c r="BA1406" s="170"/>
      <c r="BB1406" s="170"/>
      <c r="BC1406" s="170"/>
      <c r="BD1406" s="170"/>
      <c r="BE1406" s="170"/>
      <c r="BF1406" s="170"/>
      <c r="BG1406" s="170"/>
      <c r="BH1406" s="170"/>
    </row>
    <row r="1407" spans="1:60" outlineLevel="1">
      <c r="A1407" s="224"/>
      <c r="B1407" s="183"/>
      <c r="C1407" s="211" t="s">
        <v>1646</v>
      </c>
      <c r="D1407" s="189"/>
      <c r="E1407" s="195">
        <v>120</v>
      </c>
      <c r="F1407" s="201"/>
      <c r="G1407" s="201"/>
      <c r="H1407" s="200"/>
      <c r="I1407" s="228"/>
      <c r="J1407" s="170"/>
      <c r="K1407" s="170"/>
      <c r="L1407" s="170"/>
      <c r="M1407" s="170"/>
      <c r="N1407" s="170"/>
      <c r="O1407" s="170"/>
      <c r="P1407" s="170"/>
      <c r="Q1407" s="170"/>
      <c r="R1407" s="170"/>
      <c r="S1407" s="170"/>
      <c r="T1407" s="170"/>
      <c r="U1407" s="170"/>
      <c r="V1407" s="170"/>
      <c r="W1407" s="170"/>
      <c r="X1407" s="170"/>
      <c r="Y1407" s="170"/>
      <c r="Z1407" s="170"/>
      <c r="AA1407" s="170"/>
      <c r="AB1407" s="170"/>
      <c r="AC1407" s="170"/>
      <c r="AD1407" s="170"/>
      <c r="AE1407" s="170" t="s">
        <v>309</v>
      </c>
      <c r="AF1407" s="170">
        <v>0</v>
      </c>
      <c r="AG1407" s="170"/>
      <c r="AH1407" s="170"/>
      <c r="AI1407" s="170"/>
      <c r="AJ1407" s="170"/>
      <c r="AK1407" s="170"/>
      <c r="AL1407" s="170"/>
      <c r="AM1407" s="170"/>
      <c r="AN1407" s="170"/>
      <c r="AO1407" s="170"/>
      <c r="AP1407" s="170"/>
      <c r="AQ1407" s="170"/>
      <c r="AR1407" s="170"/>
      <c r="AS1407" s="170"/>
      <c r="AT1407" s="170"/>
      <c r="AU1407" s="170"/>
      <c r="AV1407" s="170"/>
      <c r="AW1407" s="170"/>
      <c r="AX1407" s="170"/>
      <c r="AY1407" s="170"/>
      <c r="AZ1407" s="170"/>
      <c r="BA1407" s="170"/>
      <c r="BB1407" s="170"/>
      <c r="BC1407" s="170"/>
      <c r="BD1407" s="170"/>
      <c r="BE1407" s="170"/>
      <c r="BF1407" s="170"/>
      <c r="BG1407" s="170"/>
      <c r="BH1407" s="170"/>
    </row>
    <row r="1408" spans="1:60" outlineLevel="1">
      <c r="A1408" s="225">
        <v>317</v>
      </c>
      <c r="B1408" s="182" t="s">
        <v>1517</v>
      </c>
      <c r="C1408" s="209" t="s">
        <v>4472</v>
      </c>
      <c r="D1408" s="187" t="s">
        <v>583</v>
      </c>
      <c r="E1408" s="193">
        <v>250.488</v>
      </c>
      <c r="F1408" s="202"/>
      <c r="G1408" s="201">
        <f>ROUND(E1408*F1408,2)</f>
        <v>0</v>
      </c>
      <c r="H1408" s="200"/>
      <c r="I1408" s="228" t="s">
        <v>552</v>
      </c>
      <c r="J1408" s="170"/>
      <c r="K1408" s="170"/>
      <c r="L1408" s="170"/>
      <c r="M1408" s="170"/>
      <c r="N1408" s="170"/>
      <c r="O1408" s="170"/>
      <c r="P1408" s="170"/>
      <c r="Q1408" s="170"/>
      <c r="R1408" s="170"/>
      <c r="S1408" s="170"/>
      <c r="T1408" s="170"/>
      <c r="U1408" s="170"/>
      <c r="V1408" s="170"/>
      <c r="W1408" s="170"/>
      <c r="X1408" s="170"/>
      <c r="Y1408" s="170"/>
      <c r="Z1408" s="170"/>
      <c r="AA1408" s="170"/>
      <c r="AB1408" s="170"/>
      <c r="AC1408" s="170"/>
      <c r="AD1408" s="170"/>
      <c r="AE1408" s="170" t="s">
        <v>1563</v>
      </c>
      <c r="AF1408" s="170"/>
      <c r="AG1408" s="170"/>
      <c r="AH1408" s="170"/>
      <c r="AI1408" s="170"/>
      <c r="AJ1408" s="170"/>
      <c r="AK1408" s="170"/>
      <c r="AL1408" s="170"/>
      <c r="AM1408" s="170">
        <v>21</v>
      </c>
      <c r="AN1408" s="170"/>
      <c r="AO1408" s="170"/>
      <c r="AP1408" s="170"/>
      <c r="AQ1408" s="170"/>
      <c r="AR1408" s="170"/>
      <c r="AS1408" s="170"/>
      <c r="AT1408" s="170"/>
      <c r="AU1408" s="170"/>
      <c r="AV1408" s="170"/>
      <c r="AW1408" s="170"/>
      <c r="AX1408" s="170"/>
      <c r="AY1408" s="170"/>
      <c r="AZ1408" s="170"/>
      <c r="BA1408" s="170"/>
      <c r="BB1408" s="170"/>
      <c r="BC1408" s="170"/>
      <c r="BD1408" s="170"/>
      <c r="BE1408" s="170"/>
      <c r="BF1408" s="170"/>
      <c r="BG1408" s="170"/>
      <c r="BH1408" s="170"/>
    </row>
    <row r="1409" spans="1:60" outlineLevel="1">
      <c r="A1409" s="224"/>
      <c r="B1409" s="183"/>
      <c r="C1409" s="211" t="s">
        <v>1647</v>
      </c>
      <c r="D1409" s="189"/>
      <c r="E1409" s="195">
        <v>250.488</v>
      </c>
      <c r="F1409" s="201"/>
      <c r="G1409" s="201"/>
      <c r="H1409" s="200"/>
      <c r="I1409" s="228"/>
      <c r="J1409" s="170"/>
      <c r="K1409" s="170"/>
      <c r="L1409" s="170"/>
      <c r="M1409" s="170"/>
      <c r="N1409" s="170"/>
      <c r="O1409" s="170"/>
      <c r="P1409" s="170"/>
      <c r="Q1409" s="170"/>
      <c r="R1409" s="170"/>
      <c r="S1409" s="170"/>
      <c r="T1409" s="170"/>
      <c r="U1409" s="170"/>
      <c r="V1409" s="170"/>
      <c r="W1409" s="170"/>
      <c r="X1409" s="170"/>
      <c r="Y1409" s="170"/>
      <c r="Z1409" s="170"/>
      <c r="AA1409" s="170"/>
      <c r="AB1409" s="170"/>
      <c r="AC1409" s="170"/>
      <c r="AD1409" s="170"/>
      <c r="AE1409" s="170" t="s">
        <v>309</v>
      </c>
      <c r="AF1409" s="170">
        <v>0</v>
      </c>
      <c r="AG1409" s="170"/>
      <c r="AH1409" s="170"/>
      <c r="AI1409" s="170"/>
      <c r="AJ1409" s="170"/>
      <c r="AK1409" s="170"/>
      <c r="AL1409" s="170"/>
      <c r="AM1409" s="170"/>
      <c r="AN1409" s="170"/>
      <c r="AO1409" s="170"/>
      <c r="AP1409" s="170"/>
      <c r="AQ1409" s="170"/>
      <c r="AR1409" s="170"/>
      <c r="AS1409" s="170"/>
      <c r="AT1409" s="170"/>
      <c r="AU1409" s="170"/>
      <c r="AV1409" s="170"/>
      <c r="AW1409" s="170"/>
      <c r="AX1409" s="170"/>
      <c r="AY1409" s="170"/>
      <c r="AZ1409" s="170"/>
      <c r="BA1409" s="170"/>
      <c r="BB1409" s="170"/>
      <c r="BC1409" s="170"/>
      <c r="BD1409" s="170"/>
      <c r="BE1409" s="170"/>
      <c r="BF1409" s="170"/>
      <c r="BG1409" s="170"/>
      <c r="BH1409" s="170"/>
    </row>
    <row r="1410" spans="1:60" ht="22.5" outlineLevel="1">
      <c r="A1410" s="225">
        <v>318</v>
      </c>
      <c r="B1410" s="182" t="s">
        <v>1648</v>
      </c>
      <c r="C1410" s="209" t="s">
        <v>1649</v>
      </c>
      <c r="D1410" s="187" t="s">
        <v>447</v>
      </c>
      <c r="E1410" s="193">
        <v>0.10299999999999999</v>
      </c>
      <c r="F1410" s="202"/>
      <c r="G1410" s="201">
        <f>ROUND(E1410*F1410,2)</f>
        <v>0</v>
      </c>
      <c r="H1410" s="200" t="s">
        <v>542</v>
      </c>
      <c r="I1410" s="228" t="s">
        <v>304</v>
      </c>
      <c r="J1410" s="170"/>
      <c r="K1410" s="170"/>
      <c r="L1410" s="170"/>
      <c r="M1410" s="170"/>
      <c r="N1410" s="170"/>
      <c r="O1410" s="170"/>
      <c r="P1410" s="170"/>
      <c r="Q1410" s="170"/>
      <c r="R1410" s="170"/>
      <c r="S1410" s="170"/>
      <c r="T1410" s="170"/>
      <c r="U1410" s="170"/>
      <c r="V1410" s="170"/>
      <c r="W1410" s="170"/>
      <c r="X1410" s="170"/>
      <c r="Y1410" s="170"/>
      <c r="Z1410" s="170"/>
      <c r="AA1410" s="170"/>
      <c r="AB1410" s="170"/>
      <c r="AC1410" s="170"/>
      <c r="AD1410" s="170"/>
      <c r="AE1410" s="170" t="s">
        <v>543</v>
      </c>
      <c r="AF1410" s="170"/>
      <c r="AG1410" s="170"/>
      <c r="AH1410" s="170"/>
      <c r="AI1410" s="170"/>
      <c r="AJ1410" s="170"/>
      <c r="AK1410" s="170"/>
      <c r="AL1410" s="170"/>
      <c r="AM1410" s="170">
        <v>21</v>
      </c>
      <c r="AN1410" s="170"/>
      <c r="AO1410" s="170"/>
      <c r="AP1410" s="170"/>
      <c r="AQ1410" s="170"/>
      <c r="AR1410" s="170"/>
      <c r="AS1410" s="170"/>
      <c r="AT1410" s="170"/>
      <c r="AU1410" s="170"/>
      <c r="AV1410" s="170"/>
      <c r="AW1410" s="170"/>
      <c r="AX1410" s="170"/>
      <c r="AY1410" s="170"/>
      <c r="AZ1410" s="170"/>
      <c r="BA1410" s="170"/>
      <c r="BB1410" s="170"/>
      <c r="BC1410" s="170"/>
      <c r="BD1410" s="170"/>
      <c r="BE1410" s="170"/>
      <c r="BF1410" s="170"/>
      <c r="BG1410" s="170"/>
      <c r="BH1410" s="170"/>
    </row>
    <row r="1411" spans="1:60" outlineLevel="1">
      <c r="A1411" s="224"/>
      <c r="B1411" s="183"/>
      <c r="C1411" s="211" t="s">
        <v>1650</v>
      </c>
      <c r="D1411" s="189"/>
      <c r="E1411" s="195">
        <v>0.10299999999999999</v>
      </c>
      <c r="F1411" s="201"/>
      <c r="G1411" s="201"/>
      <c r="H1411" s="200"/>
      <c r="I1411" s="228"/>
      <c r="J1411" s="170"/>
      <c r="K1411" s="170"/>
      <c r="L1411" s="170"/>
      <c r="M1411" s="170"/>
      <c r="N1411" s="170"/>
      <c r="O1411" s="170"/>
      <c r="P1411" s="170"/>
      <c r="Q1411" s="170"/>
      <c r="R1411" s="170"/>
      <c r="S1411" s="170"/>
      <c r="T1411" s="170"/>
      <c r="U1411" s="170"/>
      <c r="V1411" s="170"/>
      <c r="W1411" s="170"/>
      <c r="X1411" s="170"/>
      <c r="Y1411" s="170"/>
      <c r="Z1411" s="170"/>
      <c r="AA1411" s="170"/>
      <c r="AB1411" s="170"/>
      <c r="AC1411" s="170"/>
      <c r="AD1411" s="170"/>
      <c r="AE1411" s="170" t="s">
        <v>309</v>
      </c>
      <c r="AF1411" s="170">
        <v>0</v>
      </c>
      <c r="AG1411" s="170"/>
      <c r="AH1411" s="170"/>
      <c r="AI1411" s="170"/>
      <c r="AJ1411" s="170"/>
      <c r="AK1411" s="170"/>
      <c r="AL1411" s="170"/>
      <c r="AM1411" s="170"/>
      <c r="AN1411" s="170"/>
      <c r="AO1411" s="170"/>
      <c r="AP1411" s="170"/>
      <c r="AQ1411" s="170"/>
      <c r="AR1411" s="170"/>
      <c r="AS1411" s="170"/>
      <c r="AT1411" s="170"/>
      <c r="AU1411" s="170"/>
      <c r="AV1411" s="170"/>
      <c r="AW1411" s="170"/>
      <c r="AX1411" s="170"/>
      <c r="AY1411" s="170"/>
      <c r="AZ1411" s="170"/>
      <c r="BA1411" s="170"/>
      <c r="BB1411" s="170"/>
      <c r="BC1411" s="170"/>
      <c r="BD1411" s="170"/>
      <c r="BE1411" s="170"/>
      <c r="BF1411" s="170"/>
      <c r="BG1411" s="170"/>
      <c r="BH1411" s="170"/>
    </row>
    <row r="1412" spans="1:60" outlineLevel="1">
      <c r="A1412" s="225">
        <v>319</v>
      </c>
      <c r="B1412" s="182" t="s">
        <v>1651</v>
      </c>
      <c r="C1412" s="209" t="s">
        <v>1652</v>
      </c>
      <c r="D1412" s="187" t="s">
        <v>447</v>
      </c>
      <c r="E1412" s="193">
        <v>1.0426</v>
      </c>
      <c r="F1412" s="202"/>
      <c r="G1412" s="201">
        <f>ROUND(E1412*F1412,2)</f>
        <v>0</v>
      </c>
      <c r="H1412" s="200" t="s">
        <v>542</v>
      </c>
      <c r="I1412" s="228" t="s">
        <v>304</v>
      </c>
      <c r="J1412" s="170"/>
      <c r="K1412" s="170"/>
      <c r="L1412" s="170"/>
      <c r="M1412" s="170"/>
      <c r="N1412" s="170"/>
      <c r="O1412" s="170"/>
      <c r="P1412" s="170"/>
      <c r="Q1412" s="170"/>
      <c r="R1412" s="170"/>
      <c r="S1412" s="170"/>
      <c r="T1412" s="170"/>
      <c r="U1412" s="170"/>
      <c r="V1412" s="170"/>
      <c r="W1412" s="170"/>
      <c r="X1412" s="170"/>
      <c r="Y1412" s="170"/>
      <c r="Z1412" s="170"/>
      <c r="AA1412" s="170"/>
      <c r="AB1412" s="170"/>
      <c r="AC1412" s="170"/>
      <c r="AD1412" s="170"/>
      <c r="AE1412" s="170" t="s">
        <v>543</v>
      </c>
      <c r="AF1412" s="170"/>
      <c r="AG1412" s="170"/>
      <c r="AH1412" s="170"/>
      <c r="AI1412" s="170"/>
      <c r="AJ1412" s="170"/>
      <c r="AK1412" s="170"/>
      <c r="AL1412" s="170"/>
      <c r="AM1412" s="170">
        <v>21</v>
      </c>
      <c r="AN1412" s="170"/>
      <c r="AO1412" s="170"/>
      <c r="AP1412" s="170"/>
      <c r="AQ1412" s="170"/>
      <c r="AR1412" s="170"/>
      <c r="AS1412" s="170"/>
      <c r="AT1412" s="170"/>
      <c r="AU1412" s="170"/>
      <c r="AV1412" s="170"/>
      <c r="AW1412" s="170"/>
      <c r="AX1412" s="170"/>
      <c r="AY1412" s="170"/>
      <c r="AZ1412" s="170"/>
      <c r="BA1412" s="170"/>
      <c r="BB1412" s="170"/>
      <c r="BC1412" s="170"/>
      <c r="BD1412" s="170"/>
      <c r="BE1412" s="170"/>
      <c r="BF1412" s="170"/>
      <c r="BG1412" s="170"/>
      <c r="BH1412" s="170"/>
    </row>
    <row r="1413" spans="1:60" outlineLevel="1">
      <c r="A1413" s="224"/>
      <c r="B1413" s="183"/>
      <c r="C1413" s="211" t="s">
        <v>1653</v>
      </c>
      <c r="D1413" s="189"/>
      <c r="E1413" s="195">
        <v>1.0426</v>
      </c>
      <c r="F1413" s="201"/>
      <c r="G1413" s="201"/>
      <c r="H1413" s="200"/>
      <c r="I1413" s="228"/>
      <c r="J1413" s="170"/>
      <c r="K1413" s="170"/>
      <c r="L1413" s="170"/>
      <c r="M1413" s="170"/>
      <c r="N1413" s="170"/>
      <c r="O1413" s="170"/>
      <c r="P1413" s="170"/>
      <c r="Q1413" s="170"/>
      <c r="R1413" s="170"/>
      <c r="S1413" s="170"/>
      <c r="T1413" s="170"/>
      <c r="U1413" s="170"/>
      <c r="V1413" s="170"/>
      <c r="W1413" s="170"/>
      <c r="X1413" s="170"/>
      <c r="Y1413" s="170"/>
      <c r="Z1413" s="170"/>
      <c r="AA1413" s="170"/>
      <c r="AB1413" s="170"/>
      <c r="AC1413" s="170"/>
      <c r="AD1413" s="170"/>
      <c r="AE1413" s="170" t="s">
        <v>309</v>
      </c>
      <c r="AF1413" s="170">
        <v>0</v>
      </c>
      <c r="AG1413" s="170"/>
      <c r="AH1413" s="170"/>
      <c r="AI1413" s="170"/>
      <c r="AJ1413" s="170"/>
      <c r="AK1413" s="170"/>
      <c r="AL1413" s="170"/>
      <c r="AM1413" s="170"/>
      <c r="AN1413" s="170"/>
      <c r="AO1413" s="170"/>
      <c r="AP1413" s="170"/>
      <c r="AQ1413" s="170"/>
      <c r="AR1413" s="170"/>
      <c r="AS1413" s="170"/>
      <c r="AT1413" s="170"/>
      <c r="AU1413" s="170"/>
      <c r="AV1413" s="170"/>
      <c r="AW1413" s="170"/>
      <c r="AX1413" s="170"/>
      <c r="AY1413" s="170"/>
      <c r="AZ1413" s="170"/>
      <c r="BA1413" s="170"/>
      <c r="BB1413" s="170"/>
      <c r="BC1413" s="170"/>
      <c r="BD1413" s="170"/>
      <c r="BE1413" s="170"/>
      <c r="BF1413" s="170"/>
      <c r="BG1413" s="170"/>
      <c r="BH1413" s="170"/>
    </row>
    <row r="1414" spans="1:60" outlineLevel="1">
      <c r="A1414" s="225">
        <v>320</v>
      </c>
      <c r="B1414" s="182" t="s">
        <v>1587</v>
      </c>
      <c r="C1414" s="209" t="s">
        <v>1588</v>
      </c>
      <c r="D1414" s="187" t="s">
        <v>447</v>
      </c>
      <c r="E1414" s="193">
        <v>8.4000000000000005E-2</v>
      </c>
      <c r="F1414" s="202"/>
      <c r="G1414" s="201">
        <f>ROUND(E1414*F1414,2)</f>
        <v>0</v>
      </c>
      <c r="H1414" s="200" t="s">
        <v>542</v>
      </c>
      <c r="I1414" s="228" t="s">
        <v>304</v>
      </c>
      <c r="J1414" s="170"/>
      <c r="K1414" s="170"/>
      <c r="L1414" s="170"/>
      <c r="M1414" s="170"/>
      <c r="N1414" s="170"/>
      <c r="O1414" s="170"/>
      <c r="P1414" s="170"/>
      <c r="Q1414" s="170"/>
      <c r="R1414" s="170"/>
      <c r="S1414" s="170"/>
      <c r="T1414" s="170"/>
      <c r="U1414" s="170"/>
      <c r="V1414" s="170"/>
      <c r="W1414" s="170"/>
      <c r="X1414" s="170"/>
      <c r="Y1414" s="170"/>
      <c r="Z1414" s="170"/>
      <c r="AA1414" s="170"/>
      <c r="AB1414" s="170"/>
      <c r="AC1414" s="170"/>
      <c r="AD1414" s="170"/>
      <c r="AE1414" s="170" t="s">
        <v>543</v>
      </c>
      <c r="AF1414" s="170"/>
      <c r="AG1414" s="170"/>
      <c r="AH1414" s="170"/>
      <c r="AI1414" s="170"/>
      <c r="AJ1414" s="170"/>
      <c r="AK1414" s="170"/>
      <c r="AL1414" s="170"/>
      <c r="AM1414" s="170">
        <v>21</v>
      </c>
      <c r="AN1414" s="170"/>
      <c r="AO1414" s="170"/>
      <c r="AP1414" s="170"/>
      <c r="AQ1414" s="170"/>
      <c r="AR1414" s="170"/>
      <c r="AS1414" s="170"/>
      <c r="AT1414" s="170"/>
      <c r="AU1414" s="170"/>
      <c r="AV1414" s="170"/>
      <c r="AW1414" s="170"/>
      <c r="AX1414" s="170"/>
      <c r="AY1414" s="170"/>
      <c r="AZ1414" s="170"/>
      <c r="BA1414" s="170"/>
      <c r="BB1414" s="170"/>
      <c r="BC1414" s="170"/>
      <c r="BD1414" s="170"/>
      <c r="BE1414" s="170"/>
      <c r="BF1414" s="170"/>
      <c r="BG1414" s="170"/>
      <c r="BH1414" s="170"/>
    </row>
    <row r="1415" spans="1:60" outlineLevel="1">
      <c r="A1415" s="224"/>
      <c r="B1415" s="183"/>
      <c r="C1415" s="211" t="s">
        <v>1654</v>
      </c>
      <c r="D1415" s="189"/>
      <c r="E1415" s="195">
        <v>8.4000000000000005E-2</v>
      </c>
      <c r="F1415" s="201"/>
      <c r="G1415" s="201"/>
      <c r="H1415" s="200"/>
      <c r="I1415" s="228"/>
      <c r="J1415" s="170"/>
      <c r="K1415" s="170"/>
      <c r="L1415" s="170"/>
      <c r="M1415" s="170"/>
      <c r="N1415" s="170"/>
      <c r="O1415" s="170"/>
      <c r="P1415" s="170"/>
      <c r="Q1415" s="170"/>
      <c r="R1415" s="170"/>
      <c r="S1415" s="170"/>
      <c r="T1415" s="170"/>
      <c r="U1415" s="170"/>
      <c r="V1415" s="170"/>
      <c r="W1415" s="170"/>
      <c r="X1415" s="170"/>
      <c r="Y1415" s="170"/>
      <c r="Z1415" s="170"/>
      <c r="AA1415" s="170"/>
      <c r="AB1415" s="170"/>
      <c r="AC1415" s="170"/>
      <c r="AD1415" s="170"/>
      <c r="AE1415" s="170" t="s">
        <v>309</v>
      </c>
      <c r="AF1415" s="170">
        <v>0</v>
      </c>
      <c r="AG1415" s="170"/>
      <c r="AH1415" s="170"/>
      <c r="AI1415" s="170"/>
      <c r="AJ1415" s="170"/>
      <c r="AK1415" s="170"/>
      <c r="AL1415" s="170"/>
      <c r="AM1415" s="170"/>
      <c r="AN1415" s="170"/>
      <c r="AO1415" s="170"/>
      <c r="AP1415" s="170"/>
      <c r="AQ1415" s="170"/>
      <c r="AR1415" s="170"/>
      <c r="AS1415" s="170"/>
      <c r="AT1415" s="170"/>
      <c r="AU1415" s="170"/>
      <c r="AV1415" s="170"/>
      <c r="AW1415" s="170"/>
      <c r="AX1415" s="170"/>
      <c r="AY1415" s="170"/>
      <c r="AZ1415" s="170"/>
      <c r="BA1415" s="170"/>
      <c r="BB1415" s="170"/>
      <c r="BC1415" s="170"/>
      <c r="BD1415" s="170"/>
      <c r="BE1415" s="170"/>
      <c r="BF1415" s="170"/>
      <c r="BG1415" s="170"/>
      <c r="BH1415" s="170"/>
    </row>
    <row r="1416" spans="1:60" outlineLevel="1">
      <c r="A1416" s="225">
        <v>321</v>
      </c>
      <c r="B1416" s="182" t="s">
        <v>1561</v>
      </c>
      <c r="C1416" s="209" t="s">
        <v>4473</v>
      </c>
      <c r="D1416" s="187" t="s">
        <v>423</v>
      </c>
      <c r="E1416" s="193">
        <v>432.52440000000001</v>
      </c>
      <c r="F1416" s="202"/>
      <c r="G1416" s="201">
        <f>ROUND(E1416*F1416,2)</f>
        <v>0</v>
      </c>
      <c r="H1416" s="200"/>
      <c r="I1416" s="228" t="s">
        <v>552</v>
      </c>
      <c r="J1416" s="170"/>
      <c r="K1416" s="170"/>
      <c r="L1416" s="170"/>
      <c r="M1416" s="170"/>
      <c r="N1416" s="170"/>
      <c r="O1416" s="170"/>
      <c r="P1416" s="170"/>
      <c r="Q1416" s="170"/>
      <c r="R1416" s="170"/>
      <c r="S1416" s="170"/>
      <c r="T1416" s="170"/>
      <c r="U1416" s="170"/>
      <c r="V1416" s="170"/>
      <c r="W1416" s="170"/>
      <c r="X1416" s="170"/>
      <c r="Y1416" s="170"/>
      <c r="Z1416" s="170"/>
      <c r="AA1416" s="170"/>
      <c r="AB1416" s="170"/>
      <c r="AC1416" s="170"/>
      <c r="AD1416" s="170"/>
      <c r="AE1416" s="170" t="s">
        <v>1563</v>
      </c>
      <c r="AF1416" s="170"/>
      <c r="AG1416" s="170"/>
      <c r="AH1416" s="170"/>
      <c r="AI1416" s="170"/>
      <c r="AJ1416" s="170"/>
      <c r="AK1416" s="170"/>
      <c r="AL1416" s="170"/>
      <c r="AM1416" s="170">
        <v>21</v>
      </c>
      <c r="AN1416" s="170"/>
      <c r="AO1416" s="170"/>
      <c r="AP1416" s="170"/>
      <c r="AQ1416" s="170"/>
      <c r="AR1416" s="170"/>
      <c r="AS1416" s="170"/>
      <c r="AT1416" s="170"/>
      <c r="AU1416" s="170"/>
      <c r="AV1416" s="170"/>
      <c r="AW1416" s="170"/>
      <c r="AX1416" s="170"/>
      <c r="AY1416" s="170"/>
      <c r="AZ1416" s="170"/>
      <c r="BA1416" s="170"/>
      <c r="BB1416" s="170"/>
      <c r="BC1416" s="170"/>
      <c r="BD1416" s="170"/>
      <c r="BE1416" s="170"/>
      <c r="BF1416" s="170"/>
      <c r="BG1416" s="170"/>
      <c r="BH1416" s="170"/>
    </row>
    <row r="1417" spans="1:60" outlineLevel="1">
      <c r="A1417" s="224"/>
      <c r="B1417" s="183"/>
      <c r="C1417" s="211" t="s">
        <v>1655</v>
      </c>
      <c r="D1417" s="189"/>
      <c r="E1417" s="195">
        <v>432.52440000000001</v>
      </c>
      <c r="F1417" s="201"/>
      <c r="G1417" s="201"/>
      <c r="H1417" s="200"/>
      <c r="I1417" s="228"/>
      <c r="J1417" s="170"/>
      <c r="K1417" s="170"/>
      <c r="L1417" s="170"/>
      <c r="M1417" s="170"/>
      <c r="N1417" s="170"/>
      <c r="O1417" s="170"/>
      <c r="P1417" s="170"/>
      <c r="Q1417" s="170"/>
      <c r="R1417" s="170"/>
      <c r="S1417" s="170"/>
      <c r="T1417" s="170"/>
      <c r="U1417" s="170"/>
      <c r="V1417" s="170"/>
      <c r="W1417" s="170"/>
      <c r="X1417" s="170"/>
      <c r="Y1417" s="170"/>
      <c r="Z1417" s="170"/>
      <c r="AA1417" s="170"/>
      <c r="AB1417" s="170"/>
      <c r="AC1417" s="170"/>
      <c r="AD1417" s="170"/>
      <c r="AE1417" s="170" t="s">
        <v>309</v>
      </c>
      <c r="AF1417" s="170">
        <v>0</v>
      </c>
      <c r="AG1417" s="170"/>
      <c r="AH1417" s="170"/>
      <c r="AI1417" s="170"/>
      <c r="AJ1417" s="170"/>
      <c r="AK1417" s="170"/>
      <c r="AL1417" s="170"/>
      <c r="AM1417" s="170"/>
      <c r="AN1417" s="170"/>
      <c r="AO1417" s="170"/>
      <c r="AP1417" s="170"/>
      <c r="AQ1417" s="170"/>
      <c r="AR1417" s="170"/>
      <c r="AS1417" s="170"/>
      <c r="AT1417" s="170"/>
      <c r="AU1417" s="170"/>
      <c r="AV1417" s="170"/>
      <c r="AW1417" s="170"/>
      <c r="AX1417" s="170"/>
      <c r="AY1417" s="170"/>
      <c r="AZ1417" s="170"/>
      <c r="BA1417" s="170"/>
      <c r="BB1417" s="170"/>
      <c r="BC1417" s="170"/>
      <c r="BD1417" s="170"/>
      <c r="BE1417" s="170"/>
      <c r="BF1417" s="170"/>
      <c r="BG1417" s="170"/>
      <c r="BH1417" s="170"/>
    </row>
    <row r="1418" spans="1:60" outlineLevel="1">
      <c r="A1418" s="225">
        <v>322</v>
      </c>
      <c r="B1418" s="182" t="s">
        <v>1590</v>
      </c>
      <c r="C1418" s="209" t="s">
        <v>1591</v>
      </c>
      <c r="D1418" s="187" t="s">
        <v>423</v>
      </c>
      <c r="E1418" s="193">
        <v>22</v>
      </c>
      <c r="F1418" s="202"/>
      <c r="G1418" s="201">
        <f>ROUND(E1418*F1418,2)</f>
        <v>0</v>
      </c>
      <c r="H1418" s="200"/>
      <c r="I1418" s="228" t="s">
        <v>552</v>
      </c>
      <c r="J1418" s="170"/>
      <c r="K1418" s="170"/>
      <c r="L1418" s="170"/>
      <c r="M1418" s="170"/>
      <c r="N1418" s="170"/>
      <c r="O1418" s="170"/>
      <c r="P1418" s="170"/>
      <c r="Q1418" s="170"/>
      <c r="R1418" s="170"/>
      <c r="S1418" s="170"/>
      <c r="T1418" s="170"/>
      <c r="U1418" s="170"/>
      <c r="V1418" s="170"/>
      <c r="W1418" s="170"/>
      <c r="X1418" s="170"/>
      <c r="Y1418" s="170"/>
      <c r="Z1418" s="170"/>
      <c r="AA1418" s="170"/>
      <c r="AB1418" s="170"/>
      <c r="AC1418" s="170"/>
      <c r="AD1418" s="170"/>
      <c r="AE1418" s="170" t="s">
        <v>1563</v>
      </c>
      <c r="AF1418" s="170"/>
      <c r="AG1418" s="170"/>
      <c r="AH1418" s="170"/>
      <c r="AI1418" s="170"/>
      <c r="AJ1418" s="170"/>
      <c r="AK1418" s="170"/>
      <c r="AL1418" s="170"/>
      <c r="AM1418" s="170">
        <v>21</v>
      </c>
      <c r="AN1418" s="170"/>
      <c r="AO1418" s="170"/>
      <c r="AP1418" s="170"/>
      <c r="AQ1418" s="170"/>
      <c r="AR1418" s="170"/>
      <c r="AS1418" s="170"/>
      <c r="AT1418" s="170"/>
      <c r="AU1418" s="170"/>
      <c r="AV1418" s="170"/>
      <c r="AW1418" s="170"/>
      <c r="AX1418" s="170"/>
      <c r="AY1418" s="170"/>
      <c r="AZ1418" s="170"/>
      <c r="BA1418" s="170"/>
      <c r="BB1418" s="170"/>
      <c r="BC1418" s="170"/>
      <c r="BD1418" s="170"/>
      <c r="BE1418" s="170"/>
      <c r="BF1418" s="170"/>
      <c r="BG1418" s="170"/>
      <c r="BH1418" s="170"/>
    </row>
    <row r="1419" spans="1:60" outlineLevel="1">
      <c r="A1419" s="224"/>
      <c r="B1419" s="183"/>
      <c r="C1419" s="211" t="s">
        <v>1656</v>
      </c>
      <c r="D1419" s="189"/>
      <c r="E1419" s="195">
        <v>22</v>
      </c>
      <c r="F1419" s="201"/>
      <c r="G1419" s="201"/>
      <c r="H1419" s="200"/>
      <c r="I1419" s="228"/>
      <c r="J1419" s="170"/>
      <c r="K1419" s="170"/>
      <c r="L1419" s="170"/>
      <c r="M1419" s="170"/>
      <c r="N1419" s="170"/>
      <c r="O1419" s="170"/>
      <c r="P1419" s="170"/>
      <c r="Q1419" s="170"/>
      <c r="R1419" s="170"/>
      <c r="S1419" s="170"/>
      <c r="T1419" s="170"/>
      <c r="U1419" s="170"/>
      <c r="V1419" s="170"/>
      <c r="W1419" s="170"/>
      <c r="X1419" s="170"/>
      <c r="Y1419" s="170"/>
      <c r="Z1419" s="170"/>
      <c r="AA1419" s="170"/>
      <c r="AB1419" s="170"/>
      <c r="AC1419" s="170"/>
      <c r="AD1419" s="170"/>
      <c r="AE1419" s="170" t="s">
        <v>309</v>
      </c>
      <c r="AF1419" s="170">
        <v>0</v>
      </c>
      <c r="AG1419" s="170"/>
      <c r="AH1419" s="170"/>
      <c r="AI1419" s="170"/>
      <c r="AJ1419" s="170"/>
      <c r="AK1419" s="170"/>
      <c r="AL1419" s="170"/>
      <c r="AM1419" s="170"/>
      <c r="AN1419" s="170"/>
      <c r="AO1419" s="170"/>
      <c r="AP1419" s="170"/>
      <c r="AQ1419" s="170"/>
      <c r="AR1419" s="170"/>
      <c r="AS1419" s="170"/>
      <c r="AT1419" s="170"/>
      <c r="AU1419" s="170"/>
      <c r="AV1419" s="170"/>
      <c r="AW1419" s="170"/>
      <c r="AX1419" s="170"/>
      <c r="AY1419" s="170"/>
      <c r="AZ1419" s="170"/>
      <c r="BA1419" s="170"/>
      <c r="BB1419" s="170"/>
      <c r="BC1419" s="170"/>
      <c r="BD1419" s="170"/>
      <c r="BE1419" s="170"/>
      <c r="BF1419" s="170"/>
      <c r="BG1419" s="170"/>
      <c r="BH1419" s="170"/>
    </row>
    <row r="1420" spans="1:60" outlineLevel="1">
      <c r="A1420" s="225">
        <v>323</v>
      </c>
      <c r="B1420" s="182" t="s">
        <v>1544</v>
      </c>
      <c r="C1420" s="209" t="s">
        <v>3066</v>
      </c>
      <c r="D1420" s="187" t="s">
        <v>583</v>
      </c>
      <c r="E1420" s="193">
        <v>1713.8009999999999</v>
      </c>
      <c r="F1420" s="202"/>
      <c r="G1420" s="201">
        <f>ROUND(E1420*F1420,2)</f>
        <v>0</v>
      </c>
      <c r="H1420" s="200"/>
      <c r="I1420" s="228" t="s">
        <v>552</v>
      </c>
      <c r="J1420" s="170"/>
      <c r="K1420" s="170"/>
      <c r="L1420" s="170"/>
      <c r="M1420" s="170"/>
      <c r="N1420" s="170"/>
      <c r="O1420" s="170"/>
      <c r="P1420" s="170"/>
      <c r="Q1420" s="170"/>
      <c r="R1420" s="170"/>
      <c r="S1420" s="170"/>
      <c r="T1420" s="170"/>
      <c r="U1420" s="170"/>
      <c r="V1420" s="170"/>
      <c r="W1420" s="170"/>
      <c r="X1420" s="170"/>
      <c r="Y1420" s="170"/>
      <c r="Z1420" s="170"/>
      <c r="AA1420" s="170"/>
      <c r="AB1420" s="170"/>
      <c r="AC1420" s="170"/>
      <c r="AD1420" s="170"/>
      <c r="AE1420" s="170" t="s">
        <v>305</v>
      </c>
      <c r="AF1420" s="170"/>
      <c r="AG1420" s="170"/>
      <c r="AH1420" s="170"/>
      <c r="AI1420" s="170"/>
      <c r="AJ1420" s="170"/>
      <c r="AK1420" s="170"/>
      <c r="AL1420" s="170"/>
      <c r="AM1420" s="170">
        <v>21</v>
      </c>
      <c r="AN1420" s="170"/>
      <c r="AO1420" s="170"/>
      <c r="AP1420" s="170"/>
      <c r="AQ1420" s="170"/>
      <c r="AR1420" s="170"/>
      <c r="AS1420" s="170"/>
      <c r="AT1420" s="170"/>
      <c r="AU1420" s="170"/>
      <c r="AV1420" s="170"/>
      <c r="AW1420" s="170"/>
      <c r="AX1420" s="170"/>
      <c r="AY1420" s="170"/>
      <c r="AZ1420" s="170"/>
      <c r="BA1420" s="170"/>
      <c r="BB1420" s="170"/>
      <c r="BC1420" s="170"/>
      <c r="BD1420" s="170"/>
      <c r="BE1420" s="170"/>
      <c r="BF1420" s="170"/>
      <c r="BG1420" s="170"/>
      <c r="BH1420" s="170"/>
    </row>
    <row r="1421" spans="1:60" outlineLevel="1">
      <c r="A1421" s="224"/>
      <c r="B1421" s="183"/>
      <c r="C1421" s="211" t="s">
        <v>1657</v>
      </c>
      <c r="D1421" s="189"/>
      <c r="E1421" s="195">
        <v>1713.8009999999999</v>
      </c>
      <c r="F1421" s="201"/>
      <c r="G1421" s="201"/>
      <c r="H1421" s="200"/>
      <c r="I1421" s="228"/>
      <c r="J1421" s="170"/>
      <c r="K1421" s="170"/>
      <c r="L1421" s="170"/>
      <c r="M1421" s="170"/>
      <c r="N1421" s="170"/>
      <c r="O1421" s="170"/>
      <c r="P1421" s="170"/>
      <c r="Q1421" s="170"/>
      <c r="R1421" s="170"/>
      <c r="S1421" s="170"/>
      <c r="T1421" s="170"/>
      <c r="U1421" s="170"/>
      <c r="V1421" s="170"/>
      <c r="W1421" s="170"/>
      <c r="X1421" s="170"/>
      <c r="Y1421" s="170"/>
      <c r="Z1421" s="170"/>
      <c r="AA1421" s="170"/>
      <c r="AB1421" s="170"/>
      <c r="AC1421" s="170"/>
      <c r="AD1421" s="170"/>
      <c r="AE1421" s="170" t="s">
        <v>309</v>
      </c>
      <c r="AF1421" s="170">
        <v>0</v>
      </c>
      <c r="AG1421" s="170"/>
      <c r="AH1421" s="170"/>
      <c r="AI1421" s="170"/>
      <c r="AJ1421" s="170"/>
      <c r="AK1421" s="170"/>
      <c r="AL1421" s="170"/>
      <c r="AM1421" s="170"/>
      <c r="AN1421" s="170"/>
      <c r="AO1421" s="170"/>
      <c r="AP1421" s="170"/>
      <c r="AQ1421" s="170"/>
      <c r="AR1421" s="170"/>
      <c r="AS1421" s="170"/>
      <c r="AT1421" s="170"/>
      <c r="AU1421" s="170"/>
      <c r="AV1421" s="170"/>
      <c r="AW1421" s="170"/>
      <c r="AX1421" s="170"/>
      <c r="AY1421" s="170"/>
      <c r="AZ1421" s="170"/>
      <c r="BA1421" s="170"/>
      <c r="BB1421" s="170"/>
      <c r="BC1421" s="170"/>
      <c r="BD1421" s="170"/>
      <c r="BE1421" s="170"/>
      <c r="BF1421" s="170"/>
      <c r="BG1421" s="170"/>
      <c r="BH1421" s="170"/>
    </row>
    <row r="1422" spans="1:60" outlineLevel="1">
      <c r="A1422" s="225">
        <v>324</v>
      </c>
      <c r="B1422" s="182" t="s">
        <v>1594</v>
      </c>
      <c r="C1422" s="209" t="s">
        <v>1595</v>
      </c>
      <c r="D1422" s="187" t="s">
        <v>423</v>
      </c>
      <c r="E1422" s="193">
        <v>1</v>
      </c>
      <c r="F1422" s="202"/>
      <c r="G1422" s="201">
        <f>ROUND(E1422*F1422,2)</f>
        <v>0</v>
      </c>
      <c r="H1422" s="200"/>
      <c r="I1422" s="228" t="s">
        <v>552</v>
      </c>
      <c r="J1422" s="170"/>
      <c r="K1422" s="170"/>
      <c r="L1422" s="170"/>
      <c r="M1422" s="170"/>
      <c r="N1422" s="170"/>
      <c r="O1422" s="170"/>
      <c r="P1422" s="170"/>
      <c r="Q1422" s="170"/>
      <c r="R1422" s="170"/>
      <c r="S1422" s="170"/>
      <c r="T1422" s="170"/>
      <c r="U1422" s="170"/>
      <c r="V1422" s="170"/>
      <c r="W1422" s="170"/>
      <c r="X1422" s="170"/>
      <c r="Y1422" s="170"/>
      <c r="Z1422" s="170"/>
      <c r="AA1422" s="170"/>
      <c r="AB1422" s="170"/>
      <c r="AC1422" s="170"/>
      <c r="AD1422" s="170"/>
      <c r="AE1422" s="170" t="s">
        <v>1563</v>
      </c>
      <c r="AF1422" s="170"/>
      <c r="AG1422" s="170"/>
      <c r="AH1422" s="170"/>
      <c r="AI1422" s="170"/>
      <c r="AJ1422" s="170"/>
      <c r="AK1422" s="170"/>
      <c r="AL1422" s="170"/>
      <c r="AM1422" s="170">
        <v>21</v>
      </c>
      <c r="AN1422" s="170"/>
      <c r="AO1422" s="170"/>
      <c r="AP1422" s="170"/>
      <c r="AQ1422" s="170"/>
      <c r="AR1422" s="170"/>
      <c r="AS1422" s="170"/>
      <c r="AT1422" s="170"/>
      <c r="AU1422" s="170"/>
      <c r="AV1422" s="170"/>
      <c r="AW1422" s="170"/>
      <c r="AX1422" s="170"/>
      <c r="AY1422" s="170"/>
      <c r="AZ1422" s="170"/>
      <c r="BA1422" s="170"/>
      <c r="BB1422" s="170"/>
      <c r="BC1422" s="170"/>
      <c r="BD1422" s="170"/>
      <c r="BE1422" s="170"/>
      <c r="BF1422" s="170"/>
      <c r="BG1422" s="170"/>
      <c r="BH1422" s="170"/>
    </row>
    <row r="1423" spans="1:60" outlineLevel="1">
      <c r="A1423" s="224"/>
      <c r="B1423" s="183"/>
      <c r="C1423" s="211" t="s">
        <v>1658</v>
      </c>
      <c r="D1423" s="189"/>
      <c r="E1423" s="195">
        <v>1</v>
      </c>
      <c r="F1423" s="201"/>
      <c r="G1423" s="201"/>
      <c r="H1423" s="200"/>
      <c r="I1423" s="228"/>
      <c r="J1423" s="170"/>
      <c r="K1423" s="170"/>
      <c r="L1423" s="170"/>
      <c r="M1423" s="170"/>
      <c r="N1423" s="170"/>
      <c r="O1423" s="170"/>
      <c r="P1423" s="170"/>
      <c r="Q1423" s="170"/>
      <c r="R1423" s="170"/>
      <c r="S1423" s="170"/>
      <c r="T1423" s="170"/>
      <c r="U1423" s="170"/>
      <c r="V1423" s="170"/>
      <c r="W1423" s="170"/>
      <c r="X1423" s="170"/>
      <c r="Y1423" s="170"/>
      <c r="Z1423" s="170"/>
      <c r="AA1423" s="170"/>
      <c r="AB1423" s="170"/>
      <c r="AC1423" s="170"/>
      <c r="AD1423" s="170"/>
      <c r="AE1423" s="170" t="s">
        <v>309</v>
      </c>
      <c r="AF1423" s="170">
        <v>0</v>
      </c>
      <c r="AG1423" s="170"/>
      <c r="AH1423" s="170"/>
      <c r="AI1423" s="170"/>
      <c r="AJ1423" s="170"/>
      <c r="AK1423" s="170"/>
      <c r="AL1423" s="170"/>
      <c r="AM1423" s="170"/>
      <c r="AN1423" s="170"/>
      <c r="AO1423" s="170"/>
      <c r="AP1423" s="170"/>
      <c r="AQ1423" s="170"/>
      <c r="AR1423" s="170"/>
      <c r="AS1423" s="170"/>
      <c r="AT1423" s="170"/>
      <c r="AU1423" s="170"/>
      <c r="AV1423" s="170"/>
      <c r="AW1423" s="170"/>
      <c r="AX1423" s="170"/>
      <c r="AY1423" s="170"/>
      <c r="AZ1423" s="170"/>
      <c r="BA1423" s="170"/>
      <c r="BB1423" s="170"/>
      <c r="BC1423" s="170"/>
      <c r="BD1423" s="170"/>
      <c r="BE1423" s="170"/>
      <c r="BF1423" s="170"/>
      <c r="BG1423" s="170"/>
      <c r="BH1423" s="170"/>
    </row>
    <row r="1424" spans="1:60" outlineLevel="1">
      <c r="A1424" s="225">
        <v>325</v>
      </c>
      <c r="B1424" s="182" t="s">
        <v>1659</v>
      </c>
      <c r="C1424" s="209" t="s">
        <v>1595</v>
      </c>
      <c r="D1424" s="187" t="s">
        <v>423</v>
      </c>
      <c r="E1424" s="193">
        <v>1</v>
      </c>
      <c r="F1424" s="202"/>
      <c r="G1424" s="201">
        <f>ROUND(E1424*F1424,2)</f>
        <v>0</v>
      </c>
      <c r="H1424" s="200"/>
      <c r="I1424" s="228" t="s">
        <v>552</v>
      </c>
      <c r="J1424" s="170"/>
      <c r="K1424" s="170"/>
      <c r="L1424" s="170"/>
      <c r="M1424" s="170"/>
      <c r="N1424" s="170"/>
      <c r="O1424" s="170"/>
      <c r="P1424" s="170"/>
      <c r="Q1424" s="170"/>
      <c r="R1424" s="170"/>
      <c r="S1424" s="170"/>
      <c r="T1424" s="170"/>
      <c r="U1424" s="170"/>
      <c r="V1424" s="170"/>
      <c r="W1424" s="170"/>
      <c r="X1424" s="170"/>
      <c r="Y1424" s="170"/>
      <c r="Z1424" s="170"/>
      <c r="AA1424" s="170"/>
      <c r="AB1424" s="170"/>
      <c r="AC1424" s="170"/>
      <c r="AD1424" s="170"/>
      <c r="AE1424" s="170" t="s">
        <v>1563</v>
      </c>
      <c r="AF1424" s="170"/>
      <c r="AG1424" s="170"/>
      <c r="AH1424" s="170"/>
      <c r="AI1424" s="170"/>
      <c r="AJ1424" s="170"/>
      <c r="AK1424" s="170"/>
      <c r="AL1424" s="170"/>
      <c r="AM1424" s="170">
        <v>21</v>
      </c>
      <c r="AN1424" s="170"/>
      <c r="AO1424" s="170"/>
      <c r="AP1424" s="170"/>
      <c r="AQ1424" s="170"/>
      <c r="AR1424" s="170"/>
      <c r="AS1424" s="170"/>
      <c r="AT1424" s="170"/>
      <c r="AU1424" s="170"/>
      <c r="AV1424" s="170"/>
      <c r="AW1424" s="170"/>
      <c r="AX1424" s="170"/>
      <c r="AY1424" s="170"/>
      <c r="AZ1424" s="170"/>
      <c r="BA1424" s="170"/>
      <c r="BB1424" s="170"/>
      <c r="BC1424" s="170"/>
      <c r="BD1424" s="170"/>
      <c r="BE1424" s="170"/>
      <c r="BF1424" s="170"/>
      <c r="BG1424" s="170"/>
      <c r="BH1424" s="170"/>
    </row>
    <row r="1425" spans="1:60" outlineLevel="1">
      <c r="A1425" s="224"/>
      <c r="B1425" s="183"/>
      <c r="C1425" s="211" t="s">
        <v>1660</v>
      </c>
      <c r="D1425" s="189"/>
      <c r="E1425" s="195">
        <v>1</v>
      </c>
      <c r="F1425" s="201"/>
      <c r="G1425" s="201"/>
      <c r="H1425" s="200"/>
      <c r="I1425" s="228"/>
      <c r="J1425" s="170"/>
      <c r="K1425" s="170"/>
      <c r="L1425" s="170"/>
      <c r="M1425" s="170"/>
      <c r="N1425" s="170"/>
      <c r="O1425" s="170"/>
      <c r="P1425" s="170"/>
      <c r="Q1425" s="170"/>
      <c r="R1425" s="170"/>
      <c r="S1425" s="170"/>
      <c r="T1425" s="170"/>
      <c r="U1425" s="170"/>
      <c r="V1425" s="170"/>
      <c r="W1425" s="170"/>
      <c r="X1425" s="170"/>
      <c r="Y1425" s="170"/>
      <c r="Z1425" s="170"/>
      <c r="AA1425" s="170"/>
      <c r="AB1425" s="170"/>
      <c r="AC1425" s="170"/>
      <c r="AD1425" s="170"/>
      <c r="AE1425" s="170" t="s">
        <v>309</v>
      </c>
      <c r="AF1425" s="170">
        <v>0</v>
      </c>
      <c r="AG1425" s="170"/>
      <c r="AH1425" s="170"/>
      <c r="AI1425" s="170"/>
      <c r="AJ1425" s="170"/>
      <c r="AK1425" s="170"/>
      <c r="AL1425" s="170"/>
      <c r="AM1425" s="170"/>
      <c r="AN1425" s="170"/>
      <c r="AO1425" s="170"/>
      <c r="AP1425" s="170"/>
      <c r="AQ1425" s="170"/>
      <c r="AR1425" s="170"/>
      <c r="AS1425" s="170"/>
      <c r="AT1425" s="170"/>
      <c r="AU1425" s="170"/>
      <c r="AV1425" s="170"/>
      <c r="AW1425" s="170"/>
      <c r="AX1425" s="170"/>
      <c r="AY1425" s="170"/>
      <c r="AZ1425" s="170"/>
      <c r="BA1425" s="170"/>
      <c r="BB1425" s="170"/>
      <c r="BC1425" s="170"/>
      <c r="BD1425" s="170"/>
      <c r="BE1425" s="170"/>
      <c r="BF1425" s="170"/>
      <c r="BG1425" s="170"/>
      <c r="BH1425" s="170"/>
    </row>
    <row r="1426" spans="1:60" outlineLevel="1">
      <c r="A1426" s="224"/>
      <c r="B1426" s="350" t="s">
        <v>1661</v>
      </c>
      <c r="C1426" s="351"/>
      <c r="D1426" s="352"/>
      <c r="E1426" s="353"/>
      <c r="F1426" s="354"/>
      <c r="G1426" s="355"/>
      <c r="H1426" s="200"/>
      <c r="I1426" s="228"/>
      <c r="J1426" s="170"/>
      <c r="K1426" s="170"/>
      <c r="L1426" s="170"/>
      <c r="M1426" s="170"/>
      <c r="N1426" s="170"/>
      <c r="O1426" s="170"/>
      <c r="P1426" s="170"/>
      <c r="Q1426" s="170"/>
      <c r="R1426" s="170"/>
      <c r="S1426" s="170"/>
      <c r="T1426" s="170"/>
      <c r="U1426" s="170"/>
      <c r="V1426" s="170"/>
      <c r="W1426" s="170"/>
      <c r="X1426" s="170"/>
      <c r="Y1426" s="170"/>
      <c r="Z1426" s="170"/>
      <c r="AA1426" s="170"/>
      <c r="AB1426" s="170"/>
      <c r="AC1426" s="170">
        <v>0</v>
      </c>
      <c r="AD1426" s="170"/>
      <c r="AE1426" s="170" t="s">
        <v>297</v>
      </c>
      <c r="AF1426" s="170"/>
      <c r="AG1426" s="170"/>
      <c r="AH1426" s="170"/>
      <c r="AI1426" s="170"/>
      <c r="AJ1426" s="170"/>
      <c r="AK1426" s="170"/>
      <c r="AL1426" s="170"/>
      <c r="AM1426" s="170"/>
      <c r="AN1426" s="170"/>
      <c r="AO1426" s="170"/>
      <c r="AP1426" s="170"/>
      <c r="AQ1426" s="170"/>
      <c r="AR1426" s="170"/>
      <c r="AS1426" s="170"/>
      <c r="AT1426" s="170"/>
      <c r="AU1426" s="170"/>
      <c r="AV1426" s="170"/>
      <c r="AW1426" s="170"/>
      <c r="AX1426" s="170"/>
      <c r="AY1426" s="170"/>
      <c r="AZ1426" s="170"/>
      <c r="BA1426" s="170"/>
      <c r="BB1426" s="170"/>
      <c r="BC1426" s="170"/>
      <c r="BD1426" s="170"/>
      <c r="BE1426" s="170"/>
      <c r="BF1426" s="170"/>
      <c r="BG1426" s="170"/>
      <c r="BH1426" s="170"/>
    </row>
    <row r="1427" spans="1:60" outlineLevel="1">
      <c r="A1427" s="224"/>
      <c r="B1427" s="350" t="s">
        <v>1662</v>
      </c>
      <c r="C1427" s="351"/>
      <c r="D1427" s="352"/>
      <c r="E1427" s="353"/>
      <c r="F1427" s="354"/>
      <c r="G1427" s="355"/>
      <c r="H1427" s="200"/>
      <c r="I1427" s="228"/>
      <c r="J1427" s="170"/>
      <c r="K1427" s="170"/>
      <c r="L1427" s="170"/>
      <c r="M1427" s="170"/>
      <c r="N1427" s="170"/>
      <c r="O1427" s="170"/>
      <c r="P1427" s="170"/>
      <c r="Q1427" s="170"/>
      <c r="R1427" s="170"/>
      <c r="S1427" s="170"/>
      <c r="T1427" s="170"/>
      <c r="U1427" s="170"/>
      <c r="V1427" s="170"/>
      <c r="W1427" s="170"/>
      <c r="X1427" s="170"/>
      <c r="Y1427" s="170"/>
      <c r="Z1427" s="170"/>
      <c r="AA1427" s="170"/>
      <c r="AB1427" s="170"/>
      <c r="AC1427" s="170">
        <v>1</v>
      </c>
      <c r="AD1427" s="170"/>
      <c r="AE1427" s="170" t="s">
        <v>297</v>
      </c>
      <c r="AF1427" s="170"/>
      <c r="AG1427" s="170"/>
      <c r="AH1427" s="170"/>
      <c r="AI1427" s="170"/>
      <c r="AJ1427" s="170"/>
      <c r="AK1427" s="170"/>
      <c r="AL1427" s="170"/>
      <c r="AM1427" s="170"/>
      <c r="AN1427" s="170"/>
      <c r="AO1427" s="170"/>
      <c r="AP1427" s="170"/>
      <c r="AQ1427" s="170"/>
      <c r="AR1427" s="170"/>
      <c r="AS1427" s="170"/>
      <c r="AT1427" s="170"/>
      <c r="AU1427" s="170"/>
      <c r="AV1427" s="170"/>
      <c r="AW1427" s="170"/>
      <c r="AX1427" s="170"/>
      <c r="AY1427" s="170"/>
      <c r="AZ1427" s="170"/>
      <c r="BA1427" s="170"/>
      <c r="BB1427" s="170"/>
      <c r="BC1427" s="170"/>
      <c r="BD1427" s="170"/>
      <c r="BE1427" s="170"/>
      <c r="BF1427" s="170"/>
      <c r="BG1427" s="170"/>
      <c r="BH1427" s="170"/>
    </row>
    <row r="1428" spans="1:60" outlineLevel="1">
      <c r="A1428" s="225">
        <v>326</v>
      </c>
      <c r="B1428" s="182" t="s">
        <v>1663</v>
      </c>
      <c r="C1428" s="209" t="s">
        <v>1664</v>
      </c>
      <c r="D1428" s="187" t="s">
        <v>583</v>
      </c>
      <c r="E1428" s="193">
        <v>214.4</v>
      </c>
      <c r="F1428" s="202"/>
      <c r="G1428" s="201">
        <f>ROUND(E1428*F1428,2)</f>
        <v>0</v>
      </c>
      <c r="H1428" s="200" t="s">
        <v>1570</v>
      </c>
      <c r="I1428" s="228" t="s">
        <v>304</v>
      </c>
      <c r="J1428" s="170"/>
      <c r="K1428" s="170"/>
      <c r="L1428" s="170"/>
      <c r="M1428" s="170"/>
      <c r="N1428" s="170"/>
      <c r="O1428" s="170"/>
      <c r="P1428" s="170"/>
      <c r="Q1428" s="170"/>
      <c r="R1428" s="170"/>
      <c r="S1428" s="170"/>
      <c r="T1428" s="170"/>
      <c r="U1428" s="170"/>
      <c r="V1428" s="170"/>
      <c r="W1428" s="170"/>
      <c r="X1428" s="170"/>
      <c r="Y1428" s="170"/>
      <c r="Z1428" s="170"/>
      <c r="AA1428" s="170"/>
      <c r="AB1428" s="170"/>
      <c r="AC1428" s="170"/>
      <c r="AD1428" s="170"/>
      <c r="AE1428" s="170" t="s">
        <v>305</v>
      </c>
      <c r="AF1428" s="170"/>
      <c r="AG1428" s="170"/>
      <c r="AH1428" s="170"/>
      <c r="AI1428" s="170"/>
      <c r="AJ1428" s="170"/>
      <c r="AK1428" s="170"/>
      <c r="AL1428" s="170"/>
      <c r="AM1428" s="170">
        <v>21</v>
      </c>
      <c r="AN1428" s="170"/>
      <c r="AO1428" s="170"/>
      <c r="AP1428" s="170"/>
      <c r="AQ1428" s="170"/>
      <c r="AR1428" s="170"/>
      <c r="AS1428" s="170"/>
      <c r="AT1428" s="170"/>
      <c r="AU1428" s="170"/>
      <c r="AV1428" s="170"/>
      <c r="AW1428" s="170"/>
      <c r="AX1428" s="170"/>
      <c r="AY1428" s="170"/>
      <c r="AZ1428" s="170"/>
      <c r="BA1428" s="170"/>
      <c r="BB1428" s="170"/>
      <c r="BC1428" s="170"/>
      <c r="BD1428" s="170"/>
      <c r="BE1428" s="170"/>
      <c r="BF1428" s="170"/>
      <c r="BG1428" s="170"/>
      <c r="BH1428" s="170"/>
    </row>
    <row r="1429" spans="1:60" outlineLevel="1">
      <c r="A1429" s="224"/>
      <c r="B1429" s="183"/>
      <c r="C1429" s="211" t="s">
        <v>1665</v>
      </c>
      <c r="D1429" s="189"/>
      <c r="E1429" s="195">
        <v>194.4</v>
      </c>
      <c r="F1429" s="201"/>
      <c r="G1429" s="201"/>
      <c r="H1429" s="200"/>
      <c r="I1429" s="228"/>
      <c r="J1429" s="170"/>
      <c r="K1429" s="170"/>
      <c r="L1429" s="170"/>
      <c r="M1429" s="170"/>
      <c r="N1429" s="170"/>
      <c r="O1429" s="170"/>
      <c r="P1429" s="170"/>
      <c r="Q1429" s="170"/>
      <c r="R1429" s="170"/>
      <c r="S1429" s="170"/>
      <c r="T1429" s="170"/>
      <c r="U1429" s="170"/>
      <c r="V1429" s="170"/>
      <c r="W1429" s="170"/>
      <c r="X1429" s="170"/>
      <c r="Y1429" s="170"/>
      <c r="Z1429" s="170"/>
      <c r="AA1429" s="170"/>
      <c r="AB1429" s="170"/>
      <c r="AC1429" s="170"/>
      <c r="AD1429" s="170"/>
      <c r="AE1429" s="170" t="s">
        <v>309</v>
      </c>
      <c r="AF1429" s="170">
        <v>0</v>
      </c>
      <c r="AG1429" s="170"/>
      <c r="AH1429" s="170"/>
      <c r="AI1429" s="170"/>
      <c r="AJ1429" s="170"/>
      <c r="AK1429" s="170"/>
      <c r="AL1429" s="170"/>
      <c r="AM1429" s="170"/>
      <c r="AN1429" s="170"/>
      <c r="AO1429" s="170"/>
      <c r="AP1429" s="170"/>
      <c r="AQ1429" s="170"/>
      <c r="AR1429" s="170"/>
      <c r="AS1429" s="170"/>
      <c r="AT1429" s="170"/>
      <c r="AU1429" s="170"/>
      <c r="AV1429" s="170"/>
      <c r="AW1429" s="170"/>
      <c r="AX1429" s="170"/>
      <c r="AY1429" s="170"/>
      <c r="AZ1429" s="170"/>
      <c r="BA1429" s="170"/>
      <c r="BB1429" s="170"/>
      <c r="BC1429" s="170"/>
      <c r="BD1429" s="170"/>
      <c r="BE1429" s="170"/>
      <c r="BF1429" s="170"/>
      <c r="BG1429" s="170"/>
      <c r="BH1429" s="170"/>
    </row>
    <row r="1430" spans="1:60" outlineLevel="1">
      <c r="A1430" s="224"/>
      <c r="B1430" s="183"/>
      <c r="C1430" s="211" t="s">
        <v>1666</v>
      </c>
      <c r="D1430" s="189"/>
      <c r="E1430" s="195">
        <v>20</v>
      </c>
      <c r="F1430" s="201"/>
      <c r="G1430" s="201"/>
      <c r="H1430" s="200"/>
      <c r="I1430" s="228"/>
      <c r="J1430" s="170"/>
      <c r="K1430" s="170"/>
      <c r="L1430" s="170"/>
      <c r="M1430" s="170"/>
      <c r="N1430" s="170"/>
      <c r="O1430" s="170"/>
      <c r="P1430" s="170"/>
      <c r="Q1430" s="170"/>
      <c r="R1430" s="170"/>
      <c r="S1430" s="170"/>
      <c r="T1430" s="170"/>
      <c r="U1430" s="170"/>
      <c r="V1430" s="170"/>
      <c r="W1430" s="170"/>
      <c r="X1430" s="170"/>
      <c r="Y1430" s="170"/>
      <c r="Z1430" s="170"/>
      <c r="AA1430" s="170"/>
      <c r="AB1430" s="170"/>
      <c r="AC1430" s="170"/>
      <c r="AD1430" s="170"/>
      <c r="AE1430" s="170" t="s">
        <v>309</v>
      </c>
      <c r="AF1430" s="170">
        <v>0</v>
      </c>
      <c r="AG1430" s="170"/>
      <c r="AH1430" s="170"/>
      <c r="AI1430" s="170"/>
      <c r="AJ1430" s="170"/>
      <c r="AK1430" s="170"/>
      <c r="AL1430" s="170"/>
      <c r="AM1430" s="170"/>
      <c r="AN1430" s="170"/>
      <c r="AO1430" s="170"/>
      <c r="AP1430" s="170"/>
      <c r="AQ1430" s="170"/>
      <c r="AR1430" s="170"/>
      <c r="AS1430" s="170"/>
      <c r="AT1430" s="170"/>
      <c r="AU1430" s="170"/>
      <c r="AV1430" s="170"/>
      <c r="AW1430" s="170"/>
      <c r="AX1430" s="170"/>
      <c r="AY1430" s="170"/>
      <c r="AZ1430" s="170"/>
      <c r="BA1430" s="170"/>
      <c r="BB1430" s="170"/>
      <c r="BC1430" s="170"/>
      <c r="BD1430" s="170"/>
      <c r="BE1430" s="170"/>
      <c r="BF1430" s="170"/>
      <c r="BG1430" s="170"/>
      <c r="BH1430" s="170"/>
    </row>
    <row r="1431" spans="1:60" outlineLevel="1">
      <c r="A1431" s="225">
        <v>327</v>
      </c>
      <c r="B1431" s="182" t="s">
        <v>1601</v>
      </c>
      <c r="C1431" s="209" t="s">
        <v>4474</v>
      </c>
      <c r="D1431" s="187" t="s">
        <v>423</v>
      </c>
      <c r="E1431" s="193">
        <v>24</v>
      </c>
      <c r="F1431" s="202"/>
      <c r="G1431" s="201">
        <f>ROUND(E1431*F1431,2)</f>
        <v>0</v>
      </c>
      <c r="H1431" s="200"/>
      <c r="I1431" s="228" t="s">
        <v>552</v>
      </c>
      <c r="J1431" s="170"/>
      <c r="K1431" s="170"/>
      <c r="L1431" s="170"/>
      <c r="M1431" s="170"/>
      <c r="N1431" s="170"/>
      <c r="O1431" s="170"/>
      <c r="P1431" s="170"/>
      <c r="Q1431" s="170"/>
      <c r="R1431" s="170"/>
      <c r="S1431" s="170"/>
      <c r="T1431" s="170"/>
      <c r="U1431" s="170"/>
      <c r="V1431" s="170"/>
      <c r="W1431" s="170"/>
      <c r="X1431" s="170"/>
      <c r="Y1431" s="170"/>
      <c r="Z1431" s="170"/>
      <c r="AA1431" s="170"/>
      <c r="AB1431" s="170"/>
      <c r="AC1431" s="170"/>
      <c r="AD1431" s="170"/>
      <c r="AE1431" s="170" t="s">
        <v>1563</v>
      </c>
      <c r="AF1431" s="170"/>
      <c r="AG1431" s="170"/>
      <c r="AH1431" s="170"/>
      <c r="AI1431" s="170"/>
      <c r="AJ1431" s="170"/>
      <c r="AK1431" s="170"/>
      <c r="AL1431" s="170"/>
      <c r="AM1431" s="170">
        <v>21</v>
      </c>
      <c r="AN1431" s="170"/>
      <c r="AO1431" s="170"/>
      <c r="AP1431" s="170"/>
      <c r="AQ1431" s="170"/>
      <c r="AR1431" s="170"/>
      <c r="AS1431" s="170"/>
      <c r="AT1431" s="170"/>
      <c r="AU1431" s="170"/>
      <c r="AV1431" s="170"/>
      <c r="AW1431" s="170"/>
      <c r="AX1431" s="170"/>
      <c r="AY1431" s="170"/>
      <c r="AZ1431" s="170"/>
      <c r="BA1431" s="170"/>
      <c r="BB1431" s="170"/>
      <c r="BC1431" s="170"/>
      <c r="BD1431" s="170"/>
      <c r="BE1431" s="170"/>
      <c r="BF1431" s="170"/>
      <c r="BG1431" s="170"/>
      <c r="BH1431" s="170"/>
    </row>
    <row r="1432" spans="1:60" outlineLevel="1">
      <c r="A1432" s="224"/>
      <c r="B1432" s="183"/>
      <c r="C1432" s="211" t="s">
        <v>1667</v>
      </c>
      <c r="D1432" s="189"/>
      <c r="E1432" s="195">
        <v>24</v>
      </c>
      <c r="F1432" s="201"/>
      <c r="G1432" s="201"/>
      <c r="H1432" s="200"/>
      <c r="I1432" s="228"/>
      <c r="J1432" s="170"/>
      <c r="K1432" s="170"/>
      <c r="L1432" s="170"/>
      <c r="M1432" s="170"/>
      <c r="N1432" s="170"/>
      <c r="O1432" s="170"/>
      <c r="P1432" s="170"/>
      <c r="Q1432" s="170"/>
      <c r="R1432" s="170"/>
      <c r="S1432" s="170"/>
      <c r="T1432" s="170"/>
      <c r="U1432" s="170"/>
      <c r="V1432" s="170"/>
      <c r="W1432" s="170"/>
      <c r="X1432" s="170"/>
      <c r="Y1432" s="170"/>
      <c r="Z1432" s="170"/>
      <c r="AA1432" s="170"/>
      <c r="AB1432" s="170"/>
      <c r="AC1432" s="170"/>
      <c r="AD1432" s="170"/>
      <c r="AE1432" s="170" t="s">
        <v>309</v>
      </c>
      <c r="AF1432" s="170">
        <v>0</v>
      </c>
      <c r="AG1432" s="170"/>
      <c r="AH1432" s="170"/>
      <c r="AI1432" s="170"/>
      <c r="AJ1432" s="170"/>
      <c r="AK1432" s="170"/>
      <c r="AL1432" s="170"/>
      <c r="AM1432" s="170"/>
      <c r="AN1432" s="170"/>
      <c r="AO1432" s="170"/>
      <c r="AP1432" s="170"/>
      <c r="AQ1432" s="170"/>
      <c r="AR1432" s="170"/>
      <c r="AS1432" s="170"/>
      <c r="AT1432" s="170"/>
      <c r="AU1432" s="170"/>
      <c r="AV1432" s="170"/>
      <c r="AW1432" s="170"/>
      <c r="AX1432" s="170"/>
      <c r="AY1432" s="170"/>
      <c r="AZ1432" s="170"/>
      <c r="BA1432" s="170"/>
      <c r="BB1432" s="170"/>
      <c r="BC1432" s="170"/>
      <c r="BD1432" s="170"/>
      <c r="BE1432" s="170"/>
      <c r="BF1432" s="170"/>
      <c r="BG1432" s="170"/>
      <c r="BH1432" s="170"/>
    </row>
    <row r="1433" spans="1:60" outlineLevel="1">
      <c r="A1433" s="224"/>
      <c r="B1433" s="350" t="s">
        <v>1668</v>
      </c>
      <c r="C1433" s="351"/>
      <c r="D1433" s="352"/>
      <c r="E1433" s="353"/>
      <c r="F1433" s="354"/>
      <c r="G1433" s="355"/>
      <c r="H1433" s="200"/>
      <c r="I1433" s="228"/>
      <c r="J1433" s="170"/>
      <c r="K1433" s="170"/>
      <c r="L1433" s="170"/>
      <c r="M1433" s="170"/>
      <c r="N1433" s="170"/>
      <c r="O1433" s="170"/>
      <c r="P1433" s="170"/>
      <c r="Q1433" s="170"/>
      <c r="R1433" s="170"/>
      <c r="S1433" s="170"/>
      <c r="T1433" s="170"/>
      <c r="U1433" s="170"/>
      <c r="V1433" s="170"/>
      <c r="W1433" s="170"/>
      <c r="X1433" s="170"/>
      <c r="Y1433" s="170"/>
      <c r="Z1433" s="170"/>
      <c r="AA1433" s="170"/>
      <c r="AB1433" s="170"/>
      <c r="AC1433" s="170">
        <v>0</v>
      </c>
      <c r="AD1433" s="170"/>
      <c r="AE1433" s="170" t="s">
        <v>297</v>
      </c>
      <c r="AF1433" s="170"/>
      <c r="AG1433" s="170"/>
      <c r="AH1433" s="170"/>
      <c r="AI1433" s="170"/>
      <c r="AJ1433" s="170"/>
      <c r="AK1433" s="170"/>
      <c r="AL1433" s="170"/>
      <c r="AM1433" s="170"/>
      <c r="AN1433" s="170"/>
      <c r="AO1433" s="170"/>
      <c r="AP1433" s="170"/>
      <c r="AQ1433" s="170"/>
      <c r="AR1433" s="170"/>
      <c r="AS1433" s="170"/>
      <c r="AT1433" s="170"/>
      <c r="AU1433" s="170"/>
      <c r="AV1433" s="170"/>
      <c r="AW1433" s="170"/>
      <c r="AX1433" s="170"/>
      <c r="AY1433" s="170"/>
      <c r="AZ1433" s="170"/>
      <c r="BA1433" s="170"/>
      <c r="BB1433" s="170"/>
      <c r="BC1433" s="170"/>
      <c r="BD1433" s="170"/>
      <c r="BE1433" s="170"/>
      <c r="BF1433" s="170"/>
      <c r="BG1433" s="170"/>
      <c r="BH1433" s="170"/>
    </row>
    <row r="1434" spans="1:60" outlineLevel="1">
      <c r="A1434" s="225">
        <v>328</v>
      </c>
      <c r="B1434" s="182" t="s">
        <v>1669</v>
      </c>
      <c r="C1434" s="209" t="s">
        <v>1670</v>
      </c>
      <c r="D1434" s="187" t="s">
        <v>583</v>
      </c>
      <c r="E1434" s="193">
        <v>188.6</v>
      </c>
      <c r="F1434" s="202"/>
      <c r="G1434" s="201">
        <f>ROUND(E1434*F1434,2)</f>
        <v>0</v>
      </c>
      <c r="H1434" s="200" t="s">
        <v>1570</v>
      </c>
      <c r="I1434" s="228" t="s">
        <v>304</v>
      </c>
      <c r="J1434" s="170"/>
      <c r="K1434" s="170"/>
      <c r="L1434" s="170"/>
      <c r="M1434" s="170"/>
      <c r="N1434" s="170"/>
      <c r="O1434" s="170"/>
      <c r="P1434" s="170"/>
      <c r="Q1434" s="170"/>
      <c r="R1434" s="170"/>
      <c r="S1434" s="170"/>
      <c r="T1434" s="170"/>
      <c r="U1434" s="170"/>
      <c r="V1434" s="170"/>
      <c r="W1434" s="170"/>
      <c r="X1434" s="170"/>
      <c r="Y1434" s="170"/>
      <c r="Z1434" s="170"/>
      <c r="AA1434" s="170"/>
      <c r="AB1434" s="170"/>
      <c r="AC1434" s="170"/>
      <c r="AD1434" s="170"/>
      <c r="AE1434" s="170" t="s">
        <v>305</v>
      </c>
      <c r="AF1434" s="170"/>
      <c r="AG1434" s="170"/>
      <c r="AH1434" s="170"/>
      <c r="AI1434" s="170"/>
      <c r="AJ1434" s="170"/>
      <c r="AK1434" s="170"/>
      <c r="AL1434" s="170"/>
      <c r="AM1434" s="170">
        <v>21</v>
      </c>
      <c r="AN1434" s="170"/>
      <c r="AO1434" s="170"/>
      <c r="AP1434" s="170"/>
      <c r="AQ1434" s="170"/>
      <c r="AR1434" s="170"/>
      <c r="AS1434" s="170"/>
      <c r="AT1434" s="170"/>
      <c r="AU1434" s="170"/>
      <c r="AV1434" s="170"/>
      <c r="AW1434" s="170"/>
      <c r="AX1434" s="170"/>
      <c r="AY1434" s="170"/>
      <c r="AZ1434" s="170"/>
      <c r="BA1434" s="170"/>
      <c r="BB1434" s="170"/>
      <c r="BC1434" s="170"/>
      <c r="BD1434" s="170"/>
      <c r="BE1434" s="170"/>
      <c r="BF1434" s="170"/>
      <c r="BG1434" s="170"/>
      <c r="BH1434" s="170"/>
    </row>
    <row r="1435" spans="1:60" outlineLevel="1">
      <c r="A1435" s="224"/>
      <c r="B1435" s="183"/>
      <c r="C1435" s="211" t="s">
        <v>1671</v>
      </c>
      <c r="D1435" s="189"/>
      <c r="E1435" s="195">
        <v>173.6</v>
      </c>
      <c r="F1435" s="201"/>
      <c r="G1435" s="201"/>
      <c r="H1435" s="200"/>
      <c r="I1435" s="228"/>
      <c r="J1435" s="170"/>
      <c r="K1435" s="170"/>
      <c r="L1435" s="170"/>
      <c r="M1435" s="170"/>
      <c r="N1435" s="170"/>
      <c r="O1435" s="170"/>
      <c r="P1435" s="170"/>
      <c r="Q1435" s="170"/>
      <c r="R1435" s="170"/>
      <c r="S1435" s="170"/>
      <c r="T1435" s="170"/>
      <c r="U1435" s="170"/>
      <c r="V1435" s="170"/>
      <c r="W1435" s="170"/>
      <c r="X1435" s="170"/>
      <c r="Y1435" s="170"/>
      <c r="Z1435" s="170"/>
      <c r="AA1435" s="170"/>
      <c r="AB1435" s="170"/>
      <c r="AC1435" s="170"/>
      <c r="AD1435" s="170"/>
      <c r="AE1435" s="170" t="s">
        <v>309</v>
      </c>
      <c r="AF1435" s="170">
        <v>0</v>
      </c>
      <c r="AG1435" s="170"/>
      <c r="AH1435" s="170"/>
      <c r="AI1435" s="170"/>
      <c r="AJ1435" s="170"/>
      <c r="AK1435" s="170"/>
      <c r="AL1435" s="170"/>
      <c r="AM1435" s="170"/>
      <c r="AN1435" s="170"/>
      <c r="AO1435" s="170"/>
      <c r="AP1435" s="170"/>
      <c r="AQ1435" s="170"/>
      <c r="AR1435" s="170"/>
      <c r="AS1435" s="170"/>
      <c r="AT1435" s="170"/>
      <c r="AU1435" s="170"/>
      <c r="AV1435" s="170"/>
      <c r="AW1435" s="170"/>
      <c r="AX1435" s="170"/>
      <c r="AY1435" s="170"/>
      <c r="AZ1435" s="170"/>
      <c r="BA1435" s="170"/>
      <c r="BB1435" s="170"/>
      <c r="BC1435" s="170"/>
      <c r="BD1435" s="170"/>
      <c r="BE1435" s="170"/>
      <c r="BF1435" s="170"/>
      <c r="BG1435" s="170"/>
      <c r="BH1435" s="170"/>
    </row>
    <row r="1436" spans="1:60" outlineLevel="1">
      <c r="A1436" s="224"/>
      <c r="B1436" s="183"/>
      <c r="C1436" s="211" t="s">
        <v>1672</v>
      </c>
      <c r="D1436" s="189"/>
      <c r="E1436" s="195">
        <v>15</v>
      </c>
      <c r="F1436" s="201"/>
      <c r="G1436" s="201"/>
      <c r="H1436" s="200"/>
      <c r="I1436" s="228"/>
      <c r="J1436" s="170"/>
      <c r="K1436" s="170"/>
      <c r="L1436" s="170"/>
      <c r="M1436" s="170"/>
      <c r="N1436" s="170"/>
      <c r="O1436" s="170"/>
      <c r="P1436" s="170"/>
      <c r="Q1436" s="170"/>
      <c r="R1436" s="170"/>
      <c r="S1436" s="170"/>
      <c r="T1436" s="170"/>
      <c r="U1436" s="170"/>
      <c r="V1436" s="170"/>
      <c r="W1436" s="170"/>
      <c r="X1436" s="170"/>
      <c r="Y1436" s="170"/>
      <c r="Z1436" s="170"/>
      <c r="AA1436" s="170"/>
      <c r="AB1436" s="170"/>
      <c r="AC1436" s="170"/>
      <c r="AD1436" s="170"/>
      <c r="AE1436" s="170" t="s">
        <v>309</v>
      </c>
      <c r="AF1436" s="170">
        <v>0</v>
      </c>
      <c r="AG1436" s="170"/>
      <c r="AH1436" s="170"/>
      <c r="AI1436" s="170"/>
      <c r="AJ1436" s="170"/>
      <c r="AK1436" s="170"/>
      <c r="AL1436" s="170"/>
      <c r="AM1436" s="170"/>
      <c r="AN1436" s="170"/>
      <c r="AO1436" s="170"/>
      <c r="AP1436" s="170"/>
      <c r="AQ1436" s="170"/>
      <c r="AR1436" s="170"/>
      <c r="AS1436" s="170"/>
      <c r="AT1436" s="170"/>
      <c r="AU1436" s="170"/>
      <c r="AV1436" s="170"/>
      <c r="AW1436" s="170"/>
      <c r="AX1436" s="170"/>
      <c r="AY1436" s="170"/>
      <c r="AZ1436" s="170"/>
      <c r="BA1436" s="170"/>
      <c r="BB1436" s="170"/>
      <c r="BC1436" s="170"/>
      <c r="BD1436" s="170"/>
      <c r="BE1436" s="170"/>
      <c r="BF1436" s="170"/>
      <c r="BG1436" s="170"/>
      <c r="BH1436" s="170"/>
    </row>
    <row r="1437" spans="1:60" outlineLevel="1">
      <c r="A1437" s="225">
        <v>329</v>
      </c>
      <c r="B1437" s="182" t="s">
        <v>1609</v>
      </c>
      <c r="C1437" s="209" t="s">
        <v>4475</v>
      </c>
      <c r="D1437" s="187" t="s">
        <v>423</v>
      </c>
      <c r="E1437" s="193">
        <v>8</v>
      </c>
      <c r="F1437" s="202"/>
      <c r="G1437" s="201">
        <f>ROUND(E1437*F1437,2)</f>
        <v>0</v>
      </c>
      <c r="H1437" s="200"/>
      <c r="I1437" s="228" t="s">
        <v>552</v>
      </c>
      <c r="J1437" s="170"/>
      <c r="K1437" s="170"/>
      <c r="L1437" s="170"/>
      <c r="M1437" s="170"/>
      <c r="N1437" s="170"/>
      <c r="O1437" s="170"/>
      <c r="P1437" s="170"/>
      <c r="Q1437" s="170"/>
      <c r="R1437" s="170"/>
      <c r="S1437" s="170"/>
      <c r="T1437" s="170"/>
      <c r="U1437" s="170"/>
      <c r="V1437" s="170"/>
      <c r="W1437" s="170"/>
      <c r="X1437" s="170"/>
      <c r="Y1437" s="170"/>
      <c r="Z1437" s="170"/>
      <c r="AA1437" s="170"/>
      <c r="AB1437" s="170"/>
      <c r="AC1437" s="170"/>
      <c r="AD1437" s="170"/>
      <c r="AE1437" s="170" t="s">
        <v>305</v>
      </c>
      <c r="AF1437" s="170"/>
      <c r="AG1437" s="170"/>
      <c r="AH1437" s="170"/>
      <c r="AI1437" s="170"/>
      <c r="AJ1437" s="170"/>
      <c r="AK1437" s="170"/>
      <c r="AL1437" s="170"/>
      <c r="AM1437" s="170">
        <v>21</v>
      </c>
      <c r="AN1437" s="170"/>
      <c r="AO1437" s="170"/>
      <c r="AP1437" s="170"/>
      <c r="AQ1437" s="170"/>
      <c r="AR1437" s="170"/>
      <c r="AS1437" s="170"/>
      <c r="AT1437" s="170"/>
      <c r="AU1437" s="170"/>
      <c r="AV1437" s="170"/>
      <c r="AW1437" s="170"/>
      <c r="AX1437" s="170"/>
      <c r="AY1437" s="170"/>
      <c r="AZ1437" s="170"/>
      <c r="BA1437" s="170"/>
      <c r="BB1437" s="170"/>
      <c r="BC1437" s="170"/>
      <c r="BD1437" s="170"/>
      <c r="BE1437" s="170"/>
      <c r="BF1437" s="170"/>
      <c r="BG1437" s="170"/>
      <c r="BH1437" s="170"/>
    </row>
    <row r="1438" spans="1:60" outlineLevel="1">
      <c r="A1438" s="224"/>
      <c r="B1438" s="183"/>
      <c r="C1438" s="211" t="s">
        <v>1673</v>
      </c>
      <c r="D1438" s="189"/>
      <c r="E1438" s="195">
        <v>8</v>
      </c>
      <c r="F1438" s="201"/>
      <c r="G1438" s="201"/>
      <c r="H1438" s="200"/>
      <c r="I1438" s="228"/>
      <c r="J1438" s="170"/>
      <c r="K1438" s="170"/>
      <c r="L1438" s="170"/>
      <c r="M1438" s="170"/>
      <c r="N1438" s="170"/>
      <c r="O1438" s="170"/>
      <c r="P1438" s="170"/>
      <c r="Q1438" s="170"/>
      <c r="R1438" s="170"/>
      <c r="S1438" s="170"/>
      <c r="T1438" s="170"/>
      <c r="U1438" s="170"/>
      <c r="V1438" s="170"/>
      <c r="W1438" s="170"/>
      <c r="X1438" s="170"/>
      <c r="Y1438" s="170"/>
      <c r="Z1438" s="170"/>
      <c r="AA1438" s="170"/>
      <c r="AB1438" s="170"/>
      <c r="AC1438" s="170"/>
      <c r="AD1438" s="170"/>
      <c r="AE1438" s="170" t="s">
        <v>309</v>
      </c>
      <c r="AF1438" s="170">
        <v>0</v>
      </c>
      <c r="AG1438" s="170"/>
      <c r="AH1438" s="170"/>
      <c r="AI1438" s="170"/>
      <c r="AJ1438" s="170"/>
      <c r="AK1438" s="170"/>
      <c r="AL1438" s="170"/>
      <c r="AM1438" s="170"/>
      <c r="AN1438" s="170"/>
      <c r="AO1438" s="170"/>
      <c r="AP1438" s="170"/>
      <c r="AQ1438" s="170"/>
      <c r="AR1438" s="170"/>
      <c r="AS1438" s="170"/>
      <c r="AT1438" s="170"/>
      <c r="AU1438" s="170"/>
      <c r="AV1438" s="170"/>
      <c r="AW1438" s="170"/>
      <c r="AX1438" s="170"/>
      <c r="AY1438" s="170"/>
      <c r="AZ1438" s="170"/>
      <c r="BA1438" s="170"/>
      <c r="BB1438" s="170"/>
      <c r="BC1438" s="170"/>
      <c r="BD1438" s="170"/>
      <c r="BE1438" s="170"/>
      <c r="BF1438" s="170"/>
      <c r="BG1438" s="170"/>
      <c r="BH1438" s="170"/>
    </row>
    <row r="1439" spans="1:60" outlineLevel="1">
      <c r="A1439" s="224"/>
      <c r="B1439" s="350" t="s">
        <v>1674</v>
      </c>
      <c r="C1439" s="351"/>
      <c r="D1439" s="352"/>
      <c r="E1439" s="353"/>
      <c r="F1439" s="354"/>
      <c r="G1439" s="355"/>
      <c r="H1439" s="200"/>
      <c r="I1439" s="228"/>
      <c r="J1439" s="170"/>
      <c r="K1439" s="170"/>
      <c r="L1439" s="170"/>
      <c r="M1439" s="170"/>
      <c r="N1439" s="170"/>
      <c r="O1439" s="170"/>
      <c r="P1439" s="170"/>
      <c r="Q1439" s="170"/>
      <c r="R1439" s="170"/>
      <c r="S1439" s="170"/>
      <c r="T1439" s="170"/>
      <c r="U1439" s="170"/>
      <c r="V1439" s="170"/>
      <c r="W1439" s="170"/>
      <c r="X1439" s="170"/>
      <c r="Y1439" s="170"/>
      <c r="Z1439" s="170"/>
      <c r="AA1439" s="170"/>
      <c r="AB1439" s="170"/>
      <c r="AC1439" s="170">
        <v>0</v>
      </c>
      <c r="AD1439" s="170"/>
      <c r="AE1439" s="170" t="s">
        <v>297</v>
      </c>
      <c r="AF1439" s="170"/>
      <c r="AG1439" s="170"/>
      <c r="AH1439" s="170"/>
      <c r="AI1439" s="170"/>
      <c r="AJ1439" s="170"/>
      <c r="AK1439" s="170"/>
      <c r="AL1439" s="170"/>
      <c r="AM1439" s="170"/>
      <c r="AN1439" s="170"/>
      <c r="AO1439" s="170"/>
      <c r="AP1439" s="170"/>
      <c r="AQ1439" s="170"/>
      <c r="AR1439" s="170"/>
      <c r="AS1439" s="170"/>
      <c r="AT1439" s="170"/>
      <c r="AU1439" s="170"/>
      <c r="AV1439" s="170"/>
      <c r="AW1439" s="170"/>
      <c r="AX1439" s="170"/>
      <c r="AY1439" s="170"/>
      <c r="AZ1439" s="170"/>
      <c r="BA1439" s="170"/>
      <c r="BB1439" s="170"/>
      <c r="BC1439" s="170"/>
      <c r="BD1439" s="170"/>
      <c r="BE1439" s="170"/>
      <c r="BF1439" s="170"/>
      <c r="BG1439" s="170"/>
      <c r="BH1439" s="170"/>
    </row>
    <row r="1440" spans="1:60" outlineLevel="1">
      <c r="A1440" s="225">
        <v>330</v>
      </c>
      <c r="B1440" s="182" t="s">
        <v>1675</v>
      </c>
      <c r="C1440" s="209" t="s">
        <v>1676</v>
      </c>
      <c r="D1440" s="187" t="s">
        <v>314</v>
      </c>
      <c r="E1440" s="193">
        <v>21.2</v>
      </c>
      <c r="F1440" s="202"/>
      <c r="G1440" s="201">
        <f>ROUND(E1440*F1440,2)</f>
        <v>0</v>
      </c>
      <c r="H1440" s="200" t="s">
        <v>1570</v>
      </c>
      <c r="I1440" s="228" t="s">
        <v>304</v>
      </c>
      <c r="J1440" s="170"/>
      <c r="K1440" s="170"/>
      <c r="L1440" s="170"/>
      <c r="M1440" s="170"/>
      <c r="N1440" s="170"/>
      <c r="O1440" s="170"/>
      <c r="P1440" s="170"/>
      <c r="Q1440" s="170"/>
      <c r="R1440" s="170"/>
      <c r="S1440" s="170"/>
      <c r="T1440" s="170"/>
      <c r="U1440" s="170"/>
      <c r="V1440" s="170"/>
      <c r="W1440" s="170"/>
      <c r="X1440" s="170"/>
      <c r="Y1440" s="170"/>
      <c r="Z1440" s="170"/>
      <c r="AA1440" s="170"/>
      <c r="AB1440" s="170"/>
      <c r="AC1440" s="170"/>
      <c r="AD1440" s="170"/>
      <c r="AE1440" s="170" t="s">
        <v>305</v>
      </c>
      <c r="AF1440" s="170"/>
      <c r="AG1440" s="170"/>
      <c r="AH1440" s="170"/>
      <c r="AI1440" s="170"/>
      <c r="AJ1440" s="170"/>
      <c r="AK1440" s="170"/>
      <c r="AL1440" s="170"/>
      <c r="AM1440" s="170">
        <v>21</v>
      </c>
      <c r="AN1440" s="170"/>
      <c r="AO1440" s="170"/>
      <c r="AP1440" s="170"/>
      <c r="AQ1440" s="170"/>
      <c r="AR1440" s="170"/>
      <c r="AS1440" s="170"/>
      <c r="AT1440" s="170"/>
      <c r="AU1440" s="170"/>
      <c r="AV1440" s="170"/>
      <c r="AW1440" s="170"/>
      <c r="AX1440" s="170"/>
      <c r="AY1440" s="170"/>
      <c r="AZ1440" s="170"/>
      <c r="BA1440" s="170"/>
      <c r="BB1440" s="170"/>
      <c r="BC1440" s="170"/>
      <c r="BD1440" s="170"/>
      <c r="BE1440" s="170"/>
      <c r="BF1440" s="170"/>
      <c r="BG1440" s="170"/>
      <c r="BH1440" s="170"/>
    </row>
    <row r="1441" spans="1:60" outlineLevel="1">
      <c r="A1441" s="224"/>
      <c r="B1441" s="183"/>
      <c r="C1441" s="211" t="s">
        <v>1677</v>
      </c>
      <c r="D1441" s="189"/>
      <c r="E1441" s="195">
        <v>21.2</v>
      </c>
      <c r="F1441" s="201"/>
      <c r="G1441" s="201"/>
      <c r="H1441" s="200"/>
      <c r="I1441" s="228"/>
      <c r="J1441" s="170"/>
      <c r="K1441" s="170"/>
      <c r="L1441" s="170"/>
      <c r="M1441" s="170"/>
      <c r="N1441" s="170"/>
      <c r="O1441" s="170"/>
      <c r="P1441" s="170"/>
      <c r="Q1441" s="170"/>
      <c r="R1441" s="170"/>
      <c r="S1441" s="170"/>
      <c r="T1441" s="170"/>
      <c r="U1441" s="170"/>
      <c r="V1441" s="170"/>
      <c r="W1441" s="170"/>
      <c r="X1441" s="170"/>
      <c r="Y1441" s="170"/>
      <c r="Z1441" s="170"/>
      <c r="AA1441" s="170"/>
      <c r="AB1441" s="170"/>
      <c r="AC1441" s="170"/>
      <c r="AD1441" s="170"/>
      <c r="AE1441" s="170" t="s">
        <v>309</v>
      </c>
      <c r="AF1441" s="170">
        <v>0</v>
      </c>
      <c r="AG1441" s="170"/>
      <c r="AH1441" s="170"/>
      <c r="AI1441" s="170"/>
      <c r="AJ1441" s="170"/>
      <c r="AK1441" s="170"/>
      <c r="AL1441" s="170"/>
      <c r="AM1441" s="170"/>
      <c r="AN1441" s="170"/>
      <c r="AO1441" s="170"/>
      <c r="AP1441" s="170"/>
      <c r="AQ1441" s="170"/>
      <c r="AR1441" s="170"/>
      <c r="AS1441" s="170"/>
      <c r="AT1441" s="170"/>
      <c r="AU1441" s="170"/>
      <c r="AV1441" s="170"/>
      <c r="AW1441" s="170"/>
      <c r="AX1441" s="170"/>
      <c r="AY1441" s="170"/>
      <c r="AZ1441" s="170"/>
      <c r="BA1441" s="170"/>
      <c r="BB1441" s="170"/>
      <c r="BC1441" s="170"/>
      <c r="BD1441" s="170"/>
      <c r="BE1441" s="170"/>
      <c r="BF1441" s="170"/>
      <c r="BG1441" s="170"/>
      <c r="BH1441" s="170"/>
    </row>
    <row r="1442" spans="1:60" outlineLevel="1">
      <c r="A1442" s="225">
        <v>331</v>
      </c>
      <c r="B1442" s="182" t="s">
        <v>1678</v>
      </c>
      <c r="C1442" s="209" t="s">
        <v>1679</v>
      </c>
      <c r="D1442" s="187" t="s">
        <v>314</v>
      </c>
      <c r="E1442" s="193">
        <v>6</v>
      </c>
      <c r="F1442" s="202"/>
      <c r="G1442" s="201">
        <f>ROUND(E1442*F1442,2)</f>
        <v>0</v>
      </c>
      <c r="H1442" s="200" t="s">
        <v>1570</v>
      </c>
      <c r="I1442" s="228" t="s">
        <v>304</v>
      </c>
      <c r="J1442" s="170"/>
      <c r="K1442" s="170"/>
      <c r="L1442" s="170"/>
      <c r="M1442" s="170"/>
      <c r="N1442" s="170"/>
      <c r="O1442" s="170"/>
      <c r="P1442" s="170"/>
      <c r="Q1442" s="170"/>
      <c r="R1442" s="170"/>
      <c r="S1442" s="170"/>
      <c r="T1442" s="170"/>
      <c r="U1442" s="170"/>
      <c r="V1442" s="170"/>
      <c r="W1442" s="170"/>
      <c r="X1442" s="170"/>
      <c r="Y1442" s="170"/>
      <c r="Z1442" s="170"/>
      <c r="AA1442" s="170"/>
      <c r="AB1442" s="170"/>
      <c r="AC1442" s="170"/>
      <c r="AD1442" s="170"/>
      <c r="AE1442" s="170" t="s">
        <v>305</v>
      </c>
      <c r="AF1442" s="170"/>
      <c r="AG1442" s="170"/>
      <c r="AH1442" s="170"/>
      <c r="AI1442" s="170"/>
      <c r="AJ1442" s="170"/>
      <c r="AK1442" s="170"/>
      <c r="AL1442" s="170"/>
      <c r="AM1442" s="170">
        <v>21</v>
      </c>
      <c r="AN1442" s="170"/>
      <c r="AO1442" s="170"/>
      <c r="AP1442" s="170"/>
      <c r="AQ1442" s="170"/>
      <c r="AR1442" s="170"/>
      <c r="AS1442" s="170"/>
      <c r="AT1442" s="170"/>
      <c r="AU1442" s="170"/>
      <c r="AV1442" s="170"/>
      <c r="AW1442" s="170"/>
      <c r="AX1442" s="170"/>
      <c r="AY1442" s="170"/>
      <c r="AZ1442" s="170"/>
      <c r="BA1442" s="170"/>
      <c r="BB1442" s="170"/>
      <c r="BC1442" s="170"/>
      <c r="BD1442" s="170"/>
      <c r="BE1442" s="170"/>
      <c r="BF1442" s="170"/>
      <c r="BG1442" s="170"/>
      <c r="BH1442" s="170"/>
    </row>
    <row r="1443" spans="1:60" outlineLevel="1">
      <c r="A1443" s="224"/>
      <c r="B1443" s="183"/>
      <c r="C1443" s="211" t="s">
        <v>171</v>
      </c>
      <c r="D1443" s="189"/>
      <c r="E1443" s="195">
        <v>6</v>
      </c>
      <c r="F1443" s="201"/>
      <c r="G1443" s="201"/>
      <c r="H1443" s="200"/>
      <c r="I1443" s="228"/>
      <c r="J1443" s="170"/>
      <c r="K1443" s="170"/>
      <c r="L1443" s="170"/>
      <c r="M1443" s="170"/>
      <c r="N1443" s="170"/>
      <c r="O1443" s="170"/>
      <c r="P1443" s="170"/>
      <c r="Q1443" s="170"/>
      <c r="R1443" s="170"/>
      <c r="S1443" s="170"/>
      <c r="T1443" s="170"/>
      <c r="U1443" s="170"/>
      <c r="V1443" s="170"/>
      <c r="W1443" s="170"/>
      <c r="X1443" s="170"/>
      <c r="Y1443" s="170"/>
      <c r="Z1443" s="170"/>
      <c r="AA1443" s="170"/>
      <c r="AB1443" s="170"/>
      <c r="AC1443" s="170"/>
      <c r="AD1443" s="170"/>
      <c r="AE1443" s="170" t="s">
        <v>309</v>
      </c>
      <c r="AF1443" s="170">
        <v>0</v>
      </c>
      <c r="AG1443" s="170"/>
      <c r="AH1443" s="170"/>
      <c r="AI1443" s="170"/>
      <c r="AJ1443" s="170"/>
      <c r="AK1443" s="170"/>
      <c r="AL1443" s="170"/>
      <c r="AM1443" s="170"/>
      <c r="AN1443" s="170"/>
      <c r="AO1443" s="170"/>
      <c r="AP1443" s="170"/>
      <c r="AQ1443" s="170"/>
      <c r="AR1443" s="170"/>
      <c r="AS1443" s="170"/>
      <c r="AT1443" s="170"/>
      <c r="AU1443" s="170"/>
      <c r="AV1443" s="170"/>
      <c r="AW1443" s="170"/>
      <c r="AX1443" s="170"/>
      <c r="AY1443" s="170"/>
      <c r="AZ1443" s="170"/>
      <c r="BA1443" s="170"/>
      <c r="BB1443" s="170"/>
      <c r="BC1443" s="170"/>
      <c r="BD1443" s="170"/>
      <c r="BE1443" s="170"/>
      <c r="BF1443" s="170"/>
      <c r="BG1443" s="170"/>
      <c r="BH1443" s="170"/>
    </row>
    <row r="1444" spans="1:60" outlineLevel="1">
      <c r="A1444" s="224"/>
      <c r="B1444" s="350" t="s">
        <v>1680</v>
      </c>
      <c r="C1444" s="351"/>
      <c r="D1444" s="352"/>
      <c r="E1444" s="353"/>
      <c r="F1444" s="354"/>
      <c r="G1444" s="355"/>
      <c r="H1444" s="200"/>
      <c r="I1444" s="228"/>
      <c r="J1444" s="170"/>
      <c r="K1444" s="170"/>
      <c r="L1444" s="170"/>
      <c r="M1444" s="170"/>
      <c r="N1444" s="170"/>
      <c r="O1444" s="170"/>
      <c r="P1444" s="170"/>
      <c r="Q1444" s="170"/>
      <c r="R1444" s="170"/>
      <c r="S1444" s="170"/>
      <c r="T1444" s="170"/>
      <c r="U1444" s="170"/>
      <c r="V1444" s="170"/>
      <c r="W1444" s="170"/>
      <c r="X1444" s="170"/>
      <c r="Y1444" s="170"/>
      <c r="Z1444" s="170"/>
      <c r="AA1444" s="170"/>
      <c r="AB1444" s="170"/>
      <c r="AC1444" s="170">
        <v>0</v>
      </c>
      <c r="AD1444" s="170"/>
      <c r="AE1444" s="170" t="s">
        <v>297</v>
      </c>
      <c r="AF1444" s="170"/>
      <c r="AG1444" s="170"/>
      <c r="AH1444" s="170"/>
      <c r="AI1444" s="170"/>
      <c r="AJ1444" s="170"/>
      <c r="AK1444" s="170"/>
      <c r="AL1444" s="170"/>
      <c r="AM1444" s="170"/>
      <c r="AN1444" s="170"/>
      <c r="AO1444" s="170"/>
      <c r="AP1444" s="170"/>
      <c r="AQ1444" s="170"/>
      <c r="AR1444" s="170"/>
      <c r="AS1444" s="170"/>
      <c r="AT1444" s="170"/>
      <c r="AU1444" s="170"/>
      <c r="AV1444" s="170"/>
      <c r="AW1444" s="170"/>
      <c r="AX1444" s="170"/>
      <c r="AY1444" s="170"/>
      <c r="AZ1444" s="170"/>
      <c r="BA1444" s="170"/>
      <c r="BB1444" s="170"/>
      <c r="BC1444" s="170"/>
      <c r="BD1444" s="170"/>
      <c r="BE1444" s="170"/>
      <c r="BF1444" s="170"/>
      <c r="BG1444" s="170"/>
      <c r="BH1444" s="170"/>
    </row>
    <row r="1445" spans="1:60" outlineLevel="1">
      <c r="A1445" s="225">
        <v>332</v>
      </c>
      <c r="B1445" s="182" t="s">
        <v>1681</v>
      </c>
      <c r="C1445" s="209" t="s">
        <v>1682</v>
      </c>
      <c r="D1445" s="187" t="s">
        <v>423</v>
      </c>
      <c r="E1445" s="193">
        <v>1</v>
      </c>
      <c r="F1445" s="202"/>
      <c r="G1445" s="201">
        <f>ROUND(E1445*F1445,2)</f>
        <v>0</v>
      </c>
      <c r="H1445" s="200" t="s">
        <v>1570</v>
      </c>
      <c r="I1445" s="228" t="s">
        <v>304</v>
      </c>
      <c r="J1445" s="170"/>
      <c r="K1445" s="170"/>
      <c r="L1445" s="170"/>
      <c r="M1445" s="170"/>
      <c r="N1445" s="170"/>
      <c r="O1445" s="170"/>
      <c r="P1445" s="170"/>
      <c r="Q1445" s="170"/>
      <c r="R1445" s="170"/>
      <c r="S1445" s="170"/>
      <c r="T1445" s="170"/>
      <c r="U1445" s="170"/>
      <c r="V1445" s="170"/>
      <c r="W1445" s="170"/>
      <c r="X1445" s="170"/>
      <c r="Y1445" s="170"/>
      <c r="Z1445" s="170"/>
      <c r="AA1445" s="170"/>
      <c r="AB1445" s="170"/>
      <c r="AC1445" s="170"/>
      <c r="AD1445" s="170"/>
      <c r="AE1445" s="170" t="s">
        <v>305</v>
      </c>
      <c r="AF1445" s="170"/>
      <c r="AG1445" s="170"/>
      <c r="AH1445" s="170"/>
      <c r="AI1445" s="170"/>
      <c r="AJ1445" s="170"/>
      <c r="AK1445" s="170"/>
      <c r="AL1445" s="170"/>
      <c r="AM1445" s="170">
        <v>21</v>
      </c>
      <c r="AN1445" s="170"/>
      <c r="AO1445" s="170"/>
      <c r="AP1445" s="170"/>
      <c r="AQ1445" s="170"/>
      <c r="AR1445" s="170"/>
      <c r="AS1445" s="170"/>
      <c r="AT1445" s="170"/>
      <c r="AU1445" s="170"/>
      <c r="AV1445" s="170"/>
      <c r="AW1445" s="170"/>
      <c r="AX1445" s="170"/>
      <c r="AY1445" s="170"/>
      <c r="AZ1445" s="170"/>
      <c r="BA1445" s="170"/>
      <c r="BB1445" s="170"/>
      <c r="BC1445" s="170"/>
      <c r="BD1445" s="170"/>
      <c r="BE1445" s="170"/>
      <c r="BF1445" s="170"/>
      <c r="BG1445" s="170"/>
      <c r="BH1445" s="170"/>
    </row>
    <row r="1446" spans="1:60" outlineLevel="1">
      <c r="A1446" s="224"/>
      <c r="B1446" s="183"/>
      <c r="C1446" s="211" t="s">
        <v>121</v>
      </c>
      <c r="D1446" s="189"/>
      <c r="E1446" s="195">
        <v>1</v>
      </c>
      <c r="F1446" s="201"/>
      <c r="G1446" s="201"/>
      <c r="H1446" s="200"/>
      <c r="I1446" s="228"/>
      <c r="J1446" s="170"/>
      <c r="K1446" s="170"/>
      <c r="L1446" s="170"/>
      <c r="M1446" s="170"/>
      <c r="N1446" s="170"/>
      <c r="O1446" s="170"/>
      <c r="P1446" s="170"/>
      <c r="Q1446" s="170"/>
      <c r="R1446" s="170"/>
      <c r="S1446" s="170"/>
      <c r="T1446" s="170"/>
      <c r="U1446" s="170"/>
      <c r="V1446" s="170"/>
      <c r="W1446" s="170"/>
      <c r="X1446" s="170"/>
      <c r="Y1446" s="170"/>
      <c r="Z1446" s="170"/>
      <c r="AA1446" s="170"/>
      <c r="AB1446" s="170"/>
      <c r="AC1446" s="170"/>
      <c r="AD1446" s="170"/>
      <c r="AE1446" s="170" t="s">
        <v>309</v>
      </c>
      <c r="AF1446" s="170">
        <v>0</v>
      </c>
      <c r="AG1446" s="170"/>
      <c r="AH1446" s="170"/>
      <c r="AI1446" s="170"/>
      <c r="AJ1446" s="170"/>
      <c r="AK1446" s="170"/>
      <c r="AL1446" s="170"/>
      <c r="AM1446" s="170"/>
      <c r="AN1446" s="170"/>
      <c r="AO1446" s="170"/>
      <c r="AP1446" s="170"/>
      <c r="AQ1446" s="170"/>
      <c r="AR1446" s="170"/>
      <c r="AS1446" s="170"/>
      <c r="AT1446" s="170"/>
      <c r="AU1446" s="170"/>
      <c r="AV1446" s="170"/>
      <c r="AW1446" s="170"/>
      <c r="AX1446" s="170"/>
      <c r="AY1446" s="170"/>
      <c r="AZ1446" s="170"/>
      <c r="BA1446" s="170"/>
      <c r="BB1446" s="170"/>
      <c r="BC1446" s="170"/>
      <c r="BD1446" s="170"/>
      <c r="BE1446" s="170"/>
      <c r="BF1446" s="170"/>
      <c r="BG1446" s="170"/>
      <c r="BH1446" s="170"/>
    </row>
    <row r="1447" spans="1:60" outlineLevel="1">
      <c r="A1447" s="224"/>
      <c r="B1447" s="350" t="s">
        <v>1604</v>
      </c>
      <c r="C1447" s="351"/>
      <c r="D1447" s="352"/>
      <c r="E1447" s="353"/>
      <c r="F1447" s="354"/>
      <c r="G1447" s="355"/>
      <c r="H1447" s="200"/>
      <c r="I1447" s="228"/>
      <c r="J1447" s="170"/>
      <c r="K1447" s="170"/>
      <c r="L1447" s="170"/>
      <c r="M1447" s="170"/>
      <c r="N1447" s="170"/>
      <c r="O1447" s="170"/>
      <c r="P1447" s="170"/>
      <c r="Q1447" s="170"/>
      <c r="R1447" s="170"/>
      <c r="S1447" s="170"/>
      <c r="T1447" s="170"/>
      <c r="U1447" s="170"/>
      <c r="V1447" s="170"/>
      <c r="W1447" s="170"/>
      <c r="X1447" s="170"/>
      <c r="Y1447" s="170"/>
      <c r="Z1447" s="170"/>
      <c r="AA1447" s="170"/>
      <c r="AB1447" s="170"/>
      <c r="AC1447" s="170">
        <v>0</v>
      </c>
      <c r="AD1447" s="170"/>
      <c r="AE1447" s="170" t="s">
        <v>297</v>
      </c>
      <c r="AF1447" s="170"/>
      <c r="AG1447" s="170"/>
      <c r="AH1447" s="170"/>
      <c r="AI1447" s="170"/>
      <c r="AJ1447" s="170"/>
      <c r="AK1447" s="170"/>
      <c r="AL1447" s="170"/>
      <c r="AM1447" s="170"/>
      <c r="AN1447" s="170"/>
      <c r="AO1447" s="170"/>
      <c r="AP1447" s="170"/>
      <c r="AQ1447" s="170"/>
      <c r="AR1447" s="170"/>
      <c r="AS1447" s="170"/>
      <c r="AT1447" s="170"/>
      <c r="AU1447" s="170"/>
      <c r="AV1447" s="170"/>
      <c r="AW1447" s="170"/>
      <c r="AX1447" s="170"/>
      <c r="AY1447" s="170"/>
      <c r="AZ1447" s="170"/>
      <c r="BA1447" s="170"/>
      <c r="BB1447" s="170"/>
      <c r="BC1447" s="170"/>
      <c r="BD1447" s="170"/>
      <c r="BE1447" s="170"/>
      <c r="BF1447" s="170"/>
      <c r="BG1447" s="170"/>
      <c r="BH1447" s="170"/>
    </row>
    <row r="1448" spans="1:60" outlineLevel="1">
      <c r="A1448" s="224"/>
      <c r="B1448" s="350" t="s">
        <v>1605</v>
      </c>
      <c r="C1448" s="351"/>
      <c r="D1448" s="352"/>
      <c r="E1448" s="353"/>
      <c r="F1448" s="354"/>
      <c r="G1448" s="355"/>
      <c r="H1448" s="200"/>
      <c r="I1448" s="228"/>
      <c r="J1448" s="170"/>
      <c r="K1448" s="170"/>
      <c r="L1448" s="170"/>
      <c r="M1448" s="170"/>
      <c r="N1448" s="170"/>
      <c r="O1448" s="170"/>
      <c r="P1448" s="170"/>
      <c r="Q1448" s="170"/>
      <c r="R1448" s="170"/>
      <c r="S1448" s="170"/>
      <c r="T1448" s="170"/>
      <c r="U1448" s="170"/>
      <c r="V1448" s="170"/>
      <c r="W1448" s="170"/>
      <c r="X1448" s="170"/>
      <c r="Y1448" s="170"/>
      <c r="Z1448" s="170"/>
      <c r="AA1448" s="170"/>
      <c r="AB1448" s="170"/>
      <c r="AC1448" s="170">
        <v>1</v>
      </c>
      <c r="AD1448" s="170"/>
      <c r="AE1448" s="170" t="s">
        <v>297</v>
      </c>
      <c r="AF1448" s="170"/>
      <c r="AG1448" s="170"/>
      <c r="AH1448" s="170"/>
      <c r="AI1448" s="170"/>
      <c r="AJ1448" s="170"/>
      <c r="AK1448" s="170"/>
      <c r="AL1448" s="170"/>
      <c r="AM1448" s="170"/>
      <c r="AN1448" s="170"/>
      <c r="AO1448" s="170"/>
      <c r="AP1448" s="170"/>
      <c r="AQ1448" s="170"/>
      <c r="AR1448" s="170"/>
      <c r="AS1448" s="170"/>
      <c r="AT1448" s="170"/>
      <c r="AU1448" s="170"/>
      <c r="AV1448" s="170"/>
      <c r="AW1448" s="170"/>
      <c r="AX1448" s="170"/>
      <c r="AY1448" s="170"/>
      <c r="AZ1448" s="170"/>
      <c r="BA1448" s="170"/>
      <c r="BB1448" s="170"/>
      <c r="BC1448" s="170"/>
      <c r="BD1448" s="170"/>
      <c r="BE1448" s="170"/>
      <c r="BF1448" s="170"/>
      <c r="BG1448" s="170"/>
      <c r="BH1448" s="170"/>
    </row>
    <row r="1449" spans="1:60" outlineLevel="1">
      <c r="A1449" s="225">
        <v>333</v>
      </c>
      <c r="B1449" s="182" t="s">
        <v>1683</v>
      </c>
      <c r="C1449" s="209" t="s">
        <v>1684</v>
      </c>
      <c r="D1449" s="187" t="s">
        <v>318</v>
      </c>
      <c r="E1449" s="193">
        <v>22.25</v>
      </c>
      <c r="F1449" s="202"/>
      <c r="G1449" s="201">
        <f>ROUND(E1449*F1449,2)</f>
        <v>0</v>
      </c>
      <c r="H1449" s="200" t="s">
        <v>1570</v>
      </c>
      <c r="I1449" s="228" t="s">
        <v>304</v>
      </c>
      <c r="J1449" s="170"/>
      <c r="K1449" s="170"/>
      <c r="L1449" s="170"/>
      <c r="M1449" s="170"/>
      <c r="N1449" s="170"/>
      <c r="O1449" s="170"/>
      <c r="P1449" s="170"/>
      <c r="Q1449" s="170"/>
      <c r="R1449" s="170"/>
      <c r="S1449" s="170"/>
      <c r="T1449" s="170"/>
      <c r="U1449" s="170"/>
      <c r="V1449" s="170"/>
      <c r="W1449" s="170"/>
      <c r="X1449" s="170"/>
      <c r="Y1449" s="170"/>
      <c r="Z1449" s="170"/>
      <c r="AA1449" s="170"/>
      <c r="AB1449" s="170"/>
      <c r="AC1449" s="170"/>
      <c r="AD1449" s="170"/>
      <c r="AE1449" s="170" t="s">
        <v>305</v>
      </c>
      <c r="AF1449" s="170"/>
      <c r="AG1449" s="170"/>
      <c r="AH1449" s="170"/>
      <c r="AI1449" s="170"/>
      <c r="AJ1449" s="170"/>
      <c r="AK1449" s="170"/>
      <c r="AL1449" s="170"/>
      <c r="AM1449" s="170">
        <v>21</v>
      </c>
      <c r="AN1449" s="170"/>
      <c r="AO1449" s="170"/>
      <c r="AP1449" s="170"/>
      <c r="AQ1449" s="170"/>
      <c r="AR1449" s="170"/>
      <c r="AS1449" s="170"/>
      <c r="AT1449" s="170"/>
      <c r="AU1449" s="170"/>
      <c r="AV1449" s="170"/>
      <c r="AW1449" s="170"/>
      <c r="AX1449" s="170"/>
      <c r="AY1449" s="170"/>
      <c r="AZ1449" s="170"/>
      <c r="BA1449" s="170"/>
      <c r="BB1449" s="170"/>
      <c r="BC1449" s="170"/>
      <c r="BD1449" s="170"/>
      <c r="BE1449" s="170"/>
      <c r="BF1449" s="170"/>
      <c r="BG1449" s="170"/>
      <c r="BH1449" s="170"/>
    </row>
    <row r="1450" spans="1:60" outlineLevel="1">
      <c r="A1450" s="224"/>
      <c r="B1450" s="183"/>
      <c r="C1450" s="211" t="s">
        <v>1685</v>
      </c>
      <c r="D1450" s="189"/>
      <c r="E1450" s="195">
        <v>22.25</v>
      </c>
      <c r="F1450" s="201"/>
      <c r="G1450" s="201"/>
      <c r="H1450" s="200"/>
      <c r="I1450" s="228"/>
      <c r="J1450" s="170"/>
      <c r="K1450" s="170"/>
      <c r="L1450" s="170"/>
      <c r="M1450" s="170"/>
      <c r="N1450" s="170"/>
      <c r="O1450" s="170"/>
      <c r="P1450" s="170"/>
      <c r="Q1450" s="170"/>
      <c r="R1450" s="170"/>
      <c r="S1450" s="170"/>
      <c r="T1450" s="170"/>
      <c r="U1450" s="170"/>
      <c r="V1450" s="170"/>
      <c r="W1450" s="170"/>
      <c r="X1450" s="170"/>
      <c r="Y1450" s="170"/>
      <c r="Z1450" s="170"/>
      <c r="AA1450" s="170"/>
      <c r="AB1450" s="170"/>
      <c r="AC1450" s="170"/>
      <c r="AD1450" s="170"/>
      <c r="AE1450" s="170" t="s">
        <v>309</v>
      </c>
      <c r="AF1450" s="170">
        <v>0</v>
      </c>
      <c r="AG1450" s="170"/>
      <c r="AH1450" s="170"/>
      <c r="AI1450" s="170"/>
      <c r="AJ1450" s="170"/>
      <c r="AK1450" s="170"/>
      <c r="AL1450" s="170"/>
      <c r="AM1450" s="170"/>
      <c r="AN1450" s="170"/>
      <c r="AO1450" s="170"/>
      <c r="AP1450" s="170"/>
      <c r="AQ1450" s="170"/>
      <c r="AR1450" s="170"/>
      <c r="AS1450" s="170"/>
      <c r="AT1450" s="170"/>
      <c r="AU1450" s="170"/>
      <c r="AV1450" s="170"/>
      <c r="AW1450" s="170"/>
      <c r="AX1450" s="170"/>
      <c r="AY1450" s="170"/>
      <c r="AZ1450" s="170"/>
      <c r="BA1450" s="170"/>
      <c r="BB1450" s="170"/>
      <c r="BC1450" s="170"/>
      <c r="BD1450" s="170"/>
      <c r="BE1450" s="170"/>
      <c r="BF1450" s="170"/>
      <c r="BG1450" s="170"/>
      <c r="BH1450" s="170"/>
    </row>
    <row r="1451" spans="1:60" outlineLevel="1">
      <c r="A1451" s="225">
        <v>334</v>
      </c>
      <c r="B1451" s="182" t="s">
        <v>1622</v>
      </c>
      <c r="C1451" s="209" t="s">
        <v>4476</v>
      </c>
      <c r="D1451" s="187" t="s">
        <v>423</v>
      </c>
      <c r="E1451" s="193">
        <v>12</v>
      </c>
      <c r="F1451" s="202"/>
      <c r="G1451" s="201">
        <f>ROUND(E1451*F1451,2)</f>
        <v>0</v>
      </c>
      <c r="H1451" s="200"/>
      <c r="I1451" s="228" t="s">
        <v>552</v>
      </c>
      <c r="J1451" s="170"/>
      <c r="K1451" s="170"/>
      <c r="L1451" s="170"/>
      <c r="M1451" s="170"/>
      <c r="N1451" s="170"/>
      <c r="O1451" s="170"/>
      <c r="P1451" s="170"/>
      <c r="Q1451" s="170"/>
      <c r="R1451" s="170"/>
      <c r="S1451" s="170"/>
      <c r="T1451" s="170"/>
      <c r="U1451" s="170"/>
      <c r="V1451" s="170"/>
      <c r="W1451" s="170"/>
      <c r="X1451" s="170"/>
      <c r="Y1451" s="170"/>
      <c r="Z1451" s="170"/>
      <c r="AA1451" s="170"/>
      <c r="AB1451" s="170"/>
      <c r="AC1451" s="170"/>
      <c r="AD1451" s="170"/>
      <c r="AE1451" s="170" t="s">
        <v>1563</v>
      </c>
      <c r="AF1451" s="170"/>
      <c r="AG1451" s="170"/>
      <c r="AH1451" s="170"/>
      <c r="AI1451" s="170"/>
      <c r="AJ1451" s="170"/>
      <c r="AK1451" s="170"/>
      <c r="AL1451" s="170"/>
      <c r="AM1451" s="170">
        <v>21</v>
      </c>
      <c r="AN1451" s="170"/>
      <c r="AO1451" s="170"/>
      <c r="AP1451" s="170"/>
      <c r="AQ1451" s="170"/>
      <c r="AR1451" s="170"/>
      <c r="AS1451" s="170"/>
      <c r="AT1451" s="170"/>
      <c r="AU1451" s="170"/>
      <c r="AV1451" s="170"/>
      <c r="AW1451" s="170"/>
      <c r="AX1451" s="170"/>
      <c r="AY1451" s="170"/>
      <c r="AZ1451" s="170"/>
      <c r="BA1451" s="170"/>
      <c r="BB1451" s="170"/>
      <c r="BC1451" s="170"/>
      <c r="BD1451" s="170"/>
      <c r="BE1451" s="170"/>
      <c r="BF1451" s="170"/>
      <c r="BG1451" s="170"/>
      <c r="BH1451" s="170"/>
    </row>
    <row r="1452" spans="1:60" outlineLevel="1">
      <c r="A1452" s="224"/>
      <c r="B1452" s="183"/>
      <c r="C1452" s="211" t="s">
        <v>1686</v>
      </c>
      <c r="D1452" s="189"/>
      <c r="E1452" s="195">
        <v>12</v>
      </c>
      <c r="F1452" s="201"/>
      <c r="G1452" s="201"/>
      <c r="H1452" s="200"/>
      <c r="I1452" s="228"/>
      <c r="J1452" s="170"/>
      <c r="K1452" s="170"/>
      <c r="L1452" s="170"/>
      <c r="M1452" s="170"/>
      <c r="N1452" s="170"/>
      <c r="O1452" s="170"/>
      <c r="P1452" s="170"/>
      <c r="Q1452" s="170"/>
      <c r="R1452" s="170"/>
      <c r="S1452" s="170"/>
      <c r="T1452" s="170"/>
      <c r="U1452" s="170"/>
      <c r="V1452" s="170"/>
      <c r="W1452" s="170"/>
      <c r="X1452" s="170"/>
      <c r="Y1452" s="170"/>
      <c r="Z1452" s="170"/>
      <c r="AA1452" s="170"/>
      <c r="AB1452" s="170"/>
      <c r="AC1452" s="170"/>
      <c r="AD1452" s="170"/>
      <c r="AE1452" s="170" t="s">
        <v>309</v>
      </c>
      <c r="AF1452" s="170">
        <v>0</v>
      </c>
      <c r="AG1452" s="170"/>
      <c r="AH1452" s="170"/>
      <c r="AI1452" s="170"/>
      <c r="AJ1452" s="170"/>
      <c r="AK1452" s="170"/>
      <c r="AL1452" s="170"/>
      <c r="AM1452" s="170"/>
      <c r="AN1452" s="170"/>
      <c r="AO1452" s="170"/>
      <c r="AP1452" s="170"/>
      <c r="AQ1452" s="170"/>
      <c r="AR1452" s="170"/>
      <c r="AS1452" s="170"/>
      <c r="AT1452" s="170"/>
      <c r="AU1452" s="170"/>
      <c r="AV1452" s="170"/>
      <c r="AW1452" s="170"/>
      <c r="AX1452" s="170"/>
      <c r="AY1452" s="170"/>
      <c r="AZ1452" s="170"/>
      <c r="BA1452" s="170"/>
      <c r="BB1452" s="170"/>
      <c r="BC1452" s="170"/>
      <c r="BD1452" s="170"/>
      <c r="BE1452" s="170"/>
      <c r="BF1452" s="170"/>
      <c r="BG1452" s="170"/>
      <c r="BH1452" s="170"/>
    </row>
    <row r="1453" spans="1:60" outlineLevel="1">
      <c r="A1453" s="224"/>
      <c r="B1453" s="350" t="s">
        <v>1597</v>
      </c>
      <c r="C1453" s="351"/>
      <c r="D1453" s="352"/>
      <c r="E1453" s="353"/>
      <c r="F1453" s="354"/>
      <c r="G1453" s="355"/>
      <c r="H1453" s="200"/>
      <c r="I1453" s="228"/>
      <c r="J1453" s="170"/>
      <c r="K1453" s="170"/>
      <c r="L1453" s="170"/>
      <c r="M1453" s="170"/>
      <c r="N1453" s="170"/>
      <c r="O1453" s="170"/>
      <c r="P1453" s="170"/>
      <c r="Q1453" s="170"/>
      <c r="R1453" s="170"/>
      <c r="S1453" s="170"/>
      <c r="T1453" s="170"/>
      <c r="U1453" s="170"/>
      <c r="V1453" s="170"/>
      <c r="W1453" s="170"/>
      <c r="X1453" s="170"/>
      <c r="Y1453" s="170"/>
      <c r="Z1453" s="170"/>
      <c r="AA1453" s="170"/>
      <c r="AB1453" s="170"/>
      <c r="AC1453" s="170">
        <v>0</v>
      </c>
      <c r="AD1453" s="170"/>
      <c r="AE1453" s="170" t="s">
        <v>297</v>
      </c>
      <c r="AF1453" s="170"/>
      <c r="AG1453" s="170"/>
      <c r="AH1453" s="170"/>
      <c r="AI1453" s="170"/>
      <c r="AJ1453" s="170"/>
      <c r="AK1453" s="170"/>
      <c r="AL1453" s="170"/>
      <c r="AM1453" s="170"/>
      <c r="AN1453" s="170"/>
      <c r="AO1453" s="170"/>
      <c r="AP1453" s="170"/>
      <c r="AQ1453" s="170"/>
      <c r="AR1453" s="170"/>
      <c r="AS1453" s="170"/>
      <c r="AT1453" s="170"/>
      <c r="AU1453" s="170"/>
      <c r="AV1453" s="170"/>
      <c r="AW1453" s="170"/>
      <c r="AX1453" s="170"/>
      <c r="AY1453" s="170"/>
      <c r="AZ1453" s="170"/>
      <c r="BA1453" s="170"/>
      <c r="BB1453" s="170"/>
      <c r="BC1453" s="170"/>
      <c r="BD1453" s="170"/>
      <c r="BE1453" s="170"/>
      <c r="BF1453" s="170"/>
      <c r="BG1453" s="170"/>
      <c r="BH1453" s="170"/>
    </row>
    <row r="1454" spans="1:60" outlineLevel="1">
      <c r="A1454" s="225">
        <v>335</v>
      </c>
      <c r="B1454" s="182" t="s">
        <v>1598</v>
      </c>
      <c r="C1454" s="209" t="s">
        <v>1599</v>
      </c>
      <c r="D1454" s="187" t="s">
        <v>314</v>
      </c>
      <c r="E1454" s="193">
        <v>83</v>
      </c>
      <c r="F1454" s="202"/>
      <c r="G1454" s="201">
        <f>ROUND(E1454*F1454,2)</f>
        <v>0</v>
      </c>
      <c r="H1454" s="200" t="s">
        <v>1570</v>
      </c>
      <c r="I1454" s="228" t="s">
        <v>304</v>
      </c>
      <c r="J1454" s="170"/>
      <c r="K1454" s="170"/>
      <c r="L1454" s="170"/>
      <c r="M1454" s="170"/>
      <c r="N1454" s="170"/>
      <c r="O1454" s="170"/>
      <c r="P1454" s="170"/>
      <c r="Q1454" s="170"/>
      <c r="R1454" s="170"/>
      <c r="S1454" s="170"/>
      <c r="T1454" s="170"/>
      <c r="U1454" s="170"/>
      <c r="V1454" s="170"/>
      <c r="W1454" s="170"/>
      <c r="X1454" s="170"/>
      <c r="Y1454" s="170"/>
      <c r="Z1454" s="170"/>
      <c r="AA1454" s="170"/>
      <c r="AB1454" s="170"/>
      <c r="AC1454" s="170"/>
      <c r="AD1454" s="170"/>
      <c r="AE1454" s="170" t="s">
        <v>305</v>
      </c>
      <c r="AF1454" s="170"/>
      <c r="AG1454" s="170"/>
      <c r="AH1454" s="170"/>
      <c r="AI1454" s="170"/>
      <c r="AJ1454" s="170"/>
      <c r="AK1454" s="170"/>
      <c r="AL1454" s="170"/>
      <c r="AM1454" s="170">
        <v>21</v>
      </c>
      <c r="AN1454" s="170"/>
      <c r="AO1454" s="170"/>
      <c r="AP1454" s="170"/>
      <c r="AQ1454" s="170"/>
      <c r="AR1454" s="170"/>
      <c r="AS1454" s="170"/>
      <c r="AT1454" s="170"/>
      <c r="AU1454" s="170"/>
      <c r="AV1454" s="170"/>
      <c r="AW1454" s="170"/>
      <c r="AX1454" s="170"/>
      <c r="AY1454" s="170"/>
      <c r="AZ1454" s="170"/>
      <c r="BA1454" s="170"/>
      <c r="BB1454" s="170"/>
      <c r="BC1454" s="170"/>
      <c r="BD1454" s="170"/>
      <c r="BE1454" s="170"/>
      <c r="BF1454" s="170"/>
      <c r="BG1454" s="170"/>
      <c r="BH1454" s="170"/>
    </row>
    <row r="1455" spans="1:60" outlineLevel="1">
      <c r="A1455" s="224"/>
      <c r="B1455" s="183"/>
      <c r="C1455" s="211" t="s">
        <v>1687</v>
      </c>
      <c r="D1455" s="189"/>
      <c r="E1455" s="195">
        <v>83</v>
      </c>
      <c r="F1455" s="201"/>
      <c r="G1455" s="201"/>
      <c r="H1455" s="200"/>
      <c r="I1455" s="228"/>
      <c r="J1455" s="170"/>
      <c r="K1455" s="170"/>
      <c r="L1455" s="170"/>
      <c r="M1455" s="170"/>
      <c r="N1455" s="170"/>
      <c r="O1455" s="170"/>
      <c r="P1455" s="170"/>
      <c r="Q1455" s="170"/>
      <c r="R1455" s="170"/>
      <c r="S1455" s="170"/>
      <c r="T1455" s="170"/>
      <c r="U1455" s="170"/>
      <c r="V1455" s="170"/>
      <c r="W1455" s="170"/>
      <c r="X1455" s="170"/>
      <c r="Y1455" s="170"/>
      <c r="Z1455" s="170"/>
      <c r="AA1455" s="170"/>
      <c r="AB1455" s="170"/>
      <c r="AC1455" s="170"/>
      <c r="AD1455" s="170"/>
      <c r="AE1455" s="170" t="s">
        <v>309</v>
      </c>
      <c r="AF1455" s="170">
        <v>0</v>
      </c>
      <c r="AG1455" s="170"/>
      <c r="AH1455" s="170"/>
      <c r="AI1455" s="170"/>
      <c r="AJ1455" s="170"/>
      <c r="AK1455" s="170"/>
      <c r="AL1455" s="170"/>
      <c r="AM1455" s="170"/>
      <c r="AN1455" s="170"/>
      <c r="AO1455" s="170"/>
      <c r="AP1455" s="170"/>
      <c r="AQ1455" s="170"/>
      <c r="AR1455" s="170"/>
      <c r="AS1455" s="170"/>
      <c r="AT1455" s="170"/>
      <c r="AU1455" s="170"/>
      <c r="AV1455" s="170"/>
      <c r="AW1455" s="170"/>
      <c r="AX1455" s="170"/>
      <c r="AY1455" s="170"/>
      <c r="AZ1455" s="170"/>
      <c r="BA1455" s="170"/>
      <c r="BB1455" s="170"/>
      <c r="BC1455" s="170"/>
      <c r="BD1455" s="170"/>
      <c r="BE1455" s="170"/>
      <c r="BF1455" s="170"/>
      <c r="BG1455" s="170"/>
      <c r="BH1455" s="170"/>
    </row>
    <row r="1456" spans="1:60" outlineLevel="1">
      <c r="A1456" s="225">
        <v>336</v>
      </c>
      <c r="B1456" s="182" t="s">
        <v>1688</v>
      </c>
      <c r="C1456" s="209" t="s">
        <v>1689</v>
      </c>
      <c r="D1456" s="187" t="s">
        <v>423</v>
      </c>
      <c r="E1456" s="193">
        <v>30.018329999999999</v>
      </c>
      <c r="F1456" s="202"/>
      <c r="G1456" s="201">
        <f>ROUND(E1456*F1456,2)</f>
        <v>0</v>
      </c>
      <c r="H1456" s="200"/>
      <c r="I1456" s="228" t="s">
        <v>552</v>
      </c>
      <c r="J1456" s="170"/>
      <c r="K1456" s="170"/>
      <c r="L1456" s="170"/>
      <c r="M1456" s="170"/>
      <c r="N1456" s="170"/>
      <c r="O1456" s="170"/>
      <c r="P1456" s="170"/>
      <c r="Q1456" s="170"/>
      <c r="R1456" s="170"/>
      <c r="S1456" s="170"/>
      <c r="T1456" s="170"/>
      <c r="U1456" s="170"/>
      <c r="V1456" s="170"/>
      <c r="W1456" s="170"/>
      <c r="X1456" s="170"/>
      <c r="Y1456" s="170"/>
      <c r="Z1456" s="170"/>
      <c r="AA1456" s="170"/>
      <c r="AB1456" s="170"/>
      <c r="AC1456" s="170"/>
      <c r="AD1456" s="170"/>
      <c r="AE1456" s="170" t="s">
        <v>1563</v>
      </c>
      <c r="AF1456" s="170"/>
      <c r="AG1456" s="170"/>
      <c r="AH1456" s="170"/>
      <c r="AI1456" s="170"/>
      <c r="AJ1456" s="170"/>
      <c r="AK1456" s="170"/>
      <c r="AL1456" s="170"/>
      <c r="AM1456" s="170">
        <v>21</v>
      </c>
      <c r="AN1456" s="170"/>
      <c r="AO1456" s="170"/>
      <c r="AP1456" s="170"/>
      <c r="AQ1456" s="170"/>
      <c r="AR1456" s="170"/>
      <c r="AS1456" s="170"/>
      <c r="AT1456" s="170"/>
      <c r="AU1456" s="170"/>
      <c r="AV1456" s="170"/>
      <c r="AW1456" s="170"/>
      <c r="AX1456" s="170"/>
      <c r="AY1456" s="170"/>
      <c r="AZ1456" s="170"/>
      <c r="BA1456" s="170"/>
      <c r="BB1456" s="170"/>
      <c r="BC1456" s="170"/>
      <c r="BD1456" s="170"/>
      <c r="BE1456" s="170"/>
      <c r="BF1456" s="170"/>
      <c r="BG1456" s="170"/>
      <c r="BH1456" s="170"/>
    </row>
    <row r="1457" spans="1:60" outlineLevel="1">
      <c r="A1457" s="224"/>
      <c r="B1457" s="183"/>
      <c r="C1457" s="211" t="s">
        <v>1690</v>
      </c>
      <c r="D1457" s="189"/>
      <c r="E1457" s="195">
        <v>30.018329999999999</v>
      </c>
      <c r="F1457" s="201"/>
      <c r="G1457" s="201"/>
      <c r="H1457" s="200"/>
      <c r="I1457" s="228"/>
      <c r="J1457" s="170"/>
      <c r="K1457" s="170"/>
      <c r="L1457" s="170"/>
      <c r="M1457" s="170"/>
      <c r="N1457" s="170"/>
      <c r="O1457" s="170"/>
      <c r="P1457" s="170"/>
      <c r="Q1457" s="170"/>
      <c r="R1457" s="170"/>
      <c r="S1457" s="170"/>
      <c r="T1457" s="170"/>
      <c r="U1457" s="170"/>
      <c r="V1457" s="170"/>
      <c r="W1457" s="170"/>
      <c r="X1457" s="170"/>
      <c r="Y1457" s="170"/>
      <c r="Z1457" s="170"/>
      <c r="AA1457" s="170"/>
      <c r="AB1457" s="170"/>
      <c r="AC1457" s="170"/>
      <c r="AD1457" s="170"/>
      <c r="AE1457" s="170" t="s">
        <v>309</v>
      </c>
      <c r="AF1457" s="170">
        <v>0</v>
      </c>
      <c r="AG1457" s="170"/>
      <c r="AH1457" s="170"/>
      <c r="AI1457" s="170"/>
      <c r="AJ1457" s="170"/>
      <c r="AK1457" s="170"/>
      <c r="AL1457" s="170"/>
      <c r="AM1457" s="170"/>
      <c r="AN1457" s="170"/>
      <c r="AO1457" s="170"/>
      <c r="AP1457" s="170"/>
      <c r="AQ1457" s="170"/>
      <c r="AR1457" s="170"/>
      <c r="AS1457" s="170"/>
      <c r="AT1457" s="170"/>
      <c r="AU1457" s="170"/>
      <c r="AV1457" s="170"/>
      <c r="AW1457" s="170"/>
      <c r="AX1457" s="170"/>
      <c r="AY1457" s="170"/>
      <c r="AZ1457" s="170"/>
      <c r="BA1457" s="170"/>
      <c r="BB1457" s="170"/>
      <c r="BC1457" s="170"/>
      <c r="BD1457" s="170"/>
      <c r="BE1457" s="170"/>
      <c r="BF1457" s="170"/>
      <c r="BG1457" s="170"/>
      <c r="BH1457" s="170"/>
    </row>
    <row r="1458" spans="1:60" outlineLevel="1">
      <c r="A1458" s="225">
        <v>337</v>
      </c>
      <c r="B1458" s="182" t="s">
        <v>1611</v>
      </c>
      <c r="C1458" s="209" t="s">
        <v>1612</v>
      </c>
      <c r="D1458" s="187" t="s">
        <v>314</v>
      </c>
      <c r="E1458" s="193">
        <v>6.24</v>
      </c>
      <c r="F1458" s="202"/>
      <c r="G1458" s="201">
        <f>ROUND(E1458*F1458,2)</f>
        <v>0</v>
      </c>
      <c r="H1458" s="200" t="s">
        <v>542</v>
      </c>
      <c r="I1458" s="228" t="s">
        <v>304</v>
      </c>
      <c r="J1458" s="170"/>
      <c r="K1458" s="170"/>
      <c r="L1458" s="170"/>
      <c r="M1458" s="170"/>
      <c r="N1458" s="170"/>
      <c r="O1458" s="170"/>
      <c r="P1458" s="170"/>
      <c r="Q1458" s="170"/>
      <c r="R1458" s="170"/>
      <c r="S1458" s="170"/>
      <c r="T1458" s="170"/>
      <c r="U1458" s="170"/>
      <c r="V1458" s="170"/>
      <c r="W1458" s="170"/>
      <c r="X1458" s="170"/>
      <c r="Y1458" s="170"/>
      <c r="Z1458" s="170"/>
      <c r="AA1458" s="170"/>
      <c r="AB1458" s="170"/>
      <c r="AC1458" s="170"/>
      <c r="AD1458" s="170"/>
      <c r="AE1458" s="170" t="s">
        <v>543</v>
      </c>
      <c r="AF1458" s="170"/>
      <c r="AG1458" s="170"/>
      <c r="AH1458" s="170"/>
      <c r="AI1458" s="170"/>
      <c r="AJ1458" s="170"/>
      <c r="AK1458" s="170"/>
      <c r="AL1458" s="170"/>
      <c r="AM1458" s="170">
        <v>21</v>
      </c>
      <c r="AN1458" s="170"/>
      <c r="AO1458" s="170"/>
      <c r="AP1458" s="170"/>
      <c r="AQ1458" s="170"/>
      <c r="AR1458" s="170"/>
      <c r="AS1458" s="170"/>
      <c r="AT1458" s="170"/>
      <c r="AU1458" s="170"/>
      <c r="AV1458" s="170"/>
      <c r="AW1458" s="170"/>
      <c r="AX1458" s="170"/>
      <c r="AY1458" s="170"/>
      <c r="AZ1458" s="170"/>
      <c r="BA1458" s="170"/>
      <c r="BB1458" s="170"/>
      <c r="BC1458" s="170"/>
      <c r="BD1458" s="170"/>
      <c r="BE1458" s="170"/>
      <c r="BF1458" s="170"/>
      <c r="BG1458" s="170"/>
      <c r="BH1458" s="170"/>
    </row>
    <row r="1459" spans="1:60" outlineLevel="1">
      <c r="A1459" s="224"/>
      <c r="B1459" s="183"/>
      <c r="C1459" s="211" t="s">
        <v>1691</v>
      </c>
      <c r="D1459" s="189"/>
      <c r="E1459" s="195">
        <v>6.24</v>
      </c>
      <c r="F1459" s="201"/>
      <c r="G1459" s="201"/>
      <c r="H1459" s="200"/>
      <c r="I1459" s="228"/>
      <c r="J1459" s="170"/>
      <c r="K1459" s="170"/>
      <c r="L1459" s="170"/>
      <c r="M1459" s="170"/>
      <c r="N1459" s="170"/>
      <c r="O1459" s="170"/>
      <c r="P1459" s="170"/>
      <c r="Q1459" s="170"/>
      <c r="R1459" s="170"/>
      <c r="S1459" s="170"/>
      <c r="T1459" s="170"/>
      <c r="U1459" s="170"/>
      <c r="V1459" s="170"/>
      <c r="W1459" s="170"/>
      <c r="X1459" s="170"/>
      <c r="Y1459" s="170"/>
      <c r="Z1459" s="170"/>
      <c r="AA1459" s="170"/>
      <c r="AB1459" s="170"/>
      <c r="AC1459" s="170"/>
      <c r="AD1459" s="170"/>
      <c r="AE1459" s="170" t="s">
        <v>309</v>
      </c>
      <c r="AF1459" s="170">
        <v>0</v>
      </c>
      <c r="AG1459" s="170"/>
      <c r="AH1459" s="170"/>
      <c r="AI1459" s="170"/>
      <c r="AJ1459" s="170"/>
      <c r="AK1459" s="170"/>
      <c r="AL1459" s="170"/>
      <c r="AM1459" s="170"/>
      <c r="AN1459" s="170"/>
      <c r="AO1459" s="170"/>
      <c r="AP1459" s="170"/>
      <c r="AQ1459" s="170"/>
      <c r="AR1459" s="170"/>
      <c r="AS1459" s="170"/>
      <c r="AT1459" s="170"/>
      <c r="AU1459" s="170"/>
      <c r="AV1459" s="170"/>
      <c r="AW1459" s="170"/>
      <c r="AX1459" s="170"/>
      <c r="AY1459" s="170"/>
      <c r="AZ1459" s="170"/>
      <c r="BA1459" s="170"/>
      <c r="BB1459" s="170"/>
      <c r="BC1459" s="170"/>
      <c r="BD1459" s="170"/>
      <c r="BE1459" s="170"/>
      <c r="BF1459" s="170"/>
      <c r="BG1459" s="170"/>
      <c r="BH1459" s="170"/>
    </row>
    <row r="1460" spans="1:60" outlineLevel="1">
      <c r="A1460" s="225">
        <v>338</v>
      </c>
      <c r="B1460" s="182" t="s">
        <v>1692</v>
      </c>
      <c r="C1460" s="209" t="s">
        <v>1693</v>
      </c>
      <c r="D1460" s="187" t="s">
        <v>314</v>
      </c>
      <c r="E1460" s="193">
        <v>5.46</v>
      </c>
      <c r="F1460" s="202"/>
      <c r="G1460" s="201">
        <f>ROUND(E1460*F1460,2)</f>
        <v>0</v>
      </c>
      <c r="H1460" s="200" t="s">
        <v>542</v>
      </c>
      <c r="I1460" s="228" t="s">
        <v>304</v>
      </c>
      <c r="J1460" s="170"/>
      <c r="K1460" s="170"/>
      <c r="L1460" s="170"/>
      <c r="M1460" s="170"/>
      <c r="N1460" s="170"/>
      <c r="O1460" s="170"/>
      <c r="P1460" s="170"/>
      <c r="Q1460" s="170"/>
      <c r="R1460" s="170"/>
      <c r="S1460" s="170"/>
      <c r="T1460" s="170"/>
      <c r="U1460" s="170"/>
      <c r="V1460" s="170"/>
      <c r="W1460" s="170"/>
      <c r="X1460" s="170"/>
      <c r="Y1460" s="170"/>
      <c r="Z1460" s="170"/>
      <c r="AA1460" s="170"/>
      <c r="AB1460" s="170"/>
      <c r="AC1460" s="170"/>
      <c r="AD1460" s="170"/>
      <c r="AE1460" s="170" t="s">
        <v>543</v>
      </c>
      <c r="AF1460" s="170"/>
      <c r="AG1460" s="170"/>
      <c r="AH1460" s="170"/>
      <c r="AI1460" s="170"/>
      <c r="AJ1460" s="170"/>
      <c r="AK1460" s="170"/>
      <c r="AL1460" s="170"/>
      <c r="AM1460" s="170">
        <v>21</v>
      </c>
      <c r="AN1460" s="170"/>
      <c r="AO1460" s="170"/>
      <c r="AP1460" s="170"/>
      <c r="AQ1460" s="170"/>
      <c r="AR1460" s="170"/>
      <c r="AS1460" s="170"/>
      <c r="AT1460" s="170"/>
      <c r="AU1460" s="170"/>
      <c r="AV1460" s="170"/>
      <c r="AW1460" s="170"/>
      <c r="AX1460" s="170"/>
      <c r="AY1460" s="170"/>
      <c r="AZ1460" s="170"/>
      <c r="BA1460" s="170"/>
      <c r="BB1460" s="170"/>
      <c r="BC1460" s="170"/>
      <c r="BD1460" s="170"/>
      <c r="BE1460" s="170"/>
      <c r="BF1460" s="170"/>
      <c r="BG1460" s="170"/>
      <c r="BH1460" s="170"/>
    </row>
    <row r="1461" spans="1:60" outlineLevel="1">
      <c r="A1461" s="224"/>
      <c r="B1461" s="183"/>
      <c r="C1461" s="211" t="s">
        <v>1694</v>
      </c>
      <c r="D1461" s="189"/>
      <c r="E1461" s="195">
        <v>5.46</v>
      </c>
      <c r="F1461" s="201"/>
      <c r="G1461" s="201"/>
      <c r="H1461" s="200"/>
      <c r="I1461" s="228"/>
      <c r="J1461" s="170"/>
      <c r="K1461" s="170"/>
      <c r="L1461" s="170"/>
      <c r="M1461" s="170"/>
      <c r="N1461" s="170"/>
      <c r="O1461" s="170"/>
      <c r="P1461" s="170"/>
      <c r="Q1461" s="170"/>
      <c r="R1461" s="170"/>
      <c r="S1461" s="170"/>
      <c r="T1461" s="170"/>
      <c r="U1461" s="170"/>
      <c r="V1461" s="170"/>
      <c r="W1461" s="170"/>
      <c r="X1461" s="170"/>
      <c r="Y1461" s="170"/>
      <c r="Z1461" s="170"/>
      <c r="AA1461" s="170"/>
      <c r="AB1461" s="170"/>
      <c r="AC1461" s="170"/>
      <c r="AD1461" s="170"/>
      <c r="AE1461" s="170" t="s">
        <v>309</v>
      </c>
      <c r="AF1461" s="170">
        <v>0</v>
      </c>
      <c r="AG1461" s="170"/>
      <c r="AH1461" s="170"/>
      <c r="AI1461" s="170"/>
      <c r="AJ1461" s="170"/>
      <c r="AK1461" s="170"/>
      <c r="AL1461" s="170"/>
      <c r="AM1461" s="170"/>
      <c r="AN1461" s="170"/>
      <c r="AO1461" s="170"/>
      <c r="AP1461" s="170"/>
      <c r="AQ1461" s="170"/>
      <c r="AR1461" s="170"/>
      <c r="AS1461" s="170"/>
      <c r="AT1461" s="170"/>
      <c r="AU1461" s="170"/>
      <c r="AV1461" s="170"/>
      <c r="AW1461" s="170"/>
      <c r="AX1461" s="170"/>
      <c r="AY1461" s="170"/>
      <c r="AZ1461" s="170"/>
      <c r="BA1461" s="170"/>
      <c r="BB1461" s="170"/>
      <c r="BC1461" s="170"/>
      <c r="BD1461" s="170"/>
      <c r="BE1461" s="170"/>
      <c r="BF1461" s="170"/>
      <c r="BG1461" s="170"/>
      <c r="BH1461" s="170"/>
    </row>
    <row r="1462" spans="1:60" outlineLevel="1">
      <c r="A1462" s="224"/>
      <c r="B1462" s="350" t="s">
        <v>1565</v>
      </c>
      <c r="C1462" s="351"/>
      <c r="D1462" s="352"/>
      <c r="E1462" s="353"/>
      <c r="F1462" s="354"/>
      <c r="G1462" s="355"/>
      <c r="H1462" s="200"/>
      <c r="I1462" s="228"/>
      <c r="J1462" s="170"/>
      <c r="K1462" s="170"/>
      <c r="L1462" s="170"/>
      <c r="M1462" s="170"/>
      <c r="N1462" s="170"/>
      <c r="O1462" s="170"/>
      <c r="P1462" s="170"/>
      <c r="Q1462" s="170"/>
      <c r="R1462" s="170"/>
      <c r="S1462" s="170"/>
      <c r="T1462" s="170"/>
      <c r="U1462" s="170"/>
      <c r="V1462" s="170"/>
      <c r="W1462" s="170"/>
      <c r="X1462" s="170"/>
      <c r="Y1462" s="170"/>
      <c r="Z1462" s="170"/>
      <c r="AA1462" s="170"/>
      <c r="AB1462" s="170"/>
      <c r="AC1462" s="170">
        <v>0</v>
      </c>
      <c r="AD1462" s="170"/>
      <c r="AE1462" s="170" t="s">
        <v>297</v>
      </c>
      <c r="AF1462" s="170"/>
      <c r="AG1462" s="170"/>
      <c r="AH1462" s="170"/>
      <c r="AI1462" s="170"/>
      <c r="AJ1462" s="170"/>
      <c r="AK1462" s="170"/>
      <c r="AL1462" s="170"/>
      <c r="AM1462" s="170"/>
      <c r="AN1462" s="170"/>
      <c r="AO1462" s="170"/>
      <c r="AP1462" s="170"/>
      <c r="AQ1462" s="170"/>
      <c r="AR1462" s="170"/>
      <c r="AS1462" s="170"/>
      <c r="AT1462" s="170"/>
      <c r="AU1462" s="170"/>
      <c r="AV1462" s="170"/>
      <c r="AW1462" s="170"/>
      <c r="AX1462" s="170"/>
      <c r="AY1462" s="170"/>
      <c r="AZ1462" s="170"/>
      <c r="BA1462" s="170"/>
      <c r="BB1462" s="170"/>
      <c r="BC1462" s="170"/>
      <c r="BD1462" s="170"/>
      <c r="BE1462" s="170"/>
      <c r="BF1462" s="170"/>
      <c r="BG1462" s="170"/>
      <c r="BH1462" s="170"/>
    </row>
    <row r="1463" spans="1:60" ht="22.5" outlineLevel="1">
      <c r="A1463" s="225">
        <v>339</v>
      </c>
      <c r="B1463" s="182" t="s">
        <v>1614</v>
      </c>
      <c r="C1463" s="209" t="s">
        <v>1615</v>
      </c>
      <c r="D1463" s="187" t="s">
        <v>423</v>
      </c>
      <c r="E1463" s="193">
        <v>16</v>
      </c>
      <c r="F1463" s="202"/>
      <c r="G1463" s="201">
        <f>ROUND(E1463*F1463,2)</f>
        <v>0</v>
      </c>
      <c r="H1463" s="200" t="s">
        <v>835</v>
      </c>
      <c r="I1463" s="228" t="s">
        <v>304</v>
      </c>
      <c r="J1463" s="170"/>
      <c r="K1463" s="170"/>
      <c r="L1463" s="170"/>
      <c r="M1463" s="170"/>
      <c r="N1463" s="170"/>
      <c r="O1463" s="170"/>
      <c r="P1463" s="170"/>
      <c r="Q1463" s="170"/>
      <c r="R1463" s="170"/>
      <c r="S1463" s="170"/>
      <c r="T1463" s="170"/>
      <c r="U1463" s="170"/>
      <c r="V1463" s="170"/>
      <c r="W1463" s="170"/>
      <c r="X1463" s="170"/>
      <c r="Y1463" s="170"/>
      <c r="Z1463" s="170"/>
      <c r="AA1463" s="170"/>
      <c r="AB1463" s="170"/>
      <c r="AC1463" s="170"/>
      <c r="AD1463" s="170"/>
      <c r="AE1463" s="170" t="s">
        <v>305</v>
      </c>
      <c r="AF1463" s="170"/>
      <c r="AG1463" s="170"/>
      <c r="AH1463" s="170"/>
      <c r="AI1463" s="170"/>
      <c r="AJ1463" s="170"/>
      <c r="AK1463" s="170"/>
      <c r="AL1463" s="170"/>
      <c r="AM1463" s="170">
        <v>21</v>
      </c>
      <c r="AN1463" s="170"/>
      <c r="AO1463" s="170"/>
      <c r="AP1463" s="170"/>
      <c r="AQ1463" s="170"/>
      <c r="AR1463" s="170"/>
      <c r="AS1463" s="170"/>
      <c r="AT1463" s="170"/>
      <c r="AU1463" s="170"/>
      <c r="AV1463" s="170"/>
      <c r="AW1463" s="170"/>
      <c r="AX1463" s="170"/>
      <c r="AY1463" s="170"/>
      <c r="AZ1463" s="170"/>
      <c r="BA1463" s="170"/>
      <c r="BB1463" s="170"/>
      <c r="BC1463" s="170"/>
      <c r="BD1463" s="170"/>
      <c r="BE1463" s="170"/>
      <c r="BF1463" s="170"/>
      <c r="BG1463" s="170"/>
      <c r="BH1463" s="170"/>
    </row>
    <row r="1464" spans="1:60" outlineLevel="1">
      <c r="A1464" s="224"/>
      <c r="B1464" s="183"/>
      <c r="C1464" s="211" t="s">
        <v>1695</v>
      </c>
      <c r="D1464" s="189"/>
      <c r="E1464" s="195">
        <v>16</v>
      </c>
      <c r="F1464" s="201"/>
      <c r="G1464" s="201"/>
      <c r="H1464" s="200"/>
      <c r="I1464" s="228"/>
      <c r="J1464" s="170"/>
      <c r="K1464" s="170"/>
      <c r="L1464" s="170"/>
      <c r="M1464" s="170"/>
      <c r="N1464" s="170"/>
      <c r="O1464" s="170"/>
      <c r="P1464" s="170"/>
      <c r="Q1464" s="170"/>
      <c r="R1464" s="170"/>
      <c r="S1464" s="170"/>
      <c r="T1464" s="170"/>
      <c r="U1464" s="170"/>
      <c r="V1464" s="170"/>
      <c r="W1464" s="170"/>
      <c r="X1464" s="170"/>
      <c r="Y1464" s="170"/>
      <c r="Z1464" s="170"/>
      <c r="AA1464" s="170"/>
      <c r="AB1464" s="170"/>
      <c r="AC1464" s="170"/>
      <c r="AD1464" s="170"/>
      <c r="AE1464" s="170" t="s">
        <v>309</v>
      </c>
      <c r="AF1464" s="170">
        <v>0</v>
      </c>
      <c r="AG1464" s="170"/>
      <c r="AH1464" s="170"/>
      <c r="AI1464" s="170"/>
      <c r="AJ1464" s="170"/>
      <c r="AK1464" s="170"/>
      <c r="AL1464" s="170"/>
      <c r="AM1464" s="170"/>
      <c r="AN1464" s="170"/>
      <c r="AO1464" s="170"/>
      <c r="AP1464" s="170"/>
      <c r="AQ1464" s="170"/>
      <c r="AR1464" s="170"/>
      <c r="AS1464" s="170"/>
      <c r="AT1464" s="170"/>
      <c r="AU1464" s="170"/>
      <c r="AV1464" s="170"/>
      <c r="AW1464" s="170"/>
      <c r="AX1464" s="170"/>
      <c r="AY1464" s="170"/>
      <c r="AZ1464" s="170"/>
      <c r="BA1464" s="170"/>
      <c r="BB1464" s="170"/>
      <c r="BC1464" s="170"/>
      <c r="BD1464" s="170"/>
      <c r="BE1464" s="170"/>
      <c r="BF1464" s="170"/>
      <c r="BG1464" s="170"/>
      <c r="BH1464" s="170"/>
    </row>
    <row r="1465" spans="1:60" ht="22.5" outlineLevel="1">
      <c r="A1465" s="225">
        <v>340</v>
      </c>
      <c r="B1465" s="182" t="s">
        <v>1566</v>
      </c>
      <c r="C1465" s="209" t="s">
        <v>1567</v>
      </c>
      <c r="D1465" s="187" t="s">
        <v>423</v>
      </c>
      <c r="E1465" s="193">
        <v>14</v>
      </c>
      <c r="F1465" s="202"/>
      <c r="G1465" s="201">
        <f>ROUND(E1465*F1465,2)</f>
        <v>0</v>
      </c>
      <c r="H1465" s="200" t="s">
        <v>835</v>
      </c>
      <c r="I1465" s="228" t="s">
        <v>304</v>
      </c>
      <c r="J1465" s="170"/>
      <c r="K1465" s="170"/>
      <c r="L1465" s="170"/>
      <c r="M1465" s="170"/>
      <c r="N1465" s="170"/>
      <c r="O1465" s="170"/>
      <c r="P1465" s="170"/>
      <c r="Q1465" s="170"/>
      <c r="R1465" s="170"/>
      <c r="S1465" s="170"/>
      <c r="T1465" s="170"/>
      <c r="U1465" s="170"/>
      <c r="V1465" s="170"/>
      <c r="W1465" s="170"/>
      <c r="X1465" s="170"/>
      <c r="Y1465" s="170"/>
      <c r="Z1465" s="170"/>
      <c r="AA1465" s="170"/>
      <c r="AB1465" s="170"/>
      <c r="AC1465" s="170"/>
      <c r="AD1465" s="170"/>
      <c r="AE1465" s="170" t="s">
        <v>305</v>
      </c>
      <c r="AF1465" s="170"/>
      <c r="AG1465" s="170"/>
      <c r="AH1465" s="170"/>
      <c r="AI1465" s="170"/>
      <c r="AJ1465" s="170"/>
      <c r="AK1465" s="170"/>
      <c r="AL1465" s="170"/>
      <c r="AM1465" s="170">
        <v>21</v>
      </c>
      <c r="AN1465" s="170"/>
      <c r="AO1465" s="170"/>
      <c r="AP1465" s="170"/>
      <c r="AQ1465" s="170"/>
      <c r="AR1465" s="170"/>
      <c r="AS1465" s="170"/>
      <c r="AT1465" s="170"/>
      <c r="AU1465" s="170"/>
      <c r="AV1465" s="170"/>
      <c r="AW1465" s="170"/>
      <c r="AX1465" s="170"/>
      <c r="AY1465" s="170"/>
      <c r="AZ1465" s="170"/>
      <c r="BA1465" s="170"/>
      <c r="BB1465" s="170"/>
      <c r="BC1465" s="170"/>
      <c r="BD1465" s="170"/>
      <c r="BE1465" s="170"/>
      <c r="BF1465" s="170"/>
      <c r="BG1465" s="170"/>
      <c r="BH1465" s="170"/>
    </row>
    <row r="1466" spans="1:60" outlineLevel="1">
      <c r="A1466" s="224"/>
      <c r="B1466" s="183"/>
      <c r="C1466" s="211" t="s">
        <v>1696</v>
      </c>
      <c r="D1466" s="189"/>
      <c r="E1466" s="195">
        <v>14</v>
      </c>
      <c r="F1466" s="201"/>
      <c r="G1466" s="201"/>
      <c r="H1466" s="200"/>
      <c r="I1466" s="228"/>
      <c r="J1466" s="170"/>
      <c r="K1466" s="170"/>
      <c r="L1466" s="170"/>
      <c r="M1466" s="170"/>
      <c r="N1466" s="170"/>
      <c r="O1466" s="170"/>
      <c r="P1466" s="170"/>
      <c r="Q1466" s="170"/>
      <c r="R1466" s="170"/>
      <c r="S1466" s="170"/>
      <c r="T1466" s="170"/>
      <c r="U1466" s="170"/>
      <c r="V1466" s="170"/>
      <c r="W1466" s="170"/>
      <c r="X1466" s="170"/>
      <c r="Y1466" s="170"/>
      <c r="Z1466" s="170"/>
      <c r="AA1466" s="170"/>
      <c r="AB1466" s="170"/>
      <c r="AC1466" s="170"/>
      <c r="AD1466" s="170"/>
      <c r="AE1466" s="170" t="s">
        <v>309</v>
      </c>
      <c r="AF1466" s="170">
        <v>0</v>
      </c>
      <c r="AG1466" s="170"/>
      <c r="AH1466" s="170"/>
      <c r="AI1466" s="170"/>
      <c r="AJ1466" s="170"/>
      <c r="AK1466" s="170"/>
      <c r="AL1466" s="170"/>
      <c r="AM1466" s="170"/>
      <c r="AN1466" s="170"/>
      <c r="AO1466" s="170"/>
      <c r="AP1466" s="170"/>
      <c r="AQ1466" s="170"/>
      <c r="AR1466" s="170"/>
      <c r="AS1466" s="170"/>
      <c r="AT1466" s="170"/>
      <c r="AU1466" s="170"/>
      <c r="AV1466" s="170"/>
      <c r="AW1466" s="170"/>
      <c r="AX1466" s="170"/>
      <c r="AY1466" s="170"/>
      <c r="AZ1466" s="170"/>
      <c r="BA1466" s="170"/>
      <c r="BB1466" s="170"/>
      <c r="BC1466" s="170"/>
      <c r="BD1466" s="170"/>
      <c r="BE1466" s="170"/>
      <c r="BF1466" s="170"/>
      <c r="BG1466" s="170"/>
      <c r="BH1466" s="170"/>
    </row>
    <row r="1467" spans="1:60" outlineLevel="1">
      <c r="A1467" s="224"/>
      <c r="B1467" s="350" t="s">
        <v>1568</v>
      </c>
      <c r="C1467" s="351"/>
      <c r="D1467" s="352"/>
      <c r="E1467" s="353"/>
      <c r="F1467" s="354"/>
      <c r="G1467" s="355"/>
      <c r="H1467" s="200"/>
      <c r="I1467" s="228"/>
      <c r="J1467" s="170"/>
      <c r="K1467" s="170"/>
      <c r="L1467" s="170"/>
      <c r="M1467" s="170"/>
      <c r="N1467" s="170"/>
      <c r="O1467" s="170"/>
      <c r="P1467" s="170"/>
      <c r="Q1467" s="170"/>
      <c r="R1467" s="170"/>
      <c r="S1467" s="170"/>
      <c r="T1467" s="170"/>
      <c r="U1467" s="170"/>
      <c r="V1467" s="170"/>
      <c r="W1467" s="170"/>
      <c r="X1467" s="170"/>
      <c r="Y1467" s="170"/>
      <c r="Z1467" s="170"/>
      <c r="AA1467" s="170"/>
      <c r="AB1467" s="170"/>
      <c r="AC1467" s="170">
        <v>0</v>
      </c>
      <c r="AD1467" s="170"/>
      <c r="AE1467" s="170" t="s">
        <v>297</v>
      </c>
      <c r="AF1467" s="170"/>
      <c r="AG1467" s="170"/>
      <c r="AH1467" s="170"/>
      <c r="AI1467" s="170"/>
      <c r="AJ1467" s="170"/>
      <c r="AK1467" s="170"/>
      <c r="AL1467" s="170"/>
      <c r="AM1467" s="170"/>
      <c r="AN1467" s="170"/>
      <c r="AO1467" s="170"/>
      <c r="AP1467" s="170"/>
      <c r="AQ1467" s="170"/>
      <c r="AR1467" s="170"/>
      <c r="AS1467" s="170"/>
      <c r="AT1467" s="170"/>
      <c r="AU1467" s="170"/>
      <c r="AV1467" s="170"/>
      <c r="AW1467" s="170"/>
      <c r="AX1467" s="170"/>
      <c r="AY1467" s="170"/>
      <c r="AZ1467" s="170"/>
      <c r="BA1467" s="170"/>
      <c r="BB1467" s="170"/>
      <c r="BC1467" s="170"/>
      <c r="BD1467" s="170"/>
      <c r="BE1467" s="170"/>
      <c r="BF1467" s="170"/>
      <c r="BG1467" s="170"/>
      <c r="BH1467" s="170"/>
    </row>
    <row r="1468" spans="1:60" outlineLevel="1">
      <c r="A1468" s="224"/>
      <c r="B1468" s="350" t="s">
        <v>1166</v>
      </c>
      <c r="C1468" s="351"/>
      <c r="D1468" s="352"/>
      <c r="E1468" s="353"/>
      <c r="F1468" s="354"/>
      <c r="G1468" s="355"/>
      <c r="H1468" s="200"/>
      <c r="I1468" s="228"/>
      <c r="J1468" s="170"/>
      <c r="K1468" s="170"/>
      <c r="L1468" s="170"/>
      <c r="M1468" s="170"/>
      <c r="N1468" s="170"/>
      <c r="O1468" s="170"/>
      <c r="P1468" s="170"/>
      <c r="Q1468" s="170"/>
      <c r="R1468" s="170"/>
      <c r="S1468" s="170"/>
      <c r="T1468" s="170"/>
      <c r="U1468" s="170"/>
      <c r="V1468" s="170"/>
      <c r="W1468" s="170"/>
      <c r="X1468" s="170"/>
      <c r="Y1468" s="170"/>
      <c r="Z1468" s="170"/>
      <c r="AA1468" s="170"/>
      <c r="AB1468" s="170"/>
      <c r="AC1468" s="170"/>
      <c r="AD1468" s="170"/>
      <c r="AE1468" s="170" t="s">
        <v>299</v>
      </c>
      <c r="AF1468" s="170"/>
      <c r="AG1468" s="170"/>
      <c r="AH1468" s="170"/>
      <c r="AI1468" s="170"/>
      <c r="AJ1468" s="170"/>
      <c r="AK1468" s="170"/>
      <c r="AL1468" s="170"/>
      <c r="AM1468" s="170"/>
      <c r="AN1468" s="170"/>
      <c r="AO1468" s="170"/>
      <c r="AP1468" s="170"/>
      <c r="AQ1468" s="170"/>
      <c r="AR1468" s="170"/>
      <c r="AS1468" s="170"/>
      <c r="AT1468" s="170"/>
      <c r="AU1468" s="170"/>
      <c r="AV1468" s="170"/>
      <c r="AW1468" s="170"/>
      <c r="AX1468" s="170"/>
      <c r="AY1468" s="170"/>
      <c r="AZ1468" s="170"/>
      <c r="BA1468" s="170"/>
      <c r="BB1468" s="170"/>
      <c r="BC1468" s="170"/>
      <c r="BD1468" s="170"/>
      <c r="BE1468" s="170"/>
      <c r="BF1468" s="170"/>
      <c r="BG1468" s="170"/>
      <c r="BH1468" s="170"/>
    </row>
    <row r="1469" spans="1:60" outlineLevel="1">
      <c r="A1469" s="225">
        <v>341</v>
      </c>
      <c r="B1469" s="182" t="s">
        <v>1548</v>
      </c>
      <c r="C1469" s="209" t="s">
        <v>1569</v>
      </c>
      <c r="D1469" s="187" t="s">
        <v>447</v>
      </c>
      <c r="E1469" s="193">
        <v>2.5177</v>
      </c>
      <c r="F1469" s="202"/>
      <c r="G1469" s="201">
        <f>ROUND(E1469*F1469,2)</f>
        <v>0</v>
      </c>
      <c r="H1469" s="200" t="s">
        <v>1570</v>
      </c>
      <c r="I1469" s="228" t="s">
        <v>304</v>
      </c>
      <c r="J1469" s="170"/>
      <c r="K1469" s="170"/>
      <c r="L1469" s="170"/>
      <c r="M1469" s="170"/>
      <c r="N1469" s="170"/>
      <c r="O1469" s="170"/>
      <c r="P1469" s="170"/>
      <c r="Q1469" s="170"/>
      <c r="R1469" s="170"/>
      <c r="S1469" s="170"/>
      <c r="T1469" s="170"/>
      <c r="U1469" s="170"/>
      <c r="V1469" s="170"/>
      <c r="W1469" s="170"/>
      <c r="X1469" s="170"/>
      <c r="Y1469" s="170"/>
      <c r="Z1469" s="170"/>
      <c r="AA1469" s="170"/>
      <c r="AB1469" s="170"/>
      <c r="AC1469" s="170"/>
      <c r="AD1469" s="170"/>
      <c r="AE1469" s="170" t="s">
        <v>305</v>
      </c>
      <c r="AF1469" s="170"/>
      <c r="AG1469" s="170"/>
      <c r="AH1469" s="170"/>
      <c r="AI1469" s="170"/>
      <c r="AJ1469" s="170"/>
      <c r="AK1469" s="170"/>
      <c r="AL1469" s="170"/>
      <c r="AM1469" s="170">
        <v>21</v>
      </c>
      <c r="AN1469" s="170"/>
      <c r="AO1469" s="170"/>
      <c r="AP1469" s="170"/>
      <c r="AQ1469" s="170"/>
      <c r="AR1469" s="170"/>
      <c r="AS1469" s="170"/>
      <c r="AT1469" s="170"/>
      <c r="AU1469" s="170"/>
      <c r="AV1469" s="170"/>
      <c r="AW1469" s="170"/>
      <c r="AX1469" s="170"/>
      <c r="AY1469" s="170"/>
      <c r="AZ1469" s="170"/>
      <c r="BA1469" s="170"/>
      <c r="BB1469" s="170"/>
      <c r="BC1469" s="170"/>
      <c r="BD1469" s="170"/>
      <c r="BE1469" s="170"/>
      <c r="BF1469" s="170"/>
      <c r="BG1469" s="170"/>
      <c r="BH1469" s="170"/>
    </row>
    <row r="1470" spans="1:60" outlineLevel="1">
      <c r="A1470" s="224"/>
      <c r="B1470" s="183"/>
      <c r="C1470" s="211" t="s">
        <v>1697</v>
      </c>
      <c r="D1470" s="189"/>
      <c r="E1470" s="195">
        <v>2.5177</v>
      </c>
      <c r="F1470" s="201"/>
      <c r="G1470" s="201"/>
      <c r="H1470" s="200"/>
      <c r="I1470" s="228"/>
      <c r="J1470" s="170"/>
      <c r="K1470" s="170"/>
      <c r="L1470" s="170"/>
      <c r="M1470" s="170"/>
      <c r="N1470" s="170"/>
      <c r="O1470" s="170"/>
      <c r="P1470" s="170"/>
      <c r="Q1470" s="170"/>
      <c r="R1470" s="170"/>
      <c r="S1470" s="170"/>
      <c r="T1470" s="170"/>
      <c r="U1470" s="170"/>
      <c r="V1470" s="170"/>
      <c r="W1470" s="170"/>
      <c r="X1470" s="170"/>
      <c r="Y1470" s="170"/>
      <c r="Z1470" s="170"/>
      <c r="AA1470" s="170"/>
      <c r="AB1470" s="170"/>
      <c r="AC1470" s="170"/>
      <c r="AD1470" s="170"/>
      <c r="AE1470" s="170" t="s">
        <v>309</v>
      </c>
      <c r="AF1470" s="170">
        <v>0</v>
      </c>
      <c r="AG1470" s="170"/>
      <c r="AH1470" s="170"/>
      <c r="AI1470" s="170"/>
      <c r="AJ1470" s="170"/>
      <c r="AK1470" s="170"/>
      <c r="AL1470" s="170"/>
      <c r="AM1470" s="170"/>
      <c r="AN1470" s="170"/>
      <c r="AO1470" s="170"/>
      <c r="AP1470" s="170"/>
      <c r="AQ1470" s="170"/>
      <c r="AR1470" s="170"/>
      <c r="AS1470" s="170"/>
      <c r="AT1470" s="170"/>
      <c r="AU1470" s="170"/>
      <c r="AV1470" s="170"/>
      <c r="AW1470" s="170"/>
      <c r="AX1470" s="170"/>
      <c r="AY1470" s="170"/>
      <c r="AZ1470" s="170"/>
      <c r="BA1470" s="170"/>
      <c r="BB1470" s="170"/>
      <c r="BC1470" s="170"/>
      <c r="BD1470" s="170"/>
      <c r="BE1470" s="170"/>
      <c r="BF1470" s="170"/>
      <c r="BG1470" s="170"/>
      <c r="BH1470" s="170"/>
    </row>
    <row r="1471" spans="1:60" outlineLevel="1">
      <c r="A1471" s="224"/>
      <c r="B1471" s="350" t="s">
        <v>1572</v>
      </c>
      <c r="C1471" s="351"/>
      <c r="D1471" s="352"/>
      <c r="E1471" s="353"/>
      <c r="F1471" s="354"/>
      <c r="G1471" s="355"/>
      <c r="H1471" s="200"/>
      <c r="I1471" s="228"/>
      <c r="J1471" s="170"/>
      <c r="K1471" s="170"/>
      <c r="L1471" s="170"/>
      <c r="M1471" s="170"/>
      <c r="N1471" s="170"/>
      <c r="O1471" s="170"/>
      <c r="P1471" s="170"/>
      <c r="Q1471" s="170"/>
      <c r="R1471" s="170"/>
      <c r="S1471" s="170"/>
      <c r="T1471" s="170"/>
      <c r="U1471" s="170"/>
      <c r="V1471" s="170"/>
      <c r="W1471" s="170"/>
      <c r="X1471" s="170"/>
      <c r="Y1471" s="170"/>
      <c r="Z1471" s="170"/>
      <c r="AA1471" s="170"/>
      <c r="AB1471" s="170"/>
      <c r="AC1471" s="170">
        <v>1</v>
      </c>
      <c r="AD1471" s="170"/>
      <c r="AE1471" s="170" t="s">
        <v>297</v>
      </c>
      <c r="AF1471" s="170"/>
      <c r="AG1471" s="170"/>
      <c r="AH1471" s="170"/>
      <c r="AI1471" s="170"/>
      <c r="AJ1471" s="170"/>
      <c r="AK1471" s="170"/>
      <c r="AL1471" s="170"/>
      <c r="AM1471" s="170"/>
      <c r="AN1471" s="170"/>
      <c r="AO1471" s="170"/>
      <c r="AP1471" s="170"/>
      <c r="AQ1471" s="170"/>
      <c r="AR1471" s="170"/>
      <c r="AS1471" s="170"/>
      <c r="AT1471" s="170"/>
      <c r="AU1471" s="170"/>
      <c r="AV1471" s="170"/>
      <c r="AW1471" s="170"/>
      <c r="AX1471" s="170"/>
      <c r="AY1471" s="170"/>
      <c r="AZ1471" s="170"/>
      <c r="BA1471" s="170"/>
      <c r="BB1471" s="170"/>
      <c r="BC1471" s="170"/>
      <c r="BD1471" s="170"/>
      <c r="BE1471" s="170"/>
      <c r="BF1471" s="170"/>
      <c r="BG1471" s="170"/>
      <c r="BH1471" s="170"/>
    </row>
    <row r="1472" spans="1:60" outlineLevel="1">
      <c r="A1472" s="225">
        <v>342</v>
      </c>
      <c r="B1472" s="182" t="s">
        <v>1551</v>
      </c>
      <c r="C1472" s="209" t="s">
        <v>1573</v>
      </c>
      <c r="D1472" s="187" t="s">
        <v>447</v>
      </c>
      <c r="E1472" s="193">
        <v>2.5177</v>
      </c>
      <c r="F1472" s="202"/>
      <c r="G1472" s="201">
        <f>ROUND(E1472*F1472,2)</f>
        <v>0</v>
      </c>
      <c r="H1472" s="200" t="s">
        <v>1570</v>
      </c>
      <c r="I1472" s="228" t="s">
        <v>304</v>
      </c>
      <c r="J1472" s="170"/>
      <c r="K1472" s="170"/>
      <c r="L1472" s="170"/>
      <c r="M1472" s="170"/>
      <c r="N1472" s="170"/>
      <c r="O1472" s="170"/>
      <c r="P1472" s="170"/>
      <c r="Q1472" s="170"/>
      <c r="R1472" s="170"/>
      <c r="S1472" s="170"/>
      <c r="T1472" s="170"/>
      <c r="U1472" s="170"/>
      <c r="V1472" s="170"/>
      <c r="W1472" s="170"/>
      <c r="X1472" s="170"/>
      <c r="Y1472" s="170"/>
      <c r="Z1472" s="170"/>
      <c r="AA1472" s="170"/>
      <c r="AB1472" s="170"/>
      <c r="AC1472" s="170"/>
      <c r="AD1472" s="170"/>
      <c r="AE1472" s="170" t="s">
        <v>305</v>
      </c>
      <c r="AF1472" s="170"/>
      <c r="AG1472" s="170"/>
      <c r="AH1472" s="170"/>
      <c r="AI1472" s="170"/>
      <c r="AJ1472" s="170"/>
      <c r="AK1472" s="170"/>
      <c r="AL1472" s="170"/>
      <c r="AM1472" s="170">
        <v>21</v>
      </c>
      <c r="AN1472" s="170"/>
      <c r="AO1472" s="170"/>
      <c r="AP1472" s="170"/>
      <c r="AQ1472" s="170"/>
      <c r="AR1472" s="170"/>
      <c r="AS1472" s="170"/>
      <c r="AT1472" s="170"/>
      <c r="AU1472" s="170"/>
      <c r="AV1472" s="170"/>
      <c r="AW1472" s="170"/>
      <c r="AX1472" s="170"/>
      <c r="AY1472" s="170"/>
      <c r="AZ1472" s="170"/>
      <c r="BA1472" s="170"/>
      <c r="BB1472" s="170"/>
      <c r="BC1472" s="170"/>
      <c r="BD1472" s="170"/>
      <c r="BE1472" s="170"/>
      <c r="BF1472" s="170"/>
      <c r="BG1472" s="170"/>
      <c r="BH1472" s="170"/>
    </row>
    <row r="1473" spans="1:60" outlineLevel="1">
      <c r="A1473" s="224"/>
      <c r="B1473" s="183"/>
      <c r="C1473" s="211" t="s">
        <v>1697</v>
      </c>
      <c r="D1473" s="189"/>
      <c r="E1473" s="195">
        <v>2.5177</v>
      </c>
      <c r="F1473" s="201"/>
      <c r="G1473" s="201"/>
      <c r="H1473" s="200"/>
      <c r="I1473" s="228"/>
      <c r="J1473" s="170"/>
      <c r="K1473" s="170"/>
      <c r="L1473" s="170"/>
      <c r="M1473" s="170"/>
      <c r="N1473" s="170"/>
      <c r="O1473" s="170"/>
      <c r="P1473" s="170"/>
      <c r="Q1473" s="170"/>
      <c r="R1473" s="170"/>
      <c r="S1473" s="170"/>
      <c r="T1473" s="170"/>
      <c r="U1473" s="170"/>
      <c r="V1473" s="170"/>
      <c r="W1473" s="170"/>
      <c r="X1473" s="170"/>
      <c r="Y1473" s="170"/>
      <c r="Z1473" s="170"/>
      <c r="AA1473" s="170"/>
      <c r="AB1473" s="170"/>
      <c r="AC1473" s="170"/>
      <c r="AD1473" s="170"/>
      <c r="AE1473" s="170" t="s">
        <v>309</v>
      </c>
      <c r="AF1473" s="170">
        <v>0</v>
      </c>
      <c r="AG1473" s="170"/>
      <c r="AH1473" s="170"/>
      <c r="AI1473" s="170"/>
      <c r="AJ1473" s="170"/>
      <c r="AK1473" s="170"/>
      <c r="AL1473" s="170"/>
      <c r="AM1473" s="170"/>
      <c r="AN1473" s="170"/>
      <c r="AO1473" s="170"/>
      <c r="AP1473" s="170"/>
      <c r="AQ1473" s="170"/>
      <c r="AR1473" s="170"/>
      <c r="AS1473" s="170"/>
      <c r="AT1473" s="170"/>
      <c r="AU1473" s="170"/>
      <c r="AV1473" s="170"/>
      <c r="AW1473" s="170"/>
      <c r="AX1473" s="170"/>
      <c r="AY1473" s="170"/>
      <c r="AZ1473" s="170"/>
      <c r="BA1473" s="170"/>
      <c r="BB1473" s="170"/>
      <c r="BC1473" s="170"/>
      <c r="BD1473" s="170"/>
      <c r="BE1473" s="170"/>
      <c r="BF1473" s="170"/>
      <c r="BG1473" s="170"/>
      <c r="BH1473" s="170"/>
    </row>
    <row r="1474" spans="1:60" outlineLevel="1">
      <c r="A1474" s="224"/>
      <c r="B1474" s="350" t="s">
        <v>1568</v>
      </c>
      <c r="C1474" s="351"/>
      <c r="D1474" s="352"/>
      <c r="E1474" s="353"/>
      <c r="F1474" s="354"/>
      <c r="G1474" s="355"/>
      <c r="H1474" s="200"/>
      <c r="I1474" s="228"/>
      <c r="J1474" s="170"/>
      <c r="K1474" s="170"/>
      <c r="L1474" s="170"/>
      <c r="M1474" s="170"/>
      <c r="N1474" s="170"/>
      <c r="O1474" s="170"/>
      <c r="P1474" s="170"/>
      <c r="Q1474" s="170"/>
      <c r="R1474" s="170"/>
      <c r="S1474" s="170"/>
      <c r="T1474" s="170"/>
      <c r="U1474" s="170"/>
      <c r="V1474" s="170"/>
      <c r="W1474" s="170"/>
      <c r="X1474" s="170"/>
      <c r="Y1474" s="170"/>
      <c r="Z1474" s="170"/>
      <c r="AA1474" s="170"/>
      <c r="AB1474" s="170"/>
      <c r="AC1474" s="170">
        <v>0</v>
      </c>
      <c r="AD1474" s="170"/>
      <c r="AE1474" s="170" t="s">
        <v>297</v>
      </c>
      <c r="AF1474" s="170"/>
      <c r="AG1474" s="170"/>
      <c r="AH1474" s="170"/>
      <c r="AI1474" s="170"/>
      <c r="AJ1474" s="170"/>
      <c r="AK1474" s="170"/>
      <c r="AL1474" s="170"/>
      <c r="AM1474" s="170"/>
      <c r="AN1474" s="170"/>
      <c r="AO1474" s="170"/>
      <c r="AP1474" s="170"/>
      <c r="AQ1474" s="170"/>
      <c r="AR1474" s="170"/>
      <c r="AS1474" s="170"/>
      <c r="AT1474" s="170"/>
      <c r="AU1474" s="170"/>
      <c r="AV1474" s="170"/>
      <c r="AW1474" s="170"/>
      <c r="AX1474" s="170"/>
      <c r="AY1474" s="170"/>
      <c r="AZ1474" s="170"/>
      <c r="BA1474" s="170"/>
      <c r="BB1474" s="170"/>
      <c r="BC1474" s="170"/>
      <c r="BD1474" s="170"/>
      <c r="BE1474" s="170"/>
      <c r="BF1474" s="170"/>
      <c r="BG1474" s="170"/>
      <c r="BH1474" s="170"/>
    </row>
    <row r="1475" spans="1:60" outlineLevel="1">
      <c r="A1475" s="224"/>
      <c r="B1475" s="350" t="s">
        <v>1166</v>
      </c>
      <c r="C1475" s="351"/>
      <c r="D1475" s="352"/>
      <c r="E1475" s="353"/>
      <c r="F1475" s="354"/>
      <c r="G1475" s="355"/>
      <c r="H1475" s="200"/>
      <c r="I1475" s="228"/>
      <c r="J1475" s="170"/>
      <c r="K1475" s="170"/>
      <c r="L1475" s="170"/>
      <c r="M1475" s="170"/>
      <c r="N1475" s="170"/>
      <c r="O1475" s="170"/>
      <c r="P1475" s="170"/>
      <c r="Q1475" s="170"/>
      <c r="R1475" s="170"/>
      <c r="S1475" s="170"/>
      <c r="T1475" s="170"/>
      <c r="U1475" s="170"/>
      <c r="V1475" s="170"/>
      <c r="W1475" s="170"/>
      <c r="X1475" s="170"/>
      <c r="Y1475" s="170"/>
      <c r="Z1475" s="170"/>
      <c r="AA1475" s="170"/>
      <c r="AB1475" s="170"/>
      <c r="AC1475" s="170"/>
      <c r="AD1475" s="170"/>
      <c r="AE1475" s="170" t="s">
        <v>299</v>
      </c>
      <c r="AF1475" s="170"/>
      <c r="AG1475" s="170"/>
      <c r="AH1475" s="170"/>
      <c r="AI1475" s="170"/>
      <c r="AJ1475" s="170"/>
      <c r="AK1475" s="170"/>
      <c r="AL1475" s="170"/>
      <c r="AM1475" s="170"/>
      <c r="AN1475" s="170"/>
      <c r="AO1475" s="170"/>
      <c r="AP1475" s="170"/>
      <c r="AQ1475" s="170"/>
      <c r="AR1475" s="170"/>
      <c r="AS1475" s="170"/>
      <c r="AT1475" s="170"/>
      <c r="AU1475" s="170"/>
      <c r="AV1475" s="170"/>
      <c r="AW1475" s="170"/>
      <c r="AX1475" s="170"/>
      <c r="AY1475" s="170"/>
      <c r="AZ1475" s="170"/>
      <c r="BA1475" s="170"/>
      <c r="BB1475" s="170"/>
      <c r="BC1475" s="170"/>
      <c r="BD1475" s="170"/>
      <c r="BE1475" s="170"/>
      <c r="BF1475" s="170"/>
      <c r="BG1475" s="170"/>
      <c r="BH1475" s="170"/>
    </row>
    <row r="1476" spans="1:60" outlineLevel="1">
      <c r="A1476" s="224"/>
      <c r="B1476" s="350" t="s">
        <v>1572</v>
      </c>
      <c r="C1476" s="351"/>
      <c r="D1476" s="352"/>
      <c r="E1476" s="353"/>
      <c r="F1476" s="354"/>
      <c r="G1476" s="355"/>
      <c r="H1476" s="200"/>
      <c r="I1476" s="228"/>
      <c r="J1476" s="170"/>
      <c r="K1476" s="170"/>
      <c r="L1476" s="170"/>
      <c r="M1476" s="170"/>
      <c r="N1476" s="170"/>
      <c r="O1476" s="170"/>
      <c r="P1476" s="170"/>
      <c r="Q1476" s="170"/>
      <c r="R1476" s="170"/>
      <c r="S1476" s="170"/>
      <c r="T1476" s="170"/>
      <c r="U1476" s="170"/>
      <c r="V1476" s="170"/>
      <c r="W1476" s="170"/>
      <c r="X1476" s="170"/>
      <c r="Y1476" s="170"/>
      <c r="Z1476" s="170"/>
      <c r="AA1476" s="170"/>
      <c r="AB1476" s="170"/>
      <c r="AC1476" s="170">
        <v>1</v>
      </c>
      <c r="AD1476" s="170"/>
      <c r="AE1476" s="170" t="s">
        <v>297</v>
      </c>
      <c r="AF1476" s="170"/>
      <c r="AG1476" s="170"/>
      <c r="AH1476" s="170"/>
      <c r="AI1476" s="170"/>
      <c r="AJ1476" s="170"/>
      <c r="AK1476" s="170"/>
      <c r="AL1476" s="170"/>
      <c r="AM1476" s="170"/>
      <c r="AN1476" s="170"/>
      <c r="AO1476" s="170"/>
      <c r="AP1476" s="170"/>
      <c r="AQ1476" s="170"/>
      <c r="AR1476" s="170"/>
      <c r="AS1476" s="170"/>
      <c r="AT1476" s="170"/>
      <c r="AU1476" s="170"/>
      <c r="AV1476" s="170"/>
      <c r="AW1476" s="170"/>
      <c r="AX1476" s="170"/>
      <c r="AY1476" s="170"/>
      <c r="AZ1476" s="170"/>
      <c r="BA1476" s="170"/>
      <c r="BB1476" s="170"/>
      <c r="BC1476" s="170"/>
      <c r="BD1476" s="170"/>
      <c r="BE1476" s="170"/>
      <c r="BF1476" s="170"/>
      <c r="BG1476" s="170"/>
      <c r="BH1476" s="170"/>
    </row>
    <row r="1477" spans="1:60" outlineLevel="1">
      <c r="A1477" s="225">
        <v>343</v>
      </c>
      <c r="B1477" s="182" t="s">
        <v>1553</v>
      </c>
      <c r="C1477" s="209" t="s">
        <v>1574</v>
      </c>
      <c r="D1477" s="187" t="s">
        <v>447</v>
      </c>
      <c r="E1477" s="193">
        <v>10.0708</v>
      </c>
      <c r="F1477" s="202"/>
      <c r="G1477" s="201">
        <f>ROUND(E1477*F1477,2)</f>
        <v>0</v>
      </c>
      <c r="H1477" s="200" t="s">
        <v>1570</v>
      </c>
      <c r="I1477" s="228" t="s">
        <v>304</v>
      </c>
      <c r="J1477" s="170"/>
      <c r="K1477" s="170"/>
      <c r="L1477" s="170"/>
      <c r="M1477" s="170"/>
      <c r="N1477" s="170"/>
      <c r="O1477" s="170"/>
      <c r="P1477" s="170"/>
      <c r="Q1477" s="170"/>
      <c r="R1477" s="170"/>
      <c r="S1477" s="170"/>
      <c r="T1477" s="170"/>
      <c r="U1477" s="170"/>
      <c r="V1477" s="170"/>
      <c r="W1477" s="170"/>
      <c r="X1477" s="170"/>
      <c r="Y1477" s="170"/>
      <c r="Z1477" s="170"/>
      <c r="AA1477" s="170"/>
      <c r="AB1477" s="170"/>
      <c r="AC1477" s="170"/>
      <c r="AD1477" s="170"/>
      <c r="AE1477" s="170" t="s">
        <v>305</v>
      </c>
      <c r="AF1477" s="170"/>
      <c r="AG1477" s="170"/>
      <c r="AH1477" s="170"/>
      <c r="AI1477" s="170"/>
      <c r="AJ1477" s="170"/>
      <c r="AK1477" s="170"/>
      <c r="AL1477" s="170"/>
      <c r="AM1477" s="170">
        <v>21</v>
      </c>
      <c r="AN1477" s="170"/>
      <c r="AO1477" s="170"/>
      <c r="AP1477" s="170"/>
      <c r="AQ1477" s="170"/>
      <c r="AR1477" s="170"/>
      <c r="AS1477" s="170"/>
      <c r="AT1477" s="170"/>
      <c r="AU1477" s="170"/>
      <c r="AV1477" s="170"/>
      <c r="AW1477" s="170"/>
      <c r="AX1477" s="170"/>
      <c r="AY1477" s="170"/>
      <c r="AZ1477" s="170"/>
      <c r="BA1477" s="170"/>
      <c r="BB1477" s="170"/>
      <c r="BC1477" s="170"/>
      <c r="BD1477" s="170"/>
      <c r="BE1477" s="170"/>
      <c r="BF1477" s="170"/>
      <c r="BG1477" s="170"/>
      <c r="BH1477" s="170"/>
    </row>
    <row r="1478" spans="1:60" outlineLevel="1">
      <c r="A1478" s="224"/>
      <c r="B1478" s="183"/>
      <c r="C1478" s="211" t="s">
        <v>1698</v>
      </c>
      <c r="D1478" s="189"/>
      <c r="E1478" s="195">
        <v>10.0708</v>
      </c>
      <c r="F1478" s="201"/>
      <c r="G1478" s="201"/>
      <c r="H1478" s="200"/>
      <c r="I1478" s="228"/>
      <c r="J1478" s="170"/>
      <c r="K1478" s="170"/>
      <c r="L1478" s="170"/>
      <c r="M1478" s="170"/>
      <c r="N1478" s="170"/>
      <c r="O1478" s="170"/>
      <c r="P1478" s="170"/>
      <c r="Q1478" s="170"/>
      <c r="R1478" s="170"/>
      <c r="S1478" s="170"/>
      <c r="T1478" s="170"/>
      <c r="U1478" s="170"/>
      <c r="V1478" s="170"/>
      <c r="W1478" s="170"/>
      <c r="X1478" s="170"/>
      <c r="Y1478" s="170"/>
      <c r="Z1478" s="170"/>
      <c r="AA1478" s="170"/>
      <c r="AB1478" s="170"/>
      <c r="AC1478" s="170"/>
      <c r="AD1478" s="170"/>
      <c r="AE1478" s="170" t="s">
        <v>309</v>
      </c>
      <c r="AF1478" s="170">
        <v>0</v>
      </c>
      <c r="AG1478" s="170"/>
      <c r="AH1478" s="170"/>
      <c r="AI1478" s="170"/>
      <c r="AJ1478" s="170"/>
      <c r="AK1478" s="170"/>
      <c r="AL1478" s="170"/>
      <c r="AM1478" s="170"/>
      <c r="AN1478" s="170"/>
      <c r="AO1478" s="170"/>
      <c r="AP1478" s="170"/>
      <c r="AQ1478" s="170"/>
      <c r="AR1478" s="170"/>
      <c r="AS1478" s="170"/>
      <c r="AT1478" s="170"/>
      <c r="AU1478" s="170"/>
      <c r="AV1478" s="170"/>
      <c r="AW1478" s="170"/>
      <c r="AX1478" s="170"/>
      <c r="AY1478" s="170"/>
      <c r="AZ1478" s="170"/>
      <c r="BA1478" s="170"/>
      <c r="BB1478" s="170"/>
      <c r="BC1478" s="170"/>
      <c r="BD1478" s="170"/>
      <c r="BE1478" s="170"/>
      <c r="BF1478" s="170"/>
      <c r="BG1478" s="170"/>
      <c r="BH1478" s="170"/>
    </row>
    <row r="1479" spans="1:60">
      <c r="A1479" s="223" t="s">
        <v>294</v>
      </c>
      <c r="B1479" s="181" t="s">
        <v>204</v>
      </c>
      <c r="C1479" s="208" t="s">
        <v>205</v>
      </c>
      <c r="D1479" s="186"/>
      <c r="E1479" s="192"/>
      <c r="F1479" s="356">
        <f>SUM(G1480:G1524)</f>
        <v>0</v>
      </c>
      <c r="G1479" s="357"/>
      <c r="H1479" s="199"/>
      <c r="I1479" s="227"/>
      <c r="AE1479" t="s">
        <v>295</v>
      </c>
    </row>
    <row r="1480" spans="1:60" outlineLevel="1">
      <c r="A1480" s="224"/>
      <c r="B1480" s="358" t="s">
        <v>1576</v>
      </c>
      <c r="C1480" s="359"/>
      <c r="D1480" s="360"/>
      <c r="E1480" s="361"/>
      <c r="F1480" s="362"/>
      <c r="G1480" s="363"/>
      <c r="H1480" s="200"/>
      <c r="I1480" s="228"/>
      <c r="J1480" s="170"/>
      <c r="K1480" s="170"/>
      <c r="L1480" s="170"/>
      <c r="M1480" s="170"/>
      <c r="N1480" s="170"/>
      <c r="O1480" s="170"/>
      <c r="P1480" s="170"/>
      <c r="Q1480" s="170"/>
      <c r="R1480" s="170"/>
      <c r="S1480" s="170"/>
      <c r="T1480" s="170"/>
      <c r="U1480" s="170"/>
      <c r="V1480" s="170"/>
      <c r="W1480" s="170"/>
      <c r="X1480" s="170"/>
      <c r="Y1480" s="170"/>
      <c r="Z1480" s="170"/>
      <c r="AA1480" s="170"/>
      <c r="AB1480" s="170"/>
      <c r="AC1480" s="170">
        <v>0</v>
      </c>
      <c r="AD1480" s="170"/>
      <c r="AE1480" s="170" t="s">
        <v>297</v>
      </c>
      <c r="AF1480" s="170"/>
      <c r="AG1480" s="170"/>
      <c r="AH1480" s="170"/>
      <c r="AI1480" s="170"/>
      <c r="AJ1480" s="170"/>
      <c r="AK1480" s="170"/>
      <c r="AL1480" s="170"/>
      <c r="AM1480" s="170"/>
      <c r="AN1480" s="170"/>
      <c r="AO1480" s="170"/>
      <c r="AP1480" s="170"/>
      <c r="AQ1480" s="170"/>
      <c r="AR1480" s="170"/>
      <c r="AS1480" s="170"/>
      <c r="AT1480" s="170"/>
      <c r="AU1480" s="170"/>
      <c r="AV1480" s="170"/>
      <c r="AW1480" s="170"/>
      <c r="AX1480" s="170"/>
      <c r="AY1480" s="170"/>
      <c r="AZ1480" s="170"/>
      <c r="BA1480" s="170"/>
      <c r="BB1480" s="170"/>
      <c r="BC1480" s="170"/>
      <c r="BD1480" s="170"/>
      <c r="BE1480" s="170"/>
      <c r="BF1480" s="170"/>
      <c r="BG1480" s="170"/>
      <c r="BH1480" s="170"/>
    </row>
    <row r="1481" spans="1:60" outlineLevel="1">
      <c r="A1481" s="225">
        <v>344</v>
      </c>
      <c r="B1481" s="182" t="s">
        <v>1577</v>
      </c>
      <c r="C1481" s="209" t="s">
        <v>1578</v>
      </c>
      <c r="D1481" s="187" t="s">
        <v>583</v>
      </c>
      <c r="E1481" s="193">
        <v>236.28800000000001</v>
      </c>
      <c r="F1481" s="202"/>
      <c r="G1481" s="201">
        <f>ROUND(E1481*F1481,2)</f>
        <v>0</v>
      </c>
      <c r="H1481" s="200" t="s">
        <v>1570</v>
      </c>
      <c r="I1481" s="228" t="s">
        <v>304</v>
      </c>
      <c r="J1481" s="170"/>
      <c r="K1481" s="170"/>
      <c r="L1481" s="170"/>
      <c r="M1481" s="170"/>
      <c r="N1481" s="170"/>
      <c r="O1481" s="170"/>
      <c r="P1481" s="170"/>
      <c r="Q1481" s="170"/>
      <c r="R1481" s="170"/>
      <c r="S1481" s="170"/>
      <c r="T1481" s="170"/>
      <c r="U1481" s="170"/>
      <c r="V1481" s="170"/>
      <c r="W1481" s="170"/>
      <c r="X1481" s="170"/>
      <c r="Y1481" s="170"/>
      <c r="Z1481" s="170"/>
      <c r="AA1481" s="170"/>
      <c r="AB1481" s="170"/>
      <c r="AC1481" s="170"/>
      <c r="AD1481" s="170"/>
      <c r="AE1481" s="170" t="s">
        <v>305</v>
      </c>
      <c r="AF1481" s="170"/>
      <c r="AG1481" s="170"/>
      <c r="AH1481" s="170"/>
      <c r="AI1481" s="170"/>
      <c r="AJ1481" s="170"/>
      <c r="AK1481" s="170"/>
      <c r="AL1481" s="170"/>
      <c r="AM1481" s="170">
        <v>21</v>
      </c>
      <c r="AN1481" s="170"/>
      <c r="AO1481" s="170"/>
      <c r="AP1481" s="170"/>
      <c r="AQ1481" s="170"/>
      <c r="AR1481" s="170"/>
      <c r="AS1481" s="170"/>
      <c r="AT1481" s="170"/>
      <c r="AU1481" s="170"/>
      <c r="AV1481" s="170"/>
      <c r="AW1481" s="170"/>
      <c r="AX1481" s="170"/>
      <c r="AY1481" s="170"/>
      <c r="AZ1481" s="170"/>
      <c r="BA1481" s="170"/>
      <c r="BB1481" s="170"/>
      <c r="BC1481" s="170"/>
      <c r="BD1481" s="170"/>
      <c r="BE1481" s="170"/>
      <c r="BF1481" s="170"/>
      <c r="BG1481" s="170"/>
      <c r="BH1481" s="170"/>
    </row>
    <row r="1482" spans="1:60" outlineLevel="1">
      <c r="A1482" s="224"/>
      <c r="B1482" s="183"/>
      <c r="C1482" s="211" t="s">
        <v>1699</v>
      </c>
      <c r="D1482" s="189"/>
      <c r="E1482" s="195">
        <v>195.624</v>
      </c>
      <c r="F1482" s="201"/>
      <c r="G1482" s="201"/>
      <c r="H1482" s="200"/>
      <c r="I1482" s="228"/>
      <c r="J1482" s="170"/>
      <c r="K1482" s="170"/>
      <c r="L1482" s="170"/>
      <c r="M1482" s="170"/>
      <c r="N1482" s="170"/>
      <c r="O1482" s="170"/>
      <c r="P1482" s="170"/>
      <c r="Q1482" s="170"/>
      <c r="R1482" s="170"/>
      <c r="S1482" s="170"/>
      <c r="T1482" s="170"/>
      <c r="U1482" s="170"/>
      <c r="V1482" s="170"/>
      <c r="W1482" s="170"/>
      <c r="X1482" s="170"/>
      <c r="Y1482" s="170"/>
      <c r="Z1482" s="170"/>
      <c r="AA1482" s="170"/>
      <c r="AB1482" s="170"/>
      <c r="AC1482" s="170"/>
      <c r="AD1482" s="170"/>
      <c r="AE1482" s="170" t="s">
        <v>309</v>
      </c>
      <c r="AF1482" s="170">
        <v>0</v>
      </c>
      <c r="AG1482" s="170"/>
      <c r="AH1482" s="170"/>
      <c r="AI1482" s="170"/>
      <c r="AJ1482" s="170"/>
      <c r="AK1482" s="170"/>
      <c r="AL1482" s="170"/>
      <c r="AM1482" s="170"/>
      <c r="AN1482" s="170"/>
      <c r="AO1482" s="170"/>
      <c r="AP1482" s="170"/>
      <c r="AQ1482" s="170"/>
      <c r="AR1482" s="170"/>
      <c r="AS1482" s="170"/>
      <c r="AT1482" s="170"/>
      <c r="AU1482" s="170"/>
      <c r="AV1482" s="170"/>
      <c r="AW1482" s="170"/>
      <c r="AX1482" s="170"/>
      <c r="AY1482" s="170"/>
      <c r="AZ1482" s="170"/>
      <c r="BA1482" s="170"/>
      <c r="BB1482" s="170"/>
      <c r="BC1482" s="170"/>
      <c r="BD1482" s="170"/>
      <c r="BE1482" s="170"/>
      <c r="BF1482" s="170"/>
      <c r="BG1482" s="170"/>
      <c r="BH1482" s="170"/>
    </row>
    <row r="1483" spans="1:60" outlineLevel="1">
      <c r="A1483" s="224"/>
      <c r="B1483" s="183"/>
      <c r="C1483" s="211" t="s">
        <v>1700</v>
      </c>
      <c r="D1483" s="189"/>
      <c r="E1483" s="195">
        <v>15.12</v>
      </c>
      <c r="F1483" s="201"/>
      <c r="G1483" s="201"/>
      <c r="H1483" s="200"/>
      <c r="I1483" s="228"/>
      <c r="J1483" s="170"/>
      <c r="K1483" s="170"/>
      <c r="L1483" s="170"/>
      <c r="M1483" s="170"/>
      <c r="N1483" s="170"/>
      <c r="O1483" s="170"/>
      <c r="P1483" s="170"/>
      <c r="Q1483" s="170"/>
      <c r="R1483" s="170"/>
      <c r="S1483" s="170"/>
      <c r="T1483" s="170"/>
      <c r="U1483" s="170"/>
      <c r="V1483" s="170"/>
      <c r="W1483" s="170"/>
      <c r="X1483" s="170"/>
      <c r="Y1483" s="170"/>
      <c r="Z1483" s="170"/>
      <c r="AA1483" s="170"/>
      <c r="AB1483" s="170"/>
      <c r="AC1483" s="170"/>
      <c r="AD1483" s="170"/>
      <c r="AE1483" s="170" t="s">
        <v>309</v>
      </c>
      <c r="AF1483" s="170">
        <v>0</v>
      </c>
      <c r="AG1483" s="170"/>
      <c r="AH1483" s="170"/>
      <c r="AI1483" s="170"/>
      <c r="AJ1483" s="170"/>
      <c r="AK1483" s="170"/>
      <c r="AL1483" s="170"/>
      <c r="AM1483" s="170"/>
      <c r="AN1483" s="170"/>
      <c r="AO1483" s="170"/>
      <c r="AP1483" s="170"/>
      <c r="AQ1483" s="170"/>
      <c r="AR1483" s="170"/>
      <c r="AS1483" s="170"/>
      <c r="AT1483" s="170"/>
      <c r="AU1483" s="170"/>
      <c r="AV1483" s="170"/>
      <c r="AW1483" s="170"/>
      <c r="AX1483" s="170"/>
      <c r="AY1483" s="170"/>
      <c r="AZ1483" s="170"/>
      <c r="BA1483" s="170"/>
      <c r="BB1483" s="170"/>
      <c r="BC1483" s="170"/>
      <c r="BD1483" s="170"/>
      <c r="BE1483" s="170"/>
      <c r="BF1483" s="170"/>
      <c r="BG1483" s="170"/>
      <c r="BH1483" s="170"/>
    </row>
    <row r="1484" spans="1:60" outlineLevel="1">
      <c r="A1484" s="224"/>
      <c r="B1484" s="183"/>
      <c r="C1484" s="211" t="s">
        <v>1701</v>
      </c>
      <c r="D1484" s="189"/>
      <c r="E1484" s="195">
        <v>18.72</v>
      </c>
      <c r="F1484" s="201"/>
      <c r="G1484" s="201"/>
      <c r="H1484" s="200"/>
      <c r="I1484" s="228"/>
      <c r="J1484" s="170"/>
      <c r="K1484" s="170"/>
      <c r="L1484" s="170"/>
      <c r="M1484" s="170"/>
      <c r="N1484" s="170"/>
      <c r="O1484" s="170"/>
      <c r="P1484" s="170"/>
      <c r="Q1484" s="170"/>
      <c r="R1484" s="170"/>
      <c r="S1484" s="170"/>
      <c r="T1484" s="170"/>
      <c r="U1484" s="170"/>
      <c r="V1484" s="170"/>
      <c r="W1484" s="170"/>
      <c r="X1484" s="170"/>
      <c r="Y1484" s="170"/>
      <c r="Z1484" s="170"/>
      <c r="AA1484" s="170"/>
      <c r="AB1484" s="170"/>
      <c r="AC1484" s="170"/>
      <c r="AD1484" s="170"/>
      <c r="AE1484" s="170" t="s">
        <v>309</v>
      </c>
      <c r="AF1484" s="170">
        <v>0</v>
      </c>
      <c r="AG1484" s="170"/>
      <c r="AH1484" s="170"/>
      <c r="AI1484" s="170"/>
      <c r="AJ1484" s="170"/>
      <c r="AK1484" s="170"/>
      <c r="AL1484" s="170"/>
      <c r="AM1484" s="170"/>
      <c r="AN1484" s="170"/>
      <c r="AO1484" s="170"/>
      <c r="AP1484" s="170"/>
      <c r="AQ1484" s="170"/>
      <c r="AR1484" s="170"/>
      <c r="AS1484" s="170"/>
      <c r="AT1484" s="170"/>
      <c r="AU1484" s="170"/>
      <c r="AV1484" s="170"/>
      <c r="AW1484" s="170"/>
      <c r="AX1484" s="170"/>
      <c r="AY1484" s="170"/>
      <c r="AZ1484" s="170"/>
      <c r="BA1484" s="170"/>
      <c r="BB1484" s="170"/>
      <c r="BC1484" s="170"/>
      <c r="BD1484" s="170"/>
      <c r="BE1484" s="170"/>
      <c r="BF1484" s="170"/>
      <c r="BG1484" s="170"/>
      <c r="BH1484" s="170"/>
    </row>
    <row r="1485" spans="1:60" outlineLevel="1">
      <c r="A1485" s="224"/>
      <c r="B1485" s="183"/>
      <c r="C1485" s="211" t="s">
        <v>1702</v>
      </c>
      <c r="D1485" s="189"/>
      <c r="E1485" s="195">
        <v>0.99199999999999999</v>
      </c>
      <c r="F1485" s="201"/>
      <c r="G1485" s="201"/>
      <c r="H1485" s="200"/>
      <c r="I1485" s="228"/>
      <c r="J1485" s="170"/>
      <c r="K1485" s="170"/>
      <c r="L1485" s="170"/>
      <c r="M1485" s="170"/>
      <c r="N1485" s="170"/>
      <c r="O1485" s="170"/>
      <c r="P1485" s="170"/>
      <c r="Q1485" s="170"/>
      <c r="R1485" s="170"/>
      <c r="S1485" s="170"/>
      <c r="T1485" s="170"/>
      <c r="U1485" s="170"/>
      <c r="V1485" s="170"/>
      <c r="W1485" s="170"/>
      <c r="X1485" s="170"/>
      <c r="Y1485" s="170"/>
      <c r="Z1485" s="170"/>
      <c r="AA1485" s="170"/>
      <c r="AB1485" s="170"/>
      <c r="AC1485" s="170"/>
      <c r="AD1485" s="170"/>
      <c r="AE1485" s="170" t="s">
        <v>309</v>
      </c>
      <c r="AF1485" s="170">
        <v>0</v>
      </c>
      <c r="AG1485" s="170"/>
      <c r="AH1485" s="170"/>
      <c r="AI1485" s="170"/>
      <c r="AJ1485" s="170"/>
      <c r="AK1485" s="170"/>
      <c r="AL1485" s="170"/>
      <c r="AM1485" s="170"/>
      <c r="AN1485" s="170"/>
      <c r="AO1485" s="170"/>
      <c r="AP1485" s="170"/>
      <c r="AQ1485" s="170"/>
      <c r="AR1485" s="170"/>
      <c r="AS1485" s="170"/>
      <c r="AT1485" s="170"/>
      <c r="AU1485" s="170"/>
      <c r="AV1485" s="170"/>
      <c r="AW1485" s="170"/>
      <c r="AX1485" s="170"/>
      <c r="AY1485" s="170"/>
      <c r="AZ1485" s="170"/>
      <c r="BA1485" s="170"/>
      <c r="BB1485" s="170"/>
      <c r="BC1485" s="170"/>
      <c r="BD1485" s="170"/>
      <c r="BE1485" s="170"/>
      <c r="BF1485" s="170"/>
      <c r="BG1485" s="170"/>
      <c r="BH1485" s="170"/>
    </row>
    <row r="1486" spans="1:60" outlineLevel="1">
      <c r="A1486" s="224"/>
      <c r="B1486" s="183"/>
      <c r="C1486" s="211" t="s">
        <v>1703</v>
      </c>
      <c r="D1486" s="189"/>
      <c r="E1486" s="195">
        <v>5.8280000000000003</v>
      </c>
      <c r="F1486" s="201"/>
      <c r="G1486" s="201"/>
      <c r="H1486" s="200"/>
      <c r="I1486" s="228"/>
      <c r="J1486" s="170"/>
      <c r="K1486" s="170"/>
      <c r="L1486" s="170"/>
      <c r="M1486" s="170"/>
      <c r="N1486" s="170"/>
      <c r="O1486" s="170"/>
      <c r="P1486" s="170"/>
      <c r="Q1486" s="170"/>
      <c r="R1486" s="170"/>
      <c r="S1486" s="170"/>
      <c r="T1486" s="170"/>
      <c r="U1486" s="170"/>
      <c r="V1486" s="170"/>
      <c r="W1486" s="170"/>
      <c r="X1486" s="170"/>
      <c r="Y1486" s="170"/>
      <c r="Z1486" s="170"/>
      <c r="AA1486" s="170"/>
      <c r="AB1486" s="170"/>
      <c r="AC1486" s="170"/>
      <c r="AD1486" s="170"/>
      <c r="AE1486" s="170" t="s">
        <v>309</v>
      </c>
      <c r="AF1486" s="170">
        <v>0</v>
      </c>
      <c r="AG1486" s="170"/>
      <c r="AH1486" s="170"/>
      <c r="AI1486" s="170"/>
      <c r="AJ1486" s="170"/>
      <c r="AK1486" s="170"/>
      <c r="AL1486" s="170"/>
      <c r="AM1486" s="170"/>
      <c r="AN1486" s="170"/>
      <c r="AO1486" s="170"/>
      <c r="AP1486" s="170"/>
      <c r="AQ1486" s="170"/>
      <c r="AR1486" s="170"/>
      <c r="AS1486" s="170"/>
      <c r="AT1486" s="170"/>
      <c r="AU1486" s="170"/>
      <c r="AV1486" s="170"/>
      <c r="AW1486" s="170"/>
      <c r="AX1486" s="170"/>
      <c r="AY1486" s="170"/>
      <c r="AZ1486" s="170"/>
      <c r="BA1486" s="170"/>
      <c r="BB1486" s="170"/>
      <c r="BC1486" s="170"/>
      <c r="BD1486" s="170"/>
      <c r="BE1486" s="170"/>
      <c r="BF1486" s="170"/>
      <c r="BG1486" s="170"/>
      <c r="BH1486" s="170"/>
    </row>
    <row r="1487" spans="1:60" outlineLevel="1">
      <c r="A1487" s="224"/>
      <c r="B1487" s="183"/>
      <c r="C1487" s="211" t="s">
        <v>1704</v>
      </c>
      <c r="D1487" s="189"/>
      <c r="E1487" s="195">
        <v>4.0000000000000001E-3</v>
      </c>
      <c r="F1487" s="201"/>
      <c r="G1487" s="201"/>
      <c r="H1487" s="200"/>
      <c r="I1487" s="228"/>
      <c r="J1487" s="170"/>
      <c r="K1487" s="170"/>
      <c r="L1487" s="170"/>
      <c r="M1487" s="170"/>
      <c r="N1487" s="170"/>
      <c r="O1487" s="170"/>
      <c r="P1487" s="170"/>
      <c r="Q1487" s="170"/>
      <c r="R1487" s="170"/>
      <c r="S1487" s="170"/>
      <c r="T1487" s="170"/>
      <c r="U1487" s="170"/>
      <c r="V1487" s="170"/>
      <c r="W1487" s="170"/>
      <c r="X1487" s="170"/>
      <c r="Y1487" s="170"/>
      <c r="Z1487" s="170"/>
      <c r="AA1487" s="170"/>
      <c r="AB1487" s="170"/>
      <c r="AC1487" s="170"/>
      <c r="AD1487" s="170"/>
      <c r="AE1487" s="170" t="s">
        <v>309</v>
      </c>
      <c r="AF1487" s="170">
        <v>0</v>
      </c>
      <c r="AG1487" s="170"/>
      <c r="AH1487" s="170"/>
      <c r="AI1487" s="170"/>
      <c r="AJ1487" s="170"/>
      <c r="AK1487" s="170"/>
      <c r="AL1487" s="170"/>
      <c r="AM1487" s="170"/>
      <c r="AN1487" s="170"/>
      <c r="AO1487" s="170"/>
      <c r="AP1487" s="170"/>
      <c r="AQ1487" s="170"/>
      <c r="AR1487" s="170"/>
      <c r="AS1487" s="170"/>
      <c r="AT1487" s="170"/>
      <c r="AU1487" s="170"/>
      <c r="AV1487" s="170"/>
      <c r="AW1487" s="170"/>
      <c r="AX1487" s="170"/>
      <c r="AY1487" s="170"/>
      <c r="AZ1487" s="170"/>
      <c r="BA1487" s="170"/>
      <c r="BB1487" s="170"/>
      <c r="BC1487" s="170"/>
      <c r="BD1487" s="170"/>
      <c r="BE1487" s="170"/>
      <c r="BF1487" s="170"/>
      <c r="BG1487" s="170"/>
      <c r="BH1487" s="170"/>
    </row>
    <row r="1488" spans="1:60" outlineLevel="1">
      <c r="A1488" s="225">
        <v>345</v>
      </c>
      <c r="B1488" s="182" t="s">
        <v>1651</v>
      </c>
      <c r="C1488" s="209" t="s">
        <v>1652</v>
      </c>
      <c r="D1488" s="187" t="s">
        <v>447</v>
      </c>
      <c r="E1488" s="193">
        <v>0.25430999999999998</v>
      </c>
      <c r="F1488" s="202"/>
      <c r="G1488" s="201">
        <f>ROUND(E1488*F1488,2)</f>
        <v>0</v>
      </c>
      <c r="H1488" s="200" t="s">
        <v>542</v>
      </c>
      <c r="I1488" s="228" t="s">
        <v>304</v>
      </c>
      <c r="J1488" s="170"/>
      <c r="K1488" s="170"/>
      <c r="L1488" s="170"/>
      <c r="M1488" s="170"/>
      <c r="N1488" s="170"/>
      <c r="O1488" s="170"/>
      <c r="P1488" s="170"/>
      <c r="Q1488" s="170"/>
      <c r="R1488" s="170"/>
      <c r="S1488" s="170"/>
      <c r="T1488" s="170"/>
      <c r="U1488" s="170"/>
      <c r="V1488" s="170"/>
      <c r="W1488" s="170"/>
      <c r="X1488" s="170"/>
      <c r="Y1488" s="170"/>
      <c r="Z1488" s="170"/>
      <c r="AA1488" s="170"/>
      <c r="AB1488" s="170"/>
      <c r="AC1488" s="170"/>
      <c r="AD1488" s="170"/>
      <c r="AE1488" s="170" t="s">
        <v>543</v>
      </c>
      <c r="AF1488" s="170"/>
      <c r="AG1488" s="170"/>
      <c r="AH1488" s="170"/>
      <c r="AI1488" s="170"/>
      <c r="AJ1488" s="170"/>
      <c r="AK1488" s="170"/>
      <c r="AL1488" s="170"/>
      <c r="AM1488" s="170">
        <v>21</v>
      </c>
      <c r="AN1488" s="170"/>
      <c r="AO1488" s="170"/>
      <c r="AP1488" s="170"/>
      <c r="AQ1488" s="170"/>
      <c r="AR1488" s="170"/>
      <c r="AS1488" s="170"/>
      <c r="AT1488" s="170"/>
      <c r="AU1488" s="170"/>
      <c r="AV1488" s="170"/>
      <c r="AW1488" s="170"/>
      <c r="AX1488" s="170"/>
      <c r="AY1488" s="170"/>
      <c r="AZ1488" s="170"/>
      <c r="BA1488" s="170"/>
      <c r="BB1488" s="170"/>
      <c r="BC1488" s="170"/>
      <c r="BD1488" s="170"/>
      <c r="BE1488" s="170"/>
      <c r="BF1488" s="170"/>
      <c r="BG1488" s="170"/>
      <c r="BH1488" s="170"/>
    </row>
    <row r="1489" spans="1:60" outlineLevel="1">
      <c r="A1489" s="224"/>
      <c r="B1489" s="183"/>
      <c r="C1489" s="211" t="s">
        <v>1705</v>
      </c>
      <c r="D1489" s="189"/>
      <c r="E1489" s="195">
        <v>0.25430999999999998</v>
      </c>
      <c r="F1489" s="201"/>
      <c r="G1489" s="201"/>
      <c r="H1489" s="200"/>
      <c r="I1489" s="228"/>
      <c r="J1489" s="170"/>
      <c r="K1489" s="170"/>
      <c r="L1489" s="170"/>
      <c r="M1489" s="170"/>
      <c r="N1489" s="170"/>
      <c r="O1489" s="170"/>
      <c r="P1489" s="170"/>
      <c r="Q1489" s="170"/>
      <c r="R1489" s="170"/>
      <c r="S1489" s="170"/>
      <c r="T1489" s="170"/>
      <c r="U1489" s="170"/>
      <c r="V1489" s="170"/>
      <c r="W1489" s="170"/>
      <c r="X1489" s="170"/>
      <c r="Y1489" s="170"/>
      <c r="Z1489" s="170"/>
      <c r="AA1489" s="170"/>
      <c r="AB1489" s="170"/>
      <c r="AC1489" s="170"/>
      <c r="AD1489" s="170"/>
      <c r="AE1489" s="170" t="s">
        <v>309</v>
      </c>
      <c r="AF1489" s="170">
        <v>0</v>
      </c>
      <c r="AG1489" s="170"/>
      <c r="AH1489" s="170"/>
      <c r="AI1489" s="170"/>
      <c r="AJ1489" s="170"/>
      <c r="AK1489" s="170"/>
      <c r="AL1489" s="170"/>
      <c r="AM1489" s="170"/>
      <c r="AN1489" s="170"/>
      <c r="AO1489" s="170"/>
      <c r="AP1489" s="170"/>
      <c r="AQ1489" s="170"/>
      <c r="AR1489" s="170"/>
      <c r="AS1489" s="170"/>
      <c r="AT1489" s="170"/>
      <c r="AU1489" s="170"/>
      <c r="AV1489" s="170"/>
      <c r="AW1489" s="170"/>
      <c r="AX1489" s="170"/>
      <c r="AY1489" s="170"/>
      <c r="AZ1489" s="170"/>
      <c r="BA1489" s="170"/>
      <c r="BB1489" s="170"/>
      <c r="BC1489" s="170"/>
      <c r="BD1489" s="170"/>
      <c r="BE1489" s="170"/>
      <c r="BF1489" s="170"/>
      <c r="BG1489" s="170"/>
      <c r="BH1489" s="170"/>
    </row>
    <row r="1490" spans="1:60" outlineLevel="1">
      <c r="A1490" s="225">
        <v>346</v>
      </c>
      <c r="B1490" s="182" t="s">
        <v>1706</v>
      </c>
      <c r="C1490" s="209" t="s">
        <v>1707</v>
      </c>
      <c r="D1490" s="187" t="s">
        <v>447</v>
      </c>
      <c r="E1490" s="193">
        <v>1.813E-2</v>
      </c>
      <c r="F1490" s="202"/>
      <c r="G1490" s="201">
        <f>ROUND(E1490*F1490,2)</f>
        <v>0</v>
      </c>
      <c r="H1490" s="200" t="s">
        <v>542</v>
      </c>
      <c r="I1490" s="228" t="s">
        <v>304</v>
      </c>
      <c r="J1490" s="170"/>
      <c r="K1490" s="170"/>
      <c r="L1490" s="170"/>
      <c r="M1490" s="170"/>
      <c r="N1490" s="170"/>
      <c r="O1490" s="170"/>
      <c r="P1490" s="170"/>
      <c r="Q1490" s="170"/>
      <c r="R1490" s="170"/>
      <c r="S1490" s="170"/>
      <c r="T1490" s="170"/>
      <c r="U1490" s="170"/>
      <c r="V1490" s="170"/>
      <c r="W1490" s="170"/>
      <c r="X1490" s="170"/>
      <c r="Y1490" s="170"/>
      <c r="Z1490" s="170"/>
      <c r="AA1490" s="170"/>
      <c r="AB1490" s="170"/>
      <c r="AC1490" s="170"/>
      <c r="AD1490" s="170"/>
      <c r="AE1490" s="170" t="s">
        <v>543</v>
      </c>
      <c r="AF1490" s="170"/>
      <c r="AG1490" s="170"/>
      <c r="AH1490" s="170"/>
      <c r="AI1490" s="170"/>
      <c r="AJ1490" s="170"/>
      <c r="AK1490" s="170"/>
      <c r="AL1490" s="170"/>
      <c r="AM1490" s="170">
        <v>21</v>
      </c>
      <c r="AN1490" s="170"/>
      <c r="AO1490" s="170"/>
      <c r="AP1490" s="170"/>
      <c r="AQ1490" s="170"/>
      <c r="AR1490" s="170"/>
      <c r="AS1490" s="170"/>
      <c r="AT1490" s="170"/>
      <c r="AU1490" s="170"/>
      <c r="AV1490" s="170"/>
      <c r="AW1490" s="170"/>
      <c r="AX1490" s="170"/>
      <c r="AY1490" s="170"/>
      <c r="AZ1490" s="170"/>
      <c r="BA1490" s="170"/>
      <c r="BB1490" s="170"/>
      <c r="BC1490" s="170"/>
      <c r="BD1490" s="170"/>
      <c r="BE1490" s="170"/>
      <c r="BF1490" s="170"/>
      <c r="BG1490" s="170"/>
      <c r="BH1490" s="170"/>
    </row>
    <row r="1491" spans="1:60" outlineLevel="1">
      <c r="A1491" s="224"/>
      <c r="B1491" s="183"/>
      <c r="C1491" s="211" t="s">
        <v>1708</v>
      </c>
      <c r="D1491" s="189"/>
      <c r="E1491" s="195">
        <v>1.813E-2</v>
      </c>
      <c r="F1491" s="201"/>
      <c r="G1491" s="201"/>
      <c r="H1491" s="200"/>
      <c r="I1491" s="228"/>
      <c r="J1491" s="170"/>
      <c r="K1491" s="170"/>
      <c r="L1491" s="170"/>
      <c r="M1491" s="170"/>
      <c r="N1491" s="170"/>
      <c r="O1491" s="170"/>
      <c r="P1491" s="170"/>
      <c r="Q1491" s="170"/>
      <c r="R1491" s="170"/>
      <c r="S1491" s="170"/>
      <c r="T1491" s="170"/>
      <c r="U1491" s="170"/>
      <c r="V1491" s="170"/>
      <c r="W1491" s="170"/>
      <c r="X1491" s="170"/>
      <c r="Y1491" s="170"/>
      <c r="Z1491" s="170"/>
      <c r="AA1491" s="170"/>
      <c r="AB1491" s="170"/>
      <c r="AC1491" s="170"/>
      <c r="AD1491" s="170"/>
      <c r="AE1491" s="170" t="s">
        <v>309</v>
      </c>
      <c r="AF1491" s="170">
        <v>0</v>
      </c>
      <c r="AG1491" s="170"/>
      <c r="AH1491" s="170"/>
      <c r="AI1491" s="170"/>
      <c r="AJ1491" s="170"/>
      <c r="AK1491" s="170"/>
      <c r="AL1491" s="170"/>
      <c r="AM1491" s="170"/>
      <c r="AN1491" s="170"/>
      <c r="AO1491" s="170"/>
      <c r="AP1491" s="170"/>
      <c r="AQ1491" s="170"/>
      <c r="AR1491" s="170"/>
      <c r="AS1491" s="170"/>
      <c r="AT1491" s="170"/>
      <c r="AU1491" s="170"/>
      <c r="AV1491" s="170"/>
      <c r="AW1491" s="170"/>
      <c r="AX1491" s="170"/>
      <c r="AY1491" s="170"/>
      <c r="AZ1491" s="170"/>
      <c r="BA1491" s="170"/>
      <c r="BB1491" s="170"/>
      <c r="BC1491" s="170"/>
      <c r="BD1491" s="170"/>
      <c r="BE1491" s="170"/>
      <c r="BF1491" s="170"/>
      <c r="BG1491" s="170"/>
      <c r="BH1491" s="170"/>
    </row>
    <row r="1492" spans="1:60" outlineLevel="1">
      <c r="A1492" s="225">
        <v>347</v>
      </c>
      <c r="B1492" s="182" t="s">
        <v>1587</v>
      </c>
      <c r="C1492" s="209" t="s">
        <v>1588</v>
      </c>
      <c r="D1492" s="187" t="s">
        <v>447</v>
      </c>
      <c r="E1492" s="193">
        <v>2.2499999999999999E-2</v>
      </c>
      <c r="F1492" s="202"/>
      <c r="G1492" s="201">
        <f>ROUND(E1492*F1492,2)</f>
        <v>0</v>
      </c>
      <c r="H1492" s="200" t="s">
        <v>542</v>
      </c>
      <c r="I1492" s="228" t="s">
        <v>304</v>
      </c>
      <c r="J1492" s="170"/>
      <c r="K1492" s="170"/>
      <c r="L1492" s="170"/>
      <c r="M1492" s="170"/>
      <c r="N1492" s="170"/>
      <c r="O1492" s="170"/>
      <c r="P1492" s="170"/>
      <c r="Q1492" s="170"/>
      <c r="R1492" s="170"/>
      <c r="S1492" s="170"/>
      <c r="T1492" s="170"/>
      <c r="U1492" s="170"/>
      <c r="V1492" s="170"/>
      <c r="W1492" s="170"/>
      <c r="X1492" s="170"/>
      <c r="Y1492" s="170"/>
      <c r="Z1492" s="170"/>
      <c r="AA1492" s="170"/>
      <c r="AB1492" s="170"/>
      <c r="AC1492" s="170"/>
      <c r="AD1492" s="170"/>
      <c r="AE1492" s="170" t="s">
        <v>543</v>
      </c>
      <c r="AF1492" s="170"/>
      <c r="AG1492" s="170"/>
      <c r="AH1492" s="170"/>
      <c r="AI1492" s="170"/>
      <c r="AJ1492" s="170"/>
      <c r="AK1492" s="170"/>
      <c r="AL1492" s="170"/>
      <c r="AM1492" s="170">
        <v>21</v>
      </c>
      <c r="AN1492" s="170"/>
      <c r="AO1492" s="170"/>
      <c r="AP1492" s="170"/>
      <c r="AQ1492" s="170"/>
      <c r="AR1492" s="170"/>
      <c r="AS1492" s="170"/>
      <c r="AT1492" s="170"/>
      <c r="AU1492" s="170"/>
      <c r="AV1492" s="170"/>
      <c r="AW1492" s="170"/>
      <c r="AX1492" s="170"/>
      <c r="AY1492" s="170"/>
      <c r="AZ1492" s="170"/>
      <c r="BA1492" s="170"/>
      <c r="BB1492" s="170"/>
      <c r="BC1492" s="170"/>
      <c r="BD1492" s="170"/>
      <c r="BE1492" s="170"/>
      <c r="BF1492" s="170"/>
      <c r="BG1492" s="170"/>
      <c r="BH1492" s="170"/>
    </row>
    <row r="1493" spans="1:60" outlineLevel="1">
      <c r="A1493" s="224"/>
      <c r="B1493" s="183"/>
      <c r="C1493" s="211" t="s">
        <v>1709</v>
      </c>
      <c r="D1493" s="189"/>
      <c r="E1493" s="195">
        <v>2.2499999999999999E-2</v>
      </c>
      <c r="F1493" s="201"/>
      <c r="G1493" s="201"/>
      <c r="H1493" s="200"/>
      <c r="I1493" s="228"/>
      <c r="J1493" s="170"/>
      <c r="K1493" s="170"/>
      <c r="L1493" s="170"/>
      <c r="M1493" s="170"/>
      <c r="N1493" s="170"/>
      <c r="O1493" s="170"/>
      <c r="P1493" s="170"/>
      <c r="Q1493" s="170"/>
      <c r="R1493" s="170"/>
      <c r="S1493" s="170"/>
      <c r="T1493" s="170"/>
      <c r="U1493" s="170"/>
      <c r="V1493" s="170"/>
      <c r="W1493" s="170"/>
      <c r="X1493" s="170"/>
      <c r="Y1493" s="170"/>
      <c r="Z1493" s="170"/>
      <c r="AA1493" s="170"/>
      <c r="AB1493" s="170"/>
      <c r="AC1493" s="170"/>
      <c r="AD1493" s="170"/>
      <c r="AE1493" s="170" t="s">
        <v>309</v>
      </c>
      <c r="AF1493" s="170">
        <v>0</v>
      </c>
      <c r="AG1493" s="170"/>
      <c r="AH1493" s="170"/>
      <c r="AI1493" s="170"/>
      <c r="AJ1493" s="170"/>
      <c r="AK1493" s="170"/>
      <c r="AL1493" s="170"/>
      <c r="AM1493" s="170"/>
      <c r="AN1493" s="170"/>
      <c r="AO1493" s="170"/>
      <c r="AP1493" s="170"/>
      <c r="AQ1493" s="170"/>
      <c r="AR1493" s="170"/>
      <c r="AS1493" s="170"/>
      <c r="AT1493" s="170"/>
      <c r="AU1493" s="170"/>
      <c r="AV1493" s="170"/>
      <c r="AW1493" s="170"/>
      <c r="AX1493" s="170"/>
      <c r="AY1493" s="170"/>
      <c r="AZ1493" s="170"/>
      <c r="BA1493" s="170"/>
      <c r="BB1493" s="170"/>
      <c r="BC1493" s="170"/>
      <c r="BD1493" s="170"/>
      <c r="BE1493" s="170"/>
      <c r="BF1493" s="170"/>
      <c r="BG1493" s="170"/>
      <c r="BH1493" s="170"/>
    </row>
    <row r="1494" spans="1:60" outlineLevel="1">
      <c r="A1494" s="225">
        <v>348</v>
      </c>
      <c r="B1494" s="182" t="s">
        <v>1710</v>
      </c>
      <c r="C1494" s="209" t="s">
        <v>1711</v>
      </c>
      <c r="D1494" s="187" t="s">
        <v>447</v>
      </c>
      <c r="E1494" s="193">
        <v>1.1900000000000001E-3</v>
      </c>
      <c r="F1494" s="202"/>
      <c r="G1494" s="201">
        <f>ROUND(E1494*F1494,2)</f>
        <v>0</v>
      </c>
      <c r="H1494" s="200" t="s">
        <v>542</v>
      </c>
      <c r="I1494" s="228" t="s">
        <v>1712</v>
      </c>
      <c r="J1494" s="170"/>
      <c r="K1494" s="170"/>
      <c r="L1494" s="170"/>
      <c r="M1494" s="170"/>
      <c r="N1494" s="170"/>
      <c r="O1494" s="170"/>
      <c r="P1494" s="170"/>
      <c r="Q1494" s="170"/>
      <c r="R1494" s="170"/>
      <c r="S1494" s="170"/>
      <c r="T1494" s="170"/>
      <c r="U1494" s="170"/>
      <c r="V1494" s="170"/>
      <c r="W1494" s="170"/>
      <c r="X1494" s="170"/>
      <c r="Y1494" s="170"/>
      <c r="Z1494" s="170"/>
      <c r="AA1494" s="170"/>
      <c r="AB1494" s="170"/>
      <c r="AC1494" s="170"/>
      <c r="AD1494" s="170"/>
      <c r="AE1494" s="170" t="s">
        <v>543</v>
      </c>
      <c r="AF1494" s="170"/>
      <c r="AG1494" s="170"/>
      <c r="AH1494" s="170"/>
      <c r="AI1494" s="170"/>
      <c r="AJ1494" s="170"/>
      <c r="AK1494" s="170"/>
      <c r="AL1494" s="170"/>
      <c r="AM1494" s="170">
        <v>21</v>
      </c>
      <c r="AN1494" s="170"/>
      <c r="AO1494" s="170"/>
      <c r="AP1494" s="170"/>
      <c r="AQ1494" s="170"/>
      <c r="AR1494" s="170"/>
      <c r="AS1494" s="170"/>
      <c r="AT1494" s="170"/>
      <c r="AU1494" s="170"/>
      <c r="AV1494" s="170"/>
      <c r="AW1494" s="170"/>
      <c r="AX1494" s="170"/>
      <c r="AY1494" s="170"/>
      <c r="AZ1494" s="170"/>
      <c r="BA1494" s="170"/>
      <c r="BB1494" s="170"/>
      <c r="BC1494" s="170"/>
      <c r="BD1494" s="170"/>
      <c r="BE1494" s="170"/>
      <c r="BF1494" s="170"/>
      <c r="BG1494" s="170"/>
      <c r="BH1494" s="170"/>
    </row>
    <row r="1495" spans="1:60" outlineLevel="1">
      <c r="A1495" s="224"/>
      <c r="B1495" s="183"/>
      <c r="C1495" s="211" t="s">
        <v>1713</v>
      </c>
      <c r="D1495" s="189"/>
      <c r="E1495" s="195">
        <v>1.1900000000000001E-3</v>
      </c>
      <c r="F1495" s="201"/>
      <c r="G1495" s="201"/>
      <c r="H1495" s="200"/>
      <c r="I1495" s="228"/>
      <c r="J1495" s="170"/>
      <c r="K1495" s="170"/>
      <c r="L1495" s="170"/>
      <c r="M1495" s="170"/>
      <c r="N1495" s="170"/>
      <c r="O1495" s="170"/>
      <c r="P1495" s="170"/>
      <c r="Q1495" s="170"/>
      <c r="R1495" s="170"/>
      <c r="S1495" s="170"/>
      <c r="T1495" s="170"/>
      <c r="U1495" s="170"/>
      <c r="V1495" s="170"/>
      <c r="W1495" s="170"/>
      <c r="X1495" s="170"/>
      <c r="Y1495" s="170"/>
      <c r="Z1495" s="170"/>
      <c r="AA1495" s="170"/>
      <c r="AB1495" s="170"/>
      <c r="AC1495" s="170"/>
      <c r="AD1495" s="170"/>
      <c r="AE1495" s="170" t="s">
        <v>309</v>
      </c>
      <c r="AF1495" s="170">
        <v>0</v>
      </c>
      <c r="AG1495" s="170"/>
      <c r="AH1495" s="170"/>
      <c r="AI1495" s="170"/>
      <c r="AJ1495" s="170"/>
      <c r="AK1495" s="170"/>
      <c r="AL1495" s="170"/>
      <c r="AM1495" s="170"/>
      <c r="AN1495" s="170"/>
      <c r="AO1495" s="170"/>
      <c r="AP1495" s="170"/>
      <c r="AQ1495" s="170"/>
      <c r="AR1495" s="170"/>
      <c r="AS1495" s="170"/>
      <c r="AT1495" s="170"/>
      <c r="AU1495" s="170"/>
      <c r="AV1495" s="170"/>
      <c r="AW1495" s="170"/>
      <c r="AX1495" s="170"/>
      <c r="AY1495" s="170"/>
      <c r="AZ1495" s="170"/>
      <c r="BA1495" s="170"/>
      <c r="BB1495" s="170"/>
      <c r="BC1495" s="170"/>
      <c r="BD1495" s="170"/>
      <c r="BE1495" s="170"/>
      <c r="BF1495" s="170"/>
      <c r="BG1495" s="170"/>
      <c r="BH1495" s="170"/>
    </row>
    <row r="1496" spans="1:60" outlineLevel="1">
      <c r="A1496" s="225">
        <v>349</v>
      </c>
      <c r="B1496" s="182" t="s">
        <v>1714</v>
      </c>
      <c r="C1496" s="209" t="s">
        <v>1715</v>
      </c>
      <c r="D1496" s="187" t="s">
        <v>447</v>
      </c>
      <c r="E1496" s="193">
        <v>6.9899999999999997E-3</v>
      </c>
      <c r="F1496" s="202"/>
      <c r="G1496" s="201">
        <f>ROUND(E1496*F1496,2)</f>
        <v>0</v>
      </c>
      <c r="H1496" s="200" t="s">
        <v>542</v>
      </c>
      <c r="I1496" s="228" t="s">
        <v>304</v>
      </c>
      <c r="J1496" s="170"/>
      <c r="K1496" s="170"/>
      <c r="L1496" s="170"/>
      <c r="M1496" s="170"/>
      <c r="N1496" s="170"/>
      <c r="O1496" s="170"/>
      <c r="P1496" s="170"/>
      <c r="Q1496" s="170"/>
      <c r="R1496" s="170"/>
      <c r="S1496" s="170"/>
      <c r="T1496" s="170"/>
      <c r="U1496" s="170"/>
      <c r="V1496" s="170"/>
      <c r="W1496" s="170"/>
      <c r="X1496" s="170"/>
      <c r="Y1496" s="170"/>
      <c r="Z1496" s="170"/>
      <c r="AA1496" s="170"/>
      <c r="AB1496" s="170"/>
      <c r="AC1496" s="170"/>
      <c r="AD1496" s="170"/>
      <c r="AE1496" s="170" t="s">
        <v>543</v>
      </c>
      <c r="AF1496" s="170"/>
      <c r="AG1496" s="170"/>
      <c r="AH1496" s="170"/>
      <c r="AI1496" s="170"/>
      <c r="AJ1496" s="170"/>
      <c r="AK1496" s="170"/>
      <c r="AL1496" s="170"/>
      <c r="AM1496" s="170">
        <v>21</v>
      </c>
      <c r="AN1496" s="170"/>
      <c r="AO1496" s="170"/>
      <c r="AP1496" s="170"/>
      <c r="AQ1496" s="170"/>
      <c r="AR1496" s="170"/>
      <c r="AS1496" s="170"/>
      <c r="AT1496" s="170"/>
      <c r="AU1496" s="170"/>
      <c r="AV1496" s="170"/>
      <c r="AW1496" s="170"/>
      <c r="AX1496" s="170"/>
      <c r="AY1496" s="170"/>
      <c r="AZ1496" s="170"/>
      <c r="BA1496" s="170"/>
      <c r="BB1496" s="170"/>
      <c r="BC1496" s="170"/>
      <c r="BD1496" s="170"/>
      <c r="BE1496" s="170"/>
      <c r="BF1496" s="170"/>
      <c r="BG1496" s="170"/>
      <c r="BH1496" s="170"/>
    </row>
    <row r="1497" spans="1:60" outlineLevel="1">
      <c r="A1497" s="224"/>
      <c r="B1497" s="183"/>
      <c r="C1497" s="211" t="s">
        <v>1716</v>
      </c>
      <c r="D1497" s="189"/>
      <c r="E1497" s="195">
        <v>6.9899999999999997E-3</v>
      </c>
      <c r="F1497" s="201"/>
      <c r="G1497" s="201"/>
      <c r="H1497" s="200"/>
      <c r="I1497" s="228"/>
      <c r="J1497" s="170"/>
      <c r="K1497" s="170"/>
      <c r="L1497" s="170"/>
      <c r="M1497" s="170"/>
      <c r="N1497" s="170"/>
      <c r="O1497" s="170"/>
      <c r="P1497" s="170"/>
      <c r="Q1497" s="170"/>
      <c r="R1497" s="170"/>
      <c r="S1497" s="170"/>
      <c r="T1497" s="170"/>
      <c r="U1497" s="170"/>
      <c r="V1497" s="170"/>
      <c r="W1497" s="170"/>
      <c r="X1497" s="170"/>
      <c r="Y1497" s="170"/>
      <c r="Z1497" s="170"/>
      <c r="AA1497" s="170"/>
      <c r="AB1497" s="170"/>
      <c r="AC1497" s="170"/>
      <c r="AD1497" s="170"/>
      <c r="AE1497" s="170" t="s">
        <v>309</v>
      </c>
      <c r="AF1497" s="170">
        <v>0</v>
      </c>
      <c r="AG1497" s="170"/>
      <c r="AH1497" s="170"/>
      <c r="AI1497" s="170"/>
      <c r="AJ1497" s="170"/>
      <c r="AK1497" s="170"/>
      <c r="AL1497" s="170"/>
      <c r="AM1497" s="170"/>
      <c r="AN1497" s="170"/>
      <c r="AO1497" s="170"/>
      <c r="AP1497" s="170"/>
      <c r="AQ1497" s="170"/>
      <c r="AR1497" s="170"/>
      <c r="AS1497" s="170"/>
      <c r="AT1497" s="170"/>
      <c r="AU1497" s="170"/>
      <c r="AV1497" s="170"/>
      <c r="AW1497" s="170"/>
      <c r="AX1497" s="170"/>
      <c r="AY1497" s="170"/>
      <c r="AZ1497" s="170"/>
      <c r="BA1497" s="170"/>
      <c r="BB1497" s="170"/>
      <c r="BC1497" s="170"/>
      <c r="BD1497" s="170"/>
      <c r="BE1497" s="170"/>
      <c r="BF1497" s="170"/>
      <c r="BG1497" s="170"/>
      <c r="BH1497" s="170"/>
    </row>
    <row r="1498" spans="1:60" outlineLevel="1">
      <c r="A1498" s="225">
        <v>350</v>
      </c>
      <c r="B1498" s="182" t="s">
        <v>1544</v>
      </c>
      <c r="C1498" s="209" t="s">
        <v>3066</v>
      </c>
      <c r="D1498" s="187" t="s">
        <v>583</v>
      </c>
      <c r="E1498" s="193">
        <v>236.28800000000001</v>
      </c>
      <c r="F1498" s="202"/>
      <c r="G1498" s="201">
        <f>ROUND(E1498*F1498,2)</f>
        <v>0</v>
      </c>
      <c r="H1498" s="200"/>
      <c r="I1498" s="228" t="s">
        <v>552</v>
      </c>
      <c r="J1498" s="170"/>
      <c r="K1498" s="170"/>
      <c r="L1498" s="170"/>
      <c r="M1498" s="170"/>
      <c r="N1498" s="170"/>
      <c r="O1498" s="170"/>
      <c r="P1498" s="170"/>
      <c r="Q1498" s="170"/>
      <c r="R1498" s="170"/>
      <c r="S1498" s="170"/>
      <c r="T1498" s="170"/>
      <c r="U1498" s="170"/>
      <c r="V1498" s="170"/>
      <c r="W1498" s="170"/>
      <c r="X1498" s="170"/>
      <c r="Y1498" s="170"/>
      <c r="Z1498" s="170"/>
      <c r="AA1498" s="170"/>
      <c r="AB1498" s="170"/>
      <c r="AC1498" s="170"/>
      <c r="AD1498" s="170"/>
      <c r="AE1498" s="170" t="s">
        <v>305</v>
      </c>
      <c r="AF1498" s="170"/>
      <c r="AG1498" s="170"/>
      <c r="AH1498" s="170"/>
      <c r="AI1498" s="170"/>
      <c r="AJ1498" s="170"/>
      <c r="AK1498" s="170"/>
      <c r="AL1498" s="170"/>
      <c r="AM1498" s="170">
        <v>21</v>
      </c>
      <c r="AN1498" s="170"/>
      <c r="AO1498" s="170"/>
      <c r="AP1498" s="170"/>
      <c r="AQ1498" s="170"/>
      <c r="AR1498" s="170"/>
      <c r="AS1498" s="170"/>
      <c r="AT1498" s="170"/>
      <c r="AU1498" s="170"/>
      <c r="AV1498" s="170"/>
      <c r="AW1498" s="170"/>
      <c r="AX1498" s="170"/>
      <c r="AY1498" s="170"/>
      <c r="AZ1498" s="170"/>
      <c r="BA1498" s="170"/>
      <c r="BB1498" s="170"/>
      <c r="BC1498" s="170"/>
      <c r="BD1498" s="170"/>
      <c r="BE1498" s="170"/>
      <c r="BF1498" s="170"/>
      <c r="BG1498" s="170"/>
      <c r="BH1498" s="170"/>
    </row>
    <row r="1499" spans="1:60" outlineLevel="1">
      <c r="A1499" s="224"/>
      <c r="B1499" s="183"/>
      <c r="C1499" s="211" t="s">
        <v>1717</v>
      </c>
      <c r="D1499" s="189"/>
      <c r="E1499" s="195">
        <v>236.28800000000001</v>
      </c>
      <c r="F1499" s="201"/>
      <c r="G1499" s="201"/>
      <c r="H1499" s="200"/>
      <c r="I1499" s="228"/>
      <c r="J1499" s="170"/>
      <c r="K1499" s="170"/>
      <c r="L1499" s="170"/>
      <c r="M1499" s="170"/>
      <c r="N1499" s="170"/>
      <c r="O1499" s="170"/>
      <c r="P1499" s="170"/>
      <c r="Q1499" s="170"/>
      <c r="R1499" s="170"/>
      <c r="S1499" s="170"/>
      <c r="T1499" s="170"/>
      <c r="U1499" s="170"/>
      <c r="V1499" s="170"/>
      <c r="W1499" s="170"/>
      <c r="X1499" s="170"/>
      <c r="Y1499" s="170"/>
      <c r="Z1499" s="170"/>
      <c r="AA1499" s="170"/>
      <c r="AB1499" s="170"/>
      <c r="AC1499" s="170"/>
      <c r="AD1499" s="170"/>
      <c r="AE1499" s="170" t="s">
        <v>309</v>
      </c>
      <c r="AF1499" s="170">
        <v>0</v>
      </c>
      <c r="AG1499" s="170"/>
      <c r="AH1499" s="170"/>
      <c r="AI1499" s="170"/>
      <c r="AJ1499" s="170"/>
      <c r="AK1499" s="170"/>
      <c r="AL1499" s="170"/>
      <c r="AM1499" s="170"/>
      <c r="AN1499" s="170"/>
      <c r="AO1499" s="170"/>
      <c r="AP1499" s="170"/>
      <c r="AQ1499" s="170"/>
      <c r="AR1499" s="170"/>
      <c r="AS1499" s="170"/>
      <c r="AT1499" s="170"/>
      <c r="AU1499" s="170"/>
      <c r="AV1499" s="170"/>
      <c r="AW1499" s="170"/>
      <c r="AX1499" s="170"/>
      <c r="AY1499" s="170"/>
      <c r="AZ1499" s="170"/>
      <c r="BA1499" s="170"/>
      <c r="BB1499" s="170"/>
      <c r="BC1499" s="170"/>
      <c r="BD1499" s="170"/>
      <c r="BE1499" s="170"/>
      <c r="BF1499" s="170"/>
      <c r="BG1499" s="170"/>
      <c r="BH1499" s="170"/>
    </row>
    <row r="1500" spans="1:60" outlineLevel="1">
      <c r="A1500" s="225">
        <v>351</v>
      </c>
      <c r="B1500" s="182" t="s">
        <v>1594</v>
      </c>
      <c r="C1500" s="209" t="s">
        <v>1595</v>
      </c>
      <c r="D1500" s="187" t="s">
        <v>423</v>
      </c>
      <c r="E1500" s="193">
        <v>1</v>
      </c>
      <c r="F1500" s="202"/>
      <c r="G1500" s="201">
        <f>ROUND(E1500*F1500,2)</f>
        <v>0</v>
      </c>
      <c r="H1500" s="200"/>
      <c r="I1500" s="228" t="s">
        <v>552</v>
      </c>
      <c r="J1500" s="170"/>
      <c r="K1500" s="170"/>
      <c r="L1500" s="170"/>
      <c r="M1500" s="170"/>
      <c r="N1500" s="170"/>
      <c r="O1500" s="170"/>
      <c r="P1500" s="170"/>
      <c r="Q1500" s="170"/>
      <c r="R1500" s="170"/>
      <c r="S1500" s="170"/>
      <c r="T1500" s="170"/>
      <c r="U1500" s="170"/>
      <c r="V1500" s="170"/>
      <c r="W1500" s="170"/>
      <c r="X1500" s="170"/>
      <c r="Y1500" s="170"/>
      <c r="Z1500" s="170"/>
      <c r="AA1500" s="170"/>
      <c r="AB1500" s="170"/>
      <c r="AC1500" s="170"/>
      <c r="AD1500" s="170"/>
      <c r="AE1500" s="170" t="s">
        <v>1563</v>
      </c>
      <c r="AF1500" s="170"/>
      <c r="AG1500" s="170"/>
      <c r="AH1500" s="170"/>
      <c r="AI1500" s="170"/>
      <c r="AJ1500" s="170"/>
      <c r="AK1500" s="170"/>
      <c r="AL1500" s="170"/>
      <c r="AM1500" s="170">
        <v>21</v>
      </c>
      <c r="AN1500" s="170"/>
      <c r="AO1500" s="170"/>
      <c r="AP1500" s="170"/>
      <c r="AQ1500" s="170"/>
      <c r="AR1500" s="170"/>
      <c r="AS1500" s="170"/>
      <c r="AT1500" s="170"/>
      <c r="AU1500" s="170"/>
      <c r="AV1500" s="170"/>
      <c r="AW1500" s="170"/>
      <c r="AX1500" s="170"/>
      <c r="AY1500" s="170"/>
      <c r="AZ1500" s="170"/>
      <c r="BA1500" s="170"/>
      <c r="BB1500" s="170"/>
      <c r="BC1500" s="170"/>
      <c r="BD1500" s="170"/>
      <c r="BE1500" s="170"/>
      <c r="BF1500" s="170"/>
      <c r="BG1500" s="170"/>
      <c r="BH1500" s="170"/>
    </row>
    <row r="1501" spans="1:60" outlineLevel="1">
      <c r="A1501" s="224"/>
      <c r="B1501" s="183"/>
      <c r="C1501" s="211" t="s">
        <v>1718</v>
      </c>
      <c r="D1501" s="189"/>
      <c r="E1501" s="195">
        <v>1</v>
      </c>
      <c r="F1501" s="201"/>
      <c r="G1501" s="201"/>
      <c r="H1501" s="200"/>
      <c r="I1501" s="228"/>
      <c r="J1501" s="170"/>
      <c r="K1501" s="170"/>
      <c r="L1501" s="170"/>
      <c r="M1501" s="170"/>
      <c r="N1501" s="170"/>
      <c r="O1501" s="170"/>
      <c r="P1501" s="170"/>
      <c r="Q1501" s="170"/>
      <c r="R1501" s="170"/>
      <c r="S1501" s="170"/>
      <c r="T1501" s="170"/>
      <c r="U1501" s="170"/>
      <c r="V1501" s="170"/>
      <c r="W1501" s="170"/>
      <c r="X1501" s="170"/>
      <c r="Y1501" s="170"/>
      <c r="Z1501" s="170"/>
      <c r="AA1501" s="170"/>
      <c r="AB1501" s="170"/>
      <c r="AC1501" s="170"/>
      <c r="AD1501" s="170"/>
      <c r="AE1501" s="170" t="s">
        <v>309</v>
      </c>
      <c r="AF1501" s="170">
        <v>0</v>
      </c>
      <c r="AG1501" s="170"/>
      <c r="AH1501" s="170"/>
      <c r="AI1501" s="170"/>
      <c r="AJ1501" s="170"/>
      <c r="AK1501" s="170"/>
      <c r="AL1501" s="170"/>
      <c r="AM1501" s="170"/>
      <c r="AN1501" s="170"/>
      <c r="AO1501" s="170"/>
      <c r="AP1501" s="170"/>
      <c r="AQ1501" s="170"/>
      <c r="AR1501" s="170"/>
      <c r="AS1501" s="170"/>
      <c r="AT1501" s="170"/>
      <c r="AU1501" s="170"/>
      <c r="AV1501" s="170"/>
      <c r="AW1501" s="170"/>
      <c r="AX1501" s="170"/>
      <c r="AY1501" s="170"/>
      <c r="AZ1501" s="170"/>
      <c r="BA1501" s="170"/>
      <c r="BB1501" s="170"/>
      <c r="BC1501" s="170"/>
      <c r="BD1501" s="170"/>
      <c r="BE1501" s="170"/>
      <c r="BF1501" s="170"/>
      <c r="BG1501" s="170"/>
      <c r="BH1501" s="170"/>
    </row>
    <row r="1502" spans="1:60" outlineLevel="1">
      <c r="A1502" s="224"/>
      <c r="B1502" s="350" t="s">
        <v>1565</v>
      </c>
      <c r="C1502" s="351"/>
      <c r="D1502" s="352"/>
      <c r="E1502" s="353"/>
      <c r="F1502" s="354"/>
      <c r="G1502" s="355"/>
      <c r="H1502" s="200"/>
      <c r="I1502" s="228"/>
      <c r="J1502" s="170"/>
      <c r="K1502" s="170"/>
      <c r="L1502" s="170"/>
      <c r="M1502" s="170"/>
      <c r="N1502" s="170"/>
      <c r="O1502" s="170"/>
      <c r="P1502" s="170"/>
      <c r="Q1502" s="170"/>
      <c r="R1502" s="170"/>
      <c r="S1502" s="170"/>
      <c r="T1502" s="170"/>
      <c r="U1502" s="170"/>
      <c r="V1502" s="170"/>
      <c r="W1502" s="170"/>
      <c r="X1502" s="170"/>
      <c r="Y1502" s="170"/>
      <c r="Z1502" s="170"/>
      <c r="AA1502" s="170"/>
      <c r="AB1502" s="170"/>
      <c r="AC1502" s="170">
        <v>0</v>
      </c>
      <c r="AD1502" s="170"/>
      <c r="AE1502" s="170" t="s">
        <v>297</v>
      </c>
      <c r="AF1502" s="170"/>
      <c r="AG1502" s="170"/>
      <c r="AH1502" s="170"/>
      <c r="AI1502" s="170"/>
      <c r="AJ1502" s="170"/>
      <c r="AK1502" s="170"/>
      <c r="AL1502" s="170"/>
      <c r="AM1502" s="170"/>
      <c r="AN1502" s="170"/>
      <c r="AO1502" s="170"/>
      <c r="AP1502" s="170"/>
      <c r="AQ1502" s="170"/>
      <c r="AR1502" s="170"/>
      <c r="AS1502" s="170"/>
      <c r="AT1502" s="170"/>
      <c r="AU1502" s="170"/>
      <c r="AV1502" s="170"/>
      <c r="AW1502" s="170"/>
      <c r="AX1502" s="170"/>
      <c r="AY1502" s="170"/>
      <c r="AZ1502" s="170"/>
      <c r="BA1502" s="170"/>
      <c r="BB1502" s="170"/>
      <c r="BC1502" s="170"/>
      <c r="BD1502" s="170"/>
      <c r="BE1502" s="170"/>
      <c r="BF1502" s="170"/>
      <c r="BG1502" s="170"/>
      <c r="BH1502" s="170"/>
    </row>
    <row r="1503" spans="1:60" ht="22.5" outlineLevel="1">
      <c r="A1503" s="225">
        <v>352</v>
      </c>
      <c r="B1503" s="182" t="s">
        <v>1614</v>
      </c>
      <c r="C1503" s="209" t="s">
        <v>1615</v>
      </c>
      <c r="D1503" s="187" t="s">
        <v>423</v>
      </c>
      <c r="E1503" s="193">
        <v>24</v>
      </c>
      <c r="F1503" s="202"/>
      <c r="G1503" s="201">
        <f>ROUND(E1503*F1503,2)</f>
        <v>0</v>
      </c>
      <c r="H1503" s="200" t="s">
        <v>835</v>
      </c>
      <c r="I1503" s="228" t="s">
        <v>304</v>
      </c>
      <c r="J1503" s="170"/>
      <c r="K1503" s="170"/>
      <c r="L1503" s="170"/>
      <c r="M1503" s="170"/>
      <c r="N1503" s="170"/>
      <c r="O1503" s="170"/>
      <c r="P1503" s="170"/>
      <c r="Q1503" s="170"/>
      <c r="R1503" s="170"/>
      <c r="S1503" s="170"/>
      <c r="T1503" s="170"/>
      <c r="U1503" s="170"/>
      <c r="V1503" s="170"/>
      <c r="W1503" s="170"/>
      <c r="X1503" s="170"/>
      <c r="Y1503" s="170"/>
      <c r="Z1503" s="170"/>
      <c r="AA1503" s="170"/>
      <c r="AB1503" s="170"/>
      <c r="AC1503" s="170"/>
      <c r="AD1503" s="170"/>
      <c r="AE1503" s="170" t="s">
        <v>305</v>
      </c>
      <c r="AF1503" s="170"/>
      <c r="AG1503" s="170"/>
      <c r="AH1503" s="170"/>
      <c r="AI1503" s="170"/>
      <c r="AJ1503" s="170"/>
      <c r="AK1503" s="170"/>
      <c r="AL1503" s="170"/>
      <c r="AM1503" s="170">
        <v>21</v>
      </c>
      <c r="AN1503" s="170"/>
      <c r="AO1503" s="170"/>
      <c r="AP1503" s="170"/>
      <c r="AQ1503" s="170"/>
      <c r="AR1503" s="170"/>
      <c r="AS1503" s="170"/>
      <c r="AT1503" s="170"/>
      <c r="AU1503" s="170"/>
      <c r="AV1503" s="170"/>
      <c r="AW1503" s="170"/>
      <c r="AX1503" s="170"/>
      <c r="AY1503" s="170"/>
      <c r="AZ1503" s="170"/>
      <c r="BA1503" s="170"/>
      <c r="BB1503" s="170"/>
      <c r="BC1503" s="170"/>
      <c r="BD1503" s="170"/>
      <c r="BE1503" s="170"/>
      <c r="BF1503" s="170"/>
      <c r="BG1503" s="170"/>
      <c r="BH1503" s="170"/>
    </row>
    <row r="1504" spans="1:60" outlineLevel="1">
      <c r="A1504" s="224"/>
      <c r="B1504" s="183"/>
      <c r="C1504" s="211" t="s">
        <v>1719</v>
      </c>
      <c r="D1504" s="189"/>
      <c r="E1504" s="195">
        <v>24</v>
      </c>
      <c r="F1504" s="201"/>
      <c r="G1504" s="201"/>
      <c r="H1504" s="200"/>
      <c r="I1504" s="228"/>
      <c r="J1504" s="170"/>
      <c r="K1504" s="170"/>
      <c r="L1504" s="170"/>
      <c r="M1504" s="170"/>
      <c r="N1504" s="170"/>
      <c r="O1504" s="170"/>
      <c r="P1504" s="170"/>
      <c r="Q1504" s="170"/>
      <c r="R1504" s="170"/>
      <c r="S1504" s="170"/>
      <c r="T1504" s="170"/>
      <c r="U1504" s="170"/>
      <c r="V1504" s="170"/>
      <c r="W1504" s="170"/>
      <c r="X1504" s="170"/>
      <c r="Y1504" s="170"/>
      <c r="Z1504" s="170"/>
      <c r="AA1504" s="170"/>
      <c r="AB1504" s="170"/>
      <c r="AC1504" s="170"/>
      <c r="AD1504" s="170"/>
      <c r="AE1504" s="170" t="s">
        <v>309</v>
      </c>
      <c r="AF1504" s="170">
        <v>0</v>
      </c>
      <c r="AG1504" s="170"/>
      <c r="AH1504" s="170"/>
      <c r="AI1504" s="170"/>
      <c r="AJ1504" s="170"/>
      <c r="AK1504" s="170"/>
      <c r="AL1504" s="170"/>
      <c r="AM1504" s="170"/>
      <c r="AN1504" s="170"/>
      <c r="AO1504" s="170"/>
      <c r="AP1504" s="170"/>
      <c r="AQ1504" s="170"/>
      <c r="AR1504" s="170"/>
      <c r="AS1504" s="170"/>
      <c r="AT1504" s="170"/>
      <c r="AU1504" s="170"/>
      <c r="AV1504" s="170"/>
      <c r="AW1504" s="170"/>
      <c r="AX1504" s="170"/>
      <c r="AY1504" s="170"/>
      <c r="AZ1504" s="170"/>
      <c r="BA1504" s="170"/>
      <c r="BB1504" s="170"/>
      <c r="BC1504" s="170"/>
      <c r="BD1504" s="170"/>
      <c r="BE1504" s="170"/>
      <c r="BF1504" s="170"/>
      <c r="BG1504" s="170"/>
      <c r="BH1504" s="170"/>
    </row>
    <row r="1505" spans="1:60" outlineLevel="1">
      <c r="A1505" s="225">
        <v>353</v>
      </c>
      <c r="B1505" s="182" t="s">
        <v>1611</v>
      </c>
      <c r="C1505" s="209" t="s">
        <v>1612</v>
      </c>
      <c r="D1505" s="187" t="s">
        <v>314</v>
      </c>
      <c r="E1505" s="193">
        <v>9.36</v>
      </c>
      <c r="F1505" s="202"/>
      <c r="G1505" s="201">
        <f>ROUND(E1505*F1505,2)</f>
        <v>0</v>
      </c>
      <c r="H1505" s="200" t="s">
        <v>542</v>
      </c>
      <c r="I1505" s="228" t="s">
        <v>304</v>
      </c>
      <c r="J1505" s="170"/>
      <c r="K1505" s="170"/>
      <c r="L1505" s="170"/>
      <c r="M1505" s="170"/>
      <c r="N1505" s="170"/>
      <c r="O1505" s="170"/>
      <c r="P1505" s="170"/>
      <c r="Q1505" s="170"/>
      <c r="R1505" s="170"/>
      <c r="S1505" s="170"/>
      <c r="T1505" s="170"/>
      <c r="U1505" s="170"/>
      <c r="V1505" s="170"/>
      <c r="W1505" s="170"/>
      <c r="X1505" s="170"/>
      <c r="Y1505" s="170"/>
      <c r="Z1505" s="170"/>
      <c r="AA1505" s="170"/>
      <c r="AB1505" s="170"/>
      <c r="AC1505" s="170"/>
      <c r="AD1505" s="170"/>
      <c r="AE1505" s="170" t="s">
        <v>543</v>
      </c>
      <c r="AF1505" s="170"/>
      <c r="AG1505" s="170"/>
      <c r="AH1505" s="170"/>
      <c r="AI1505" s="170"/>
      <c r="AJ1505" s="170"/>
      <c r="AK1505" s="170"/>
      <c r="AL1505" s="170"/>
      <c r="AM1505" s="170">
        <v>21</v>
      </c>
      <c r="AN1505" s="170"/>
      <c r="AO1505" s="170"/>
      <c r="AP1505" s="170"/>
      <c r="AQ1505" s="170"/>
      <c r="AR1505" s="170"/>
      <c r="AS1505" s="170"/>
      <c r="AT1505" s="170"/>
      <c r="AU1505" s="170"/>
      <c r="AV1505" s="170"/>
      <c r="AW1505" s="170"/>
      <c r="AX1505" s="170"/>
      <c r="AY1505" s="170"/>
      <c r="AZ1505" s="170"/>
      <c r="BA1505" s="170"/>
      <c r="BB1505" s="170"/>
      <c r="BC1505" s="170"/>
      <c r="BD1505" s="170"/>
      <c r="BE1505" s="170"/>
      <c r="BF1505" s="170"/>
      <c r="BG1505" s="170"/>
      <c r="BH1505" s="170"/>
    </row>
    <row r="1506" spans="1:60" outlineLevel="1">
      <c r="A1506" s="224"/>
      <c r="B1506" s="183"/>
      <c r="C1506" s="211" t="s">
        <v>1720</v>
      </c>
      <c r="D1506" s="189"/>
      <c r="E1506" s="195">
        <v>9.36</v>
      </c>
      <c r="F1506" s="201"/>
      <c r="G1506" s="201"/>
      <c r="H1506" s="200"/>
      <c r="I1506" s="228"/>
      <c r="J1506" s="170"/>
      <c r="K1506" s="170"/>
      <c r="L1506" s="170"/>
      <c r="M1506" s="170"/>
      <c r="N1506" s="170"/>
      <c r="O1506" s="170"/>
      <c r="P1506" s="170"/>
      <c r="Q1506" s="170"/>
      <c r="R1506" s="170"/>
      <c r="S1506" s="170"/>
      <c r="T1506" s="170"/>
      <c r="U1506" s="170"/>
      <c r="V1506" s="170"/>
      <c r="W1506" s="170"/>
      <c r="X1506" s="170"/>
      <c r="Y1506" s="170"/>
      <c r="Z1506" s="170"/>
      <c r="AA1506" s="170"/>
      <c r="AB1506" s="170"/>
      <c r="AC1506" s="170"/>
      <c r="AD1506" s="170"/>
      <c r="AE1506" s="170" t="s">
        <v>309</v>
      </c>
      <c r="AF1506" s="170">
        <v>0</v>
      </c>
      <c r="AG1506" s="170"/>
      <c r="AH1506" s="170"/>
      <c r="AI1506" s="170"/>
      <c r="AJ1506" s="170"/>
      <c r="AK1506" s="170"/>
      <c r="AL1506" s="170"/>
      <c r="AM1506" s="170"/>
      <c r="AN1506" s="170"/>
      <c r="AO1506" s="170"/>
      <c r="AP1506" s="170"/>
      <c r="AQ1506" s="170"/>
      <c r="AR1506" s="170"/>
      <c r="AS1506" s="170"/>
      <c r="AT1506" s="170"/>
      <c r="AU1506" s="170"/>
      <c r="AV1506" s="170"/>
      <c r="AW1506" s="170"/>
      <c r="AX1506" s="170"/>
      <c r="AY1506" s="170"/>
      <c r="AZ1506" s="170"/>
      <c r="BA1506" s="170"/>
      <c r="BB1506" s="170"/>
      <c r="BC1506" s="170"/>
      <c r="BD1506" s="170"/>
      <c r="BE1506" s="170"/>
      <c r="BF1506" s="170"/>
      <c r="BG1506" s="170"/>
      <c r="BH1506" s="170"/>
    </row>
    <row r="1507" spans="1:60" outlineLevel="1">
      <c r="A1507" s="224"/>
      <c r="B1507" s="350" t="s">
        <v>1556</v>
      </c>
      <c r="C1507" s="351"/>
      <c r="D1507" s="352"/>
      <c r="E1507" s="353"/>
      <c r="F1507" s="354"/>
      <c r="G1507" s="355"/>
      <c r="H1507" s="200"/>
      <c r="I1507" s="228"/>
      <c r="J1507" s="170"/>
      <c r="K1507" s="170"/>
      <c r="L1507" s="170"/>
      <c r="M1507" s="170"/>
      <c r="N1507" s="170"/>
      <c r="O1507" s="170"/>
      <c r="P1507" s="170"/>
      <c r="Q1507" s="170"/>
      <c r="R1507" s="170"/>
      <c r="S1507" s="170"/>
      <c r="T1507" s="170"/>
      <c r="U1507" s="170"/>
      <c r="V1507" s="170"/>
      <c r="W1507" s="170"/>
      <c r="X1507" s="170"/>
      <c r="Y1507" s="170"/>
      <c r="Z1507" s="170"/>
      <c r="AA1507" s="170"/>
      <c r="AB1507" s="170"/>
      <c r="AC1507" s="170">
        <v>0</v>
      </c>
      <c r="AD1507" s="170"/>
      <c r="AE1507" s="170" t="s">
        <v>297</v>
      </c>
      <c r="AF1507" s="170"/>
      <c r="AG1507" s="170"/>
      <c r="AH1507" s="170"/>
      <c r="AI1507" s="170"/>
      <c r="AJ1507" s="170"/>
      <c r="AK1507" s="170"/>
      <c r="AL1507" s="170"/>
      <c r="AM1507" s="170"/>
      <c r="AN1507" s="170"/>
      <c r="AO1507" s="170"/>
      <c r="AP1507" s="170"/>
      <c r="AQ1507" s="170"/>
      <c r="AR1507" s="170"/>
      <c r="AS1507" s="170"/>
      <c r="AT1507" s="170"/>
      <c r="AU1507" s="170"/>
      <c r="AV1507" s="170"/>
      <c r="AW1507" s="170"/>
      <c r="AX1507" s="170"/>
      <c r="AY1507" s="170"/>
      <c r="AZ1507" s="170"/>
      <c r="BA1507" s="170"/>
      <c r="BB1507" s="170"/>
      <c r="BC1507" s="170"/>
      <c r="BD1507" s="170"/>
      <c r="BE1507" s="170"/>
      <c r="BF1507" s="170"/>
      <c r="BG1507" s="170"/>
      <c r="BH1507" s="170"/>
    </row>
    <row r="1508" spans="1:60" outlineLevel="1">
      <c r="A1508" s="225">
        <v>354</v>
      </c>
      <c r="B1508" s="182" t="s">
        <v>1557</v>
      </c>
      <c r="C1508" s="209" t="s">
        <v>1558</v>
      </c>
      <c r="D1508" s="187" t="s">
        <v>1392</v>
      </c>
      <c r="E1508" s="193">
        <v>15.9</v>
      </c>
      <c r="F1508" s="202"/>
      <c r="G1508" s="201">
        <f>ROUND(E1508*F1508,2)</f>
        <v>0</v>
      </c>
      <c r="H1508" s="200" t="s">
        <v>397</v>
      </c>
      <c r="I1508" s="228" t="s">
        <v>304</v>
      </c>
      <c r="J1508" s="170"/>
      <c r="K1508" s="170"/>
      <c r="L1508" s="170"/>
      <c r="M1508" s="170"/>
      <c r="N1508" s="170"/>
      <c r="O1508" s="170"/>
      <c r="P1508" s="170"/>
      <c r="Q1508" s="170"/>
      <c r="R1508" s="170"/>
      <c r="S1508" s="170"/>
      <c r="T1508" s="170"/>
      <c r="U1508" s="170"/>
      <c r="V1508" s="170"/>
      <c r="W1508" s="170"/>
      <c r="X1508" s="170"/>
      <c r="Y1508" s="170"/>
      <c r="Z1508" s="170"/>
      <c r="AA1508" s="170"/>
      <c r="AB1508" s="170"/>
      <c r="AC1508" s="170"/>
      <c r="AD1508" s="170"/>
      <c r="AE1508" s="170" t="s">
        <v>305</v>
      </c>
      <c r="AF1508" s="170"/>
      <c r="AG1508" s="170"/>
      <c r="AH1508" s="170"/>
      <c r="AI1508" s="170"/>
      <c r="AJ1508" s="170"/>
      <c r="AK1508" s="170"/>
      <c r="AL1508" s="170"/>
      <c r="AM1508" s="170">
        <v>21</v>
      </c>
      <c r="AN1508" s="170"/>
      <c r="AO1508" s="170"/>
      <c r="AP1508" s="170"/>
      <c r="AQ1508" s="170"/>
      <c r="AR1508" s="170"/>
      <c r="AS1508" s="170"/>
      <c r="AT1508" s="170"/>
      <c r="AU1508" s="170"/>
      <c r="AV1508" s="170"/>
      <c r="AW1508" s="170"/>
      <c r="AX1508" s="170"/>
      <c r="AY1508" s="170"/>
      <c r="AZ1508" s="170"/>
      <c r="BA1508" s="170"/>
      <c r="BB1508" s="170"/>
      <c r="BC1508" s="170"/>
      <c r="BD1508" s="170"/>
      <c r="BE1508" s="170"/>
      <c r="BF1508" s="170"/>
      <c r="BG1508" s="170"/>
      <c r="BH1508" s="170"/>
    </row>
    <row r="1509" spans="1:60" outlineLevel="1">
      <c r="A1509" s="224"/>
      <c r="B1509" s="183"/>
      <c r="C1509" s="211" t="s">
        <v>1721</v>
      </c>
      <c r="D1509" s="189"/>
      <c r="E1509" s="195">
        <v>15.9</v>
      </c>
      <c r="F1509" s="201"/>
      <c r="G1509" s="201"/>
      <c r="H1509" s="200"/>
      <c r="I1509" s="228"/>
      <c r="J1509" s="170"/>
      <c r="K1509" s="170"/>
      <c r="L1509" s="170"/>
      <c r="M1509" s="170"/>
      <c r="N1509" s="170"/>
      <c r="O1509" s="170"/>
      <c r="P1509" s="170"/>
      <c r="Q1509" s="170"/>
      <c r="R1509" s="170"/>
      <c r="S1509" s="170"/>
      <c r="T1509" s="170"/>
      <c r="U1509" s="170"/>
      <c r="V1509" s="170"/>
      <c r="W1509" s="170"/>
      <c r="X1509" s="170"/>
      <c r="Y1509" s="170"/>
      <c r="Z1509" s="170"/>
      <c r="AA1509" s="170"/>
      <c r="AB1509" s="170"/>
      <c r="AC1509" s="170"/>
      <c r="AD1509" s="170"/>
      <c r="AE1509" s="170" t="s">
        <v>309</v>
      </c>
      <c r="AF1509" s="170">
        <v>0</v>
      </c>
      <c r="AG1509" s="170"/>
      <c r="AH1509" s="170"/>
      <c r="AI1509" s="170"/>
      <c r="AJ1509" s="170"/>
      <c r="AK1509" s="170"/>
      <c r="AL1509" s="170"/>
      <c r="AM1509" s="170"/>
      <c r="AN1509" s="170"/>
      <c r="AO1509" s="170"/>
      <c r="AP1509" s="170"/>
      <c r="AQ1509" s="170"/>
      <c r="AR1509" s="170"/>
      <c r="AS1509" s="170"/>
      <c r="AT1509" s="170"/>
      <c r="AU1509" s="170"/>
      <c r="AV1509" s="170"/>
      <c r="AW1509" s="170"/>
      <c r="AX1509" s="170"/>
      <c r="AY1509" s="170"/>
      <c r="AZ1509" s="170"/>
      <c r="BA1509" s="170"/>
      <c r="BB1509" s="170"/>
      <c r="BC1509" s="170"/>
      <c r="BD1509" s="170"/>
      <c r="BE1509" s="170"/>
      <c r="BF1509" s="170"/>
      <c r="BG1509" s="170"/>
      <c r="BH1509" s="170"/>
    </row>
    <row r="1510" spans="1:60" outlineLevel="1">
      <c r="A1510" s="225">
        <v>355</v>
      </c>
      <c r="B1510" s="182" t="s">
        <v>1722</v>
      </c>
      <c r="C1510" s="209" t="s">
        <v>1723</v>
      </c>
      <c r="D1510" s="187" t="s">
        <v>1392</v>
      </c>
      <c r="E1510" s="193">
        <v>7.8</v>
      </c>
      <c r="F1510" s="202"/>
      <c r="G1510" s="201">
        <f>ROUND(E1510*F1510,2)</f>
        <v>0</v>
      </c>
      <c r="H1510" s="200" t="s">
        <v>397</v>
      </c>
      <c r="I1510" s="228" t="s">
        <v>304</v>
      </c>
      <c r="J1510" s="170"/>
      <c r="K1510" s="170"/>
      <c r="L1510" s="170"/>
      <c r="M1510" s="170"/>
      <c r="N1510" s="170"/>
      <c r="O1510" s="170"/>
      <c r="P1510" s="170"/>
      <c r="Q1510" s="170"/>
      <c r="R1510" s="170"/>
      <c r="S1510" s="170"/>
      <c r="T1510" s="170"/>
      <c r="U1510" s="170"/>
      <c r="V1510" s="170"/>
      <c r="W1510" s="170"/>
      <c r="X1510" s="170"/>
      <c r="Y1510" s="170"/>
      <c r="Z1510" s="170"/>
      <c r="AA1510" s="170"/>
      <c r="AB1510" s="170"/>
      <c r="AC1510" s="170"/>
      <c r="AD1510" s="170"/>
      <c r="AE1510" s="170" t="s">
        <v>305</v>
      </c>
      <c r="AF1510" s="170"/>
      <c r="AG1510" s="170"/>
      <c r="AH1510" s="170"/>
      <c r="AI1510" s="170"/>
      <c r="AJ1510" s="170"/>
      <c r="AK1510" s="170"/>
      <c r="AL1510" s="170"/>
      <c r="AM1510" s="170">
        <v>21</v>
      </c>
      <c r="AN1510" s="170"/>
      <c r="AO1510" s="170"/>
      <c r="AP1510" s="170"/>
      <c r="AQ1510" s="170"/>
      <c r="AR1510" s="170"/>
      <c r="AS1510" s="170"/>
      <c r="AT1510" s="170"/>
      <c r="AU1510" s="170"/>
      <c r="AV1510" s="170"/>
      <c r="AW1510" s="170"/>
      <c r="AX1510" s="170"/>
      <c r="AY1510" s="170"/>
      <c r="AZ1510" s="170"/>
      <c r="BA1510" s="170"/>
      <c r="BB1510" s="170"/>
      <c r="BC1510" s="170"/>
      <c r="BD1510" s="170"/>
      <c r="BE1510" s="170"/>
      <c r="BF1510" s="170"/>
      <c r="BG1510" s="170"/>
      <c r="BH1510" s="170"/>
    </row>
    <row r="1511" spans="1:60" outlineLevel="1">
      <c r="A1511" s="224"/>
      <c r="B1511" s="183"/>
      <c r="C1511" s="211" t="s">
        <v>1724</v>
      </c>
      <c r="D1511" s="189"/>
      <c r="E1511" s="195">
        <v>3</v>
      </c>
      <c r="F1511" s="201"/>
      <c r="G1511" s="201"/>
      <c r="H1511" s="200"/>
      <c r="I1511" s="228"/>
      <c r="J1511" s="170"/>
      <c r="K1511" s="170"/>
      <c r="L1511" s="170"/>
      <c r="M1511" s="170"/>
      <c r="N1511" s="170"/>
      <c r="O1511" s="170"/>
      <c r="P1511" s="170"/>
      <c r="Q1511" s="170"/>
      <c r="R1511" s="170"/>
      <c r="S1511" s="170"/>
      <c r="T1511" s="170"/>
      <c r="U1511" s="170"/>
      <c r="V1511" s="170"/>
      <c r="W1511" s="170"/>
      <c r="X1511" s="170"/>
      <c r="Y1511" s="170"/>
      <c r="Z1511" s="170"/>
      <c r="AA1511" s="170"/>
      <c r="AB1511" s="170"/>
      <c r="AC1511" s="170"/>
      <c r="AD1511" s="170"/>
      <c r="AE1511" s="170" t="s">
        <v>309</v>
      </c>
      <c r="AF1511" s="170">
        <v>0</v>
      </c>
      <c r="AG1511" s="170"/>
      <c r="AH1511" s="170"/>
      <c r="AI1511" s="170"/>
      <c r="AJ1511" s="170"/>
      <c r="AK1511" s="170"/>
      <c r="AL1511" s="170"/>
      <c r="AM1511" s="170"/>
      <c r="AN1511" s="170"/>
      <c r="AO1511" s="170"/>
      <c r="AP1511" s="170"/>
      <c r="AQ1511" s="170"/>
      <c r="AR1511" s="170"/>
      <c r="AS1511" s="170"/>
      <c r="AT1511" s="170"/>
      <c r="AU1511" s="170"/>
      <c r="AV1511" s="170"/>
      <c r="AW1511" s="170"/>
      <c r="AX1511" s="170"/>
      <c r="AY1511" s="170"/>
      <c r="AZ1511" s="170"/>
      <c r="BA1511" s="170"/>
      <c r="BB1511" s="170"/>
      <c r="BC1511" s="170"/>
      <c r="BD1511" s="170"/>
      <c r="BE1511" s="170"/>
      <c r="BF1511" s="170"/>
      <c r="BG1511" s="170"/>
      <c r="BH1511" s="170"/>
    </row>
    <row r="1512" spans="1:60" outlineLevel="1">
      <c r="A1512" s="224"/>
      <c r="B1512" s="183"/>
      <c r="C1512" s="211" t="s">
        <v>1725</v>
      </c>
      <c r="D1512" s="189"/>
      <c r="E1512" s="195">
        <v>4.8</v>
      </c>
      <c r="F1512" s="201"/>
      <c r="G1512" s="201"/>
      <c r="H1512" s="200"/>
      <c r="I1512" s="228"/>
      <c r="J1512" s="170"/>
      <c r="K1512" s="170"/>
      <c r="L1512" s="170"/>
      <c r="M1512" s="170"/>
      <c r="N1512" s="170"/>
      <c r="O1512" s="170"/>
      <c r="P1512" s="170"/>
      <c r="Q1512" s="170"/>
      <c r="R1512" s="170"/>
      <c r="S1512" s="170"/>
      <c r="T1512" s="170"/>
      <c r="U1512" s="170"/>
      <c r="V1512" s="170"/>
      <c r="W1512" s="170"/>
      <c r="X1512" s="170"/>
      <c r="Y1512" s="170"/>
      <c r="Z1512" s="170"/>
      <c r="AA1512" s="170"/>
      <c r="AB1512" s="170"/>
      <c r="AC1512" s="170"/>
      <c r="AD1512" s="170"/>
      <c r="AE1512" s="170" t="s">
        <v>309</v>
      </c>
      <c r="AF1512" s="170">
        <v>0</v>
      </c>
      <c r="AG1512" s="170"/>
      <c r="AH1512" s="170"/>
      <c r="AI1512" s="170"/>
      <c r="AJ1512" s="170"/>
      <c r="AK1512" s="170"/>
      <c r="AL1512" s="170"/>
      <c r="AM1512" s="170"/>
      <c r="AN1512" s="170"/>
      <c r="AO1512" s="170"/>
      <c r="AP1512" s="170"/>
      <c r="AQ1512" s="170"/>
      <c r="AR1512" s="170"/>
      <c r="AS1512" s="170"/>
      <c r="AT1512" s="170"/>
      <c r="AU1512" s="170"/>
      <c r="AV1512" s="170"/>
      <c r="AW1512" s="170"/>
      <c r="AX1512" s="170"/>
      <c r="AY1512" s="170"/>
      <c r="AZ1512" s="170"/>
      <c r="BA1512" s="170"/>
      <c r="BB1512" s="170"/>
      <c r="BC1512" s="170"/>
      <c r="BD1512" s="170"/>
      <c r="BE1512" s="170"/>
      <c r="BF1512" s="170"/>
      <c r="BG1512" s="170"/>
      <c r="BH1512" s="170"/>
    </row>
    <row r="1513" spans="1:60" outlineLevel="1">
      <c r="A1513" s="224"/>
      <c r="B1513" s="350" t="s">
        <v>1568</v>
      </c>
      <c r="C1513" s="351"/>
      <c r="D1513" s="352"/>
      <c r="E1513" s="353"/>
      <c r="F1513" s="354"/>
      <c r="G1513" s="355"/>
      <c r="H1513" s="200"/>
      <c r="I1513" s="228"/>
      <c r="J1513" s="170"/>
      <c r="K1513" s="170"/>
      <c r="L1513" s="170"/>
      <c r="M1513" s="170"/>
      <c r="N1513" s="170"/>
      <c r="O1513" s="170"/>
      <c r="P1513" s="170"/>
      <c r="Q1513" s="170"/>
      <c r="R1513" s="170"/>
      <c r="S1513" s="170"/>
      <c r="T1513" s="170"/>
      <c r="U1513" s="170"/>
      <c r="V1513" s="170"/>
      <c r="W1513" s="170"/>
      <c r="X1513" s="170"/>
      <c r="Y1513" s="170"/>
      <c r="Z1513" s="170"/>
      <c r="AA1513" s="170"/>
      <c r="AB1513" s="170"/>
      <c r="AC1513" s="170">
        <v>0</v>
      </c>
      <c r="AD1513" s="170"/>
      <c r="AE1513" s="170" t="s">
        <v>297</v>
      </c>
      <c r="AF1513" s="170"/>
      <c r="AG1513" s="170"/>
      <c r="AH1513" s="170"/>
      <c r="AI1513" s="170"/>
      <c r="AJ1513" s="170"/>
      <c r="AK1513" s="170"/>
      <c r="AL1513" s="170"/>
      <c r="AM1513" s="170"/>
      <c r="AN1513" s="170"/>
      <c r="AO1513" s="170"/>
      <c r="AP1513" s="170"/>
      <c r="AQ1513" s="170"/>
      <c r="AR1513" s="170"/>
      <c r="AS1513" s="170"/>
      <c r="AT1513" s="170"/>
      <c r="AU1513" s="170"/>
      <c r="AV1513" s="170"/>
      <c r="AW1513" s="170"/>
      <c r="AX1513" s="170"/>
      <c r="AY1513" s="170"/>
      <c r="AZ1513" s="170"/>
      <c r="BA1513" s="170"/>
      <c r="BB1513" s="170"/>
      <c r="BC1513" s="170"/>
      <c r="BD1513" s="170"/>
      <c r="BE1513" s="170"/>
      <c r="BF1513" s="170"/>
      <c r="BG1513" s="170"/>
      <c r="BH1513" s="170"/>
    </row>
    <row r="1514" spans="1:60" outlineLevel="1">
      <c r="A1514" s="224"/>
      <c r="B1514" s="350" t="s">
        <v>1166</v>
      </c>
      <c r="C1514" s="351"/>
      <c r="D1514" s="352"/>
      <c r="E1514" s="353"/>
      <c r="F1514" s="354"/>
      <c r="G1514" s="355"/>
      <c r="H1514" s="200"/>
      <c r="I1514" s="228"/>
      <c r="J1514" s="170"/>
      <c r="K1514" s="170"/>
      <c r="L1514" s="170"/>
      <c r="M1514" s="170"/>
      <c r="N1514" s="170"/>
      <c r="O1514" s="170"/>
      <c r="P1514" s="170"/>
      <c r="Q1514" s="170"/>
      <c r="R1514" s="170"/>
      <c r="S1514" s="170"/>
      <c r="T1514" s="170"/>
      <c r="U1514" s="170"/>
      <c r="V1514" s="170"/>
      <c r="W1514" s="170"/>
      <c r="X1514" s="170"/>
      <c r="Y1514" s="170"/>
      <c r="Z1514" s="170"/>
      <c r="AA1514" s="170"/>
      <c r="AB1514" s="170"/>
      <c r="AC1514" s="170"/>
      <c r="AD1514" s="170"/>
      <c r="AE1514" s="170" t="s">
        <v>299</v>
      </c>
      <c r="AF1514" s="170"/>
      <c r="AG1514" s="170"/>
      <c r="AH1514" s="170"/>
      <c r="AI1514" s="170"/>
      <c r="AJ1514" s="170"/>
      <c r="AK1514" s="170"/>
      <c r="AL1514" s="170"/>
      <c r="AM1514" s="170"/>
      <c r="AN1514" s="170"/>
      <c r="AO1514" s="170"/>
      <c r="AP1514" s="170"/>
      <c r="AQ1514" s="170"/>
      <c r="AR1514" s="170"/>
      <c r="AS1514" s="170"/>
      <c r="AT1514" s="170"/>
      <c r="AU1514" s="170"/>
      <c r="AV1514" s="170"/>
      <c r="AW1514" s="170"/>
      <c r="AX1514" s="170"/>
      <c r="AY1514" s="170"/>
      <c r="AZ1514" s="170"/>
      <c r="BA1514" s="170"/>
      <c r="BB1514" s="170"/>
      <c r="BC1514" s="170"/>
      <c r="BD1514" s="170"/>
      <c r="BE1514" s="170"/>
      <c r="BF1514" s="170"/>
      <c r="BG1514" s="170"/>
      <c r="BH1514" s="170"/>
    </row>
    <row r="1515" spans="1:60" outlineLevel="1">
      <c r="A1515" s="225">
        <v>356</v>
      </c>
      <c r="B1515" s="182" t="s">
        <v>1548</v>
      </c>
      <c r="C1515" s="209" t="s">
        <v>1569</v>
      </c>
      <c r="D1515" s="187" t="s">
        <v>447</v>
      </c>
      <c r="E1515" s="193">
        <v>0.32164999999999999</v>
      </c>
      <c r="F1515" s="202"/>
      <c r="G1515" s="201">
        <f>ROUND(E1515*F1515,2)</f>
        <v>0</v>
      </c>
      <c r="H1515" s="200" t="s">
        <v>1570</v>
      </c>
      <c r="I1515" s="228" t="s">
        <v>304</v>
      </c>
      <c r="J1515" s="170"/>
      <c r="K1515" s="170"/>
      <c r="L1515" s="170"/>
      <c r="M1515" s="170"/>
      <c r="N1515" s="170"/>
      <c r="O1515" s="170"/>
      <c r="P1515" s="170"/>
      <c r="Q1515" s="170"/>
      <c r="R1515" s="170"/>
      <c r="S1515" s="170"/>
      <c r="T1515" s="170"/>
      <c r="U1515" s="170"/>
      <c r="V1515" s="170"/>
      <c r="W1515" s="170"/>
      <c r="X1515" s="170"/>
      <c r="Y1515" s="170"/>
      <c r="Z1515" s="170"/>
      <c r="AA1515" s="170"/>
      <c r="AB1515" s="170"/>
      <c r="AC1515" s="170"/>
      <c r="AD1515" s="170"/>
      <c r="AE1515" s="170" t="s">
        <v>305</v>
      </c>
      <c r="AF1515" s="170"/>
      <c r="AG1515" s="170"/>
      <c r="AH1515" s="170"/>
      <c r="AI1515" s="170"/>
      <c r="AJ1515" s="170"/>
      <c r="AK1515" s="170"/>
      <c r="AL1515" s="170"/>
      <c r="AM1515" s="170">
        <v>21</v>
      </c>
      <c r="AN1515" s="170"/>
      <c r="AO1515" s="170"/>
      <c r="AP1515" s="170"/>
      <c r="AQ1515" s="170"/>
      <c r="AR1515" s="170"/>
      <c r="AS1515" s="170"/>
      <c r="AT1515" s="170"/>
      <c r="AU1515" s="170"/>
      <c r="AV1515" s="170"/>
      <c r="AW1515" s="170"/>
      <c r="AX1515" s="170"/>
      <c r="AY1515" s="170"/>
      <c r="AZ1515" s="170"/>
      <c r="BA1515" s="170"/>
      <c r="BB1515" s="170"/>
      <c r="BC1515" s="170"/>
      <c r="BD1515" s="170"/>
      <c r="BE1515" s="170"/>
      <c r="BF1515" s="170"/>
      <c r="BG1515" s="170"/>
      <c r="BH1515" s="170"/>
    </row>
    <row r="1516" spans="1:60" outlineLevel="1">
      <c r="A1516" s="224"/>
      <c r="B1516" s="183"/>
      <c r="C1516" s="211" t="s">
        <v>1726</v>
      </c>
      <c r="D1516" s="189"/>
      <c r="E1516" s="195">
        <v>0.32164999999999999</v>
      </c>
      <c r="F1516" s="201"/>
      <c r="G1516" s="201"/>
      <c r="H1516" s="200"/>
      <c r="I1516" s="228"/>
      <c r="J1516" s="170"/>
      <c r="K1516" s="170"/>
      <c r="L1516" s="170"/>
      <c r="M1516" s="170"/>
      <c r="N1516" s="170"/>
      <c r="O1516" s="170"/>
      <c r="P1516" s="170"/>
      <c r="Q1516" s="170"/>
      <c r="R1516" s="170"/>
      <c r="S1516" s="170"/>
      <c r="T1516" s="170"/>
      <c r="U1516" s="170"/>
      <c r="V1516" s="170"/>
      <c r="W1516" s="170"/>
      <c r="X1516" s="170"/>
      <c r="Y1516" s="170"/>
      <c r="Z1516" s="170"/>
      <c r="AA1516" s="170"/>
      <c r="AB1516" s="170"/>
      <c r="AC1516" s="170"/>
      <c r="AD1516" s="170"/>
      <c r="AE1516" s="170" t="s">
        <v>309</v>
      </c>
      <c r="AF1516" s="170">
        <v>0</v>
      </c>
      <c r="AG1516" s="170"/>
      <c r="AH1516" s="170"/>
      <c r="AI1516" s="170"/>
      <c r="AJ1516" s="170"/>
      <c r="AK1516" s="170"/>
      <c r="AL1516" s="170"/>
      <c r="AM1516" s="170"/>
      <c r="AN1516" s="170"/>
      <c r="AO1516" s="170"/>
      <c r="AP1516" s="170"/>
      <c r="AQ1516" s="170"/>
      <c r="AR1516" s="170"/>
      <c r="AS1516" s="170"/>
      <c r="AT1516" s="170"/>
      <c r="AU1516" s="170"/>
      <c r="AV1516" s="170"/>
      <c r="AW1516" s="170"/>
      <c r="AX1516" s="170"/>
      <c r="AY1516" s="170"/>
      <c r="AZ1516" s="170"/>
      <c r="BA1516" s="170"/>
      <c r="BB1516" s="170"/>
      <c r="BC1516" s="170"/>
      <c r="BD1516" s="170"/>
      <c r="BE1516" s="170"/>
      <c r="BF1516" s="170"/>
      <c r="BG1516" s="170"/>
      <c r="BH1516" s="170"/>
    </row>
    <row r="1517" spans="1:60" outlineLevel="1">
      <c r="A1517" s="224"/>
      <c r="B1517" s="350" t="s">
        <v>1572</v>
      </c>
      <c r="C1517" s="351"/>
      <c r="D1517" s="352"/>
      <c r="E1517" s="353"/>
      <c r="F1517" s="354"/>
      <c r="G1517" s="355"/>
      <c r="H1517" s="200"/>
      <c r="I1517" s="228"/>
      <c r="J1517" s="170"/>
      <c r="K1517" s="170"/>
      <c r="L1517" s="170"/>
      <c r="M1517" s="170"/>
      <c r="N1517" s="170"/>
      <c r="O1517" s="170"/>
      <c r="P1517" s="170"/>
      <c r="Q1517" s="170"/>
      <c r="R1517" s="170"/>
      <c r="S1517" s="170"/>
      <c r="T1517" s="170"/>
      <c r="U1517" s="170"/>
      <c r="V1517" s="170"/>
      <c r="W1517" s="170"/>
      <c r="X1517" s="170"/>
      <c r="Y1517" s="170"/>
      <c r="Z1517" s="170"/>
      <c r="AA1517" s="170"/>
      <c r="AB1517" s="170"/>
      <c r="AC1517" s="170">
        <v>1</v>
      </c>
      <c r="AD1517" s="170"/>
      <c r="AE1517" s="170" t="s">
        <v>297</v>
      </c>
      <c r="AF1517" s="170"/>
      <c r="AG1517" s="170"/>
      <c r="AH1517" s="170"/>
      <c r="AI1517" s="170"/>
      <c r="AJ1517" s="170"/>
      <c r="AK1517" s="170"/>
      <c r="AL1517" s="170"/>
      <c r="AM1517" s="170"/>
      <c r="AN1517" s="170"/>
      <c r="AO1517" s="170"/>
      <c r="AP1517" s="170"/>
      <c r="AQ1517" s="170"/>
      <c r="AR1517" s="170"/>
      <c r="AS1517" s="170"/>
      <c r="AT1517" s="170"/>
      <c r="AU1517" s="170"/>
      <c r="AV1517" s="170"/>
      <c r="AW1517" s="170"/>
      <c r="AX1517" s="170"/>
      <c r="AY1517" s="170"/>
      <c r="AZ1517" s="170"/>
      <c r="BA1517" s="170"/>
      <c r="BB1517" s="170"/>
      <c r="BC1517" s="170"/>
      <c r="BD1517" s="170"/>
      <c r="BE1517" s="170"/>
      <c r="BF1517" s="170"/>
      <c r="BG1517" s="170"/>
      <c r="BH1517" s="170"/>
    </row>
    <row r="1518" spans="1:60" outlineLevel="1">
      <c r="A1518" s="225">
        <v>357</v>
      </c>
      <c r="B1518" s="182" t="s">
        <v>1551</v>
      </c>
      <c r="C1518" s="209" t="s">
        <v>1573</v>
      </c>
      <c r="D1518" s="187" t="s">
        <v>447</v>
      </c>
      <c r="E1518" s="193">
        <v>0.32164999999999999</v>
      </c>
      <c r="F1518" s="202"/>
      <c r="G1518" s="201">
        <f>ROUND(E1518*F1518,2)</f>
        <v>0</v>
      </c>
      <c r="H1518" s="200" t="s">
        <v>1570</v>
      </c>
      <c r="I1518" s="228" t="s">
        <v>304</v>
      </c>
      <c r="J1518" s="170"/>
      <c r="K1518" s="170"/>
      <c r="L1518" s="170"/>
      <c r="M1518" s="170"/>
      <c r="N1518" s="170"/>
      <c r="O1518" s="170"/>
      <c r="P1518" s="170"/>
      <c r="Q1518" s="170"/>
      <c r="R1518" s="170"/>
      <c r="S1518" s="170"/>
      <c r="T1518" s="170"/>
      <c r="U1518" s="170"/>
      <c r="V1518" s="170"/>
      <c r="W1518" s="170"/>
      <c r="X1518" s="170"/>
      <c r="Y1518" s="170"/>
      <c r="Z1518" s="170"/>
      <c r="AA1518" s="170"/>
      <c r="AB1518" s="170"/>
      <c r="AC1518" s="170"/>
      <c r="AD1518" s="170"/>
      <c r="AE1518" s="170" t="s">
        <v>305</v>
      </c>
      <c r="AF1518" s="170"/>
      <c r="AG1518" s="170"/>
      <c r="AH1518" s="170"/>
      <c r="AI1518" s="170"/>
      <c r="AJ1518" s="170"/>
      <c r="AK1518" s="170"/>
      <c r="AL1518" s="170"/>
      <c r="AM1518" s="170">
        <v>21</v>
      </c>
      <c r="AN1518" s="170"/>
      <c r="AO1518" s="170"/>
      <c r="AP1518" s="170"/>
      <c r="AQ1518" s="170"/>
      <c r="AR1518" s="170"/>
      <c r="AS1518" s="170"/>
      <c r="AT1518" s="170"/>
      <c r="AU1518" s="170"/>
      <c r="AV1518" s="170"/>
      <c r="AW1518" s="170"/>
      <c r="AX1518" s="170"/>
      <c r="AY1518" s="170"/>
      <c r="AZ1518" s="170"/>
      <c r="BA1518" s="170"/>
      <c r="BB1518" s="170"/>
      <c r="BC1518" s="170"/>
      <c r="BD1518" s="170"/>
      <c r="BE1518" s="170"/>
      <c r="BF1518" s="170"/>
      <c r="BG1518" s="170"/>
      <c r="BH1518" s="170"/>
    </row>
    <row r="1519" spans="1:60" outlineLevel="1">
      <c r="A1519" s="224"/>
      <c r="B1519" s="183"/>
      <c r="C1519" s="211" t="s">
        <v>1726</v>
      </c>
      <c r="D1519" s="189"/>
      <c r="E1519" s="195">
        <v>0.32164999999999999</v>
      </c>
      <c r="F1519" s="201"/>
      <c r="G1519" s="201"/>
      <c r="H1519" s="200"/>
      <c r="I1519" s="228"/>
      <c r="J1519" s="170"/>
      <c r="K1519" s="170"/>
      <c r="L1519" s="170"/>
      <c r="M1519" s="170"/>
      <c r="N1519" s="170"/>
      <c r="O1519" s="170"/>
      <c r="P1519" s="170"/>
      <c r="Q1519" s="170"/>
      <c r="R1519" s="170"/>
      <c r="S1519" s="170"/>
      <c r="T1519" s="170"/>
      <c r="U1519" s="170"/>
      <c r="V1519" s="170"/>
      <c r="W1519" s="170"/>
      <c r="X1519" s="170"/>
      <c r="Y1519" s="170"/>
      <c r="Z1519" s="170"/>
      <c r="AA1519" s="170"/>
      <c r="AB1519" s="170"/>
      <c r="AC1519" s="170"/>
      <c r="AD1519" s="170"/>
      <c r="AE1519" s="170" t="s">
        <v>309</v>
      </c>
      <c r="AF1519" s="170">
        <v>0</v>
      </c>
      <c r="AG1519" s="170"/>
      <c r="AH1519" s="170"/>
      <c r="AI1519" s="170"/>
      <c r="AJ1519" s="170"/>
      <c r="AK1519" s="170"/>
      <c r="AL1519" s="170"/>
      <c r="AM1519" s="170"/>
      <c r="AN1519" s="170"/>
      <c r="AO1519" s="170"/>
      <c r="AP1519" s="170"/>
      <c r="AQ1519" s="170"/>
      <c r="AR1519" s="170"/>
      <c r="AS1519" s="170"/>
      <c r="AT1519" s="170"/>
      <c r="AU1519" s="170"/>
      <c r="AV1519" s="170"/>
      <c r="AW1519" s="170"/>
      <c r="AX1519" s="170"/>
      <c r="AY1519" s="170"/>
      <c r="AZ1519" s="170"/>
      <c r="BA1519" s="170"/>
      <c r="BB1519" s="170"/>
      <c r="BC1519" s="170"/>
      <c r="BD1519" s="170"/>
      <c r="BE1519" s="170"/>
      <c r="BF1519" s="170"/>
      <c r="BG1519" s="170"/>
      <c r="BH1519" s="170"/>
    </row>
    <row r="1520" spans="1:60" outlineLevel="1">
      <c r="A1520" s="224"/>
      <c r="B1520" s="350" t="s">
        <v>1568</v>
      </c>
      <c r="C1520" s="351"/>
      <c r="D1520" s="352"/>
      <c r="E1520" s="353"/>
      <c r="F1520" s="354"/>
      <c r="G1520" s="355"/>
      <c r="H1520" s="200"/>
      <c r="I1520" s="228"/>
      <c r="J1520" s="170"/>
      <c r="K1520" s="170"/>
      <c r="L1520" s="170"/>
      <c r="M1520" s="170"/>
      <c r="N1520" s="170"/>
      <c r="O1520" s="170"/>
      <c r="P1520" s="170"/>
      <c r="Q1520" s="170"/>
      <c r="R1520" s="170"/>
      <c r="S1520" s="170"/>
      <c r="T1520" s="170"/>
      <c r="U1520" s="170"/>
      <c r="V1520" s="170"/>
      <c r="W1520" s="170"/>
      <c r="X1520" s="170"/>
      <c r="Y1520" s="170"/>
      <c r="Z1520" s="170"/>
      <c r="AA1520" s="170"/>
      <c r="AB1520" s="170"/>
      <c r="AC1520" s="170">
        <v>0</v>
      </c>
      <c r="AD1520" s="170"/>
      <c r="AE1520" s="170" t="s">
        <v>297</v>
      </c>
      <c r="AF1520" s="170"/>
      <c r="AG1520" s="170"/>
      <c r="AH1520" s="170"/>
      <c r="AI1520" s="170"/>
      <c r="AJ1520" s="170"/>
      <c r="AK1520" s="170"/>
      <c r="AL1520" s="170"/>
      <c r="AM1520" s="170"/>
      <c r="AN1520" s="170"/>
      <c r="AO1520" s="170"/>
      <c r="AP1520" s="170"/>
      <c r="AQ1520" s="170"/>
      <c r="AR1520" s="170"/>
      <c r="AS1520" s="170"/>
      <c r="AT1520" s="170"/>
      <c r="AU1520" s="170"/>
      <c r="AV1520" s="170"/>
      <c r="AW1520" s="170"/>
      <c r="AX1520" s="170"/>
      <c r="AY1520" s="170"/>
      <c r="AZ1520" s="170"/>
      <c r="BA1520" s="170"/>
      <c r="BB1520" s="170"/>
      <c r="BC1520" s="170"/>
      <c r="BD1520" s="170"/>
      <c r="BE1520" s="170"/>
      <c r="BF1520" s="170"/>
      <c r="BG1520" s="170"/>
      <c r="BH1520" s="170"/>
    </row>
    <row r="1521" spans="1:60" outlineLevel="1">
      <c r="A1521" s="224"/>
      <c r="B1521" s="350" t="s">
        <v>1166</v>
      </c>
      <c r="C1521" s="351"/>
      <c r="D1521" s="352"/>
      <c r="E1521" s="353"/>
      <c r="F1521" s="354"/>
      <c r="G1521" s="355"/>
      <c r="H1521" s="200"/>
      <c r="I1521" s="228"/>
      <c r="J1521" s="170"/>
      <c r="K1521" s="170"/>
      <c r="L1521" s="170"/>
      <c r="M1521" s="170"/>
      <c r="N1521" s="170"/>
      <c r="O1521" s="170"/>
      <c r="P1521" s="170"/>
      <c r="Q1521" s="170"/>
      <c r="R1521" s="170"/>
      <c r="S1521" s="170"/>
      <c r="T1521" s="170"/>
      <c r="U1521" s="170"/>
      <c r="V1521" s="170"/>
      <c r="W1521" s="170"/>
      <c r="X1521" s="170"/>
      <c r="Y1521" s="170"/>
      <c r="Z1521" s="170"/>
      <c r="AA1521" s="170"/>
      <c r="AB1521" s="170"/>
      <c r="AC1521" s="170"/>
      <c r="AD1521" s="170"/>
      <c r="AE1521" s="170" t="s">
        <v>299</v>
      </c>
      <c r="AF1521" s="170"/>
      <c r="AG1521" s="170"/>
      <c r="AH1521" s="170"/>
      <c r="AI1521" s="170"/>
      <c r="AJ1521" s="170"/>
      <c r="AK1521" s="170"/>
      <c r="AL1521" s="170"/>
      <c r="AM1521" s="170"/>
      <c r="AN1521" s="170"/>
      <c r="AO1521" s="170"/>
      <c r="AP1521" s="170"/>
      <c r="AQ1521" s="170"/>
      <c r="AR1521" s="170"/>
      <c r="AS1521" s="170"/>
      <c r="AT1521" s="170"/>
      <c r="AU1521" s="170"/>
      <c r="AV1521" s="170"/>
      <c r="AW1521" s="170"/>
      <c r="AX1521" s="170"/>
      <c r="AY1521" s="170"/>
      <c r="AZ1521" s="170"/>
      <c r="BA1521" s="170"/>
      <c r="BB1521" s="170"/>
      <c r="BC1521" s="170"/>
      <c r="BD1521" s="170"/>
      <c r="BE1521" s="170"/>
      <c r="BF1521" s="170"/>
      <c r="BG1521" s="170"/>
      <c r="BH1521" s="170"/>
    </row>
    <row r="1522" spans="1:60" outlineLevel="1">
      <c r="A1522" s="224"/>
      <c r="B1522" s="350" t="s">
        <v>1572</v>
      </c>
      <c r="C1522" s="351"/>
      <c r="D1522" s="352"/>
      <c r="E1522" s="353"/>
      <c r="F1522" s="354"/>
      <c r="G1522" s="355"/>
      <c r="H1522" s="200"/>
      <c r="I1522" s="228"/>
      <c r="J1522" s="170"/>
      <c r="K1522" s="170"/>
      <c r="L1522" s="170"/>
      <c r="M1522" s="170"/>
      <c r="N1522" s="170"/>
      <c r="O1522" s="170"/>
      <c r="P1522" s="170"/>
      <c r="Q1522" s="170"/>
      <c r="R1522" s="170"/>
      <c r="S1522" s="170"/>
      <c r="T1522" s="170"/>
      <c r="U1522" s="170"/>
      <c r="V1522" s="170"/>
      <c r="W1522" s="170"/>
      <c r="X1522" s="170"/>
      <c r="Y1522" s="170"/>
      <c r="Z1522" s="170"/>
      <c r="AA1522" s="170"/>
      <c r="AB1522" s="170"/>
      <c r="AC1522" s="170">
        <v>1</v>
      </c>
      <c r="AD1522" s="170"/>
      <c r="AE1522" s="170" t="s">
        <v>297</v>
      </c>
      <c r="AF1522" s="170"/>
      <c r="AG1522" s="170"/>
      <c r="AH1522" s="170"/>
      <c r="AI1522" s="170"/>
      <c r="AJ1522" s="170"/>
      <c r="AK1522" s="170"/>
      <c r="AL1522" s="170"/>
      <c r="AM1522" s="170"/>
      <c r="AN1522" s="170"/>
      <c r="AO1522" s="170"/>
      <c r="AP1522" s="170"/>
      <c r="AQ1522" s="170"/>
      <c r="AR1522" s="170"/>
      <c r="AS1522" s="170"/>
      <c r="AT1522" s="170"/>
      <c r="AU1522" s="170"/>
      <c r="AV1522" s="170"/>
      <c r="AW1522" s="170"/>
      <c r="AX1522" s="170"/>
      <c r="AY1522" s="170"/>
      <c r="AZ1522" s="170"/>
      <c r="BA1522" s="170"/>
      <c r="BB1522" s="170"/>
      <c r="BC1522" s="170"/>
      <c r="BD1522" s="170"/>
      <c r="BE1522" s="170"/>
      <c r="BF1522" s="170"/>
      <c r="BG1522" s="170"/>
      <c r="BH1522" s="170"/>
    </row>
    <row r="1523" spans="1:60" outlineLevel="1">
      <c r="A1523" s="225">
        <v>358</v>
      </c>
      <c r="B1523" s="182" t="s">
        <v>1551</v>
      </c>
      <c r="C1523" s="209" t="s">
        <v>1573</v>
      </c>
      <c r="D1523" s="187" t="s">
        <v>447</v>
      </c>
      <c r="E1523" s="193">
        <v>1.2866</v>
      </c>
      <c r="F1523" s="202"/>
      <c r="G1523" s="201">
        <f>ROUND(E1523*F1523,2)</f>
        <v>0</v>
      </c>
      <c r="H1523" s="200" t="s">
        <v>1570</v>
      </c>
      <c r="I1523" s="228" t="s">
        <v>304</v>
      </c>
      <c r="J1523" s="170"/>
      <c r="K1523" s="170"/>
      <c r="L1523" s="170"/>
      <c r="M1523" s="170"/>
      <c r="N1523" s="170"/>
      <c r="O1523" s="170"/>
      <c r="P1523" s="170"/>
      <c r="Q1523" s="170"/>
      <c r="R1523" s="170"/>
      <c r="S1523" s="170"/>
      <c r="T1523" s="170"/>
      <c r="U1523" s="170"/>
      <c r="V1523" s="170"/>
      <c r="W1523" s="170"/>
      <c r="X1523" s="170"/>
      <c r="Y1523" s="170"/>
      <c r="Z1523" s="170"/>
      <c r="AA1523" s="170"/>
      <c r="AB1523" s="170"/>
      <c r="AC1523" s="170"/>
      <c r="AD1523" s="170"/>
      <c r="AE1523" s="170" t="s">
        <v>305</v>
      </c>
      <c r="AF1523" s="170"/>
      <c r="AG1523" s="170"/>
      <c r="AH1523" s="170"/>
      <c r="AI1523" s="170"/>
      <c r="AJ1523" s="170"/>
      <c r="AK1523" s="170"/>
      <c r="AL1523" s="170"/>
      <c r="AM1523" s="170">
        <v>21</v>
      </c>
      <c r="AN1523" s="170"/>
      <c r="AO1523" s="170"/>
      <c r="AP1523" s="170"/>
      <c r="AQ1523" s="170"/>
      <c r="AR1523" s="170"/>
      <c r="AS1523" s="170"/>
      <c r="AT1523" s="170"/>
      <c r="AU1523" s="170"/>
      <c r="AV1523" s="170"/>
      <c r="AW1523" s="170"/>
      <c r="AX1523" s="170"/>
      <c r="AY1523" s="170"/>
      <c r="AZ1523" s="170"/>
      <c r="BA1523" s="170"/>
      <c r="BB1523" s="170"/>
      <c r="BC1523" s="170"/>
      <c r="BD1523" s="170"/>
      <c r="BE1523" s="170"/>
      <c r="BF1523" s="170"/>
      <c r="BG1523" s="170"/>
      <c r="BH1523" s="170"/>
    </row>
    <row r="1524" spans="1:60" outlineLevel="1">
      <c r="A1524" s="224"/>
      <c r="B1524" s="183"/>
      <c r="C1524" s="211" t="s">
        <v>1727</v>
      </c>
      <c r="D1524" s="189"/>
      <c r="E1524" s="195">
        <v>1.2866</v>
      </c>
      <c r="F1524" s="201"/>
      <c r="G1524" s="201"/>
      <c r="H1524" s="200"/>
      <c r="I1524" s="228"/>
      <c r="J1524" s="170"/>
      <c r="K1524" s="170"/>
      <c r="L1524" s="170"/>
      <c r="M1524" s="170"/>
      <c r="N1524" s="170"/>
      <c r="O1524" s="170"/>
      <c r="P1524" s="170"/>
      <c r="Q1524" s="170"/>
      <c r="R1524" s="170"/>
      <c r="S1524" s="170"/>
      <c r="T1524" s="170"/>
      <c r="U1524" s="170"/>
      <c r="V1524" s="170"/>
      <c r="W1524" s="170"/>
      <c r="X1524" s="170"/>
      <c r="Y1524" s="170"/>
      <c r="Z1524" s="170"/>
      <c r="AA1524" s="170"/>
      <c r="AB1524" s="170"/>
      <c r="AC1524" s="170"/>
      <c r="AD1524" s="170"/>
      <c r="AE1524" s="170" t="s">
        <v>309</v>
      </c>
      <c r="AF1524" s="170">
        <v>0</v>
      </c>
      <c r="AG1524" s="170"/>
      <c r="AH1524" s="170"/>
      <c r="AI1524" s="170"/>
      <c r="AJ1524" s="170"/>
      <c r="AK1524" s="170"/>
      <c r="AL1524" s="170"/>
      <c r="AM1524" s="170"/>
      <c r="AN1524" s="170"/>
      <c r="AO1524" s="170"/>
      <c r="AP1524" s="170"/>
      <c r="AQ1524" s="170"/>
      <c r="AR1524" s="170"/>
      <c r="AS1524" s="170"/>
      <c r="AT1524" s="170"/>
      <c r="AU1524" s="170"/>
      <c r="AV1524" s="170"/>
      <c r="AW1524" s="170"/>
      <c r="AX1524" s="170"/>
      <c r="AY1524" s="170"/>
      <c r="AZ1524" s="170"/>
      <c r="BA1524" s="170"/>
      <c r="BB1524" s="170"/>
      <c r="BC1524" s="170"/>
      <c r="BD1524" s="170"/>
      <c r="BE1524" s="170"/>
      <c r="BF1524" s="170"/>
      <c r="BG1524" s="170"/>
      <c r="BH1524" s="170"/>
    </row>
    <row r="1525" spans="1:60">
      <c r="A1525" s="223" t="s">
        <v>294</v>
      </c>
      <c r="B1525" s="181" t="s">
        <v>206</v>
      </c>
      <c r="C1525" s="208" t="s">
        <v>207</v>
      </c>
      <c r="D1525" s="186"/>
      <c r="E1525" s="192"/>
      <c r="F1525" s="356">
        <f>SUM(G1526:G1541)</f>
        <v>0</v>
      </c>
      <c r="G1525" s="357"/>
      <c r="H1525" s="199"/>
      <c r="I1525" s="227"/>
      <c r="AE1525" t="s">
        <v>295</v>
      </c>
    </row>
    <row r="1526" spans="1:60" outlineLevel="1">
      <c r="A1526" s="225">
        <v>359</v>
      </c>
      <c r="B1526" s="182" t="s">
        <v>1728</v>
      </c>
      <c r="C1526" s="209" t="s">
        <v>1729</v>
      </c>
      <c r="D1526" s="187" t="s">
        <v>423</v>
      </c>
      <c r="E1526" s="193">
        <v>2</v>
      </c>
      <c r="F1526" s="202"/>
      <c r="G1526" s="201">
        <f>ROUND(E1526*F1526,2)</f>
        <v>0</v>
      </c>
      <c r="H1526" s="200"/>
      <c r="I1526" s="228" t="s">
        <v>552</v>
      </c>
      <c r="J1526" s="170"/>
      <c r="K1526" s="170"/>
      <c r="L1526" s="170"/>
      <c r="M1526" s="170"/>
      <c r="N1526" s="170"/>
      <c r="O1526" s="170"/>
      <c r="P1526" s="170"/>
      <c r="Q1526" s="170"/>
      <c r="R1526" s="170"/>
      <c r="S1526" s="170"/>
      <c r="T1526" s="170"/>
      <c r="U1526" s="170"/>
      <c r="V1526" s="170"/>
      <c r="W1526" s="170"/>
      <c r="X1526" s="170"/>
      <c r="Y1526" s="170"/>
      <c r="Z1526" s="170"/>
      <c r="AA1526" s="170"/>
      <c r="AB1526" s="170"/>
      <c r="AC1526" s="170"/>
      <c r="AD1526" s="170"/>
      <c r="AE1526" s="170" t="s">
        <v>543</v>
      </c>
      <c r="AF1526" s="170"/>
      <c r="AG1526" s="170"/>
      <c r="AH1526" s="170"/>
      <c r="AI1526" s="170"/>
      <c r="AJ1526" s="170"/>
      <c r="AK1526" s="170"/>
      <c r="AL1526" s="170"/>
      <c r="AM1526" s="170">
        <v>21</v>
      </c>
      <c r="AN1526" s="170"/>
      <c r="AO1526" s="170"/>
      <c r="AP1526" s="170"/>
      <c r="AQ1526" s="170"/>
      <c r="AR1526" s="170"/>
      <c r="AS1526" s="170"/>
      <c r="AT1526" s="170"/>
      <c r="AU1526" s="170"/>
      <c r="AV1526" s="170"/>
      <c r="AW1526" s="170"/>
      <c r="AX1526" s="170"/>
      <c r="AY1526" s="170"/>
      <c r="AZ1526" s="170"/>
      <c r="BA1526" s="170"/>
      <c r="BB1526" s="170"/>
      <c r="BC1526" s="170"/>
      <c r="BD1526" s="170"/>
      <c r="BE1526" s="170"/>
      <c r="BF1526" s="170"/>
      <c r="BG1526" s="170"/>
      <c r="BH1526" s="170"/>
    </row>
    <row r="1527" spans="1:60" outlineLevel="1">
      <c r="A1527" s="224"/>
      <c r="B1527" s="183"/>
      <c r="C1527" s="210" t="s">
        <v>1730</v>
      </c>
      <c r="D1527" s="188"/>
      <c r="E1527" s="194"/>
      <c r="F1527" s="203"/>
      <c r="G1527" s="203"/>
      <c r="H1527" s="200"/>
      <c r="I1527" s="228"/>
      <c r="J1527" s="170"/>
      <c r="K1527" s="170"/>
      <c r="L1527" s="170"/>
      <c r="M1527" s="170"/>
      <c r="N1527" s="170"/>
      <c r="O1527" s="170"/>
      <c r="P1527" s="170"/>
      <c r="Q1527" s="170"/>
      <c r="R1527" s="170"/>
      <c r="S1527" s="170"/>
      <c r="T1527" s="170"/>
      <c r="U1527" s="170"/>
      <c r="V1527" s="170"/>
      <c r="W1527" s="170"/>
      <c r="X1527" s="170"/>
      <c r="Y1527" s="170"/>
      <c r="Z1527" s="170"/>
      <c r="AA1527" s="170"/>
      <c r="AB1527" s="170"/>
      <c r="AC1527" s="170"/>
      <c r="AD1527" s="170"/>
      <c r="AE1527" s="170" t="s">
        <v>307</v>
      </c>
      <c r="AF1527" s="170"/>
      <c r="AG1527" s="170"/>
      <c r="AH1527" s="170"/>
      <c r="AI1527" s="170"/>
      <c r="AJ1527" s="170"/>
      <c r="AK1527" s="170"/>
      <c r="AL1527" s="170"/>
      <c r="AM1527" s="170"/>
      <c r="AN1527" s="170"/>
      <c r="AO1527" s="170"/>
      <c r="AP1527" s="170"/>
      <c r="AQ1527" s="170"/>
      <c r="AR1527" s="170"/>
      <c r="AS1527" s="170"/>
      <c r="AT1527" s="170"/>
      <c r="AU1527" s="170"/>
      <c r="AV1527" s="170"/>
      <c r="AW1527" s="170"/>
      <c r="AX1527" s="170"/>
      <c r="AY1527" s="170"/>
      <c r="AZ1527" s="170"/>
      <c r="BA1527" s="170"/>
      <c r="BB1527" s="170"/>
      <c r="BC1527" s="170"/>
      <c r="BD1527" s="170"/>
      <c r="BE1527" s="170"/>
      <c r="BF1527" s="170"/>
      <c r="BG1527" s="170"/>
      <c r="BH1527" s="170"/>
    </row>
    <row r="1528" spans="1:60" outlineLevel="1">
      <c r="A1528" s="224"/>
      <c r="B1528" s="183"/>
      <c r="C1528" s="210" t="s">
        <v>1731</v>
      </c>
      <c r="D1528" s="188"/>
      <c r="E1528" s="194"/>
      <c r="F1528" s="203"/>
      <c r="G1528" s="203"/>
      <c r="H1528" s="200"/>
      <c r="I1528" s="228"/>
      <c r="J1528" s="170"/>
      <c r="K1528" s="170"/>
      <c r="L1528" s="170"/>
      <c r="M1528" s="170"/>
      <c r="N1528" s="170"/>
      <c r="O1528" s="170"/>
      <c r="P1528" s="170"/>
      <c r="Q1528" s="170"/>
      <c r="R1528" s="170"/>
      <c r="S1528" s="170"/>
      <c r="T1528" s="170"/>
      <c r="U1528" s="170"/>
      <c r="V1528" s="170"/>
      <c r="W1528" s="170"/>
      <c r="X1528" s="170"/>
      <c r="Y1528" s="170"/>
      <c r="Z1528" s="170"/>
      <c r="AA1528" s="170"/>
      <c r="AB1528" s="170"/>
      <c r="AC1528" s="170"/>
      <c r="AD1528" s="170"/>
      <c r="AE1528" s="170" t="s">
        <v>307</v>
      </c>
      <c r="AF1528" s="170"/>
      <c r="AG1528" s="170"/>
      <c r="AH1528" s="170"/>
      <c r="AI1528" s="170"/>
      <c r="AJ1528" s="170"/>
      <c r="AK1528" s="170"/>
      <c r="AL1528" s="170"/>
      <c r="AM1528" s="170"/>
      <c r="AN1528" s="170"/>
      <c r="AO1528" s="170"/>
      <c r="AP1528" s="170"/>
      <c r="AQ1528" s="170"/>
      <c r="AR1528" s="170"/>
      <c r="AS1528" s="170"/>
      <c r="AT1528" s="170"/>
      <c r="AU1528" s="170"/>
      <c r="AV1528" s="170"/>
      <c r="AW1528" s="170"/>
      <c r="AX1528" s="170"/>
      <c r="AY1528" s="170"/>
      <c r="AZ1528" s="170"/>
      <c r="BA1528" s="170"/>
      <c r="BB1528" s="170"/>
      <c r="BC1528" s="170"/>
      <c r="BD1528" s="170"/>
      <c r="BE1528" s="170"/>
      <c r="BF1528" s="170"/>
      <c r="BG1528" s="170"/>
      <c r="BH1528" s="170"/>
    </row>
    <row r="1529" spans="1:60" outlineLevel="1">
      <c r="A1529" s="224"/>
      <c r="B1529" s="183"/>
      <c r="C1529" s="210" t="s">
        <v>1732</v>
      </c>
      <c r="D1529" s="188"/>
      <c r="E1529" s="194"/>
      <c r="F1529" s="203"/>
      <c r="G1529" s="203"/>
      <c r="H1529" s="200"/>
      <c r="I1529" s="228"/>
      <c r="J1529" s="170"/>
      <c r="K1529" s="170"/>
      <c r="L1529" s="170"/>
      <c r="M1529" s="170"/>
      <c r="N1529" s="170"/>
      <c r="O1529" s="170"/>
      <c r="P1529" s="170"/>
      <c r="Q1529" s="170"/>
      <c r="R1529" s="170"/>
      <c r="S1529" s="170"/>
      <c r="T1529" s="170"/>
      <c r="U1529" s="170"/>
      <c r="V1529" s="170"/>
      <c r="W1529" s="170"/>
      <c r="X1529" s="170"/>
      <c r="Y1529" s="170"/>
      <c r="Z1529" s="170"/>
      <c r="AA1529" s="170"/>
      <c r="AB1529" s="170"/>
      <c r="AC1529" s="170"/>
      <c r="AD1529" s="170"/>
      <c r="AE1529" s="170" t="s">
        <v>307</v>
      </c>
      <c r="AF1529" s="170"/>
      <c r="AG1529" s="170"/>
      <c r="AH1529" s="170"/>
      <c r="AI1529" s="170"/>
      <c r="AJ1529" s="170"/>
      <c r="AK1529" s="170"/>
      <c r="AL1529" s="170"/>
      <c r="AM1529" s="170"/>
      <c r="AN1529" s="170"/>
      <c r="AO1529" s="170"/>
      <c r="AP1529" s="170"/>
      <c r="AQ1529" s="170"/>
      <c r="AR1529" s="170"/>
      <c r="AS1529" s="170"/>
      <c r="AT1529" s="170"/>
      <c r="AU1529" s="170"/>
      <c r="AV1529" s="170"/>
      <c r="AW1529" s="170"/>
      <c r="AX1529" s="170"/>
      <c r="AY1529" s="170"/>
      <c r="AZ1529" s="170"/>
      <c r="BA1529" s="170"/>
      <c r="BB1529" s="170"/>
      <c r="BC1529" s="170"/>
      <c r="BD1529" s="170"/>
      <c r="BE1529" s="170"/>
      <c r="BF1529" s="170"/>
      <c r="BG1529" s="170"/>
      <c r="BH1529" s="170"/>
    </row>
    <row r="1530" spans="1:60" outlineLevel="1">
      <c r="A1530" s="224"/>
      <c r="B1530" s="183"/>
      <c r="C1530" s="210" t="s">
        <v>1733</v>
      </c>
      <c r="D1530" s="188"/>
      <c r="E1530" s="194"/>
      <c r="F1530" s="203"/>
      <c r="G1530" s="203"/>
      <c r="H1530" s="200"/>
      <c r="I1530" s="228"/>
      <c r="J1530" s="170"/>
      <c r="K1530" s="170"/>
      <c r="L1530" s="170"/>
      <c r="M1530" s="170"/>
      <c r="N1530" s="170"/>
      <c r="O1530" s="170"/>
      <c r="P1530" s="170"/>
      <c r="Q1530" s="170"/>
      <c r="R1530" s="170"/>
      <c r="S1530" s="170"/>
      <c r="T1530" s="170"/>
      <c r="U1530" s="170"/>
      <c r="V1530" s="170"/>
      <c r="W1530" s="170"/>
      <c r="X1530" s="170"/>
      <c r="Y1530" s="170"/>
      <c r="Z1530" s="170"/>
      <c r="AA1530" s="170"/>
      <c r="AB1530" s="170"/>
      <c r="AC1530" s="170"/>
      <c r="AD1530" s="170"/>
      <c r="AE1530" s="170" t="s">
        <v>307</v>
      </c>
      <c r="AF1530" s="170"/>
      <c r="AG1530" s="170"/>
      <c r="AH1530" s="170"/>
      <c r="AI1530" s="170"/>
      <c r="AJ1530" s="170"/>
      <c r="AK1530" s="170"/>
      <c r="AL1530" s="170"/>
      <c r="AM1530" s="170"/>
      <c r="AN1530" s="170"/>
      <c r="AO1530" s="170"/>
      <c r="AP1530" s="170"/>
      <c r="AQ1530" s="170"/>
      <c r="AR1530" s="170"/>
      <c r="AS1530" s="170"/>
      <c r="AT1530" s="170"/>
      <c r="AU1530" s="170"/>
      <c r="AV1530" s="170"/>
      <c r="AW1530" s="170"/>
      <c r="AX1530" s="170"/>
      <c r="AY1530" s="170"/>
      <c r="AZ1530" s="170"/>
      <c r="BA1530" s="170"/>
      <c r="BB1530" s="170"/>
      <c r="BC1530" s="170"/>
      <c r="BD1530" s="170"/>
      <c r="BE1530" s="170"/>
      <c r="BF1530" s="170"/>
      <c r="BG1530" s="170"/>
      <c r="BH1530" s="170"/>
    </row>
    <row r="1531" spans="1:60" outlineLevel="1">
      <c r="A1531" s="224"/>
      <c r="B1531" s="183"/>
      <c r="C1531" s="211" t="s">
        <v>140</v>
      </c>
      <c r="D1531" s="189"/>
      <c r="E1531" s="195">
        <v>2</v>
      </c>
      <c r="F1531" s="201"/>
      <c r="G1531" s="201"/>
      <c r="H1531" s="200"/>
      <c r="I1531" s="228"/>
      <c r="J1531" s="170"/>
      <c r="K1531" s="170"/>
      <c r="L1531" s="170"/>
      <c r="M1531" s="170"/>
      <c r="N1531" s="170"/>
      <c r="O1531" s="170"/>
      <c r="P1531" s="170"/>
      <c r="Q1531" s="170"/>
      <c r="R1531" s="170"/>
      <c r="S1531" s="170"/>
      <c r="T1531" s="170"/>
      <c r="U1531" s="170"/>
      <c r="V1531" s="170"/>
      <c r="W1531" s="170"/>
      <c r="X1531" s="170"/>
      <c r="Y1531" s="170"/>
      <c r="Z1531" s="170"/>
      <c r="AA1531" s="170"/>
      <c r="AB1531" s="170"/>
      <c r="AC1531" s="170"/>
      <c r="AD1531" s="170"/>
      <c r="AE1531" s="170" t="s">
        <v>309</v>
      </c>
      <c r="AF1531" s="170">
        <v>0</v>
      </c>
      <c r="AG1531" s="170"/>
      <c r="AH1531" s="170"/>
      <c r="AI1531" s="170"/>
      <c r="AJ1531" s="170"/>
      <c r="AK1531" s="170"/>
      <c r="AL1531" s="170"/>
      <c r="AM1531" s="170"/>
      <c r="AN1531" s="170"/>
      <c r="AO1531" s="170"/>
      <c r="AP1531" s="170"/>
      <c r="AQ1531" s="170"/>
      <c r="AR1531" s="170"/>
      <c r="AS1531" s="170"/>
      <c r="AT1531" s="170"/>
      <c r="AU1531" s="170"/>
      <c r="AV1531" s="170"/>
      <c r="AW1531" s="170"/>
      <c r="AX1531" s="170"/>
      <c r="AY1531" s="170"/>
      <c r="AZ1531" s="170"/>
      <c r="BA1531" s="170"/>
      <c r="BB1531" s="170"/>
      <c r="BC1531" s="170"/>
      <c r="BD1531" s="170"/>
      <c r="BE1531" s="170"/>
      <c r="BF1531" s="170"/>
      <c r="BG1531" s="170"/>
      <c r="BH1531" s="170"/>
    </row>
    <row r="1532" spans="1:60" outlineLevel="1">
      <c r="A1532" s="225">
        <v>360</v>
      </c>
      <c r="B1532" s="182" t="s">
        <v>1734</v>
      </c>
      <c r="C1532" s="209" t="s">
        <v>1735</v>
      </c>
      <c r="D1532" s="187" t="s">
        <v>423</v>
      </c>
      <c r="E1532" s="193">
        <v>2</v>
      </c>
      <c r="F1532" s="202"/>
      <c r="G1532" s="201">
        <f>ROUND(E1532*F1532,2)</f>
        <v>0</v>
      </c>
      <c r="H1532" s="200"/>
      <c r="I1532" s="228" t="s">
        <v>552</v>
      </c>
      <c r="J1532" s="170"/>
      <c r="K1532" s="170"/>
      <c r="L1532" s="170"/>
      <c r="M1532" s="170"/>
      <c r="N1532" s="170"/>
      <c r="O1532" s="170"/>
      <c r="P1532" s="170"/>
      <c r="Q1532" s="170"/>
      <c r="R1532" s="170"/>
      <c r="S1532" s="170"/>
      <c r="T1532" s="170"/>
      <c r="U1532" s="170"/>
      <c r="V1532" s="170"/>
      <c r="W1532" s="170"/>
      <c r="X1532" s="170"/>
      <c r="Y1532" s="170"/>
      <c r="Z1532" s="170"/>
      <c r="AA1532" s="170"/>
      <c r="AB1532" s="170"/>
      <c r="AC1532" s="170"/>
      <c r="AD1532" s="170"/>
      <c r="AE1532" s="170" t="s">
        <v>543</v>
      </c>
      <c r="AF1532" s="170"/>
      <c r="AG1532" s="170"/>
      <c r="AH1532" s="170"/>
      <c r="AI1532" s="170"/>
      <c r="AJ1532" s="170"/>
      <c r="AK1532" s="170"/>
      <c r="AL1532" s="170"/>
      <c r="AM1532" s="170">
        <v>21</v>
      </c>
      <c r="AN1532" s="170"/>
      <c r="AO1532" s="170"/>
      <c r="AP1532" s="170"/>
      <c r="AQ1532" s="170"/>
      <c r="AR1532" s="170"/>
      <c r="AS1532" s="170"/>
      <c r="AT1532" s="170"/>
      <c r="AU1532" s="170"/>
      <c r="AV1532" s="170"/>
      <c r="AW1532" s="170"/>
      <c r="AX1532" s="170"/>
      <c r="AY1532" s="170"/>
      <c r="AZ1532" s="170"/>
      <c r="BA1532" s="170"/>
      <c r="BB1532" s="170"/>
      <c r="BC1532" s="170"/>
      <c r="BD1532" s="170"/>
      <c r="BE1532" s="170"/>
      <c r="BF1532" s="170"/>
      <c r="BG1532" s="170"/>
      <c r="BH1532" s="170"/>
    </row>
    <row r="1533" spans="1:60" outlineLevel="1">
      <c r="A1533" s="224"/>
      <c r="B1533" s="183"/>
      <c r="C1533" s="210" t="s">
        <v>1736</v>
      </c>
      <c r="D1533" s="188"/>
      <c r="E1533" s="194"/>
      <c r="F1533" s="203"/>
      <c r="G1533" s="203"/>
      <c r="H1533" s="200"/>
      <c r="I1533" s="228"/>
      <c r="J1533" s="170"/>
      <c r="K1533" s="170"/>
      <c r="L1533" s="170"/>
      <c r="M1533" s="170"/>
      <c r="N1533" s="170"/>
      <c r="O1533" s="170"/>
      <c r="P1533" s="170"/>
      <c r="Q1533" s="170"/>
      <c r="R1533" s="170"/>
      <c r="S1533" s="170"/>
      <c r="T1533" s="170"/>
      <c r="U1533" s="170"/>
      <c r="V1533" s="170"/>
      <c r="W1533" s="170"/>
      <c r="X1533" s="170"/>
      <c r="Y1533" s="170"/>
      <c r="Z1533" s="170"/>
      <c r="AA1533" s="170"/>
      <c r="AB1533" s="170"/>
      <c r="AC1533" s="170"/>
      <c r="AD1533" s="170"/>
      <c r="AE1533" s="170" t="s">
        <v>307</v>
      </c>
      <c r="AF1533" s="170"/>
      <c r="AG1533" s="170"/>
      <c r="AH1533" s="170"/>
      <c r="AI1533" s="170"/>
      <c r="AJ1533" s="170"/>
      <c r="AK1533" s="170"/>
      <c r="AL1533" s="170"/>
      <c r="AM1533" s="170"/>
      <c r="AN1533" s="170"/>
      <c r="AO1533" s="170"/>
      <c r="AP1533" s="170"/>
      <c r="AQ1533" s="170"/>
      <c r="AR1533" s="170"/>
      <c r="AS1533" s="170"/>
      <c r="AT1533" s="170"/>
      <c r="AU1533" s="170"/>
      <c r="AV1533" s="170"/>
      <c r="AW1533" s="170"/>
      <c r="AX1533" s="170"/>
      <c r="AY1533" s="170"/>
      <c r="AZ1533" s="170"/>
      <c r="BA1533" s="170"/>
      <c r="BB1533" s="170"/>
      <c r="BC1533" s="170"/>
      <c r="BD1533" s="170"/>
      <c r="BE1533" s="170"/>
      <c r="BF1533" s="170"/>
      <c r="BG1533" s="170"/>
      <c r="BH1533" s="170"/>
    </row>
    <row r="1534" spans="1:60" outlineLevel="1">
      <c r="A1534" s="224"/>
      <c r="B1534" s="183"/>
      <c r="C1534" s="210" t="s">
        <v>1737</v>
      </c>
      <c r="D1534" s="188"/>
      <c r="E1534" s="194"/>
      <c r="F1534" s="203"/>
      <c r="G1534" s="203"/>
      <c r="H1534" s="200"/>
      <c r="I1534" s="228"/>
      <c r="J1534" s="170"/>
      <c r="K1534" s="170"/>
      <c r="L1534" s="170"/>
      <c r="M1534" s="170"/>
      <c r="N1534" s="170"/>
      <c r="O1534" s="170"/>
      <c r="P1534" s="170"/>
      <c r="Q1534" s="170"/>
      <c r="R1534" s="170"/>
      <c r="S1534" s="170"/>
      <c r="T1534" s="170"/>
      <c r="U1534" s="170"/>
      <c r="V1534" s="170"/>
      <c r="W1534" s="170"/>
      <c r="X1534" s="170"/>
      <c r="Y1534" s="170"/>
      <c r="Z1534" s="170"/>
      <c r="AA1534" s="170"/>
      <c r="AB1534" s="170"/>
      <c r="AC1534" s="170"/>
      <c r="AD1534" s="170"/>
      <c r="AE1534" s="170" t="s">
        <v>307</v>
      </c>
      <c r="AF1534" s="170"/>
      <c r="AG1534" s="170"/>
      <c r="AH1534" s="170"/>
      <c r="AI1534" s="170"/>
      <c r="AJ1534" s="170"/>
      <c r="AK1534" s="170"/>
      <c r="AL1534" s="170"/>
      <c r="AM1534" s="170"/>
      <c r="AN1534" s="170"/>
      <c r="AO1534" s="170"/>
      <c r="AP1534" s="170"/>
      <c r="AQ1534" s="170"/>
      <c r="AR1534" s="170"/>
      <c r="AS1534" s="170"/>
      <c r="AT1534" s="170"/>
      <c r="AU1534" s="170"/>
      <c r="AV1534" s="170"/>
      <c r="AW1534" s="170"/>
      <c r="AX1534" s="170"/>
      <c r="AY1534" s="170"/>
      <c r="AZ1534" s="170"/>
      <c r="BA1534" s="170"/>
      <c r="BB1534" s="170"/>
      <c r="BC1534" s="170"/>
      <c r="BD1534" s="170"/>
      <c r="BE1534" s="170"/>
      <c r="BF1534" s="170"/>
      <c r="BG1534" s="170"/>
      <c r="BH1534" s="170"/>
    </row>
    <row r="1535" spans="1:60" outlineLevel="1">
      <c r="A1535" s="224"/>
      <c r="B1535" s="183"/>
      <c r="C1535" s="210" t="s">
        <v>1738</v>
      </c>
      <c r="D1535" s="188"/>
      <c r="E1535" s="194"/>
      <c r="F1535" s="203"/>
      <c r="G1535" s="203"/>
      <c r="H1535" s="200"/>
      <c r="I1535" s="228"/>
      <c r="J1535" s="170"/>
      <c r="K1535" s="170"/>
      <c r="L1535" s="170"/>
      <c r="M1535" s="170"/>
      <c r="N1535" s="170"/>
      <c r="O1535" s="170"/>
      <c r="P1535" s="170"/>
      <c r="Q1535" s="170"/>
      <c r="R1535" s="170"/>
      <c r="S1535" s="170"/>
      <c r="T1535" s="170"/>
      <c r="U1535" s="170"/>
      <c r="V1535" s="170"/>
      <c r="W1535" s="170"/>
      <c r="X1535" s="170"/>
      <c r="Y1535" s="170"/>
      <c r="Z1535" s="170"/>
      <c r="AA1535" s="170"/>
      <c r="AB1535" s="170"/>
      <c r="AC1535" s="170"/>
      <c r="AD1535" s="170"/>
      <c r="AE1535" s="170" t="s">
        <v>307</v>
      </c>
      <c r="AF1535" s="170"/>
      <c r="AG1535" s="170"/>
      <c r="AH1535" s="170"/>
      <c r="AI1535" s="170"/>
      <c r="AJ1535" s="170"/>
      <c r="AK1535" s="170"/>
      <c r="AL1535" s="170"/>
      <c r="AM1535" s="170"/>
      <c r="AN1535" s="170"/>
      <c r="AO1535" s="170"/>
      <c r="AP1535" s="170"/>
      <c r="AQ1535" s="170"/>
      <c r="AR1535" s="170"/>
      <c r="AS1535" s="170"/>
      <c r="AT1535" s="170"/>
      <c r="AU1535" s="170"/>
      <c r="AV1535" s="170"/>
      <c r="AW1535" s="170"/>
      <c r="AX1535" s="170"/>
      <c r="AY1535" s="170"/>
      <c r="AZ1535" s="170"/>
      <c r="BA1535" s="170"/>
      <c r="BB1535" s="170"/>
      <c r="BC1535" s="170"/>
      <c r="BD1535" s="170"/>
      <c r="BE1535" s="170"/>
      <c r="BF1535" s="170"/>
      <c r="BG1535" s="170"/>
      <c r="BH1535" s="170"/>
    </row>
    <row r="1536" spans="1:60" outlineLevel="1">
      <c r="A1536" s="224"/>
      <c r="B1536" s="183"/>
      <c r="C1536" s="211" t="s">
        <v>140</v>
      </c>
      <c r="D1536" s="189"/>
      <c r="E1536" s="195">
        <v>2</v>
      </c>
      <c r="F1536" s="201"/>
      <c r="G1536" s="201"/>
      <c r="H1536" s="200"/>
      <c r="I1536" s="228"/>
      <c r="J1536" s="170"/>
      <c r="K1536" s="170"/>
      <c r="L1536" s="170"/>
      <c r="M1536" s="170"/>
      <c r="N1536" s="170"/>
      <c r="O1536" s="170"/>
      <c r="P1536" s="170"/>
      <c r="Q1536" s="170"/>
      <c r="R1536" s="170"/>
      <c r="S1536" s="170"/>
      <c r="T1536" s="170"/>
      <c r="U1536" s="170"/>
      <c r="V1536" s="170"/>
      <c r="W1536" s="170"/>
      <c r="X1536" s="170"/>
      <c r="Y1536" s="170"/>
      <c r="Z1536" s="170"/>
      <c r="AA1536" s="170"/>
      <c r="AB1536" s="170"/>
      <c r="AC1536" s="170"/>
      <c r="AD1536" s="170"/>
      <c r="AE1536" s="170" t="s">
        <v>309</v>
      </c>
      <c r="AF1536" s="170">
        <v>0</v>
      </c>
      <c r="AG1536" s="170"/>
      <c r="AH1536" s="170"/>
      <c r="AI1536" s="170"/>
      <c r="AJ1536" s="170"/>
      <c r="AK1536" s="170"/>
      <c r="AL1536" s="170"/>
      <c r="AM1536" s="170"/>
      <c r="AN1536" s="170"/>
      <c r="AO1536" s="170"/>
      <c r="AP1536" s="170"/>
      <c r="AQ1536" s="170"/>
      <c r="AR1536" s="170"/>
      <c r="AS1536" s="170"/>
      <c r="AT1536" s="170"/>
      <c r="AU1536" s="170"/>
      <c r="AV1536" s="170"/>
      <c r="AW1536" s="170"/>
      <c r="AX1536" s="170"/>
      <c r="AY1536" s="170"/>
      <c r="AZ1536" s="170"/>
      <c r="BA1536" s="170"/>
      <c r="BB1536" s="170"/>
      <c r="BC1536" s="170"/>
      <c r="BD1536" s="170"/>
      <c r="BE1536" s="170"/>
      <c r="BF1536" s="170"/>
      <c r="BG1536" s="170"/>
      <c r="BH1536" s="170"/>
    </row>
    <row r="1537" spans="1:60" outlineLevel="1">
      <c r="A1537" s="225">
        <v>361</v>
      </c>
      <c r="B1537" s="182" t="s">
        <v>1739</v>
      </c>
      <c r="C1537" s="209" t="s">
        <v>1740</v>
      </c>
      <c r="D1537" s="187" t="s">
        <v>423</v>
      </c>
      <c r="E1537" s="193">
        <v>6</v>
      </c>
      <c r="F1537" s="202"/>
      <c r="G1537" s="201">
        <f>ROUND(E1537*F1537,2)</f>
        <v>0</v>
      </c>
      <c r="H1537" s="200"/>
      <c r="I1537" s="228" t="s">
        <v>552</v>
      </c>
      <c r="J1537" s="170"/>
      <c r="K1537" s="170"/>
      <c r="L1537" s="170"/>
      <c r="M1537" s="170"/>
      <c r="N1537" s="170"/>
      <c r="O1537" s="170"/>
      <c r="P1537" s="170"/>
      <c r="Q1537" s="170"/>
      <c r="R1537" s="170"/>
      <c r="S1537" s="170"/>
      <c r="T1537" s="170"/>
      <c r="U1537" s="170"/>
      <c r="V1537" s="170"/>
      <c r="W1537" s="170"/>
      <c r="X1537" s="170"/>
      <c r="Y1537" s="170"/>
      <c r="Z1537" s="170"/>
      <c r="AA1537" s="170"/>
      <c r="AB1537" s="170"/>
      <c r="AC1537" s="170"/>
      <c r="AD1537" s="170"/>
      <c r="AE1537" s="170" t="s">
        <v>543</v>
      </c>
      <c r="AF1537" s="170"/>
      <c r="AG1537" s="170"/>
      <c r="AH1537" s="170"/>
      <c r="AI1537" s="170"/>
      <c r="AJ1537" s="170"/>
      <c r="AK1537" s="170"/>
      <c r="AL1537" s="170"/>
      <c r="AM1537" s="170">
        <v>21</v>
      </c>
      <c r="AN1537" s="170"/>
      <c r="AO1537" s="170"/>
      <c r="AP1537" s="170"/>
      <c r="AQ1537" s="170"/>
      <c r="AR1537" s="170"/>
      <c r="AS1537" s="170"/>
      <c r="AT1537" s="170"/>
      <c r="AU1537" s="170"/>
      <c r="AV1537" s="170"/>
      <c r="AW1537" s="170"/>
      <c r="AX1537" s="170"/>
      <c r="AY1537" s="170"/>
      <c r="AZ1537" s="170"/>
      <c r="BA1537" s="170"/>
      <c r="BB1537" s="170"/>
      <c r="BC1537" s="170"/>
      <c r="BD1537" s="170"/>
      <c r="BE1537" s="170"/>
      <c r="BF1537" s="170"/>
      <c r="BG1537" s="170"/>
      <c r="BH1537" s="170"/>
    </row>
    <row r="1538" spans="1:60" outlineLevel="1">
      <c r="A1538" s="224"/>
      <c r="B1538" s="183"/>
      <c r="C1538" s="210" t="s">
        <v>1741</v>
      </c>
      <c r="D1538" s="188"/>
      <c r="E1538" s="194"/>
      <c r="F1538" s="203"/>
      <c r="G1538" s="203"/>
      <c r="H1538" s="200"/>
      <c r="I1538" s="228"/>
      <c r="J1538" s="170"/>
      <c r="K1538" s="170"/>
      <c r="L1538" s="170"/>
      <c r="M1538" s="170"/>
      <c r="N1538" s="170"/>
      <c r="O1538" s="170"/>
      <c r="P1538" s="170"/>
      <c r="Q1538" s="170"/>
      <c r="R1538" s="170"/>
      <c r="S1538" s="170"/>
      <c r="T1538" s="170"/>
      <c r="U1538" s="170"/>
      <c r="V1538" s="170"/>
      <c r="W1538" s="170"/>
      <c r="X1538" s="170"/>
      <c r="Y1538" s="170"/>
      <c r="Z1538" s="170"/>
      <c r="AA1538" s="170"/>
      <c r="AB1538" s="170"/>
      <c r="AC1538" s="170"/>
      <c r="AD1538" s="170"/>
      <c r="AE1538" s="170" t="s">
        <v>307</v>
      </c>
      <c r="AF1538" s="170"/>
      <c r="AG1538" s="170"/>
      <c r="AH1538" s="170"/>
      <c r="AI1538" s="170"/>
      <c r="AJ1538" s="170"/>
      <c r="AK1538" s="170"/>
      <c r="AL1538" s="170"/>
      <c r="AM1538" s="170"/>
      <c r="AN1538" s="170"/>
      <c r="AO1538" s="170"/>
      <c r="AP1538" s="170"/>
      <c r="AQ1538" s="170"/>
      <c r="AR1538" s="170"/>
      <c r="AS1538" s="170"/>
      <c r="AT1538" s="170"/>
      <c r="AU1538" s="170"/>
      <c r="AV1538" s="170"/>
      <c r="AW1538" s="170"/>
      <c r="AX1538" s="170"/>
      <c r="AY1538" s="170"/>
      <c r="AZ1538" s="170"/>
      <c r="BA1538" s="170"/>
      <c r="BB1538" s="170"/>
      <c r="BC1538" s="170"/>
      <c r="BD1538" s="170"/>
      <c r="BE1538" s="170"/>
      <c r="BF1538" s="170"/>
      <c r="BG1538" s="170"/>
      <c r="BH1538" s="170"/>
    </row>
    <row r="1539" spans="1:60" outlineLevel="1">
      <c r="A1539" s="224"/>
      <c r="B1539" s="183"/>
      <c r="C1539" s="210" t="s">
        <v>1742</v>
      </c>
      <c r="D1539" s="188"/>
      <c r="E1539" s="194"/>
      <c r="F1539" s="203"/>
      <c r="G1539" s="203"/>
      <c r="H1539" s="200"/>
      <c r="I1539" s="228"/>
      <c r="J1539" s="170"/>
      <c r="K1539" s="170"/>
      <c r="L1539" s="170"/>
      <c r="M1539" s="170"/>
      <c r="N1539" s="170"/>
      <c r="O1539" s="170"/>
      <c r="P1539" s="170"/>
      <c r="Q1539" s="170"/>
      <c r="R1539" s="170"/>
      <c r="S1539" s="170"/>
      <c r="T1539" s="170"/>
      <c r="U1539" s="170"/>
      <c r="V1539" s="170"/>
      <c r="W1539" s="170"/>
      <c r="X1539" s="170"/>
      <c r="Y1539" s="170"/>
      <c r="Z1539" s="170"/>
      <c r="AA1539" s="170"/>
      <c r="AB1539" s="170"/>
      <c r="AC1539" s="170"/>
      <c r="AD1539" s="170"/>
      <c r="AE1539" s="170" t="s">
        <v>307</v>
      </c>
      <c r="AF1539" s="170"/>
      <c r="AG1539" s="170"/>
      <c r="AH1539" s="170"/>
      <c r="AI1539" s="170"/>
      <c r="AJ1539" s="170"/>
      <c r="AK1539" s="170"/>
      <c r="AL1539" s="170"/>
      <c r="AM1539" s="170"/>
      <c r="AN1539" s="170"/>
      <c r="AO1539" s="170"/>
      <c r="AP1539" s="170"/>
      <c r="AQ1539" s="170"/>
      <c r="AR1539" s="170"/>
      <c r="AS1539" s="170"/>
      <c r="AT1539" s="170"/>
      <c r="AU1539" s="170"/>
      <c r="AV1539" s="170"/>
      <c r="AW1539" s="170"/>
      <c r="AX1539" s="170"/>
      <c r="AY1539" s="170"/>
      <c r="AZ1539" s="170"/>
      <c r="BA1539" s="170"/>
      <c r="BB1539" s="170"/>
      <c r="BC1539" s="170"/>
      <c r="BD1539" s="170"/>
      <c r="BE1539" s="170"/>
      <c r="BF1539" s="170"/>
      <c r="BG1539" s="170"/>
      <c r="BH1539" s="170"/>
    </row>
    <row r="1540" spans="1:60" outlineLevel="1">
      <c r="A1540" s="224"/>
      <c r="B1540" s="183"/>
      <c r="C1540" s="210" t="s">
        <v>1743</v>
      </c>
      <c r="D1540" s="188"/>
      <c r="E1540" s="194"/>
      <c r="F1540" s="203"/>
      <c r="G1540" s="203"/>
      <c r="H1540" s="200"/>
      <c r="I1540" s="228"/>
      <c r="J1540" s="170"/>
      <c r="K1540" s="170"/>
      <c r="L1540" s="170"/>
      <c r="M1540" s="170"/>
      <c r="N1540" s="170"/>
      <c r="O1540" s="170"/>
      <c r="P1540" s="170"/>
      <c r="Q1540" s="170"/>
      <c r="R1540" s="170"/>
      <c r="S1540" s="170"/>
      <c r="T1540" s="170"/>
      <c r="U1540" s="170"/>
      <c r="V1540" s="170"/>
      <c r="W1540" s="170"/>
      <c r="X1540" s="170"/>
      <c r="Y1540" s="170"/>
      <c r="Z1540" s="170"/>
      <c r="AA1540" s="170"/>
      <c r="AB1540" s="170"/>
      <c r="AC1540" s="170"/>
      <c r="AD1540" s="170"/>
      <c r="AE1540" s="170" t="s">
        <v>307</v>
      </c>
      <c r="AF1540" s="170"/>
      <c r="AG1540" s="170"/>
      <c r="AH1540" s="170"/>
      <c r="AI1540" s="170"/>
      <c r="AJ1540" s="170"/>
      <c r="AK1540" s="170"/>
      <c r="AL1540" s="170"/>
      <c r="AM1540" s="170"/>
      <c r="AN1540" s="170"/>
      <c r="AO1540" s="170"/>
      <c r="AP1540" s="170"/>
      <c r="AQ1540" s="170"/>
      <c r="AR1540" s="170"/>
      <c r="AS1540" s="170"/>
      <c r="AT1540" s="170"/>
      <c r="AU1540" s="170"/>
      <c r="AV1540" s="170"/>
      <c r="AW1540" s="170"/>
      <c r="AX1540" s="170"/>
      <c r="AY1540" s="170"/>
      <c r="AZ1540" s="170"/>
      <c r="BA1540" s="170"/>
      <c r="BB1540" s="170"/>
      <c r="BC1540" s="170"/>
      <c r="BD1540" s="170"/>
      <c r="BE1540" s="170"/>
      <c r="BF1540" s="170"/>
      <c r="BG1540" s="170"/>
      <c r="BH1540" s="170"/>
    </row>
    <row r="1541" spans="1:60" outlineLevel="1">
      <c r="A1541" s="224"/>
      <c r="B1541" s="183"/>
      <c r="C1541" s="211" t="s">
        <v>171</v>
      </c>
      <c r="D1541" s="189"/>
      <c r="E1541" s="195">
        <v>6</v>
      </c>
      <c r="F1541" s="201"/>
      <c r="G1541" s="201"/>
      <c r="H1541" s="200"/>
      <c r="I1541" s="228"/>
      <c r="J1541" s="170"/>
      <c r="K1541" s="170"/>
      <c r="L1541" s="170"/>
      <c r="M1541" s="170"/>
      <c r="N1541" s="170"/>
      <c r="O1541" s="170"/>
      <c r="P1541" s="170"/>
      <c r="Q1541" s="170"/>
      <c r="R1541" s="170"/>
      <c r="S1541" s="170"/>
      <c r="T1541" s="170"/>
      <c r="U1541" s="170"/>
      <c r="V1541" s="170"/>
      <c r="W1541" s="170"/>
      <c r="X1541" s="170"/>
      <c r="Y1541" s="170"/>
      <c r="Z1541" s="170"/>
      <c r="AA1541" s="170"/>
      <c r="AB1541" s="170"/>
      <c r="AC1541" s="170"/>
      <c r="AD1541" s="170"/>
      <c r="AE1541" s="170" t="s">
        <v>309</v>
      </c>
      <c r="AF1541" s="170">
        <v>0</v>
      </c>
      <c r="AG1541" s="170"/>
      <c r="AH1541" s="170"/>
      <c r="AI1541" s="170"/>
      <c r="AJ1541" s="170"/>
      <c r="AK1541" s="170"/>
      <c r="AL1541" s="170"/>
      <c r="AM1541" s="170"/>
      <c r="AN1541" s="170"/>
      <c r="AO1541" s="170"/>
      <c r="AP1541" s="170"/>
      <c r="AQ1541" s="170"/>
      <c r="AR1541" s="170"/>
      <c r="AS1541" s="170"/>
      <c r="AT1541" s="170"/>
      <c r="AU1541" s="170"/>
      <c r="AV1541" s="170"/>
      <c r="AW1541" s="170"/>
      <c r="AX1541" s="170"/>
      <c r="AY1541" s="170"/>
      <c r="AZ1541" s="170"/>
      <c r="BA1541" s="170"/>
      <c r="BB1541" s="170"/>
      <c r="BC1541" s="170"/>
      <c r="BD1541" s="170"/>
      <c r="BE1541" s="170"/>
      <c r="BF1541" s="170"/>
      <c r="BG1541" s="170"/>
      <c r="BH1541" s="170"/>
    </row>
    <row r="1542" spans="1:60">
      <c r="A1542" s="223" t="s">
        <v>294</v>
      </c>
      <c r="B1542" s="181" t="s">
        <v>208</v>
      </c>
      <c r="C1542" s="208" t="s">
        <v>209</v>
      </c>
      <c r="D1542" s="186"/>
      <c r="E1542" s="192"/>
      <c r="F1542" s="356">
        <f>SUM(G1543:G1563)</f>
        <v>0</v>
      </c>
      <c r="G1542" s="357"/>
      <c r="H1542" s="199"/>
      <c r="I1542" s="227"/>
      <c r="AE1542" t="s">
        <v>295</v>
      </c>
    </row>
    <row r="1543" spans="1:60" outlineLevel="1">
      <c r="A1543" s="225">
        <v>362</v>
      </c>
      <c r="B1543" s="182" t="s">
        <v>1744</v>
      </c>
      <c r="C1543" s="209" t="s">
        <v>1745</v>
      </c>
      <c r="D1543" s="187" t="s">
        <v>423</v>
      </c>
      <c r="E1543" s="193">
        <v>1</v>
      </c>
      <c r="F1543" s="202"/>
      <c r="G1543" s="201">
        <f>ROUND(E1543*F1543,2)</f>
        <v>0</v>
      </c>
      <c r="H1543" s="200"/>
      <c r="I1543" s="228" t="s">
        <v>552</v>
      </c>
      <c r="J1543" s="170"/>
      <c r="K1543" s="170"/>
      <c r="L1543" s="170"/>
      <c r="M1543" s="170"/>
      <c r="N1543" s="170"/>
      <c r="O1543" s="170"/>
      <c r="P1543" s="170"/>
      <c r="Q1543" s="170"/>
      <c r="R1543" s="170"/>
      <c r="S1543" s="170"/>
      <c r="T1543" s="170"/>
      <c r="U1543" s="170"/>
      <c r="V1543" s="170"/>
      <c r="W1543" s="170"/>
      <c r="X1543" s="170"/>
      <c r="Y1543" s="170"/>
      <c r="Z1543" s="170"/>
      <c r="AA1543" s="170"/>
      <c r="AB1543" s="170"/>
      <c r="AC1543" s="170"/>
      <c r="AD1543" s="170"/>
      <c r="AE1543" s="170" t="s">
        <v>305</v>
      </c>
      <c r="AF1543" s="170"/>
      <c r="AG1543" s="170"/>
      <c r="AH1543" s="170"/>
      <c r="AI1543" s="170"/>
      <c r="AJ1543" s="170"/>
      <c r="AK1543" s="170"/>
      <c r="AL1543" s="170"/>
      <c r="AM1543" s="170">
        <v>21</v>
      </c>
      <c r="AN1543" s="170"/>
      <c r="AO1543" s="170"/>
      <c r="AP1543" s="170"/>
      <c r="AQ1543" s="170"/>
      <c r="AR1543" s="170"/>
      <c r="AS1543" s="170"/>
      <c r="AT1543" s="170"/>
      <c r="AU1543" s="170"/>
      <c r="AV1543" s="170"/>
      <c r="AW1543" s="170"/>
      <c r="AX1543" s="170"/>
      <c r="AY1543" s="170"/>
      <c r="AZ1543" s="170"/>
      <c r="BA1543" s="170"/>
      <c r="BB1543" s="170"/>
      <c r="BC1543" s="170"/>
      <c r="BD1543" s="170"/>
      <c r="BE1543" s="170"/>
      <c r="BF1543" s="170"/>
      <c r="BG1543" s="170"/>
      <c r="BH1543" s="170"/>
    </row>
    <row r="1544" spans="1:60" outlineLevel="1">
      <c r="A1544" s="224"/>
      <c r="B1544" s="183"/>
      <c r="C1544" s="210" t="s">
        <v>1746</v>
      </c>
      <c r="D1544" s="188"/>
      <c r="E1544" s="194"/>
      <c r="F1544" s="203"/>
      <c r="G1544" s="203"/>
      <c r="H1544" s="200"/>
      <c r="I1544" s="228"/>
      <c r="J1544" s="170"/>
      <c r="K1544" s="170"/>
      <c r="L1544" s="170"/>
      <c r="M1544" s="170"/>
      <c r="N1544" s="170"/>
      <c r="O1544" s="170"/>
      <c r="P1544" s="170"/>
      <c r="Q1544" s="170"/>
      <c r="R1544" s="170"/>
      <c r="S1544" s="170"/>
      <c r="T1544" s="170"/>
      <c r="U1544" s="170"/>
      <c r="V1544" s="170"/>
      <c r="W1544" s="170"/>
      <c r="X1544" s="170"/>
      <c r="Y1544" s="170"/>
      <c r="Z1544" s="170"/>
      <c r="AA1544" s="170"/>
      <c r="AB1544" s="170"/>
      <c r="AC1544" s="170"/>
      <c r="AD1544" s="170"/>
      <c r="AE1544" s="170" t="s">
        <v>307</v>
      </c>
      <c r="AF1544" s="170"/>
      <c r="AG1544" s="170"/>
      <c r="AH1544" s="170"/>
      <c r="AI1544" s="170"/>
      <c r="AJ1544" s="170"/>
      <c r="AK1544" s="170"/>
      <c r="AL1544" s="170"/>
      <c r="AM1544" s="170"/>
      <c r="AN1544" s="170"/>
      <c r="AO1544" s="170"/>
      <c r="AP1544" s="170"/>
      <c r="AQ1544" s="170"/>
      <c r="AR1544" s="170"/>
      <c r="AS1544" s="170"/>
      <c r="AT1544" s="170"/>
      <c r="AU1544" s="170"/>
      <c r="AV1544" s="170"/>
      <c r="AW1544" s="170"/>
      <c r="AX1544" s="170"/>
      <c r="AY1544" s="170"/>
      <c r="AZ1544" s="170"/>
      <c r="BA1544" s="170"/>
      <c r="BB1544" s="170"/>
      <c r="BC1544" s="170"/>
      <c r="BD1544" s="170"/>
      <c r="BE1544" s="170"/>
      <c r="BF1544" s="170"/>
      <c r="BG1544" s="170"/>
      <c r="BH1544" s="170"/>
    </row>
    <row r="1545" spans="1:60" ht="33.75" outlineLevel="1">
      <c r="A1545" s="224"/>
      <c r="B1545" s="183"/>
      <c r="C1545" s="210" t="s">
        <v>1747</v>
      </c>
      <c r="D1545" s="188"/>
      <c r="E1545" s="194"/>
      <c r="F1545" s="203"/>
      <c r="G1545" s="203"/>
      <c r="H1545" s="200"/>
      <c r="I1545" s="228"/>
      <c r="J1545" s="170"/>
      <c r="K1545" s="170"/>
      <c r="L1545" s="170"/>
      <c r="M1545" s="170"/>
      <c r="N1545" s="170"/>
      <c r="O1545" s="170"/>
      <c r="P1545" s="170"/>
      <c r="Q1545" s="170"/>
      <c r="R1545" s="170"/>
      <c r="S1545" s="170"/>
      <c r="T1545" s="170"/>
      <c r="U1545" s="170"/>
      <c r="V1545" s="170"/>
      <c r="W1545" s="170"/>
      <c r="X1545" s="170"/>
      <c r="Y1545" s="170"/>
      <c r="Z1545" s="170"/>
      <c r="AA1545" s="170"/>
      <c r="AB1545" s="170"/>
      <c r="AC1545" s="170"/>
      <c r="AD1545" s="170"/>
      <c r="AE1545" s="170" t="s">
        <v>307</v>
      </c>
      <c r="AF1545" s="170"/>
      <c r="AG1545" s="170"/>
      <c r="AH1545" s="170"/>
      <c r="AI1545" s="170"/>
      <c r="AJ1545" s="170"/>
      <c r="AK1545" s="170"/>
      <c r="AL1545" s="170"/>
      <c r="AM1545" s="170"/>
      <c r="AN1545" s="170"/>
      <c r="AO1545" s="170"/>
      <c r="AP1545" s="170"/>
      <c r="AQ1545" s="170"/>
      <c r="AR1545" s="170"/>
      <c r="AS1545" s="170"/>
      <c r="AT1545" s="170"/>
      <c r="AU1545" s="170"/>
      <c r="AV1545" s="170"/>
      <c r="AW1545" s="170"/>
      <c r="AX1545" s="170"/>
      <c r="AY1545" s="170"/>
      <c r="AZ1545" s="170"/>
      <c r="BA1545" s="170"/>
      <c r="BB1545" s="170"/>
      <c r="BC1545" s="170"/>
      <c r="BD1545" s="170"/>
      <c r="BE1545" s="170"/>
      <c r="BF1545" s="170"/>
      <c r="BG1545" s="170"/>
      <c r="BH1545" s="170"/>
    </row>
    <row r="1546" spans="1:60" outlineLevel="1">
      <c r="A1546" s="224"/>
      <c r="B1546" s="183"/>
      <c r="C1546" s="210" t="s">
        <v>1748</v>
      </c>
      <c r="D1546" s="188"/>
      <c r="E1546" s="194"/>
      <c r="F1546" s="203"/>
      <c r="G1546" s="203"/>
      <c r="H1546" s="200"/>
      <c r="I1546" s="228"/>
      <c r="J1546" s="170"/>
      <c r="K1546" s="170"/>
      <c r="L1546" s="170"/>
      <c r="M1546" s="170"/>
      <c r="N1546" s="170"/>
      <c r="O1546" s="170"/>
      <c r="P1546" s="170"/>
      <c r="Q1546" s="170"/>
      <c r="R1546" s="170"/>
      <c r="S1546" s="170"/>
      <c r="T1546" s="170"/>
      <c r="U1546" s="170"/>
      <c r="V1546" s="170"/>
      <c r="W1546" s="170"/>
      <c r="X1546" s="170"/>
      <c r="Y1546" s="170"/>
      <c r="Z1546" s="170"/>
      <c r="AA1546" s="170"/>
      <c r="AB1546" s="170"/>
      <c r="AC1546" s="170"/>
      <c r="AD1546" s="170"/>
      <c r="AE1546" s="170" t="s">
        <v>307</v>
      </c>
      <c r="AF1546" s="170"/>
      <c r="AG1546" s="170"/>
      <c r="AH1546" s="170"/>
      <c r="AI1546" s="170"/>
      <c r="AJ1546" s="170"/>
      <c r="AK1546" s="170"/>
      <c r="AL1546" s="170"/>
      <c r="AM1546" s="170"/>
      <c r="AN1546" s="170"/>
      <c r="AO1546" s="170"/>
      <c r="AP1546" s="170"/>
      <c r="AQ1546" s="170"/>
      <c r="AR1546" s="170"/>
      <c r="AS1546" s="170"/>
      <c r="AT1546" s="170"/>
      <c r="AU1546" s="170"/>
      <c r="AV1546" s="170"/>
      <c r="AW1546" s="170"/>
      <c r="AX1546" s="170"/>
      <c r="AY1546" s="170"/>
      <c r="AZ1546" s="170"/>
      <c r="BA1546" s="170"/>
      <c r="BB1546" s="170"/>
      <c r="BC1546" s="170"/>
      <c r="BD1546" s="170"/>
      <c r="BE1546" s="170"/>
      <c r="BF1546" s="170"/>
      <c r="BG1546" s="170"/>
      <c r="BH1546" s="170"/>
    </row>
    <row r="1547" spans="1:60" outlineLevel="1">
      <c r="A1547" s="224"/>
      <c r="B1547" s="183"/>
      <c r="C1547" s="211" t="s">
        <v>121</v>
      </c>
      <c r="D1547" s="189"/>
      <c r="E1547" s="195">
        <v>1</v>
      </c>
      <c r="F1547" s="201"/>
      <c r="G1547" s="201"/>
      <c r="H1547" s="200"/>
      <c r="I1547" s="228"/>
      <c r="J1547" s="170"/>
      <c r="K1547" s="170"/>
      <c r="L1547" s="170"/>
      <c r="M1547" s="170"/>
      <c r="N1547" s="170"/>
      <c r="O1547" s="170"/>
      <c r="P1547" s="170"/>
      <c r="Q1547" s="170"/>
      <c r="R1547" s="170"/>
      <c r="S1547" s="170"/>
      <c r="T1547" s="170"/>
      <c r="U1547" s="170"/>
      <c r="V1547" s="170"/>
      <c r="W1547" s="170"/>
      <c r="X1547" s="170"/>
      <c r="Y1547" s="170"/>
      <c r="Z1547" s="170"/>
      <c r="AA1547" s="170"/>
      <c r="AB1547" s="170"/>
      <c r="AC1547" s="170"/>
      <c r="AD1547" s="170"/>
      <c r="AE1547" s="170" t="s">
        <v>309</v>
      </c>
      <c r="AF1547" s="170">
        <v>0</v>
      </c>
      <c r="AG1547" s="170"/>
      <c r="AH1547" s="170"/>
      <c r="AI1547" s="170"/>
      <c r="AJ1547" s="170"/>
      <c r="AK1547" s="170"/>
      <c r="AL1547" s="170"/>
      <c r="AM1547" s="170"/>
      <c r="AN1547" s="170"/>
      <c r="AO1547" s="170"/>
      <c r="AP1547" s="170"/>
      <c r="AQ1547" s="170"/>
      <c r="AR1547" s="170"/>
      <c r="AS1547" s="170"/>
      <c r="AT1547" s="170"/>
      <c r="AU1547" s="170"/>
      <c r="AV1547" s="170"/>
      <c r="AW1547" s="170"/>
      <c r="AX1547" s="170"/>
      <c r="AY1547" s="170"/>
      <c r="AZ1547" s="170"/>
      <c r="BA1547" s="170"/>
      <c r="BB1547" s="170"/>
      <c r="BC1547" s="170"/>
      <c r="BD1547" s="170"/>
      <c r="BE1547" s="170"/>
      <c r="BF1547" s="170"/>
      <c r="BG1547" s="170"/>
      <c r="BH1547" s="170"/>
    </row>
    <row r="1548" spans="1:60" outlineLevel="1">
      <c r="A1548" s="225">
        <v>363</v>
      </c>
      <c r="B1548" s="182" t="s">
        <v>1749</v>
      </c>
      <c r="C1548" s="209" t="s">
        <v>1750</v>
      </c>
      <c r="D1548" s="187" t="s">
        <v>423</v>
      </c>
      <c r="E1548" s="193">
        <v>2</v>
      </c>
      <c r="F1548" s="202"/>
      <c r="G1548" s="201">
        <f>ROUND(E1548*F1548,2)</f>
        <v>0</v>
      </c>
      <c r="H1548" s="200"/>
      <c r="I1548" s="228" t="s">
        <v>552</v>
      </c>
      <c r="J1548" s="170"/>
      <c r="K1548" s="170"/>
      <c r="L1548" s="170"/>
      <c r="M1548" s="170"/>
      <c r="N1548" s="170"/>
      <c r="O1548" s="170"/>
      <c r="P1548" s="170"/>
      <c r="Q1548" s="170"/>
      <c r="R1548" s="170"/>
      <c r="S1548" s="170"/>
      <c r="T1548" s="170"/>
      <c r="U1548" s="170"/>
      <c r="V1548" s="170"/>
      <c r="W1548" s="170"/>
      <c r="X1548" s="170"/>
      <c r="Y1548" s="170"/>
      <c r="Z1548" s="170"/>
      <c r="AA1548" s="170"/>
      <c r="AB1548" s="170"/>
      <c r="AC1548" s="170"/>
      <c r="AD1548" s="170"/>
      <c r="AE1548" s="170" t="s">
        <v>1563</v>
      </c>
      <c r="AF1548" s="170"/>
      <c r="AG1548" s="170"/>
      <c r="AH1548" s="170"/>
      <c r="AI1548" s="170"/>
      <c r="AJ1548" s="170"/>
      <c r="AK1548" s="170"/>
      <c r="AL1548" s="170"/>
      <c r="AM1548" s="170">
        <v>21</v>
      </c>
      <c r="AN1548" s="170"/>
      <c r="AO1548" s="170"/>
      <c r="AP1548" s="170"/>
      <c r="AQ1548" s="170"/>
      <c r="AR1548" s="170"/>
      <c r="AS1548" s="170"/>
      <c r="AT1548" s="170"/>
      <c r="AU1548" s="170"/>
      <c r="AV1548" s="170"/>
      <c r="AW1548" s="170"/>
      <c r="AX1548" s="170"/>
      <c r="AY1548" s="170"/>
      <c r="AZ1548" s="170"/>
      <c r="BA1548" s="170"/>
      <c r="BB1548" s="170"/>
      <c r="BC1548" s="170"/>
      <c r="BD1548" s="170"/>
      <c r="BE1548" s="170"/>
      <c r="BF1548" s="170"/>
      <c r="BG1548" s="170"/>
      <c r="BH1548" s="170"/>
    </row>
    <row r="1549" spans="1:60" outlineLevel="1">
      <c r="A1549" s="224"/>
      <c r="B1549" s="183"/>
      <c r="C1549" s="210" t="s">
        <v>1751</v>
      </c>
      <c r="D1549" s="188"/>
      <c r="E1549" s="194"/>
      <c r="F1549" s="203"/>
      <c r="G1549" s="203"/>
      <c r="H1549" s="200"/>
      <c r="I1549" s="228"/>
      <c r="J1549" s="170"/>
      <c r="K1549" s="170"/>
      <c r="L1549" s="170"/>
      <c r="M1549" s="170"/>
      <c r="N1549" s="170"/>
      <c r="O1549" s="170"/>
      <c r="P1549" s="170"/>
      <c r="Q1549" s="170"/>
      <c r="R1549" s="170"/>
      <c r="S1549" s="170"/>
      <c r="T1549" s="170"/>
      <c r="U1549" s="170"/>
      <c r="V1549" s="170"/>
      <c r="W1549" s="170"/>
      <c r="X1549" s="170"/>
      <c r="Y1549" s="170"/>
      <c r="Z1549" s="170"/>
      <c r="AA1549" s="170"/>
      <c r="AB1549" s="170"/>
      <c r="AC1549" s="170"/>
      <c r="AD1549" s="170"/>
      <c r="AE1549" s="170" t="s">
        <v>307</v>
      </c>
      <c r="AF1549" s="170"/>
      <c r="AG1549" s="170"/>
      <c r="AH1549" s="170"/>
      <c r="AI1549" s="170"/>
      <c r="AJ1549" s="170"/>
      <c r="AK1549" s="170"/>
      <c r="AL1549" s="170"/>
      <c r="AM1549" s="170"/>
      <c r="AN1549" s="170"/>
      <c r="AO1549" s="170"/>
      <c r="AP1549" s="170"/>
      <c r="AQ1549" s="170"/>
      <c r="AR1549" s="170"/>
      <c r="AS1549" s="170"/>
      <c r="AT1549" s="170"/>
      <c r="AU1549" s="170"/>
      <c r="AV1549" s="170"/>
      <c r="AW1549" s="170"/>
      <c r="AX1549" s="170"/>
      <c r="AY1549" s="170"/>
      <c r="AZ1549" s="170"/>
      <c r="BA1549" s="170"/>
      <c r="BB1549" s="170"/>
      <c r="BC1549" s="170"/>
      <c r="BD1549" s="170"/>
      <c r="BE1549" s="170"/>
      <c r="BF1549" s="170"/>
      <c r="BG1549" s="170"/>
      <c r="BH1549" s="170"/>
    </row>
    <row r="1550" spans="1:60" outlineLevel="1">
      <c r="A1550" s="224"/>
      <c r="B1550" s="183"/>
      <c r="C1550" s="210" t="s">
        <v>1752</v>
      </c>
      <c r="D1550" s="188"/>
      <c r="E1550" s="194"/>
      <c r="F1550" s="203"/>
      <c r="G1550" s="203"/>
      <c r="H1550" s="200"/>
      <c r="I1550" s="228"/>
      <c r="J1550" s="170"/>
      <c r="K1550" s="170"/>
      <c r="L1550" s="170"/>
      <c r="M1550" s="170"/>
      <c r="N1550" s="170"/>
      <c r="O1550" s="170"/>
      <c r="P1550" s="170"/>
      <c r="Q1550" s="170"/>
      <c r="R1550" s="170"/>
      <c r="S1550" s="170"/>
      <c r="T1550" s="170"/>
      <c r="U1550" s="170"/>
      <c r="V1550" s="170"/>
      <c r="W1550" s="170"/>
      <c r="X1550" s="170"/>
      <c r="Y1550" s="170"/>
      <c r="Z1550" s="170"/>
      <c r="AA1550" s="170"/>
      <c r="AB1550" s="170"/>
      <c r="AC1550" s="170"/>
      <c r="AD1550" s="170"/>
      <c r="AE1550" s="170" t="s">
        <v>307</v>
      </c>
      <c r="AF1550" s="170"/>
      <c r="AG1550" s="170"/>
      <c r="AH1550" s="170"/>
      <c r="AI1550" s="170"/>
      <c r="AJ1550" s="170"/>
      <c r="AK1550" s="170"/>
      <c r="AL1550" s="170"/>
      <c r="AM1550" s="170"/>
      <c r="AN1550" s="170"/>
      <c r="AO1550" s="170"/>
      <c r="AP1550" s="170"/>
      <c r="AQ1550" s="170"/>
      <c r="AR1550" s="170"/>
      <c r="AS1550" s="170"/>
      <c r="AT1550" s="170"/>
      <c r="AU1550" s="170"/>
      <c r="AV1550" s="170"/>
      <c r="AW1550" s="170"/>
      <c r="AX1550" s="170"/>
      <c r="AY1550" s="170"/>
      <c r="AZ1550" s="170"/>
      <c r="BA1550" s="170"/>
      <c r="BB1550" s="170"/>
      <c r="BC1550" s="170"/>
      <c r="BD1550" s="170"/>
      <c r="BE1550" s="170"/>
      <c r="BF1550" s="170"/>
      <c r="BG1550" s="170"/>
      <c r="BH1550" s="170"/>
    </row>
    <row r="1551" spans="1:60" outlineLevel="1">
      <c r="A1551" s="224"/>
      <c r="B1551" s="183"/>
      <c r="C1551" s="210" t="s">
        <v>1753</v>
      </c>
      <c r="D1551" s="188"/>
      <c r="E1551" s="194"/>
      <c r="F1551" s="203"/>
      <c r="G1551" s="203"/>
      <c r="H1551" s="200"/>
      <c r="I1551" s="228"/>
      <c r="J1551" s="170"/>
      <c r="K1551" s="170"/>
      <c r="L1551" s="170"/>
      <c r="M1551" s="170"/>
      <c r="N1551" s="170"/>
      <c r="O1551" s="170"/>
      <c r="P1551" s="170"/>
      <c r="Q1551" s="170"/>
      <c r="R1551" s="170"/>
      <c r="S1551" s="170"/>
      <c r="T1551" s="170"/>
      <c r="U1551" s="170"/>
      <c r="V1551" s="170"/>
      <c r="W1551" s="170"/>
      <c r="X1551" s="170"/>
      <c r="Y1551" s="170"/>
      <c r="Z1551" s="170"/>
      <c r="AA1551" s="170"/>
      <c r="AB1551" s="170"/>
      <c r="AC1551" s="170"/>
      <c r="AD1551" s="170"/>
      <c r="AE1551" s="170" t="s">
        <v>307</v>
      </c>
      <c r="AF1551" s="170"/>
      <c r="AG1551" s="170"/>
      <c r="AH1551" s="170"/>
      <c r="AI1551" s="170"/>
      <c r="AJ1551" s="170"/>
      <c r="AK1551" s="170"/>
      <c r="AL1551" s="170"/>
      <c r="AM1551" s="170"/>
      <c r="AN1551" s="170"/>
      <c r="AO1551" s="170"/>
      <c r="AP1551" s="170"/>
      <c r="AQ1551" s="170"/>
      <c r="AR1551" s="170"/>
      <c r="AS1551" s="170"/>
      <c r="AT1551" s="170"/>
      <c r="AU1551" s="170"/>
      <c r="AV1551" s="170"/>
      <c r="AW1551" s="170"/>
      <c r="AX1551" s="170"/>
      <c r="AY1551" s="170"/>
      <c r="AZ1551" s="170"/>
      <c r="BA1551" s="170"/>
      <c r="BB1551" s="170"/>
      <c r="BC1551" s="170"/>
      <c r="BD1551" s="170"/>
      <c r="BE1551" s="170"/>
      <c r="BF1551" s="170"/>
      <c r="BG1551" s="170"/>
      <c r="BH1551" s="170"/>
    </row>
    <row r="1552" spans="1:60" outlineLevel="1">
      <c r="A1552" s="224"/>
      <c r="B1552" s="183"/>
      <c r="C1552" s="211" t="s">
        <v>140</v>
      </c>
      <c r="D1552" s="189"/>
      <c r="E1552" s="195">
        <v>2</v>
      </c>
      <c r="F1552" s="201"/>
      <c r="G1552" s="201"/>
      <c r="H1552" s="200"/>
      <c r="I1552" s="228"/>
      <c r="J1552" s="170"/>
      <c r="K1552" s="170"/>
      <c r="L1552" s="170"/>
      <c r="M1552" s="170"/>
      <c r="N1552" s="170"/>
      <c r="O1552" s="170"/>
      <c r="P1552" s="170"/>
      <c r="Q1552" s="170"/>
      <c r="R1552" s="170"/>
      <c r="S1552" s="170"/>
      <c r="T1552" s="170"/>
      <c r="U1552" s="170"/>
      <c r="V1552" s="170"/>
      <c r="W1552" s="170"/>
      <c r="X1552" s="170"/>
      <c r="Y1552" s="170"/>
      <c r="Z1552" s="170"/>
      <c r="AA1552" s="170"/>
      <c r="AB1552" s="170"/>
      <c r="AC1552" s="170"/>
      <c r="AD1552" s="170"/>
      <c r="AE1552" s="170" t="s">
        <v>309</v>
      </c>
      <c r="AF1552" s="170">
        <v>0</v>
      </c>
      <c r="AG1552" s="170"/>
      <c r="AH1552" s="170"/>
      <c r="AI1552" s="170"/>
      <c r="AJ1552" s="170"/>
      <c r="AK1552" s="170"/>
      <c r="AL1552" s="170"/>
      <c r="AM1552" s="170"/>
      <c r="AN1552" s="170"/>
      <c r="AO1552" s="170"/>
      <c r="AP1552" s="170"/>
      <c r="AQ1552" s="170"/>
      <c r="AR1552" s="170"/>
      <c r="AS1552" s="170"/>
      <c r="AT1552" s="170"/>
      <c r="AU1552" s="170"/>
      <c r="AV1552" s="170"/>
      <c r="AW1552" s="170"/>
      <c r="AX1552" s="170"/>
      <c r="AY1552" s="170"/>
      <c r="AZ1552" s="170"/>
      <c r="BA1552" s="170"/>
      <c r="BB1552" s="170"/>
      <c r="BC1552" s="170"/>
      <c r="BD1552" s="170"/>
      <c r="BE1552" s="170"/>
      <c r="BF1552" s="170"/>
      <c r="BG1552" s="170"/>
      <c r="BH1552" s="170"/>
    </row>
    <row r="1553" spans="1:60" outlineLevel="1">
      <c r="A1553" s="225">
        <v>364</v>
      </c>
      <c r="B1553" s="182" t="s">
        <v>1754</v>
      </c>
      <c r="C1553" s="209" t="s">
        <v>1755</v>
      </c>
      <c r="D1553" s="187" t="s">
        <v>423</v>
      </c>
      <c r="E1553" s="193">
        <v>2</v>
      </c>
      <c r="F1553" s="202"/>
      <c r="G1553" s="201">
        <f>ROUND(E1553*F1553,2)</f>
        <v>0</v>
      </c>
      <c r="H1553" s="200"/>
      <c r="I1553" s="228" t="s">
        <v>552</v>
      </c>
      <c r="J1553" s="170"/>
      <c r="K1553" s="170"/>
      <c r="L1553" s="170"/>
      <c r="M1553" s="170"/>
      <c r="N1553" s="170"/>
      <c r="O1553" s="170"/>
      <c r="P1553" s="170"/>
      <c r="Q1553" s="170"/>
      <c r="R1553" s="170"/>
      <c r="S1553" s="170"/>
      <c r="T1553" s="170"/>
      <c r="U1553" s="170"/>
      <c r="V1553" s="170"/>
      <c r="W1553" s="170"/>
      <c r="X1553" s="170"/>
      <c r="Y1553" s="170"/>
      <c r="Z1553" s="170"/>
      <c r="AA1553" s="170"/>
      <c r="AB1553" s="170"/>
      <c r="AC1553" s="170"/>
      <c r="AD1553" s="170"/>
      <c r="AE1553" s="170" t="s">
        <v>1563</v>
      </c>
      <c r="AF1553" s="170"/>
      <c r="AG1553" s="170"/>
      <c r="AH1553" s="170"/>
      <c r="AI1553" s="170"/>
      <c r="AJ1553" s="170"/>
      <c r="AK1553" s="170"/>
      <c r="AL1553" s="170"/>
      <c r="AM1553" s="170">
        <v>21</v>
      </c>
      <c r="AN1553" s="170"/>
      <c r="AO1553" s="170"/>
      <c r="AP1553" s="170"/>
      <c r="AQ1553" s="170"/>
      <c r="AR1553" s="170"/>
      <c r="AS1553" s="170"/>
      <c r="AT1553" s="170"/>
      <c r="AU1553" s="170"/>
      <c r="AV1553" s="170"/>
      <c r="AW1553" s="170"/>
      <c r="AX1553" s="170"/>
      <c r="AY1553" s="170"/>
      <c r="AZ1553" s="170"/>
      <c r="BA1553" s="170"/>
      <c r="BB1553" s="170"/>
      <c r="BC1553" s="170"/>
      <c r="BD1553" s="170"/>
      <c r="BE1553" s="170"/>
      <c r="BF1553" s="170"/>
      <c r="BG1553" s="170"/>
      <c r="BH1553" s="170"/>
    </row>
    <row r="1554" spans="1:60" outlineLevel="1">
      <c r="A1554" s="224"/>
      <c r="B1554" s="183"/>
      <c r="C1554" s="210" t="s">
        <v>1756</v>
      </c>
      <c r="D1554" s="188"/>
      <c r="E1554" s="194"/>
      <c r="F1554" s="203"/>
      <c r="G1554" s="203"/>
      <c r="H1554" s="200"/>
      <c r="I1554" s="228"/>
      <c r="J1554" s="170"/>
      <c r="K1554" s="170"/>
      <c r="L1554" s="170"/>
      <c r="M1554" s="170"/>
      <c r="N1554" s="170"/>
      <c r="O1554" s="170"/>
      <c r="P1554" s="170"/>
      <c r="Q1554" s="170"/>
      <c r="R1554" s="170"/>
      <c r="S1554" s="170"/>
      <c r="T1554" s="170"/>
      <c r="U1554" s="170"/>
      <c r="V1554" s="170"/>
      <c r="W1554" s="170"/>
      <c r="X1554" s="170"/>
      <c r="Y1554" s="170"/>
      <c r="Z1554" s="170"/>
      <c r="AA1554" s="170"/>
      <c r="AB1554" s="170"/>
      <c r="AC1554" s="170"/>
      <c r="AD1554" s="170"/>
      <c r="AE1554" s="170" t="s">
        <v>307</v>
      </c>
      <c r="AF1554" s="170"/>
      <c r="AG1554" s="170"/>
      <c r="AH1554" s="170"/>
      <c r="AI1554" s="170"/>
      <c r="AJ1554" s="170"/>
      <c r="AK1554" s="170"/>
      <c r="AL1554" s="170"/>
      <c r="AM1554" s="170"/>
      <c r="AN1554" s="170"/>
      <c r="AO1554" s="170"/>
      <c r="AP1554" s="170"/>
      <c r="AQ1554" s="170"/>
      <c r="AR1554" s="170"/>
      <c r="AS1554" s="170"/>
      <c r="AT1554" s="170"/>
      <c r="AU1554" s="170"/>
      <c r="AV1554" s="170"/>
      <c r="AW1554" s="170"/>
      <c r="AX1554" s="170"/>
      <c r="AY1554" s="170"/>
      <c r="AZ1554" s="170"/>
      <c r="BA1554" s="170"/>
      <c r="BB1554" s="170"/>
      <c r="BC1554" s="170"/>
      <c r="BD1554" s="170"/>
      <c r="BE1554" s="170"/>
      <c r="BF1554" s="170"/>
      <c r="BG1554" s="170"/>
      <c r="BH1554" s="170"/>
    </row>
    <row r="1555" spans="1:60" outlineLevel="1">
      <c r="A1555" s="224"/>
      <c r="B1555" s="183"/>
      <c r="C1555" s="210" t="s">
        <v>1757</v>
      </c>
      <c r="D1555" s="188"/>
      <c r="E1555" s="194"/>
      <c r="F1555" s="203"/>
      <c r="G1555" s="203"/>
      <c r="H1555" s="200"/>
      <c r="I1555" s="228"/>
      <c r="J1555" s="170"/>
      <c r="K1555" s="170"/>
      <c r="L1555" s="170"/>
      <c r="M1555" s="170"/>
      <c r="N1555" s="170"/>
      <c r="O1555" s="170"/>
      <c r="P1555" s="170"/>
      <c r="Q1555" s="170"/>
      <c r="R1555" s="170"/>
      <c r="S1555" s="170"/>
      <c r="T1555" s="170"/>
      <c r="U1555" s="170"/>
      <c r="V1555" s="170"/>
      <c r="W1555" s="170"/>
      <c r="X1555" s="170"/>
      <c r="Y1555" s="170"/>
      <c r="Z1555" s="170"/>
      <c r="AA1555" s="170"/>
      <c r="AB1555" s="170"/>
      <c r="AC1555" s="170"/>
      <c r="AD1555" s="170"/>
      <c r="AE1555" s="170" t="s">
        <v>307</v>
      </c>
      <c r="AF1555" s="170"/>
      <c r="AG1555" s="170"/>
      <c r="AH1555" s="170"/>
      <c r="AI1555" s="170"/>
      <c r="AJ1555" s="170"/>
      <c r="AK1555" s="170"/>
      <c r="AL1555" s="170"/>
      <c r="AM1555" s="170"/>
      <c r="AN1555" s="170"/>
      <c r="AO1555" s="170"/>
      <c r="AP1555" s="170"/>
      <c r="AQ1555" s="170"/>
      <c r="AR1555" s="170"/>
      <c r="AS1555" s="170"/>
      <c r="AT1555" s="170"/>
      <c r="AU1555" s="170"/>
      <c r="AV1555" s="170"/>
      <c r="AW1555" s="170"/>
      <c r="AX1555" s="170"/>
      <c r="AY1555" s="170"/>
      <c r="AZ1555" s="170"/>
      <c r="BA1555" s="170"/>
      <c r="BB1555" s="170"/>
      <c r="BC1555" s="170"/>
      <c r="BD1555" s="170"/>
      <c r="BE1555" s="170"/>
      <c r="BF1555" s="170"/>
      <c r="BG1555" s="170"/>
      <c r="BH1555" s="170"/>
    </row>
    <row r="1556" spans="1:60" outlineLevel="1">
      <c r="A1556" s="224"/>
      <c r="B1556" s="183"/>
      <c r="C1556" s="210" t="s">
        <v>1758</v>
      </c>
      <c r="D1556" s="188"/>
      <c r="E1556" s="194"/>
      <c r="F1556" s="203"/>
      <c r="G1556" s="203"/>
      <c r="H1556" s="200"/>
      <c r="I1556" s="228"/>
      <c r="J1556" s="170"/>
      <c r="K1556" s="170"/>
      <c r="L1556" s="170"/>
      <c r="M1556" s="170"/>
      <c r="N1556" s="170"/>
      <c r="O1556" s="170"/>
      <c r="P1556" s="170"/>
      <c r="Q1556" s="170"/>
      <c r="R1556" s="170"/>
      <c r="S1556" s="170"/>
      <c r="T1556" s="170"/>
      <c r="U1556" s="170"/>
      <c r="V1556" s="170"/>
      <c r="W1556" s="170"/>
      <c r="X1556" s="170"/>
      <c r="Y1556" s="170"/>
      <c r="Z1556" s="170"/>
      <c r="AA1556" s="170"/>
      <c r="AB1556" s="170"/>
      <c r="AC1556" s="170"/>
      <c r="AD1556" s="170"/>
      <c r="AE1556" s="170" t="s">
        <v>307</v>
      </c>
      <c r="AF1556" s="170"/>
      <c r="AG1556" s="170"/>
      <c r="AH1556" s="170"/>
      <c r="AI1556" s="170"/>
      <c r="AJ1556" s="170"/>
      <c r="AK1556" s="170"/>
      <c r="AL1556" s="170"/>
      <c r="AM1556" s="170"/>
      <c r="AN1556" s="170"/>
      <c r="AO1556" s="170"/>
      <c r="AP1556" s="170"/>
      <c r="AQ1556" s="170"/>
      <c r="AR1556" s="170"/>
      <c r="AS1556" s="170"/>
      <c r="AT1556" s="170"/>
      <c r="AU1556" s="170"/>
      <c r="AV1556" s="170"/>
      <c r="AW1556" s="170"/>
      <c r="AX1556" s="170"/>
      <c r="AY1556" s="170"/>
      <c r="AZ1556" s="170"/>
      <c r="BA1556" s="170"/>
      <c r="BB1556" s="170"/>
      <c r="BC1556" s="170"/>
      <c r="BD1556" s="170"/>
      <c r="BE1556" s="170"/>
      <c r="BF1556" s="170"/>
      <c r="BG1556" s="170"/>
      <c r="BH1556" s="170"/>
    </row>
    <row r="1557" spans="1:60" outlineLevel="1">
      <c r="A1557" s="224"/>
      <c r="B1557" s="183"/>
      <c r="C1557" s="211" t="s">
        <v>140</v>
      </c>
      <c r="D1557" s="189"/>
      <c r="E1557" s="195">
        <v>2</v>
      </c>
      <c r="F1557" s="201"/>
      <c r="G1557" s="201"/>
      <c r="H1557" s="200"/>
      <c r="I1557" s="228"/>
      <c r="J1557" s="170"/>
      <c r="K1557" s="170"/>
      <c r="L1557" s="170"/>
      <c r="M1557" s="170"/>
      <c r="N1557" s="170"/>
      <c r="O1557" s="170"/>
      <c r="P1557" s="170"/>
      <c r="Q1557" s="170"/>
      <c r="R1557" s="170"/>
      <c r="S1557" s="170"/>
      <c r="T1557" s="170"/>
      <c r="U1557" s="170"/>
      <c r="V1557" s="170"/>
      <c r="W1557" s="170"/>
      <c r="X1557" s="170"/>
      <c r="Y1557" s="170"/>
      <c r="Z1557" s="170"/>
      <c r="AA1557" s="170"/>
      <c r="AB1557" s="170"/>
      <c r="AC1557" s="170"/>
      <c r="AD1557" s="170"/>
      <c r="AE1557" s="170" t="s">
        <v>309</v>
      </c>
      <c r="AF1557" s="170">
        <v>0</v>
      </c>
      <c r="AG1557" s="170"/>
      <c r="AH1557" s="170"/>
      <c r="AI1557" s="170"/>
      <c r="AJ1557" s="170"/>
      <c r="AK1557" s="170"/>
      <c r="AL1557" s="170"/>
      <c r="AM1557" s="170"/>
      <c r="AN1557" s="170"/>
      <c r="AO1557" s="170"/>
      <c r="AP1557" s="170"/>
      <c r="AQ1557" s="170"/>
      <c r="AR1557" s="170"/>
      <c r="AS1557" s="170"/>
      <c r="AT1557" s="170"/>
      <c r="AU1557" s="170"/>
      <c r="AV1557" s="170"/>
      <c r="AW1557" s="170"/>
      <c r="AX1557" s="170"/>
      <c r="AY1557" s="170"/>
      <c r="AZ1557" s="170"/>
      <c r="BA1557" s="170"/>
      <c r="BB1557" s="170"/>
      <c r="BC1557" s="170"/>
      <c r="BD1557" s="170"/>
      <c r="BE1557" s="170"/>
      <c r="BF1557" s="170"/>
      <c r="BG1557" s="170"/>
      <c r="BH1557" s="170"/>
    </row>
    <row r="1558" spans="1:60" outlineLevel="1">
      <c r="A1558" s="225">
        <v>365</v>
      </c>
      <c r="B1558" s="182" t="s">
        <v>1759</v>
      </c>
      <c r="C1558" s="209" t="s">
        <v>1760</v>
      </c>
      <c r="D1558" s="187" t="s">
        <v>423</v>
      </c>
      <c r="E1558" s="193">
        <v>14</v>
      </c>
      <c r="F1558" s="202"/>
      <c r="G1558" s="201">
        <f>ROUND(E1558*F1558,2)</f>
        <v>0</v>
      </c>
      <c r="H1558" s="200"/>
      <c r="I1558" s="228" t="s">
        <v>552</v>
      </c>
      <c r="J1558" s="170"/>
      <c r="K1558" s="170"/>
      <c r="L1558" s="170"/>
      <c r="M1558" s="170"/>
      <c r="N1558" s="170"/>
      <c r="O1558" s="170"/>
      <c r="P1558" s="170"/>
      <c r="Q1558" s="170"/>
      <c r="R1558" s="170"/>
      <c r="S1558" s="170"/>
      <c r="T1558" s="170"/>
      <c r="U1558" s="170"/>
      <c r="V1558" s="170"/>
      <c r="W1558" s="170"/>
      <c r="X1558" s="170"/>
      <c r="Y1558" s="170"/>
      <c r="Z1558" s="170"/>
      <c r="AA1558" s="170"/>
      <c r="AB1558" s="170"/>
      <c r="AC1558" s="170"/>
      <c r="AD1558" s="170"/>
      <c r="AE1558" s="170" t="s">
        <v>1563</v>
      </c>
      <c r="AF1558" s="170"/>
      <c r="AG1558" s="170"/>
      <c r="AH1558" s="170"/>
      <c r="AI1558" s="170"/>
      <c r="AJ1558" s="170"/>
      <c r="AK1558" s="170"/>
      <c r="AL1558" s="170"/>
      <c r="AM1558" s="170">
        <v>21</v>
      </c>
      <c r="AN1558" s="170"/>
      <c r="AO1558" s="170"/>
      <c r="AP1558" s="170"/>
      <c r="AQ1558" s="170"/>
      <c r="AR1558" s="170"/>
      <c r="AS1558" s="170"/>
      <c r="AT1558" s="170"/>
      <c r="AU1558" s="170"/>
      <c r="AV1558" s="170"/>
      <c r="AW1558" s="170"/>
      <c r="AX1558" s="170"/>
      <c r="AY1558" s="170"/>
      <c r="AZ1558" s="170"/>
      <c r="BA1558" s="170"/>
      <c r="BB1558" s="170"/>
      <c r="BC1558" s="170"/>
      <c r="BD1558" s="170"/>
      <c r="BE1558" s="170"/>
      <c r="BF1558" s="170"/>
      <c r="BG1558" s="170"/>
      <c r="BH1558" s="170"/>
    </row>
    <row r="1559" spans="1:60" outlineLevel="1">
      <c r="A1559" s="224"/>
      <c r="B1559" s="183"/>
      <c r="C1559" s="210" t="s">
        <v>1761</v>
      </c>
      <c r="D1559" s="188"/>
      <c r="E1559" s="194"/>
      <c r="F1559" s="203"/>
      <c r="G1559" s="203"/>
      <c r="H1559" s="200"/>
      <c r="I1559" s="228"/>
      <c r="J1559" s="170"/>
      <c r="K1559" s="170"/>
      <c r="L1559" s="170"/>
      <c r="M1559" s="170"/>
      <c r="N1559" s="170"/>
      <c r="O1559" s="170"/>
      <c r="P1559" s="170"/>
      <c r="Q1559" s="170"/>
      <c r="R1559" s="170"/>
      <c r="S1559" s="170"/>
      <c r="T1559" s="170"/>
      <c r="U1559" s="170"/>
      <c r="V1559" s="170"/>
      <c r="W1559" s="170"/>
      <c r="X1559" s="170"/>
      <c r="Y1559" s="170"/>
      <c r="Z1559" s="170"/>
      <c r="AA1559" s="170"/>
      <c r="AB1559" s="170"/>
      <c r="AC1559" s="170"/>
      <c r="AD1559" s="170"/>
      <c r="AE1559" s="170" t="s">
        <v>307</v>
      </c>
      <c r="AF1559" s="170"/>
      <c r="AG1559" s="170"/>
      <c r="AH1559" s="170"/>
      <c r="AI1559" s="170"/>
      <c r="AJ1559" s="170"/>
      <c r="AK1559" s="170"/>
      <c r="AL1559" s="170"/>
      <c r="AM1559" s="170"/>
      <c r="AN1559" s="170"/>
      <c r="AO1559" s="170"/>
      <c r="AP1559" s="170"/>
      <c r="AQ1559" s="170"/>
      <c r="AR1559" s="170"/>
      <c r="AS1559" s="170"/>
      <c r="AT1559" s="170"/>
      <c r="AU1559" s="170"/>
      <c r="AV1559" s="170"/>
      <c r="AW1559" s="170"/>
      <c r="AX1559" s="170"/>
      <c r="AY1559" s="170"/>
      <c r="AZ1559" s="170"/>
      <c r="BA1559" s="170"/>
      <c r="BB1559" s="170"/>
      <c r="BC1559" s="170"/>
      <c r="BD1559" s="170"/>
      <c r="BE1559" s="170"/>
      <c r="BF1559" s="170"/>
      <c r="BG1559" s="170"/>
      <c r="BH1559" s="170"/>
    </row>
    <row r="1560" spans="1:60" outlineLevel="1">
      <c r="A1560" s="224"/>
      <c r="B1560" s="183"/>
      <c r="C1560" s="210" t="s">
        <v>1762</v>
      </c>
      <c r="D1560" s="188"/>
      <c r="E1560" s="194"/>
      <c r="F1560" s="203"/>
      <c r="G1560" s="203"/>
      <c r="H1560" s="200"/>
      <c r="I1560" s="228"/>
      <c r="J1560" s="170"/>
      <c r="K1560" s="170"/>
      <c r="L1560" s="170"/>
      <c r="M1560" s="170"/>
      <c r="N1560" s="170"/>
      <c r="O1560" s="170"/>
      <c r="P1560" s="170"/>
      <c r="Q1560" s="170"/>
      <c r="R1560" s="170"/>
      <c r="S1560" s="170"/>
      <c r="T1560" s="170"/>
      <c r="U1560" s="170"/>
      <c r="V1560" s="170"/>
      <c r="W1560" s="170"/>
      <c r="X1560" s="170"/>
      <c r="Y1560" s="170"/>
      <c r="Z1560" s="170"/>
      <c r="AA1560" s="170"/>
      <c r="AB1560" s="170"/>
      <c r="AC1560" s="170"/>
      <c r="AD1560" s="170"/>
      <c r="AE1560" s="170" t="s">
        <v>307</v>
      </c>
      <c r="AF1560" s="170"/>
      <c r="AG1560" s="170"/>
      <c r="AH1560" s="170"/>
      <c r="AI1560" s="170"/>
      <c r="AJ1560" s="170"/>
      <c r="AK1560" s="170"/>
      <c r="AL1560" s="170"/>
      <c r="AM1560" s="170"/>
      <c r="AN1560" s="170"/>
      <c r="AO1560" s="170"/>
      <c r="AP1560" s="170"/>
      <c r="AQ1560" s="170"/>
      <c r="AR1560" s="170"/>
      <c r="AS1560" s="170"/>
      <c r="AT1560" s="170"/>
      <c r="AU1560" s="170"/>
      <c r="AV1560" s="170"/>
      <c r="AW1560" s="170"/>
      <c r="AX1560" s="170"/>
      <c r="AY1560" s="170"/>
      <c r="AZ1560" s="170"/>
      <c r="BA1560" s="170"/>
      <c r="BB1560" s="170"/>
      <c r="BC1560" s="170"/>
      <c r="BD1560" s="170"/>
      <c r="BE1560" s="170"/>
      <c r="BF1560" s="170"/>
      <c r="BG1560" s="170"/>
      <c r="BH1560" s="170"/>
    </row>
    <row r="1561" spans="1:60" outlineLevel="1">
      <c r="A1561" s="224"/>
      <c r="B1561" s="183"/>
      <c r="C1561" s="210" t="s">
        <v>1763</v>
      </c>
      <c r="D1561" s="188"/>
      <c r="E1561" s="194"/>
      <c r="F1561" s="203"/>
      <c r="G1561" s="203"/>
      <c r="H1561" s="200"/>
      <c r="I1561" s="228"/>
      <c r="J1561" s="170"/>
      <c r="K1561" s="170"/>
      <c r="L1561" s="170"/>
      <c r="M1561" s="170"/>
      <c r="N1561" s="170"/>
      <c r="O1561" s="170"/>
      <c r="P1561" s="170"/>
      <c r="Q1561" s="170"/>
      <c r="R1561" s="170"/>
      <c r="S1561" s="170"/>
      <c r="T1561" s="170"/>
      <c r="U1561" s="170"/>
      <c r="V1561" s="170"/>
      <c r="W1561" s="170"/>
      <c r="X1561" s="170"/>
      <c r="Y1561" s="170"/>
      <c r="Z1561" s="170"/>
      <c r="AA1561" s="170"/>
      <c r="AB1561" s="170"/>
      <c r="AC1561" s="170"/>
      <c r="AD1561" s="170"/>
      <c r="AE1561" s="170" t="s">
        <v>307</v>
      </c>
      <c r="AF1561" s="170"/>
      <c r="AG1561" s="170"/>
      <c r="AH1561" s="170"/>
      <c r="AI1561" s="170"/>
      <c r="AJ1561" s="170"/>
      <c r="AK1561" s="170"/>
      <c r="AL1561" s="170"/>
      <c r="AM1561" s="170"/>
      <c r="AN1561" s="170"/>
      <c r="AO1561" s="170"/>
      <c r="AP1561" s="170"/>
      <c r="AQ1561" s="170"/>
      <c r="AR1561" s="170"/>
      <c r="AS1561" s="170"/>
      <c r="AT1561" s="170"/>
      <c r="AU1561" s="170"/>
      <c r="AV1561" s="170"/>
      <c r="AW1561" s="170"/>
      <c r="AX1561" s="170"/>
      <c r="AY1561" s="170"/>
      <c r="AZ1561" s="170"/>
      <c r="BA1561" s="170"/>
      <c r="BB1561" s="170"/>
      <c r="BC1561" s="170"/>
      <c r="BD1561" s="170"/>
      <c r="BE1561" s="170"/>
      <c r="BF1561" s="170"/>
      <c r="BG1561" s="170"/>
      <c r="BH1561" s="170"/>
    </row>
    <row r="1562" spans="1:60" outlineLevel="1">
      <c r="A1562" s="224"/>
      <c r="B1562" s="183"/>
      <c r="C1562" s="210" t="s">
        <v>1764</v>
      </c>
      <c r="D1562" s="188"/>
      <c r="E1562" s="194"/>
      <c r="F1562" s="203"/>
      <c r="G1562" s="203"/>
      <c r="H1562" s="200"/>
      <c r="I1562" s="228"/>
      <c r="J1562" s="170"/>
      <c r="K1562" s="170"/>
      <c r="L1562" s="170"/>
      <c r="M1562" s="170"/>
      <c r="N1562" s="170"/>
      <c r="O1562" s="170"/>
      <c r="P1562" s="170"/>
      <c r="Q1562" s="170"/>
      <c r="R1562" s="170"/>
      <c r="S1562" s="170"/>
      <c r="T1562" s="170"/>
      <c r="U1562" s="170"/>
      <c r="V1562" s="170"/>
      <c r="W1562" s="170"/>
      <c r="X1562" s="170"/>
      <c r="Y1562" s="170"/>
      <c r="Z1562" s="170"/>
      <c r="AA1562" s="170"/>
      <c r="AB1562" s="170"/>
      <c r="AC1562" s="170"/>
      <c r="AD1562" s="170"/>
      <c r="AE1562" s="170" t="s">
        <v>307</v>
      </c>
      <c r="AF1562" s="170"/>
      <c r="AG1562" s="170"/>
      <c r="AH1562" s="170"/>
      <c r="AI1562" s="170"/>
      <c r="AJ1562" s="170"/>
      <c r="AK1562" s="170"/>
      <c r="AL1562" s="170"/>
      <c r="AM1562" s="170"/>
      <c r="AN1562" s="170"/>
      <c r="AO1562" s="170"/>
      <c r="AP1562" s="170"/>
      <c r="AQ1562" s="170"/>
      <c r="AR1562" s="170"/>
      <c r="AS1562" s="170"/>
      <c r="AT1562" s="170"/>
      <c r="AU1562" s="170"/>
      <c r="AV1562" s="170"/>
      <c r="AW1562" s="170"/>
      <c r="AX1562" s="170"/>
      <c r="AY1562" s="170"/>
      <c r="AZ1562" s="170"/>
      <c r="BA1562" s="170"/>
      <c r="BB1562" s="170"/>
      <c r="BC1562" s="170"/>
      <c r="BD1562" s="170"/>
      <c r="BE1562" s="170"/>
      <c r="BF1562" s="170"/>
      <c r="BG1562" s="170"/>
      <c r="BH1562" s="170"/>
    </row>
    <row r="1563" spans="1:60" outlineLevel="1">
      <c r="A1563" s="224"/>
      <c r="B1563" s="183"/>
      <c r="C1563" s="211" t="s">
        <v>1696</v>
      </c>
      <c r="D1563" s="189"/>
      <c r="E1563" s="195">
        <v>14</v>
      </c>
      <c r="F1563" s="201"/>
      <c r="G1563" s="201"/>
      <c r="H1563" s="200"/>
      <c r="I1563" s="228"/>
      <c r="J1563" s="170"/>
      <c r="K1563" s="170"/>
      <c r="L1563" s="170"/>
      <c r="M1563" s="170"/>
      <c r="N1563" s="170"/>
      <c r="O1563" s="170"/>
      <c r="P1563" s="170"/>
      <c r="Q1563" s="170"/>
      <c r="R1563" s="170"/>
      <c r="S1563" s="170"/>
      <c r="T1563" s="170"/>
      <c r="U1563" s="170"/>
      <c r="V1563" s="170"/>
      <c r="W1563" s="170"/>
      <c r="X1563" s="170"/>
      <c r="Y1563" s="170"/>
      <c r="Z1563" s="170"/>
      <c r="AA1563" s="170"/>
      <c r="AB1563" s="170"/>
      <c r="AC1563" s="170"/>
      <c r="AD1563" s="170"/>
      <c r="AE1563" s="170" t="s">
        <v>309</v>
      </c>
      <c r="AF1563" s="170">
        <v>0</v>
      </c>
      <c r="AG1563" s="170"/>
      <c r="AH1563" s="170"/>
      <c r="AI1563" s="170"/>
      <c r="AJ1563" s="170"/>
      <c r="AK1563" s="170"/>
      <c r="AL1563" s="170"/>
      <c r="AM1563" s="170"/>
      <c r="AN1563" s="170"/>
      <c r="AO1563" s="170"/>
      <c r="AP1563" s="170"/>
      <c r="AQ1563" s="170"/>
      <c r="AR1563" s="170"/>
      <c r="AS1563" s="170"/>
      <c r="AT1563" s="170"/>
      <c r="AU1563" s="170"/>
      <c r="AV1563" s="170"/>
      <c r="AW1563" s="170"/>
      <c r="AX1563" s="170"/>
      <c r="AY1563" s="170"/>
      <c r="AZ1563" s="170"/>
      <c r="BA1563" s="170"/>
      <c r="BB1563" s="170"/>
      <c r="BC1563" s="170"/>
      <c r="BD1563" s="170"/>
      <c r="BE1563" s="170"/>
      <c r="BF1563" s="170"/>
      <c r="BG1563" s="170"/>
      <c r="BH1563" s="170"/>
    </row>
    <row r="1564" spans="1:60">
      <c r="A1564" s="223" t="s">
        <v>294</v>
      </c>
      <c r="B1564" s="181" t="s">
        <v>268</v>
      </c>
      <c r="C1564" s="208" t="s">
        <v>269</v>
      </c>
      <c r="D1564" s="186"/>
      <c r="E1564" s="192"/>
      <c r="F1564" s="356">
        <f>SUM(G1565:G1677)</f>
        <v>0</v>
      </c>
      <c r="G1564" s="357"/>
      <c r="H1564" s="199"/>
      <c r="I1564" s="227"/>
      <c r="AE1564" t="s">
        <v>295</v>
      </c>
    </row>
    <row r="1565" spans="1:60" outlineLevel="1">
      <c r="A1565" s="224"/>
      <c r="B1565" s="358" t="s">
        <v>1765</v>
      </c>
      <c r="C1565" s="359"/>
      <c r="D1565" s="360"/>
      <c r="E1565" s="361"/>
      <c r="F1565" s="362"/>
      <c r="G1565" s="363"/>
      <c r="H1565" s="200"/>
      <c r="I1565" s="228"/>
      <c r="J1565" s="170"/>
      <c r="K1565" s="170"/>
      <c r="L1565" s="170"/>
      <c r="M1565" s="170"/>
      <c r="N1565" s="170"/>
      <c r="O1565" s="170"/>
      <c r="P1565" s="170"/>
      <c r="Q1565" s="170"/>
      <c r="R1565" s="170"/>
      <c r="S1565" s="170"/>
      <c r="T1565" s="170"/>
      <c r="U1565" s="170"/>
      <c r="V1565" s="170"/>
      <c r="W1565" s="170"/>
      <c r="X1565" s="170"/>
      <c r="Y1565" s="170"/>
      <c r="Z1565" s="170"/>
      <c r="AA1565" s="170"/>
      <c r="AB1565" s="170"/>
      <c r="AC1565" s="170">
        <v>0</v>
      </c>
      <c r="AD1565" s="170"/>
      <c r="AE1565" s="170" t="s">
        <v>297</v>
      </c>
      <c r="AF1565" s="170"/>
      <c r="AG1565" s="170"/>
      <c r="AH1565" s="170"/>
      <c r="AI1565" s="170"/>
      <c r="AJ1565" s="170"/>
      <c r="AK1565" s="170"/>
      <c r="AL1565" s="170"/>
      <c r="AM1565" s="170"/>
      <c r="AN1565" s="170"/>
      <c r="AO1565" s="170"/>
      <c r="AP1565" s="170"/>
      <c r="AQ1565" s="170"/>
      <c r="AR1565" s="170"/>
      <c r="AS1565" s="170"/>
      <c r="AT1565" s="170"/>
      <c r="AU1565" s="170"/>
      <c r="AV1565" s="170"/>
      <c r="AW1565" s="170"/>
      <c r="AX1565" s="170"/>
      <c r="AY1565" s="170"/>
      <c r="AZ1565" s="170"/>
      <c r="BA1565" s="170"/>
      <c r="BB1565" s="170"/>
      <c r="BC1565" s="170"/>
      <c r="BD1565" s="170"/>
      <c r="BE1565" s="170"/>
      <c r="BF1565" s="170"/>
      <c r="BG1565" s="170"/>
      <c r="BH1565" s="170"/>
    </row>
    <row r="1566" spans="1:60" outlineLevel="1">
      <c r="A1566" s="225">
        <v>366</v>
      </c>
      <c r="B1566" s="182" t="s">
        <v>1766</v>
      </c>
      <c r="C1566" s="209" t="s">
        <v>1767</v>
      </c>
      <c r="D1566" s="187" t="s">
        <v>318</v>
      </c>
      <c r="E1566" s="193">
        <v>90.462999999999994</v>
      </c>
      <c r="F1566" s="202"/>
      <c r="G1566" s="201">
        <f>ROUND(E1566*F1566,2)</f>
        <v>0</v>
      </c>
      <c r="H1566" s="200" t="s">
        <v>1152</v>
      </c>
      <c r="I1566" s="228" t="s">
        <v>304</v>
      </c>
      <c r="J1566" s="170"/>
      <c r="K1566" s="170"/>
      <c r="L1566" s="170"/>
      <c r="M1566" s="170"/>
      <c r="N1566" s="170"/>
      <c r="O1566" s="170"/>
      <c r="P1566" s="170"/>
      <c r="Q1566" s="170"/>
      <c r="R1566" s="170"/>
      <c r="S1566" s="170"/>
      <c r="T1566" s="170"/>
      <c r="U1566" s="170"/>
      <c r="V1566" s="170"/>
      <c r="W1566" s="170"/>
      <c r="X1566" s="170"/>
      <c r="Y1566" s="170"/>
      <c r="Z1566" s="170"/>
      <c r="AA1566" s="170"/>
      <c r="AB1566" s="170"/>
      <c r="AC1566" s="170"/>
      <c r="AD1566" s="170"/>
      <c r="AE1566" s="170" t="s">
        <v>1153</v>
      </c>
      <c r="AF1566" s="170"/>
      <c r="AG1566" s="170"/>
      <c r="AH1566" s="170"/>
      <c r="AI1566" s="170"/>
      <c r="AJ1566" s="170"/>
      <c r="AK1566" s="170"/>
      <c r="AL1566" s="170"/>
      <c r="AM1566" s="170">
        <v>21</v>
      </c>
      <c r="AN1566" s="170"/>
      <c r="AO1566" s="170"/>
      <c r="AP1566" s="170"/>
      <c r="AQ1566" s="170"/>
      <c r="AR1566" s="170"/>
      <c r="AS1566" s="170"/>
      <c r="AT1566" s="170"/>
      <c r="AU1566" s="170"/>
      <c r="AV1566" s="170"/>
      <c r="AW1566" s="170"/>
      <c r="AX1566" s="170"/>
      <c r="AY1566" s="170"/>
      <c r="AZ1566" s="170"/>
      <c r="BA1566" s="170"/>
      <c r="BB1566" s="170"/>
      <c r="BC1566" s="170"/>
      <c r="BD1566" s="170"/>
      <c r="BE1566" s="170"/>
      <c r="BF1566" s="170"/>
      <c r="BG1566" s="170"/>
      <c r="BH1566" s="170"/>
    </row>
    <row r="1567" spans="1:60" ht="22.5" outlineLevel="1">
      <c r="A1567" s="224"/>
      <c r="B1567" s="183"/>
      <c r="C1567" s="210" t="s">
        <v>1768</v>
      </c>
      <c r="D1567" s="188"/>
      <c r="E1567" s="194"/>
      <c r="F1567" s="203"/>
      <c r="G1567" s="203"/>
      <c r="H1567" s="200"/>
      <c r="I1567" s="228"/>
      <c r="J1567" s="170"/>
      <c r="K1567" s="170"/>
      <c r="L1567" s="170"/>
      <c r="M1567" s="170"/>
      <c r="N1567" s="170"/>
      <c r="O1567" s="170"/>
      <c r="P1567" s="170"/>
      <c r="Q1567" s="170"/>
      <c r="R1567" s="170"/>
      <c r="S1567" s="170"/>
      <c r="T1567" s="170"/>
      <c r="U1567" s="170"/>
      <c r="V1567" s="170"/>
      <c r="W1567" s="170"/>
      <c r="X1567" s="170"/>
      <c r="Y1567" s="170"/>
      <c r="Z1567" s="170"/>
      <c r="AA1567" s="170"/>
      <c r="AB1567" s="170"/>
      <c r="AC1567" s="170"/>
      <c r="AD1567" s="170"/>
      <c r="AE1567" s="170" t="s">
        <v>307</v>
      </c>
      <c r="AF1567" s="170"/>
      <c r="AG1567" s="170"/>
      <c r="AH1567" s="170"/>
      <c r="AI1567" s="170"/>
      <c r="AJ1567" s="170"/>
      <c r="AK1567" s="170"/>
      <c r="AL1567" s="170"/>
      <c r="AM1567" s="170"/>
      <c r="AN1567" s="170"/>
      <c r="AO1567" s="170"/>
      <c r="AP1567" s="170"/>
      <c r="AQ1567" s="170"/>
      <c r="AR1567" s="170"/>
      <c r="AS1567" s="170"/>
      <c r="AT1567" s="170"/>
      <c r="AU1567" s="170"/>
      <c r="AV1567" s="170"/>
      <c r="AW1567" s="170"/>
      <c r="AX1567" s="170"/>
      <c r="AY1567" s="170"/>
      <c r="AZ1567" s="170"/>
      <c r="BA1567" s="170"/>
      <c r="BB1567" s="170"/>
      <c r="BC1567" s="170"/>
      <c r="BD1567" s="170"/>
      <c r="BE1567" s="170"/>
      <c r="BF1567" s="170"/>
      <c r="BG1567" s="170"/>
      <c r="BH1567" s="170"/>
    </row>
    <row r="1568" spans="1:60" outlineLevel="1">
      <c r="A1568" s="224"/>
      <c r="B1568" s="183"/>
      <c r="C1568" s="211" t="s">
        <v>723</v>
      </c>
      <c r="D1568" s="189"/>
      <c r="E1568" s="195"/>
      <c r="F1568" s="201"/>
      <c r="G1568" s="201"/>
      <c r="H1568" s="200"/>
      <c r="I1568" s="228"/>
      <c r="J1568" s="170"/>
      <c r="K1568" s="170"/>
      <c r="L1568" s="170"/>
      <c r="M1568" s="170"/>
      <c r="N1568" s="170"/>
      <c r="O1568" s="170"/>
      <c r="P1568" s="170"/>
      <c r="Q1568" s="170"/>
      <c r="R1568" s="170"/>
      <c r="S1568" s="170"/>
      <c r="T1568" s="170"/>
      <c r="U1568" s="170"/>
      <c r="V1568" s="170"/>
      <c r="W1568" s="170"/>
      <c r="X1568" s="170"/>
      <c r="Y1568" s="170"/>
      <c r="Z1568" s="170"/>
      <c r="AA1568" s="170"/>
      <c r="AB1568" s="170"/>
      <c r="AC1568" s="170"/>
      <c r="AD1568" s="170"/>
      <c r="AE1568" s="170" t="s">
        <v>309</v>
      </c>
      <c r="AF1568" s="170">
        <v>0</v>
      </c>
      <c r="AG1568" s="170"/>
      <c r="AH1568" s="170"/>
      <c r="AI1568" s="170"/>
      <c r="AJ1568" s="170"/>
      <c r="AK1568" s="170"/>
      <c r="AL1568" s="170"/>
      <c r="AM1568" s="170"/>
      <c r="AN1568" s="170"/>
      <c r="AO1568" s="170"/>
      <c r="AP1568" s="170"/>
      <c r="AQ1568" s="170"/>
      <c r="AR1568" s="170"/>
      <c r="AS1568" s="170"/>
      <c r="AT1568" s="170"/>
      <c r="AU1568" s="170"/>
      <c r="AV1568" s="170"/>
      <c r="AW1568" s="170"/>
      <c r="AX1568" s="170"/>
      <c r="AY1568" s="170"/>
      <c r="AZ1568" s="170"/>
      <c r="BA1568" s="170"/>
      <c r="BB1568" s="170"/>
      <c r="BC1568" s="170"/>
      <c r="BD1568" s="170"/>
      <c r="BE1568" s="170"/>
      <c r="BF1568" s="170"/>
      <c r="BG1568" s="170"/>
      <c r="BH1568" s="170"/>
    </row>
    <row r="1569" spans="1:60" outlineLevel="1">
      <c r="A1569" s="224"/>
      <c r="B1569" s="183"/>
      <c r="C1569" s="211" t="s">
        <v>1769</v>
      </c>
      <c r="D1569" s="189"/>
      <c r="E1569" s="195">
        <v>24.504999999999999</v>
      </c>
      <c r="F1569" s="201"/>
      <c r="G1569" s="201"/>
      <c r="H1569" s="200"/>
      <c r="I1569" s="228"/>
      <c r="J1569" s="170"/>
      <c r="K1569" s="170"/>
      <c r="L1569" s="170"/>
      <c r="M1569" s="170"/>
      <c r="N1569" s="170"/>
      <c r="O1569" s="170"/>
      <c r="P1569" s="170"/>
      <c r="Q1569" s="170"/>
      <c r="R1569" s="170"/>
      <c r="S1569" s="170"/>
      <c r="T1569" s="170"/>
      <c r="U1569" s="170"/>
      <c r="V1569" s="170"/>
      <c r="W1569" s="170"/>
      <c r="X1569" s="170"/>
      <c r="Y1569" s="170"/>
      <c r="Z1569" s="170"/>
      <c r="AA1569" s="170"/>
      <c r="AB1569" s="170"/>
      <c r="AC1569" s="170"/>
      <c r="AD1569" s="170"/>
      <c r="AE1569" s="170" t="s">
        <v>309</v>
      </c>
      <c r="AF1569" s="170">
        <v>0</v>
      </c>
      <c r="AG1569" s="170"/>
      <c r="AH1569" s="170"/>
      <c r="AI1569" s="170"/>
      <c r="AJ1569" s="170"/>
      <c r="AK1569" s="170"/>
      <c r="AL1569" s="170"/>
      <c r="AM1569" s="170"/>
      <c r="AN1569" s="170"/>
      <c r="AO1569" s="170"/>
      <c r="AP1569" s="170"/>
      <c r="AQ1569" s="170"/>
      <c r="AR1569" s="170"/>
      <c r="AS1569" s="170"/>
      <c r="AT1569" s="170"/>
      <c r="AU1569" s="170"/>
      <c r="AV1569" s="170"/>
      <c r="AW1569" s="170"/>
      <c r="AX1569" s="170"/>
      <c r="AY1569" s="170"/>
      <c r="AZ1569" s="170"/>
      <c r="BA1569" s="170"/>
      <c r="BB1569" s="170"/>
      <c r="BC1569" s="170"/>
      <c r="BD1569" s="170"/>
      <c r="BE1569" s="170"/>
      <c r="BF1569" s="170"/>
      <c r="BG1569" s="170"/>
      <c r="BH1569" s="170"/>
    </row>
    <row r="1570" spans="1:60" outlineLevel="1">
      <c r="A1570" s="224"/>
      <c r="B1570" s="183"/>
      <c r="C1570" s="211" t="s">
        <v>727</v>
      </c>
      <c r="D1570" s="189"/>
      <c r="E1570" s="195"/>
      <c r="F1570" s="201"/>
      <c r="G1570" s="201"/>
      <c r="H1570" s="200"/>
      <c r="I1570" s="228"/>
      <c r="J1570" s="170"/>
      <c r="K1570" s="170"/>
      <c r="L1570" s="170"/>
      <c r="M1570" s="170"/>
      <c r="N1570" s="170"/>
      <c r="O1570" s="170"/>
      <c r="P1570" s="170"/>
      <c r="Q1570" s="170"/>
      <c r="R1570" s="170"/>
      <c r="S1570" s="170"/>
      <c r="T1570" s="170"/>
      <c r="U1570" s="170"/>
      <c r="V1570" s="170"/>
      <c r="W1570" s="170"/>
      <c r="X1570" s="170"/>
      <c r="Y1570" s="170"/>
      <c r="Z1570" s="170"/>
      <c r="AA1570" s="170"/>
      <c r="AB1570" s="170"/>
      <c r="AC1570" s="170"/>
      <c r="AD1570" s="170"/>
      <c r="AE1570" s="170" t="s">
        <v>309</v>
      </c>
      <c r="AF1570" s="170">
        <v>0</v>
      </c>
      <c r="AG1570" s="170"/>
      <c r="AH1570" s="170"/>
      <c r="AI1570" s="170"/>
      <c r="AJ1570" s="170"/>
      <c r="AK1570" s="170"/>
      <c r="AL1570" s="170"/>
      <c r="AM1570" s="170"/>
      <c r="AN1570" s="170"/>
      <c r="AO1570" s="170"/>
      <c r="AP1570" s="170"/>
      <c r="AQ1570" s="170"/>
      <c r="AR1570" s="170"/>
      <c r="AS1570" s="170"/>
      <c r="AT1570" s="170"/>
      <c r="AU1570" s="170"/>
      <c r="AV1570" s="170"/>
      <c r="AW1570" s="170"/>
      <c r="AX1570" s="170"/>
      <c r="AY1570" s="170"/>
      <c r="AZ1570" s="170"/>
      <c r="BA1570" s="170"/>
      <c r="BB1570" s="170"/>
      <c r="BC1570" s="170"/>
      <c r="BD1570" s="170"/>
      <c r="BE1570" s="170"/>
      <c r="BF1570" s="170"/>
      <c r="BG1570" s="170"/>
      <c r="BH1570" s="170"/>
    </row>
    <row r="1571" spans="1:60" outlineLevel="1">
      <c r="A1571" s="224"/>
      <c r="B1571" s="183"/>
      <c r="C1571" s="211" t="s">
        <v>1770</v>
      </c>
      <c r="D1571" s="189"/>
      <c r="E1571" s="195">
        <v>0.22500000000000001</v>
      </c>
      <c r="F1571" s="201"/>
      <c r="G1571" s="201"/>
      <c r="H1571" s="200"/>
      <c r="I1571" s="228"/>
      <c r="J1571" s="170"/>
      <c r="K1571" s="170"/>
      <c r="L1571" s="170"/>
      <c r="M1571" s="170"/>
      <c r="N1571" s="170"/>
      <c r="O1571" s="170"/>
      <c r="P1571" s="170"/>
      <c r="Q1571" s="170"/>
      <c r="R1571" s="170"/>
      <c r="S1571" s="170"/>
      <c r="T1571" s="170"/>
      <c r="U1571" s="170"/>
      <c r="V1571" s="170"/>
      <c r="W1571" s="170"/>
      <c r="X1571" s="170"/>
      <c r="Y1571" s="170"/>
      <c r="Z1571" s="170"/>
      <c r="AA1571" s="170"/>
      <c r="AB1571" s="170"/>
      <c r="AC1571" s="170"/>
      <c r="AD1571" s="170"/>
      <c r="AE1571" s="170" t="s">
        <v>309</v>
      </c>
      <c r="AF1571" s="170">
        <v>0</v>
      </c>
      <c r="AG1571" s="170"/>
      <c r="AH1571" s="170"/>
      <c r="AI1571" s="170"/>
      <c r="AJ1571" s="170"/>
      <c r="AK1571" s="170"/>
      <c r="AL1571" s="170"/>
      <c r="AM1571" s="170"/>
      <c r="AN1571" s="170"/>
      <c r="AO1571" s="170"/>
      <c r="AP1571" s="170"/>
      <c r="AQ1571" s="170"/>
      <c r="AR1571" s="170"/>
      <c r="AS1571" s="170"/>
      <c r="AT1571" s="170"/>
      <c r="AU1571" s="170"/>
      <c r="AV1571" s="170"/>
      <c r="AW1571" s="170"/>
      <c r="AX1571" s="170"/>
      <c r="AY1571" s="170"/>
      <c r="AZ1571" s="170"/>
      <c r="BA1571" s="170"/>
      <c r="BB1571" s="170"/>
      <c r="BC1571" s="170"/>
      <c r="BD1571" s="170"/>
      <c r="BE1571" s="170"/>
      <c r="BF1571" s="170"/>
      <c r="BG1571" s="170"/>
      <c r="BH1571" s="170"/>
    </row>
    <row r="1572" spans="1:60" outlineLevel="1">
      <c r="A1572" s="224"/>
      <c r="B1572" s="183"/>
      <c r="C1572" s="211" t="s">
        <v>729</v>
      </c>
      <c r="D1572" s="189"/>
      <c r="E1572" s="195"/>
      <c r="F1572" s="201"/>
      <c r="G1572" s="201"/>
      <c r="H1572" s="200"/>
      <c r="I1572" s="228"/>
      <c r="J1572" s="170"/>
      <c r="K1572" s="170"/>
      <c r="L1572" s="170"/>
      <c r="M1572" s="170"/>
      <c r="N1572" s="170"/>
      <c r="O1572" s="170"/>
      <c r="P1572" s="170"/>
      <c r="Q1572" s="170"/>
      <c r="R1572" s="170"/>
      <c r="S1572" s="170"/>
      <c r="T1572" s="170"/>
      <c r="U1572" s="170"/>
      <c r="V1572" s="170"/>
      <c r="W1572" s="170"/>
      <c r="X1572" s="170"/>
      <c r="Y1572" s="170"/>
      <c r="Z1572" s="170"/>
      <c r="AA1572" s="170"/>
      <c r="AB1572" s="170"/>
      <c r="AC1572" s="170"/>
      <c r="AD1572" s="170"/>
      <c r="AE1572" s="170" t="s">
        <v>309</v>
      </c>
      <c r="AF1572" s="170">
        <v>0</v>
      </c>
      <c r="AG1572" s="170"/>
      <c r="AH1572" s="170"/>
      <c r="AI1572" s="170"/>
      <c r="AJ1572" s="170"/>
      <c r="AK1572" s="170"/>
      <c r="AL1572" s="170"/>
      <c r="AM1572" s="170"/>
      <c r="AN1572" s="170"/>
      <c r="AO1572" s="170"/>
      <c r="AP1572" s="170"/>
      <c r="AQ1572" s="170"/>
      <c r="AR1572" s="170"/>
      <c r="AS1572" s="170"/>
      <c r="AT1572" s="170"/>
      <c r="AU1572" s="170"/>
      <c r="AV1572" s="170"/>
      <c r="AW1572" s="170"/>
      <c r="AX1572" s="170"/>
      <c r="AY1572" s="170"/>
      <c r="AZ1572" s="170"/>
      <c r="BA1572" s="170"/>
      <c r="BB1572" s="170"/>
      <c r="BC1572" s="170"/>
      <c r="BD1572" s="170"/>
      <c r="BE1572" s="170"/>
      <c r="BF1572" s="170"/>
      <c r="BG1572" s="170"/>
      <c r="BH1572" s="170"/>
    </row>
    <row r="1573" spans="1:60" outlineLevel="1">
      <c r="A1573" s="224"/>
      <c r="B1573" s="183"/>
      <c r="C1573" s="211" t="s">
        <v>1771</v>
      </c>
      <c r="D1573" s="189"/>
      <c r="E1573" s="195">
        <v>1.665</v>
      </c>
      <c r="F1573" s="201"/>
      <c r="G1573" s="201"/>
      <c r="H1573" s="200"/>
      <c r="I1573" s="228"/>
      <c r="J1573" s="170"/>
      <c r="K1573" s="170"/>
      <c r="L1573" s="170"/>
      <c r="M1573" s="170"/>
      <c r="N1573" s="170"/>
      <c r="O1573" s="170"/>
      <c r="P1573" s="170"/>
      <c r="Q1573" s="170"/>
      <c r="R1573" s="170"/>
      <c r="S1573" s="170"/>
      <c r="T1573" s="170"/>
      <c r="U1573" s="170"/>
      <c r="V1573" s="170"/>
      <c r="W1573" s="170"/>
      <c r="X1573" s="170"/>
      <c r="Y1573" s="170"/>
      <c r="Z1573" s="170"/>
      <c r="AA1573" s="170"/>
      <c r="AB1573" s="170"/>
      <c r="AC1573" s="170"/>
      <c r="AD1573" s="170"/>
      <c r="AE1573" s="170" t="s">
        <v>309</v>
      </c>
      <c r="AF1573" s="170">
        <v>0</v>
      </c>
      <c r="AG1573" s="170"/>
      <c r="AH1573" s="170"/>
      <c r="AI1573" s="170"/>
      <c r="AJ1573" s="170"/>
      <c r="AK1573" s="170"/>
      <c r="AL1573" s="170"/>
      <c r="AM1573" s="170"/>
      <c r="AN1573" s="170"/>
      <c r="AO1573" s="170"/>
      <c r="AP1573" s="170"/>
      <c r="AQ1573" s="170"/>
      <c r="AR1573" s="170"/>
      <c r="AS1573" s="170"/>
      <c r="AT1573" s="170"/>
      <c r="AU1573" s="170"/>
      <c r="AV1573" s="170"/>
      <c r="AW1573" s="170"/>
      <c r="AX1573" s="170"/>
      <c r="AY1573" s="170"/>
      <c r="AZ1573" s="170"/>
      <c r="BA1573" s="170"/>
      <c r="BB1573" s="170"/>
      <c r="BC1573" s="170"/>
      <c r="BD1573" s="170"/>
      <c r="BE1573" s="170"/>
      <c r="BF1573" s="170"/>
      <c r="BG1573" s="170"/>
      <c r="BH1573" s="170"/>
    </row>
    <row r="1574" spans="1:60" outlineLevel="1">
      <c r="A1574" s="224"/>
      <c r="B1574" s="183"/>
      <c r="C1574" s="211" t="s">
        <v>733</v>
      </c>
      <c r="D1574" s="189"/>
      <c r="E1574" s="195"/>
      <c r="F1574" s="201"/>
      <c r="G1574" s="201"/>
      <c r="H1574" s="200"/>
      <c r="I1574" s="228"/>
      <c r="J1574" s="170"/>
      <c r="K1574" s="170"/>
      <c r="L1574" s="170"/>
      <c r="M1574" s="170"/>
      <c r="N1574" s="170"/>
      <c r="O1574" s="170"/>
      <c r="P1574" s="170"/>
      <c r="Q1574" s="170"/>
      <c r="R1574" s="170"/>
      <c r="S1574" s="170"/>
      <c r="T1574" s="170"/>
      <c r="U1574" s="170"/>
      <c r="V1574" s="170"/>
      <c r="W1574" s="170"/>
      <c r="X1574" s="170"/>
      <c r="Y1574" s="170"/>
      <c r="Z1574" s="170"/>
      <c r="AA1574" s="170"/>
      <c r="AB1574" s="170"/>
      <c r="AC1574" s="170"/>
      <c r="AD1574" s="170"/>
      <c r="AE1574" s="170" t="s">
        <v>309</v>
      </c>
      <c r="AF1574" s="170">
        <v>0</v>
      </c>
      <c r="AG1574" s="170"/>
      <c r="AH1574" s="170"/>
      <c r="AI1574" s="170"/>
      <c r="AJ1574" s="170"/>
      <c r="AK1574" s="170"/>
      <c r="AL1574" s="170"/>
      <c r="AM1574" s="170"/>
      <c r="AN1574" s="170"/>
      <c r="AO1574" s="170"/>
      <c r="AP1574" s="170"/>
      <c r="AQ1574" s="170"/>
      <c r="AR1574" s="170"/>
      <c r="AS1574" s="170"/>
      <c r="AT1574" s="170"/>
      <c r="AU1574" s="170"/>
      <c r="AV1574" s="170"/>
      <c r="AW1574" s="170"/>
      <c r="AX1574" s="170"/>
      <c r="AY1574" s="170"/>
      <c r="AZ1574" s="170"/>
      <c r="BA1574" s="170"/>
      <c r="BB1574" s="170"/>
      <c r="BC1574" s="170"/>
      <c r="BD1574" s="170"/>
      <c r="BE1574" s="170"/>
      <c r="BF1574" s="170"/>
      <c r="BG1574" s="170"/>
      <c r="BH1574" s="170"/>
    </row>
    <row r="1575" spans="1:60" outlineLevel="1">
      <c r="A1575" s="224"/>
      <c r="B1575" s="183"/>
      <c r="C1575" s="211" t="s">
        <v>1772</v>
      </c>
      <c r="D1575" s="189"/>
      <c r="E1575" s="195">
        <v>3.5750000000000002</v>
      </c>
      <c r="F1575" s="201"/>
      <c r="G1575" s="201"/>
      <c r="H1575" s="200"/>
      <c r="I1575" s="228"/>
      <c r="J1575" s="170"/>
      <c r="K1575" s="170"/>
      <c r="L1575" s="170"/>
      <c r="M1575" s="170"/>
      <c r="N1575" s="170"/>
      <c r="O1575" s="170"/>
      <c r="P1575" s="170"/>
      <c r="Q1575" s="170"/>
      <c r="R1575" s="170"/>
      <c r="S1575" s="170"/>
      <c r="T1575" s="170"/>
      <c r="U1575" s="170"/>
      <c r="V1575" s="170"/>
      <c r="W1575" s="170"/>
      <c r="X1575" s="170"/>
      <c r="Y1575" s="170"/>
      <c r="Z1575" s="170"/>
      <c r="AA1575" s="170"/>
      <c r="AB1575" s="170"/>
      <c r="AC1575" s="170"/>
      <c r="AD1575" s="170"/>
      <c r="AE1575" s="170" t="s">
        <v>309</v>
      </c>
      <c r="AF1575" s="170">
        <v>0</v>
      </c>
      <c r="AG1575" s="170"/>
      <c r="AH1575" s="170"/>
      <c r="AI1575" s="170"/>
      <c r="AJ1575" s="170"/>
      <c r="AK1575" s="170"/>
      <c r="AL1575" s="170"/>
      <c r="AM1575" s="170"/>
      <c r="AN1575" s="170"/>
      <c r="AO1575" s="170"/>
      <c r="AP1575" s="170"/>
      <c r="AQ1575" s="170"/>
      <c r="AR1575" s="170"/>
      <c r="AS1575" s="170"/>
      <c r="AT1575" s="170"/>
      <c r="AU1575" s="170"/>
      <c r="AV1575" s="170"/>
      <c r="AW1575" s="170"/>
      <c r="AX1575" s="170"/>
      <c r="AY1575" s="170"/>
      <c r="AZ1575" s="170"/>
      <c r="BA1575" s="170"/>
      <c r="BB1575" s="170"/>
      <c r="BC1575" s="170"/>
      <c r="BD1575" s="170"/>
      <c r="BE1575" s="170"/>
      <c r="BF1575" s="170"/>
      <c r="BG1575" s="170"/>
      <c r="BH1575" s="170"/>
    </row>
    <row r="1576" spans="1:60" outlineLevel="1">
      <c r="A1576" s="224"/>
      <c r="B1576" s="183"/>
      <c r="C1576" s="211" t="s">
        <v>737</v>
      </c>
      <c r="D1576" s="189"/>
      <c r="E1576" s="195"/>
      <c r="F1576" s="201"/>
      <c r="G1576" s="201"/>
      <c r="H1576" s="200"/>
      <c r="I1576" s="228"/>
      <c r="J1576" s="170"/>
      <c r="K1576" s="170"/>
      <c r="L1576" s="170"/>
      <c r="M1576" s="170"/>
      <c r="N1576" s="170"/>
      <c r="O1576" s="170"/>
      <c r="P1576" s="170"/>
      <c r="Q1576" s="170"/>
      <c r="R1576" s="170"/>
      <c r="S1576" s="170"/>
      <c r="T1576" s="170"/>
      <c r="U1576" s="170"/>
      <c r="V1576" s="170"/>
      <c r="W1576" s="170"/>
      <c r="X1576" s="170"/>
      <c r="Y1576" s="170"/>
      <c r="Z1576" s="170"/>
      <c r="AA1576" s="170"/>
      <c r="AB1576" s="170"/>
      <c r="AC1576" s="170"/>
      <c r="AD1576" s="170"/>
      <c r="AE1576" s="170" t="s">
        <v>309</v>
      </c>
      <c r="AF1576" s="170">
        <v>0</v>
      </c>
      <c r="AG1576" s="170"/>
      <c r="AH1576" s="170"/>
      <c r="AI1576" s="170"/>
      <c r="AJ1576" s="170"/>
      <c r="AK1576" s="170"/>
      <c r="AL1576" s="170"/>
      <c r="AM1576" s="170"/>
      <c r="AN1576" s="170"/>
      <c r="AO1576" s="170"/>
      <c r="AP1576" s="170"/>
      <c r="AQ1576" s="170"/>
      <c r="AR1576" s="170"/>
      <c r="AS1576" s="170"/>
      <c r="AT1576" s="170"/>
      <c r="AU1576" s="170"/>
      <c r="AV1576" s="170"/>
      <c r="AW1576" s="170"/>
      <c r="AX1576" s="170"/>
      <c r="AY1576" s="170"/>
      <c r="AZ1576" s="170"/>
      <c r="BA1576" s="170"/>
      <c r="BB1576" s="170"/>
      <c r="BC1576" s="170"/>
      <c r="BD1576" s="170"/>
      <c r="BE1576" s="170"/>
      <c r="BF1576" s="170"/>
      <c r="BG1576" s="170"/>
      <c r="BH1576" s="170"/>
    </row>
    <row r="1577" spans="1:60" outlineLevel="1">
      <c r="A1577" s="224"/>
      <c r="B1577" s="183"/>
      <c r="C1577" s="211" t="s">
        <v>1773</v>
      </c>
      <c r="D1577" s="189"/>
      <c r="E1577" s="195">
        <v>14.237500000000001</v>
      </c>
      <c r="F1577" s="201"/>
      <c r="G1577" s="201"/>
      <c r="H1577" s="200"/>
      <c r="I1577" s="228"/>
      <c r="J1577" s="170"/>
      <c r="K1577" s="170"/>
      <c r="L1577" s="170"/>
      <c r="M1577" s="170"/>
      <c r="N1577" s="170"/>
      <c r="O1577" s="170"/>
      <c r="P1577" s="170"/>
      <c r="Q1577" s="170"/>
      <c r="R1577" s="170"/>
      <c r="S1577" s="170"/>
      <c r="T1577" s="170"/>
      <c r="U1577" s="170"/>
      <c r="V1577" s="170"/>
      <c r="W1577" s="170"/>
      <c r="X1577" s="170"/>
      <c r="Y1577" s="170"/>
      <c r="Z1577" s="170"/>
      <c r="AA1577" s="170"/>
      <c r="AB1577" s="170"/>
      <c r="AC1577" s="170"/>
      <c r="AD1577" s="170"/>
      <c r="AE1577" s="170" t="s">
        <v>309</v>
      </c>
      <c r="AF1577" s="170">
        <v>0</v>
      </c>
      <c r="AG1577" s="170"/>
      <c r="AH1577" s="170"/>
      <c r="AI1577" s="170"/>
      <c r="AJ1577" s="170"/>
      <c r="AK1577" s="170"/>
      <c r="AL1577" s="170"/>
      <c r="AM1577" s="170"/>
      <c r="AN1577" s="170"/>
      <c r="AO1577" s="170"/>
      <c r="AP1577" s="170"/>
      <c r="AQ1577" s="170"/>
      <c r="AR1577" s="170"/>
      <c r="AS1577" s="170"/>
      <c r="AT1577" s="170"/>
      <c r="AU1577" s="170"/>
      <c r="AV1577" s="170"/>
      <c r="AW1577" s="170"/>
      <c r="AX1577" s="170"/>
      <c r="AY1577" s="170"/>
      <c r="AZ1577" s="170"/>
      <c r="BA1577" s="170"/>
      <c r="BB1577" s="170"/>
      <c r="BC1577" s="170"/>
      <c r="BD1577" s="170"/>
      <c r="BE1577" s="170"/>
      <c r="BF1577" s="170"/>
      <c r="BG1577" s="170"/>
      <c r="BH1577" s="170"/>
    </row>
    <row r="1578" spans="1:60" outlineLevel="1">
      <c r="A1578" s="224"/>
      <c r="B1578" s="183"/>
      <c r="C1578" s="211" t="s">
        <v>739</v>
      </c>
      <c r="D1578" s="189"/>
      <c r="E1578" s="195"/>
      <c r="F1578" s="201"/>
      <c r="G1578" s="201"/>
      <c r="H1578" s="200"/>
      <c r="I1578" s="228"/>
      <c r="J1578" s="170"/>
      <c r="K1578" s="170"/>
      <c r="L1578" s="170"/>
      <c r="M1578" s="170"/>
      <c r="N1578" s="170"/>
      <c r="O1578" s="170"/>
      <c r="P1578" s="170"/>
      <c r="Q1578" s="170"/>
      <c r="R1578" s="170"/>
      <c r="S1578" s="170"/>
      <c r="T1578" s="170"/>
      <c r="U1578" s="170"/>
      <c r="V1578" s="170"/>
      <c r="W1578" s="170"/>
      <c r="X1578" s="170"/>
      <c r="Y1578" s="170"/>
      <c r="Z1578" s="170"/>
      <c r="AA1578" s="170"/>
      <c r="AB1578" s="170"/>
      <c r="AC1578" s="170"/>
      <c r="AD1578" s="170"/>
      <c r="AE1578" s="170" t="s">
        <v>309</v>
      </c>
      <c r="AF1578" s="170">
        <v>0</v>
      </c>
      <c r="AG1578" s="170"/>
      <c r="AH1578" s="170"/>
      <c r="AI1578" s="170"/>
      <c r="AJ1578" s="170"/>
      <c r="AK1578" s="170"/>
      <c r="AL1578" s="170"/>
      <c r="AM1578" s="170"/>
      <c r="AN1578" s="170"/>
      <c r="AO1578" s="170"/>
      <c r="AP1578" s="170"/>
      <c r="AQ1578" s="170"/>
      <c r="AR1578" s="170"/>
      <c r="AS1578" s="170"/>
      <c r="AT1578" s="170"/>
      <c r="AU1578" s="170"/>
      <c r="AV1578" s="170"/>
      <c r="AW1578" s="170"/>
      <c r="AX1578" s="170"/>
      <c r="AY1578" s="170"/>
      <c r="AZ1578" s="170"/>
      <c r="BA1578" s="170"/>
      <c r="BB1578" s="170"/>
      <c r="BC1578" s="170"/>
      <c r="BD1578" s="170"/>
      <c r="BE1578" s="170"/>
      <c r="BF1578" s="170"/>
      <c r="BG1578" s="170"/>
      <c r="BH1578" s="170"/>
    </row>
    <row r="1579" spans="1:60" outlineLevel="1">
      <c r="A1579" s="224"/>
      <c r="B1579" s="183"/>
      <c r="C1579" s="211" t="s">
        <v>1774</v>
      </c>
      <c r="D1579" s="189"/>
      <c r="E1579" s="195">
        <v>1.7849999999999999</v>
      </c>
      <c r="F1579" s="201"/>
      <c r="G1579" s="201"/>
      <c r="H1579" s="200"/>
      <c r="I1579" s="228"/>
      <c r="J1579" s="170"/>
      <c r="K1579" s="170"/>
      <c r="L1579" s="170"/>
      <c r="M1579" s="170"/>
      <c r="N1579" s="170"/>
      <c r="O1579" s="170"/>
      <c r="P1579" s="170"/>
      <c r="Q1579" s="170"/>
      <c r="R1579" s="170"/>
      <c r="S1579" s="170"/>
      <c r="T1579" s="170"/>
      <c r="U1579" s="170"/>
      <c r="V1579" s="170"/>
      <c r="W1579" s="170"/>
      <c r="X1579" s="170"/>
      <c r="Y1579" s="170"/>
      <c r="Z1579" s="170"/>
      <c r="AA1579" s="170"/>
      <c r="AB1579" s="170"/>
      <c r="AC1579" s="170"/>
      <c r="AD1579" s="170"/>
      <c r="AE1579" s="170" t="s">
        <v>309</v>
      </c>
      <c r="AF1579" s="170">
        <v>0</v>
      </c>
      <c r="AG1579" s="170"/>
      <c r="AH1579" s="170"/>
      <c r="AI1579" s="170"/>
      <c r="AJ1579" s="170"/>
      <c r="AK1579" s="170"/>
      <c r="AL1579" s="170"/>
      <c r="AM1579" s="170"/>
      <c r="AN1579" s="170"/>
      <c r="AO1579" s="170"/>
      <c r="AP1579" s="170"/>
      <c r="AQ1579" s="170"/>
      <c r="AR1579" s="170"/>
      <c r="AS1579" s="170"/>
      <c r="AT1579" s="170"/>
      <c r="AU1579" s="170"/>
      <c r="AV1579" s="170"/>
      <c r="AW1579" s="170"/>
      <c r="AX1579" s="170"/>
      <c r="AY1579" s="170"/>
      <c r="AZ1579" s="170"/>
      <c r="BA1579" s="170"/>
      <c r="BB1579" s="170"/>
      <c r="BC1579" s="170"/>
      <c r="BD1579" s="170"/>
      <c r="BE1579" s="170"/>
      <c r="BF1579" s="170"/>
      <c r="BG1579" s="170"/>
      <c r="BH1579" s="170"/>
    </row>
    <row r="1580" spans="1:60" outlineLevel="1">
      <c r="A1580" s="224"/>
      <c r="B1580" s="183"/>
      <c r="C1580" s="211" t="s">
        <v>748</v>
      </c>
      <c r="D1580" s="189"/>
      <c r="E1580" s="195"/>
      <c r="F1580" s="201"/>
      <c r="G1580" s="201"/>
      <c r="H1580" s="200"/>
      <c r="I1580" s="228"/>
      <c r="J1580" s="170"/>
      <c r="K1580" s="170"/>
      <c r="L1580" s="170"/>
      <c r="M1580" s="170"/>
      <c r="N1580" s="170"/>
      <c r="O1580" s="170"/>
      <c r="P1580" s="170"/>
      <c r="Q1580" s="170"/>
      <c r="R1580" s="170"/>
      <c r="S1580" s="170"/>
      <c r="T1580" s="170"/>
      <c r="U1580" s="170"/>
      <c r="V1580" s="170"/>
      <c r="W1580" s="170"/>
      <c r="X1580" s="170"/>
      <c r="Y1580" s="170"/>
      <c r="Z1580" s="170"/>
      <c r="AA1580" s="170"/>
      <c r="AB1580" s="170"/>
      <c r="AC1580" s="170"/>
      <c r="AD1580" s="170"/>
      <c r="AE1580" s="170" t="s">
        <v>309</v>
      </c>
      <c r="AF1580" s="170">
        <v>0</v>
      </c>
      <c r="AG1580" s="170"/>
      <c r="AH1580" s="170"/>
      <c r="AI1580" s="170"/>
      <c r="AJ1580" s="170"/>
      <c r="AK1580" s="170"/>
      <c r="AL1580" s="170"/>
      <c r="AM1580" s="170"/>
      <c r="AN1580" s="170"/>
      <c r="AO1580" s="170"/>
      <c r="AP1580" s="170"/>
      <c r="AQ1580" s="170"/>
      <c r="AR1580" s="170"/>
      <c r="AS1580" s="170"/>
      <c r="AT1580" s="170"/>
      <c r="AU1580" s="170"/>
      <c r="AV1580" s="170"/>
      <c r="AW1580" s="170"/>
      <c r="AX1580" s="170"/>
      <c r="AY1580" s="170"/>
      <c r="AZ1580" s="170"/>
      <c r="BA1580" s="170"/>
      <c r="BB1580" s="170"/>
      <c r="BC1580" s="170"/>
      <c r="BD1580" s="170"/>
      <c r="BE1580" s="170"/>
      <c r="BF1580" s="170"/>
      <c r="BG1580" s="170"/>
      <c r="BH1580" s="170"/>
    </row>
    <row r="1581" spans="1:60" outlineLevel="1">
      <c r="A1581" s="224"/>
      <c r="B1581" s="183"/>
      <c r="C1581" s="211" t="s">
        <v>1775</v>
      </c>
      <c r="D1581" s="189"/>
      <c r="E1581" s="195">
        <v>24.488</v>
      </c>
      <c r="F1581" s="201"/>
      <c r="G1581" s="201"/>
      <c r="H1581" s="200"/>
      <c r="I1581" s="228"/>
      <c r="J1581" s="170"/>
      <c r="K1581" s="170"/>
      <c r="L1581" s="170"/>
      <c r="M1581" s="170"/>
      <c r="N1581" s="170"/>
      <c r="O1581" s="170"/>
      <c r="P1581" s="170"/>
      <c r="Q1581" s="170"/>
      <c r="R1581" s="170"/>
      <c r="S1581" s="170"/>
      <c r="T1581" s="170"/>
      <c r="U1581" s="170"/>
      <c r="V1581" s="170"/>
      <c r="W1581" s="170"/>
      <c r="X1581" s="170"/>
      <c r="Y1581" s="170"/>
      <c r="Z1581" s="170"/>
      <c r="AA1581" s="170"/>
      <c r="AB1581" s="170"/>
      <c r="AC1581" s="170"/>
      <c r="AD1581" s="170"/>
      <c r="AE1581" s="170" t="s">
        <v>309</v>
      </c>
      <c r="AF1581" s="170">
        <v>0</v>
      </c>
      <c r="AG1581" s="170"/>
      <c r="AH1581" s="170"/>
      <c r="AI1581" s="170"/>
      <c r="AJ1581" s="170"/>
      <c r="AK1581" s="170"/>
      <c r="AL1581" s="170"/>
      <c r="AM1581" s="170"/>
      <c r="AN1581" s="170"/>
      <c r="AO1581" s="170"/>
      <c r="AP1581" s="170"/>
      <c r="AQ1581" s="170"/>
      <c r="AR1581" s="170"/>
      <c r="AS1581" s="170"/>
      <c r="AT1581" s="170"/>
      <c r="AU1581" s="170"/>
      <c r="AV1581" s="170"/>
      <c r="AW1581" s="170"/>
      <c r="AX1581" s="170"/>
      <c r="AY1581" s="170"/>
      <c r="AZ1581" s="170"/>
      <c r="BA1581" s="170"/>
      <c r="BB1581" s="170"/>
      <c r="BC1581" s="170"/>
      <c r="BD1581" s="170"/>
      <c r="BE1581" s="170"/>
      <c r="BF1581" s="170"/>
      <c r="BG1581" s="170"/>
      <c r="BH1581" s="170"/>
    </row>
    <row r="1582" spans="1:60" outlineLevel="1">
      <c r="A1582" s="224"/>
      <c r="B1582" s="183"/>
      <c r="C1582" s="211" t="s">
        <v>750</v>
      </c>
      <c r="D1582" s="189"/>
      <c r="E1582" s="195"/>
      <c r="F1582" s="201"/>
      <c r="G1582" s="201"/>
      <c r="H1582" s="200"/>
      <c r="I1582" s="228"/>
      <c r="J1582" s="170"/>
      <c r="K1582" s="170"/>
      <c r="L1582" s="170"/>
      <c r="M1582" s="170"/>
      <c r="N1582" s="170"/>
      <c r="O1582" s="170"/>
      <c r="P1582" s="170"/>
      <c r="Q1582" s="170"/>
      <c r="R1582" s="170"/>
      <c r="S1582" s="170"/>
      <c r="T1582" s="170"/>
      <c r="U1582" s="170"/>
      <c r="V1582" s="170"/>
      <c r="W1582" s="170"/>
      <c r="X1582" s="170"/>
      <c r="Y1582" s="170"/>
      <c r="Z1582" s="170"/>
      <c r="AA1582" s="170"/>
      <c r="AB1582" s="170"/>
      <c r="AC1582" s="170"/>
      <c r="AD1582" s="170"/>
      <c r="AE1582" s="170" t="s">
        <v>309</v>
      </c>
      <c r="AF1582" s="170">
        <v>0</v>
      </c>
      <c r="AG1582" s="170"/>
      <c r="AH1582" s="170"/>
      <c r="AI1582" s="170"/>
      <c r="AJ1582" s="170"/>
      <c r="AK1582" s="170"/>
      <c r="AL1582" s="170"/>
      <c r="AM1582" s="170"/>
      <c r="AN1582" s="170"/>
      <c r="AO1582" s="170"/>
      <c r="AP1582" s="170"/>
      <c r="AQ1582" s="170"/>
      <c r="AR1582" s="170"/>
      <c r="AS1582" s="170"/>
      <c r="AT1582" s="170"/>
      <c r="AU1582" s="170"/>
      <c r="AV1582" s="170"/>
      <c r="AW1582" s="170"/>
      <c r="AX1582" s="170"/>
      <c r="AY1582" s="170"/>
      <c r="AZ1582" s="170"/>
      <c r="BA1582" s="170"/>
      <c r="BB1582" s="170"/>
      <c r="BC1582" s="170"/>
      <c r="BD1582" s="170"/>
      <c r="BE1582" s="170"/>
      <c r="BF1582" s="170"/>
      <c r="BG1582" s="170"/>
      <c r="BH1582" s="170"/>
    </row>
    <row r="1583" spans="1:60" outlineLevel="1">
      <c r="A1583" s="224"/>
      <c r="B1583" s="183"/>
      <c r="C1583" s="211" t="s">
        <v>1776</v>
      </c>
      <c r="D1583" s="189"/>
      <c r="E1583" s="195">
        <v>0.22500000000000001</v>
      </c>
      <c r="F1583" s="201"/>
      <c r="G1583" s="201"/>
      <c r="H1583" s="200"/>
      <c r="I1583" s="228"/>
      <c r="J1583" s="170"/>
      <c r="K1583" s="170"/>
      <c r="L1583" s="170"/>
      <c r="M1583" s="170"/>
      <c r="N1583" s="170"/>
      <c r="O1583" s="170"/>
      <c r="P1583" s="170"/>
      <c r="Q1583" s="170"/>
      <c r="R1583" s="170"/>
      <c r="S1583" s="170"/>
      <c r="T1583" s="170"/>
      <c r="U1583" s="170"/>
      <c r="V1583" s="170"/>
      <c r="W1583" s="170"/>
      <c r="X1583" s="170"/>
      <c r="Y1583" s="170"/>
      <c r="Z1583" s="170"/>
      <c r="AA1583" s="170"/>
      <c r="AB1583" s="170"/>
      <c r="AC1583" s="170"/>
      <c r="AD1583" s="170"/>
      <c r="AE1583" s="170" t="s">
        <v>309</v>
      </c>
      <c r="AF1583" s="170">
        <v>0</v>
      </c>
      <c r="AG1583" s="170"/>
      <c r="AH1583" s="170"/>
      <c r="AI1583" s="170"/>
      <c r="AJ1583" s="170"/>
      <c r="AK1583" s="170"/>
      <c r="AL1583" s="170"/>
      <c r="AM1583" s="170"/>
      <c r="AN1583" s="170"/>
      <c r="AO1583" s="170"/>
      <c r="AP1583" s="170"/>
      <c r="AQ1583" s="170"/>
      <c r="AR1583" s="170"/>
      <c r="AS1583" s="170"/>
      <c r="AT1583" s="170"/>
      <c r="AU1583" s="170"/>
      <c r="AV1583" s="170"/>
      <c r="AW1583" s="170"/>
      <c r="AX1583" s="170"/>
      <c r="AY1583" s="170"/>
      <c r="AZ1583" s="170"/>
      <c r="BA1583" s="170"/>
      <c r="BB1583" s="170"/>
      <c r="BC1583" s="170"/>
      <c r="BD1583" s="170"/>
      <c r="BE1583" s="170"/>
      <c r="BF1583" s="170"/>
      <c r="BG1583" s="170"/>
      <c r="BH1583" s="170"/>
    </row>
    <row r="1584" spans="1:60" outlineLevel="1">
      <c r="A1584" s="224"/>
      <c r="B1584" s="183"/>
      <c r="C1584" s="211" t="s">
        <v>807</v>
      </c>
      <c r="D1584" s="189"/>
      <c r="E1584" s="195"/>
      <c r="F1584" s="201"/>
      <c r="G1584" s="201"/>
      <c r="H1584" s="200"/>
      <c r="I1584" s="228"/>
      <c r="J1584" s="170"/>
      <c r="K1584" s="170"/>
      <c r="L1584" s="170"/>
      <c r="M1584" s="170"/>
      <c r="N1584" s="170"/>
      <c r="O1584" s="170"/>
      <c r="P1584" s="170"/>
      <c r="Q1584" s="170"/>
      <c r="R1584" s="170"/>
      <c r="S1584" s="170"/>
      <c r="T1584" s="170"/>
      <c r="U1584" s="170"/>
      <c r="V1584" s="170"/>
      <c r="W1584" s="170"/>
      <c r="X1584" s="170"/>
      <c r="Y1584" s="170"/>
      <c r="Z1584" s="170"/>
      <c r="AA1584" s="170"/>
      <c r="AB1584" s="170"/>
      <c r="AC1584" s="170"/>
      <c r="AD1584" s="170"/>
      <c r="AE1584" s="170" t="s">
        <v>309</v>
      </c>
      <c r="AF1584" s="170">
        <v>0</v>
      </c>
      <c r="AG1584" s="170"/>
      <c r="AH1584" s="170"/>
      <c r="AI1584" s="170"/>
      <c r="AJ1584" s="170"/>
      <c r="AK1584" s="170"/>
      <c r="AL1584" s="170"/>
      <c r="AM1584" s="170"/>
      <c r="AN1584" s="170"/>
      <c r="AO1584" s="170"/>
      <c r="AP1584" s="170"/>
      <c r="AQ1584" s="170"/>
      <c r="AR1584" s="170"/>
      <c r="AS1584" s="170"/>
      <c r="AT1584" s="170"/>
      <c r="AU1584" s="170"/>
      <c r="AV1584" s="170"/>
      <c r="AW1584" s="170"/>
      <c r="AX1584" s="170"/>
      <c r="AY1584" s="170"/>
      <c r="AZ1584" s="170"/>
      <c r="BA1584" s="170"/>
      <c r="BB1584" s="170"/>
      <c r="BC1584" s="170"/>
      <c r="BD1584" s="170"/>
      <c r="BE1584" s="170"/>
      <c r="BF1584" s="170"/>
      <c r="BG1584" s="170"/>
      <c r="BH1584" s="170"/>
    </row>
    <row r="1585" spans="1:60" outlineLevel="1">
      <c r="A1585" s="224"/>
      <c r="B1585" s="183"/>
      <c r="C1585" s="211" t="s">
        <v>1774</v>
      </c>
      <c r="D1585" s="189"/>
      <c r="E1585" s="195">
        <v>1.7849999999999999</v>
      </c>
      <c r="F1585" s="201"/>
      <c r="G1585" s="201"/>
      <c r="H1585" s="200"/>
      <c r="I1585" s="228"/>
      <c r="J1585" s="170"/>
      <c r="K1585" s="170"/>
      <c r="L1585" s="170"/>
      <c r="M1585" s="170"/>
      <c r="N1585" s="170"/>
      <c r="O1585" s="170"/>
      <c r="P1585" s="170"/>
      <c r="Q1585" s="170"/>
      <c r="R1585" s="170"/>
      <c r="S1585" s="170"/>
      <c r="T1585" s="170"/>
      <c r="U1585" s="170"/>
      <c r="V1585" s="170"/>
      <c r="W1585" s="170"/>
      <c r="X1585" s="170"/>
      <c r="Y1585" s="170"/>
      <c r="Z1585" s="170"/>
      <c r="AA1585" s="170"/>
      <c r="AB1585" s="170"/>
      <c r="AC1585" s="170"/>
      <c r="AD1585" s="170"/>
      <c r="AE1585" s="170" t="s">
        <v>309</v>
      </c>
      <c r="AF1585" s="170">
        <v>0</v>
      </c>
      <c r="AG1585" s="170"/>
      <c r="AH1585" s="170"/>
      <c r="AI1585" s="170"/>
      <c r="AJ1585" s="170"/>
      <c r="AK1585" s="170"/>
      <c r="AL1585" s="170"/>
      <c r="AM1585" s="170"/>
      <c r="AN1585" s="170"/>
      <c r="AO1585" s="170"/>
      <c r="AP1585" s="170"/>
      <c r="AQ1585" s="170"/>
      <c r="AR1585" s="170"/>
      <c r="AS1585" s="170"/>
      <c r="AT1585" s="170"/>
      <c r="AU1585" s="170"/>
      <c r="AV1585" s="170"/>
      <c r="AW1585" s="170"/>
      <c r="AX1585" s="170"/>
      <c r="AY1585" s="170"/>
      <c r="AZ1585" s="170"/>
      <c r="BA1585" s="170"/>
      <c r="BB1585" s="170"/>
      <c r="BC1585" s="170"/>
      <c r="BD1585" s="170"/>
      <c r="BE1585" s="170"/>
      <c r="BF1585" s="170"/>
      <c r="BG1585" s="170"/>
      <c r="BH1585" s="170"/>
    </row>
    <row r="1586" spans="1:60" outlineLevel="1">
      <c r="A1586" s="224"/>
      <c r="B1586" s="183"/>
      <c r="C1586" s="211" t="s">
        <v>754</v>
      </c>
      <c r="D1586" s="189"/>
      <c r="E1586" s="195"/>
      <c r="F1586" s="201"/>
      <c r="G1586" s="201"/>
      <c r="H1586" s="200"/>
      <c r="I1586" s="228"/>
      <c r="J1586" s="170"/>
      <c r="K1586" s="170"/>
      <c r="L1586" s="170"/>
      <c r="M1586" s="170"/>
      <c r="N1586" s="170"/>
      <c r="O1586" s="170"/>
      <c r="P1586" s="170"/>
      <c r="Q1586" s="170"/>
      <c r="R1586" s="170"/>
      <c r="S1586" s="170"/>
      <c r="T1586" s="170"/>
      <c r="U1586" s="170"/>
      <c r="V1586" s="170"/>
      <c r="W1586" s="170"/>
      <c r="X1586" s="170"/>
      <c r="Y1586" s="170"/>
      <c r="Z1586" s="170"/>
      <c r="AA1586" s="170"/>
      <c r="AB1586" s="170"/>
      <c r="AC1586" s="170"/>
      <c r="AD1586" s="170"/>
      <c r="AE1586" s="170" t="s">
        <v>309</v>
      </c>
      <c r="AF1586" s="170">
        <v>0</v>
      </c>
      <c r="AG1586" s="170"/>
      <c r="AH1586" s="170"/>
      <c r="AI1586" s="170"/>
      <c r="AJ1586" s="170"/>
      <c r="AK1586" s="170"/>
      <c r="AL1586" s="170"/>
      <c r="AM1586" s="170"/>
      <c r="AN1586" s="170"/>
      <c r="AO1586" s="170"/>
      <c r="AP1586" s="170"/>
      <c r="AQ1586" s="170"/>
      <c r="AR1586" s="170"/>
      <c r="AS1586" s="170"/>
      <c r="AT1586" s="170"/>
      <c r="AU1586" s="170"/>
      <c r="AV1586" s="170"/>
      <c r="AW1586" s="170"/>
      <c r="AX1586" s="170"/>
      <c r="AY1586" s="170"/>
      <c r="AZ1586" s="170"/>
      <c r="BA1586" s="170"/>
      <c r="BB1586" s="170"/>
      <c r="BC1586" s="170"/>
      <c r="BD1586" s="170"/>
      <c r="BE1586" s="170"/>
      <c r="BF1586" s="170"/>
      <c r="BG1586" s="170"/>
      <c r="BH1586" s="170"/>
    </row>
    <row r="1587" spans="1:60" outlineLevel="1">
      <c r="A1587" s="224"/>
      <c r="B1587" s="183"/>
      <c r="C1587" s="211" t="s">
        <v>1777</v>
      </c>
      <c r="D1587" s="189"/>
      <c r="E1587" s="195">
        <v>2.61</v>
      </c>
      <c r="F1587" s="201"/>
      <c r="G1587" s="201"/>
      <c r="H1587" s="200"/>
      <c r="I1587" s="228"/>
      <c r="J1587" s="170"/>
      <c r="K1587" s="170"/>
      <c r="L1587" s="170"/>
      <c r="M1587" s="170"/>
      <c r="N1587" s="170"/>
      <c r="O1587" s="170"/>
      <c r="P1587" s="170"/>
      <c r="Q1587" s="170"/>
      <c r="R1587" s="170"/>
      <c r="S1587" s="170"/>
      <c r="T1587" s="170"/>
      <c r="U1587" s="170"/>
      <c r="V1587" s="170"/>
      <c r="W1587" s="170"/>
      <c r="X1587" s="170"/>
      <c r="Y1587" s="170"/>
      <c r="Z1587" s="170"/>
      <c r="AA1587" s="170"/>
      <c r="AB1587" s="170"/>
      <c r="AC1587" s="170"/>
      <c r="AD1587" s="170"/>
      <c r="AE1587" s="170" t="s">
        <v>309</v>
      </c>
      <c r="AF1587" s="170">
        <v>0</v>
      </c>
      <c r="AG1587" s="170"/>
      <c r="AH1587" s="170"/>
      <c r="AI1587" s="170"/>
      <c r="AJ1587" s="170"/>
      <c r="AK1587" s="170"/>
      <c r="AL1587" s="170"/>
      <c r="AM1587" s="170"/>
      <c r="AN1587" s="170"/>
      <c r="AO1587" s="170"/>
      <c r="AP1587" s="170"/>
      <c r="AQ1587" s="170"/>
      <c r="AR1587" s="170"/>
      <c r="AS1587" s="170"/>
      <c r="AT1587" s="170"/>
      <c r="AU1587" s="170"/>
      <c r="AV1587" s="170"/>
      <c r="AW1587" s="170"/>
      <c r="AX1587" s="170"/>
      <c r="AY1587" s="170"/>
      <c r="AZ1587" s="170"/>
      <c r="BA1587" s="170"/>
      <c r="BB1587" s="170"/>
      <c r="BC1587" s="170"/>
      <c r="BD1587" s="170"/>
      <c r="BE1587" s="170"/>
      <c r="BF1587" s="170"/>
      <c r="BG1587" s="170"/>
      <c r="BH1587" s="170"/>
    </row>
    <row r="1588" spans="1:60" outlineLevel="1">
      <c r="A1588" s="224"/>
      <c r="B1588" s="183"/>
      <c r="C1588" s="211" t="s">
        <v>756</v>
      </c>
      <c r="D1588" s="189"/>
      <c r="E1588" s="195"/>
      <c r="F1588" s="201"/>
      <c r="G1588" s="201"/>
      <c r="H1588" s="200"/>
      <c r="I1588" s="228"/>
      <c r="J1588" s="170"/>
      <c r="K1588" s="170"/>
      <c r="L1588" s="170"/>
      <c r="M1588" s="170"/>
      <c r="N1588" s="170"/>
      <c r="O1588" s="170"/>
      <c r="P1588" s="170"/>
      <c r="Q1588" s="170"/>
      <c r="R1588" s="170"/>
      <c r="S1588" s="170"/>
      <c r="T1588" s="170"/>
      <c r="U1588" s="170"/>
      <c r="V1588" s="170"/>
      <c r="W1588" s="170"/>
      <c r="X1588" s="170"/>
      <c r="Y1588" s="170"/>
      <c r="Z1588" s="170"/>
      <c r="AA1588" s="170"/>
      <c r="AB1588" s="170"/>
      <c r="AC1588" s="170"/>
      <c r="AD1588" s="170"/>
      <c r="AE1588" s="170" t="s">
        <v>309</v>
      </c>
      <c r="AF1588" s="170">
        <v>0</v>
      </c>
      <c r="AG1588" s="170"/>
      <c r="AH1588" s="170"/>
      <c r="AI1588" s="170"/>
      <c r="AJ1588" s="170"/>
      <c r="AK1588" s="170"/>
      <c r="AL1588" s="170"/>
      <c r="AM1588" s="170"/>
      <c r="AN1588" s="170"/>
      <c r="AO1588" s="170"/>
      <c r="AP1588" s="170"/>
      <c r="AQ1588" s="170"/>
      <c r="AR1588" s="170"/>
      <c r="AS1588" s="170"/>
      <c r="AT1588" s="170"/>
      <c r="AU1588" s="170"/>
      <c r="AV1588" s="170"/>
      <c r="AW1588" s="170"/>
      <c r="AX1588" s="170"/>
      <c r="AY1588" s="170"/>
      <c r="AZ1588" s="170"/>
      <c r="BA1588" s="170"/>
      <c r="BB1588" s="170"/>
      <c r="BC1588" s="170"/>
      <c r="BD1588" s="170"/>
      <c r="BE1588" s="170"/>
      <c r="BF1588" s="170"/>
      <c r="BG1588" s="170"/>
      <c r="BH1588" s="170"/>
    </row>
    <row r="1589" spans="1:60" outlineLevel="1">
      <c r="A1589" s="224"/>
      <c r="B1589" s="183"/>
      <c r="C1589" s="211" t="s">
        <v>757</v>
      </c>
      <c r="D1589" s="189"/>
      <c r="E1589" s="195">
        <v>1.35</v>
      </c>
      <c r="F1589" s="201"/>
      <c r="G1589" s="201"/>
      <c r="H1589" s="200"/>
      <c r="I1589" s="228"/>
      <c r="J1589" s="170"/>
      <c r="K1589" s="170"/>
      <c r="L1589" s="170"/>
      <c r="M1589" s="170"/>
      <c r="N1589" s="170"/>
      <c r="O1589" s="170"/>
      <c r="P1589" s="170"/>
      <c r="Q1589" s="170"/>
      <c r="R1589" s="170"/>
      <c r="S1589" s="170"/>
      <c r="T1589" s="170"/>
      <c r="U1589" s="170"/>
      <c r="V1589" s="170"/>
      <c r="W1589" s="170"/>
      <c r="X1589" s="170"/>
      <c r="Y1589" s="170"/>
      <c r="Z1589" s="170"/>
      <c r="AA1589" s="170"/>
      <c r="AB1589" s="170"/>
      <c r="AC1589" s="170"/>
      <c r="AD1589" s="170"/>
      <c r="AE1589" s="170" t="s">
        <v>309</v>
      </c>
      <c r="AF1589" s="170">
        <v>0</v>
      </c>
      <c r="AG1589" s="170"/>
      <c r="AH1589" s="170"/>
      <c r="AI1589" s="170"/>
      <c r="AJ1589" s="170"/>
      <c r="AK1589" s="170"/>
      <c r="AL1589" s="170"/>
      <c r="AM1589" s="170"/>
      <c r="AN1589" s="170"/>
      <c r="AO1589" s="170"/>
      <c r="AP1589" s="170"/>
      <c r="AQ1589" s="170"/>
      <c r="AR1589" s="170"/>
      <c r="AS1589" s="170"/>
      <c r="AT1589" s="170"/>
      <c r="AU1589" s="170"/>
      <c r="AV1589" s="170"/>
      <c r="AW1589" s="170"/>
      <c r="AX1589" s="170"/>
      <c r="AY1589" s="170"/>
      <c r="AZ1589" s="170"/>
      <c r="BA1589" s="170"/>
      <c r="BB1589" s="170"/>
      <c r="BC1589" s="170"/>
      <c r="BD1589" s="170"/>
      <c r="BE1589" s="170"/>
      <c r="BF1589" s="170"/>
      <c r="BG1589" s="170"/>
      <c r="BH1589" s="170"/>
    </row>
    <row r="1590" spans="1:60" outlineLevel="1">
      <c r="A1590" s="224"/>
      <c r="B1590" s="183"/>
      <c r="C1590" s="211" t="s">
        <v>762</v>
      </c>
      <c r="D1590" s="189"/>
      <c r="E1590" s="195"/>
      <c r="F1590" s="201"/>
      <c r="G1590" s="201"/>
      <c r="H1590" s="200"/>
      <c r="I1590" s="228"/>
      <c r="J1590" s="170"/>
      <c r="K1590" s="170"/>
      <c r="L1590" s="170"/>
      <c r="M1590" s="170"/>
      <c r="N1590" s="170"/>
      <c r="O1590" s="170"/>
      <c r="P1590" s="170"/>
      <c r="Q1590" s="170"/>
      <c r="R1590" s="170"/>
      <c r="S1590" s="170"/>
      <c r="T1590" s="170"/>
      <c r="U1590" s="170"/>
      <c r="V1590" s="170"/>
      <c r="W1590" s="170"/>
      <c r="X1590" s="170"/>
      <c r="Y1590" s="170"/>
      <c r="Z1590" s="170"/>
      <c r="AA1590" s="170"/>
      <c r="AB1590" s="170"/>
      <c r="AC1590" s="170"/>
      <c r="AD1590" s="170"/>
      <c r="AE1590" s="170" t="s">
        <v>309</v>
      </c>
      <c r="AF1590" s="170">
        <v>0</v>
      </c>
      <c r="AG1590" s="170"/>
      <c r="AH1590" s="170"/>
      <c r="AI1590" s="170"/>
      <c r="AJ1590" s="170"/>
      <c r="AK1590" s="170"/>
      <c r="AL1590" s="170"/>
      <c r="AM1590" s="170"/>
      <c r="AN1590" s="170"/>
      <c r="AO1590" s="170"/>
      <c r="AP1590" s="170"/>
      <c r="AQ1590" s="170"/>
      <c r="AR1590" s="170"/>
      <c r="AS1590" s="170"/>
      <c r="AT1590" s="170"/>
      <c r="AU1590" s="170"/>
      <c r="AV1590" s="170"/>
      <c r="AW1590" s="170"/>
      <c r="AX1590" s="170"/>
      <c r="AY1590" s="170"/>
      <c r="AZ1590" s="170"/>
      <c r="BA1590" s="170"/>
      <c r="BB1590" s="170"/>
      <c r="BC1590" s="170"/>
      <c r="BD1590" s="170"/>
      <c r="BE1590" s="170"/>
      <c r="BF1590" s="170"/>
      <c r="BG1590" s="170"/>
      <c r="BH1590" s="170"/>
    </row>
    <row r="1591" spans="1:60" outlineLevel="1">
      <c r="A1591" s="224"/>
      <c r="B1591" s="183"/>
      <c r="C1591" s="211" t="s">
        <v>1778</v>
      </c>
      <c r="D1591" s="189"/>
      <c r="E1591" s="195">
        <v>14.012499999999999</v>
      </c>
      <c r="F1591" s="201"/>
      <c r="G1591" s="201"/>
      <c r="H1591" s="200"/>
      <c r="I1591" s="228"/>
      <c r="J1591" s="170"/>
      <c r="K1591" s="170"/>
      <c r="L1591" s="170"/>
      <c r="M1591" s="170"/>
      <c r="N1591" s="170"/>
      <c r="O1591" s="170"/>
      <c r="P1591" s="170"/>
      <c r="Q1591" s="170"/>
      <c r="R1591" s="170"/>
      <c r="S1591" s="170"/>
      <c r="T1591" s="170"/>
      <c r="U1591" s="170"/>
      <c r="V1591" s="170"/>
      <c r="W1591" s="170"/>
      <c r="X1591" s="170"/>
      <c r="Y1591" s="170"/>
      <c r="Z1591" s="170"/>
      <c r="AA1591" s="170"/>
      <c r="AB1591" s="170"/>
      <c r="AC1591" s="170"/>
      <c r="AD1591" s="170"/>
      <c r="AE1591" s="170" t="s">
        <v>309</v>
      </c>
      <c r="AF1591" s="170">
        <v>0</v>
      </c>
      <c r="AG1591" s="170"/>
      <c r="AH1591" s="170"/>
      <c r="AI1591" s="170"/>
      <c r="AJ1591" s="170"/>
      <c r="AK1591" s="170"/>
      <c r="AL1591" s="170"/>
      <c r="AM1591" s="170"/>
      <c r="AN1591" s="170"/>
      <c r="AO1591" s="170"/>
      <c r="AP1591" s="170"/>
      <c r="AQ1591" s="170"/>
      <c r="AR1591" s="170"/>
      <c r="AS1591" s="170"/>
      <c r="AT1591" s="170"/>
      <c r="AU1591" s="170"/>
      <c r="AV1591" s="170"/>
      <c r="AW1591" s="170"/>
      <c r="AX1591" s="170"/>
      <c r="AY1591" s="170"/>
      <c r="AZ1591" s="170"/>
      <c r="BA1591" s="170"/>
      <c r="BB1591" s="170"/>
      <c r="BC1591" s="170"/>
      <c r="BD1591" s="170"/>
      <c r="BE1591" s="170"/>
      <c r="BF1591" s="170"/>
      <c r="BG1591" s="170"/>
      <c r="BH1591" s="170"/>
    </row>
    <row r="1592" spans="1:60" outlineLevel="1">
      <c r="A1592" s="225">
        <v>367</v>
      </c>
      <c r="B1592" s="182" t="s">
        <v>1779</v>
      </c>
      <c r="C1592" s="209" t="s">
        <v>1780</v>
      </c>
      <c r="D1592" s="187" t="s">
        <v>318</v>
      </c>
      <c r="E1592" s="193">
        <v>143.1925</v>
      </c>
      <c r="F1592" s="202"/>
      <c r="G1592" s="201">
        <f>ROUND(E1592*F1592,2)</f>
        <v>0</v>
      </c>
      <c r="H1592" s="200" t="s">
        <v>1152</v>
      </c>
      <c r="I1592" s="228" t="s">
        <v>304</v>
      </c>
      <c r="J1592" s="170"/>
      <c r="K1592" s="170"/>
      <c r="L1592" s="170"/>
      <c r="M1592" s="170"/>
      <c r="N1592" s="170"/>
      <c r="O1592" s="170"/>
      <c r="P1592" s="170"/>
      <c r="Q1592" s="170"/>
      <c r="R1592" s="170"/>
      <c r="S1592" s="170"/>
      <c r="T1592" s="170"/>
      <c r="U1592" s="170"/>
      <c r="V1592" s="170"/>
      <c r="W1592" s="170"/>
      <c r="X1592" s="170"/>
      <c r="Y1592" s="170"/>
      <c r="Z1592" s="170"/>
      <c r="AA1592" s="170"/>
      <c r="AB1592" s="170"/>
      <c r="AC1592" s="170"/>
      <c r="AD1592" s="170"/>
      <c r="AE1592" s="170" t="s">
        <v>1153</v>
      </c>
      <c r="AF1592" s="170"/>
      <c r="AG1592" s="170"/>
      <c r="AH1592" s="170"/>
      <c r="AI1592" s="170"/>
      <c r="AJ1592" s="170"/>
      <c r="AK1592" s="170"/>
      <c r="AL1592" s="170"/>
      <c r="AM1592" s="170">
        <v>21</v>
      </c>
      <c r="AN1592" s="170"/>
      <c r="AO1592" s="170"/>
      <c r="AP1592" s="170"/>
      <c r="AQ1592" s="170"/>
      <c r="AR1592" s="170"/>
      <c r="AS1592" s="170"/>
      <c r="AT1592" s="170"/>
      <c r="AU1592" s="170"/>
      <c r="AV1592" s="170"/>
      <c r="AW1592" s="170"/>
      <c r="AX1592" s="170"/>
      <c r="AY1592" s="170"/>
      <c r="AZ1592" s="170"/>
      <c r="BA1592" s="170"/>
      <c r="BB1592" s="170"/>
      <c r="BC1592" s="170"/>
      <c r="BD1592" s="170"/>
      <c r="BE1592" s="170"/>
      <c r="BF1592" s="170"/>
      <c r="BG1592" s="170"/>
      <c r="BH1592" s="170"/>
    </row>
    <row r="1593" spans="1:60" ht="22.5" outlineLevel="1">
      <c r="A1593" s="224"/>
      <c r="B1593" s="183"/>
      <c r="C1593" s="210" t="s">
        <v>1768</v>
      </c>
      <c r="D1593" s="188"/>
      <c r="E1593" s="194"/>
      <c r="F1593" s="203"/>
      <c r="G1593" s="203"/>
      <c r="H1593" s="200"/>
      <c r="I1593" s="228"/>
      <c r="J1593" s="170"/>
      <c r="K1593" s="170"/>
      <c r="L1593" s="170"/>
      <c r="M1593" s="170"/>
      <c r="N1593" s="170"/>
      <c r="O1593" s="170"/>
      <c r="P1593" s="170"/>
      <c r="Q1593" s="170"/>
      <c r="R1593" s="170"/>
      <c r="S1593" s="170"/>
      <c r="T1593" s="170"/>
      <c r="U1593" s="170"/>
      <c r="V1593" s="170"/>
      <c r="W1593" s="170"/>
      <c r="X1593" s="170"/>
      <c r="Y1593" s="170"/>
      <c r="Z1593" s="170"/>
      <c r="AA1593" s="170"/>
      <c r="AB1593" s="170"/>
      <c r="AC1593" s="170"/>
      <c r="AD1593" s="170"/>
      <c r="AE1593" s="170" t="s">
        <v>307</v>
      </c>
      <c r="AF1593" s="170"/>
      <c r="AG1593" s="170"/>
      <c r="AH1593" s="170"/>
      <c r="AI1593" s="170"/>
      <c r="AJ1593" s="170"/>
      <c r="AK1593" s="170"/>
      <c r="AL1593" s="170"/>
      <c r="AM1593" s="170"/>
      <c r="AN1593" s="170"/>
      <c r="AO1593" s="170"/>
      <c r="AP1593" s="170"/>
      <c r="AQ1593" s="170"/>
      <c r="AR1593" s="170"/>
      <c r="AS1593" s="170"/>
      <c r="AT1593" s="170"/>
      <c r="AU1593" s="170"/>
      <c r="AV1593" s="170"/>
      <c r="AW1593" s="170"/>
      <c r="AX1593" s="170"/>
      <c r="AY1593" s="170"/>
      <c r="AZ1593" s="170"/>
      <c r="BA1593" s="170"/>
      <c r="BB1593" s="170"/>
      <c r="BC1593" s="170"/>
      <c r="BD1593" s="170"/>
      <c r="BE1593" s="170"/>
      <c r="BF1593" s="170"/>
      <c r="BG1593" s="170"/>
      <c r="BH1593" s="170"/>
    </row>
    <row r="1594" spans="1:60" outlineLevel="1">
      <c r="A1594" s="224"/>
      <c r="B1594" s="183"/>
      <c r="C1594" s="211" t="s">
        <v>719</v>
      </c>
      <c r="D1594" s="189"/>
      <c r="E1594" s="195"/>
      <c r="F1594" s="201"/>
      <c r="G1594" s="201"/>
      <c r="H1594" s="200"/>
      <c r="I1594" s="228"/>
      <c r="J1594" s="170"/>
      <c r="K1594" s="170"/>
      <c r="L1594" s="170"/>
      <c r="M1594" s="170"/>
      <c r="N1594" s="170"/>
      <c r="O1594" s="170"/>
      <c r="P1594" s="170"/>
      <c r="Q1594" s="170"/>
      <c r="R1594" s="170"/>
      <c r="S1594" s="170"/>
      <c r="T1594" s="170"/>
      <c r="U1594" s="170"/>
      <c r="V1594" s="170"/>
      <c r="W1594" s="170"/>
      <c r="X1594" s="170"/>
      <c r="Y1594" s="170"/>
      <c r="Z1594" s="170"/>
      <c r="AA1594" s="170"/>
      <c r="AB1594" s="170"/>
      <c r="AC1594" s="170"/>
      <c r="AD1594" s="170"/>
      <c r="AE1594" s="170" t="s">
        <v>309</v>
      </c>
      <c r="AF1594" s="170">
        <v>0</v>
      </c>
      <c r="AG1594" s="170"/>
      <c r="AH1594" s="170"/>
      <c r="AI1594" s="170"/>
      <c r="AJ1594" s="170"/>
      <c r="AK1594" s="170"/>
      <c r="AL1594" s="170"/>
      <c r="AM1594" s="170"/>
      <c r="AN1594" s="170"/>
      <c r="AO1594" s="170"/>
      <c r="AP1594" s="170"/>
      <c r="AQ1594" s="170"/>
      <c r="AR1594" s="170"/>
      <c r="AS1594" s="170"/>
      <c r="AT1594" s="170"/>
      <c r="AU1594" s="170"/>
      <c r="AV1594" s="170"/>
      <c r="AW1594" s="170"/>
      <c r="AX1594" s="170"/>
      <c r="AY1594" s="170"/>
      <c r="AZ1594" s="170"/>
      <c r="BA1594" s="170"/>
      <c r="BB1594" s="170"/>
      <c r="BC1594" s="170"/>
      <c r="BD1594" s="170"/>
      <c r="BE1594" s="170"/>
      <c r="BF1594" s="170"/>
      <c r="BG1594" s="170"/>
      <c r="BH1594" s="170"/>
    </row>
    <row r="1595" spans="1:60" outlineLevel="1">
      <c r="A1595" s="224"/>
      <c r="B1595" s="183"/>
      <c r="C1595" s="211" t="s">
        <v>1781</v>
      </c>
      <c r="D1595" s="189"/>
      <c r="E1595" s="195">
        <v>11.647500000000001</v>
      </c>
      <c r="F1595" s="201"/>
      <c r="G1595" s="201"/>
      <c r="H1595" s="200"/>
      <c r="I1595" s="228"/>
      <c r="J1595" s="170"/>
      <c r="K1595" s="170"/>
      <c r="L1595" s="170"/>
      <c r="M1595" s="170"/>
      <c r="N1595" s="170"/>
      <c r="O1595" s="170"/>
      <c r="P1595" s="170"/>
      <c r="Q1595" s="170"/>
      <c r="R1595" s="170"/>
      <c r="S1595" s="170"/>
      <c r="T1595" s="170"/>
      <c r="U1595" s="170"/>
      <c r="V1595" s="170"/>
      <c r="W1595" s="170"/>
      <c r="X1595" s="170"/>
      <c r="Y1595" s="170"/>
      <c r="Z1595" s="170"/>
      <c r="AA1595" s="170"/>
      <c r="AB1595" s="170"/>
      <c r="AC1595" s="170"/>
      <c r="AD1595" s="170"/>
      <c r="AE1595" s="170" t="s">
        <v>309</v>
      </c>
      <c r="AF1595" s="170">
        <v>0</v>
      </c>
      <c r="AG1595" s="170"/>
      <c r="AH1595" s="170"/>
      <c r="AI1595" s="170"/>
      <c r="AJ1595" s="170"/>
      <c r="AK1595" s="170"/>
      <c r="AL1595" s="170"/>
      <c r="AM1595" s="170"/>
      <c r="AN1595" s="170"/>
      <c r="AO1595" s="170"/>
      <c r="AP1595" s="170"/>
      <c r="AQ1595" s="170"/>
      <c r="AR1595" s="170"/>
      <c r="AS1595" s="170"/>
      <c r="AT1595" s="170"/>
      <c r="AU1595" s="170"/>
      <c r="AV1595" s="170"/>
      <c r="AW1595" s="170"/>
      <c r="AX1595" s="170"/>
      <c r="AY1595" s="170"/>
      <c r="AZ1595" s="170"/>
      <c r="BA1595" s="170"/>
      <c r="BB1595" s="170"/>
      <c r="BC1595" s="170"/>
      <c r="BD1595" s="170"/>
      <c r="BE1595" s="170"/>
      <c r="BF1595" s="170"/>
      <c r="BG1595" s="170"/>
      <c r="BH1595" s="170"/>
    </row>
    <row r="1596" spans="1:60" outlineLevel="1">
      <c r="A1596" s="224"/>
      <c r="B1596" s="183"/>
      <c r="C1596" s="211" t="s">
        <v>1782</v>
      </c>
      <c r="D1596" s="189"/>
      <c r="E1596" s="195">
        <v>0.55500000000000005</v>
      </c>
      <c r="F1596" s="201"/>
      <c r="G1596" s="201"/>
      <c r="H1596" s="200"/>
      <c r="I1596" s="228"/>
      <c r="J1596" s="170"/>
      <c r="K1596" s="170"/>
      <c r="L1596" s="170"/>
      <c r="M1596" s="170"/>
      <c r="N1596" s="170"/>
      <c r="O1596" s="170"/>
      <c r="P1596" s="170"/>
      <c r="Q1596" s="170"/>
      <c r="R1596" s="170"/>
      <c r="S1596" s="170"/>
      <c r="T1596" s="170"/>
      <c r="U1596" s="170"/>
      <c r="V1596" s="170"/>
      <c r="W1596" s="170"/>
      <c r="X1596" s="170"/>
      <c r="Y1596" s="170"/>
      <c r="Z1596" s="170"/>
      <c r="AA1596" s="170"/>
      <c r="AB1596" s="170"/>
      <c r="AC1596" s="170"/>
      <c r="AD1596" s="170"/>
      <c r="AE1596" s="170" t="s">
        <v>309</v>
      </c>
      <c r="AF1596" s="170">
        <v>0</v>
      </c>
      <c r="AG1596" s="170"/>
      <c r="AH1596" s="170"/>
      <c r="AI1596" s="170"/>
      <c r="AJ1596" s="170"/>
      <c r="AK1596" s="170"/>
      <c r="AL1596" s="170"/>
      <c r="AM1596" s="170"/>
      <c r="AN1596" s="170"/>
      <c r="AO1596" s="170"/>
      <c r="AP1596" s="170"/>
      <c r="AQ1596" s="170"/>
      <c r="AR1596" s="170"/>
      <c r="AS1596" s="170"/>
      <c r="AT1596" s="170"/>
      <c r="AU1596" s="170"/>
      <c r="AV1596" s="170"/>
      <c r="AW1596" s="170"/>
      <c r="AX1596" s="170"/>
      <c r="AY1596" s="170"/>
      <c r="AZ1596" s="170"/>
      <c r="BA1596" s="170"/>
      <c r="BB1596" s="170"/>
      <c r="BC1596" s="170"/>
      <c r="BD1596" s="170"/>
      <c r="BE1596" s="170"/>
      <c r="BF1596" s="170"/>
      <c r="BG1596" s="170"/>
      <c r="BH1596" s="170"/>
    </row>
    <row r="1597" spans="1:60" outlineLevel="1">
      <c r="A1597" s="224"/>
      <c r="B1597" s="183"/>
      <c r="C1597" s="211" t="s">
        <v>782</v>
      </c>
      <c r="D1597" s="189"/>
      <c r="E1597" s="195"/>
      <c r="F1597" s="201"/>
      <c r="G1597" s="201"/>
      <c r="H1597" s="200"/>
      <c r="I1597" s="228"/>
      <c r="J1597" s="170"/>
      <c r="K1597" s="170"/>
      <c r="L1597" s="170"/>
      <c r="M1597" s="170"/>
      <c r="N1597" s="170"/>
      <c r="O1597" s="170"/>
      <c r="P1597" s="170"/>
      <c r="Q1597" s="170"/>
      <c r="R1597" s="170"/>
      <c r="S1597" s="170"/>
      <c r="T1597" s="170"/>
      <c r="U1597" s="170"/>
      <c r="V1597" s="170"/>
      <c r="W1597" s="170"/>
      <c r="X1597" s="170"/>
      <c r="Y1597" s="170"/>
      <c r="Z1597" s="170"/>
      <c r="AA1597" s="170"/>
      <c r="AB1597" s="170"/>
      <c r="AC1597" s="170"/>
      <c r="AD1597" s="170"/>
      <c r="AE1597" s="170" t="s">
        <v>309</v>
      </c>
      <c r="AF1597" s="170">
        <v>0</v>
      </c>
      <c r="AG1597" s="170"/>
      <c r="AH1597" s="170"/>
      <c r="AI1597" s="170"/>
      <c r="AJ1597" s="170"/>
      <c r="AK1597" s="170"/>
      <c r="AL1597" s="170"/>
      <c r="AM1597" s="170"/>
      <c r="AN1597" s="170"/>
      <c r="AO1597" s="170"/>
      <c r="AP1597" s="170"/>
      <c r="AQ1597" s="170"/>
      <c r="AR1597" s="170"/>
      <c r="AS1597" s="170"/>
      <c r="AT1597" s="170"/>
      <c r="AU1597" s="170"/>
      <c r="AV1597" s="170"/>
      <c r="AW1597" s="170"/>
      <c r="AX1597" s="170"/>
      <c r="AY1597" s="170"/>
      <c r="AZ1597" s="170"/>
      <c r="BA1597" s="170"/>
      <c r="BB1597" s="170"/>
      <c r="BC1597" s="170"/>
      <c r="BD1597" s="170"/>
      <c r="BE1597" s="170"/>
      <c r="BF1597" s="170"/>
      <c r="BG1597" s="170"/>
      <c r="BH1597" s="170"/>
    </row>
    <row r="1598" spans="1:60" outlineLevel="1">
      <c r="A1598" s="224"/>
      <c r="B1598" s="183"/>
      <c r="C1598" s="211" t="s">
        <v>1783</v>
      </c>
      <c r="D1598" s="189"/>
      <c r="E1598" s="195">
        <v>2.7050000000000001</v>
      </c>
      <c r="F1598" s="201"/>
      <c r="G1598" s="201"/>
      <c r="H1598" s="200"/>
      <c r="I1598" s="228"/>
      <c r="J1598" s="170"/>
      <c r="K1598" s="170"/>
      <c r="L1598" s="170"/>
      <c r="M1598" s="170"/>
      <c r="N1598" s="170"/>
      <c r="O1598" s="170"/>
      <c r="P1598" s="170"/>
      <c r="Q1598" s="170"/>
      <c r="R1598" s="170"/>
      <c r="S1598" s="170"/>
      <c r="T1598" s="170"/>
      <c r="U1598" s="170"/>
      <c r="V1598" s="170"/>
      <c r="W1598" s="170"/>
      <c r="X1598" s="170"/>
      <c r="Y1598" s="170"/>
      <c r="Z1598" s="170"/>
      <c r="AA1598" s="170"/>
      <c r="AB1598" s="170"/>
      <c r="AC1598" s="170"/>
      <c r="AD1598" s="170"/>
      <c r="AE1598" s="170" t="s">
        <v>309</v>
      </c>
      <c r="AF1598" s="170">
        <v>0</v>
      </c>
      <c r="AG1598" s="170"/>
      <c r="AH1598" s="170"/>
      <c r="AI1598" s="170"/>
      <c r="AJ1598" s="170"/>
      <c r="AK1598" s="170"/>
      <c r="AL1598" s="170"/>
      <c r="AM1598" s="170"/>
      <c r="AN1598" s="170"/>
      <c r="AO1598" s="170"/>
      <c r="AP1598" s="170"/>
      <c r="AQ1598" s="170"/>
      <c r="AR1598" s="170"/>
      <c r="AS1598" s="170"/>
      <c r="AT1598" s="170"/>
      <c r="AU1598" s="170"/>
      <c r="AV1598" s="170"/>
      <c r="AW1598" s="170"/>
      <c r="AX1598" s="170"/>
      <c r="AY1598" s="170"/>
      <c r="AZ1598" s="170"/>
      <c r="BA1598" s="170"/>
      <c r="BB1598" s="170"/>
      <c r="BC1598" s="170"/>
      <c r="BD1598" s="170"/>
      <c r="BE1598" s="170"/>
      <c r="BF1598" s="170"/>
      <c r="BG1598" s="170"/>
      <c r="BH1598" s="170"/>
    </row>
    <row r="1599" spans="1:60" outlineLevel="1">
      <c r="A1599" s="224"/>
      <c r="B1599" s="183"/>
      <c r="C1599" s="211" t="s">
        <v>721</v>
      </c>
      <c r="D1599" s="189"/>
      <c r="E1599" s="195"/>
      <c r="F1599" s="201"/>
      <c r="G1599" s="201"/>
      <c r="H1599" s="200"/>
      <c r="I1599" s="228"/>
      <c r="J1599" s="170"/>
      <c r="K1599" s="170"/>
      <c r="L1599" s="170"/>
      <c r="M1599" s="170"/>
      <c r="N1599" s="170"/>
      <c r="O1599" s="170"/>
      <c r="P1599" s="170"/>
      <c r="Q1599" s="170"/>
      <c r="R1599" s="170"/>
      <c r="S1599" s="170"/>
      <c r="T1599" s="170"/>
      <c r="U1599" s="170"/>
      <c r="V1599" s="170"/>
      <c r="W1599" s="170"/>
      <c r="X1599" s="170"/>
      <c r="Y1599" s="170"/>
      <c r="Z1599" s="170"/>
      <c r="AA1599" s="170"/>
      <c r="AB1599" s="170"/>
      <c r="AC1599" s="170"/>
      <c r="AD1599" s="170"/>
      <c r="AE1599" s="170" t="s">
        <v>309</v>
      </c>
      <c r="AF1599" s="170">
        <v>0</v>
      </c>
      <c r="AG1599" s="170"/>
      <c r="AH1599" s="170"/>
      <c r="AI1599" s="170"/>
      <c r="AJ1599" s="170"/>
      <c r="AK1599" s="170"/>
      <c r="AL1599" s="170"/>
      <c r="AM1599" s="170"/>
      <c r="AN1599" s="170"/>
      <c r="AO1599" s="170"/>
      <c r="AP1599" s="170"/>
      <c r="AQ1599" s="170"/>
      <c r="AR1599" s="170"/>
      <c r="AS1599" s="170"/>
      <c r="AT1599" s="170"/>
      <c r="AU1599" s="170"/>
      <c r="AV1599" s="170"/>
      <c r="AW1599" s="170"/>
      <c r="AX1599" s="170"/>
      <c r="AY1599" s="170"/>
      <c r="AZ1599" s="170"/>
      <c r="BA1599" s="170"/>
      <c r="BB1599" s="170"/>
      <c r="BC1599" s="170"/>
      <c r="BD1599" s="170"/>
      <c r="BE1599" s="170"/>
      <c r="BF1599" s="170"/>
      <c r="BG1599" s="170"/>
      <c r="BH1599" s="170"/>
    </row>
    <row r="1600" spans="1:60" outlineLevel="1">
      <c r="A1600" s="224"/>
      <c r="B1600" s="183"/>
      <c r="C1600" s="211" t="s">
        <v>1784</v>
      </c>
      <c r="D1600" s="189"/>
      <c r="E1600" s="195">
        <v>17.635000000000002</v>
      </c>
      <c r="F1600" s="201"/>
      <c r="G1600" s="201"/>
      <c r="H1600" s="200"/>
      <c r="I1600" s="228"/>
      <c r="J1600" s="170"/>
      <c r="K1600" s="170"/>
      <c r="L1600" s="170"/>
      <c r="M1600" s="170"/>
      <c r="N1600" s="170"/>
      <c r="O1600" s="170"/>
      <c r="P1600" s="170"/>
      <c r="Q1600" s="170"/>
      <c r="R1600" s="170"/>
      <c r="S1600" s="170"/>
      <c r="T1600" s="170"/>
      <c r="U1600" s="170"/>
      <c r="V1600" s="170"/>
      <c r="W1600" s="170"/>
      <c r="X1600" s="170"/>
      <c r="Y1600" s="170"/>
      <c r="Z1600" s="170"/>
      <c r="AA1600" s="170"/>
      <c r="AB1600" s="170"/>
      <c r="AC1600" s="170"/>
      <c r="AD1600" s="170"/>
      <c r="AE1600" s="170" t="s">
        <v>309</v>
      </c>
      <c r="AF1600" s="170">
        <v>0</v>
      </c>
      <c r="AG1600" s="170"/>
      <c r="AH1600" s="170"/>
      <c r="AI1600" s="170"/>
      <c r="AJ1600" s="170"/>
      <c r="AK1600" s="170"/>
      <c r="AL1600" s="170"/>
      <c r="AM1600" s="170"/>
      <c r="AN1600" s="170"/>
      <c r="AO1600" s="170"/>
      <c r="AP1600" s="170"/>
      <c r="AQ1600" s="170"/>
      <c r="AR1600" s="170"/>
      <c r="AS1600" s="170"/>
      <c r="AT1600" s="170"/>
      <c r="AU1600" s="170"/>
      <c r="AV1600" s="170"/>
      <c r="AW1600" s="170"/>
      <c r="AX1600" s="170"/>
      <c r="AY1600" s="170"/>
      <c r="AZ1600" s="170"/>
      <c r="BA1600" s="170"/>
      <c r="BB1600" s="170"/>
      <c r="BC1600" s="170"/>
      <c r="BD1600" s="170"/>
      <c r="BE1600" s="170"/>
      <c r="BF1600" s="170"/>
      <c r="BG1600" s="170"/>
      <c r="BH1600" s="170"/>
    </row>
    <row r="1601" spans="1:60" outlineLevel="1">
      <c r="A1601" s="224"/>
      <c r="B1601" s="183"/>
      <c r="C1601" s="211" t="s">
        <v>785</v>
      </c>
      <c r="D1601" s="189"/>
      <c r="E1601" s="195"/>
      <c r="F1601" s="201"/>
      <c r="G1601" s="201"/>
      <c r="H1601" s="200"/>
      <c r="I1601" s="228"/>
      <c r="J1601" s="170"/>
      <c r="K1601" s="170"/>
      <c r="L1601" s="170"/>
      <c r="M1601" s="170"/>
      <c r="N1601" s="170"/>
      <c r="O1601" s="170"/>
      <c r="P1601" s="170"/>
      <c r="Q1601" s="170"/>
      <c r="R1601" s="170"/>
      <c r="S1601" s="170"/>
      <c r="T1601" s="170"/>
      <c r="U1601" s="170"/>
      <c r="V1601" s="170"/>
      <c r="W1601" s="170"/>
      <c r="X1601" s="170"/>
      <c r="Y1601" s="170"/>
      <c r="Z1601" s="170"/>
      <c r="AA1601" s="170"/>
      <c r="AB1601" s="170"/>
      <c r="AC1601" s="170"/>
      <c r="AD1601" s="170"/>
      <c r="AE1601" s="170" t="s">
        <v>309</v>
      </c>
      <c r="AF1601" s="170">
        <v>0</v>
      </c>
      <c r="AG1601" s="170"/>
      <c r="AH1601" s="170"/>
      <c r="AI1601" s="170"/>
      <c r="AJ1601" s="170"/>
      <c r="AK1601" s="170"/>
      <c r="AL1601" s="170"/>
      <c r="AM1601" s="170"/>
      <c r="AN1601" s="170"/>
      <c r="AO1601" s="170"/>
      <c r="AP1601" s="170"/>
      <c r="AQ1601" s="170"/>
      <c r="AR1601" s="170"/>
      <c r="AS1601" s="170"/>
      <c r="AT1601" s="170"/>
      <c r="AU1601" s="170"/>
      <c r="AV1601" s="170"/>
      <c r="AW1601" s="170"/>
      <c r="AX1601" s="170"/>
      <c r="AY1601" s="170"/>
      <c r="AZ1601" s="170"/>
      <c r="BA1601" s="170"/>
      <c r="BB1601" s="170"/>
      <c r="BC1601" s="170"/>
      <c r="BD1601" s="170"/>
      <c r="BE1601" s="170"/>
      <c r="BF1601" s="170"/>
      <c r="BG1601" s="170"/>
      <c r="BH1601" s="170"/>
    </row>
    <row r="1602" spans="1:60" outlineLevel="1">
      <c r="A1602" s="224"/>
      <c r="B1602" s="183"/>
      <c r="C1602" s="211" t="s">
        <v>1785</v>
      </c>
      <c r="D1602" s="189"/>
      <c r="E1602" s="195">
        <v>11.015000000000001</v>
      </c>
      <c r="F1602" s="201"/>
      <c r="G1602" s="201"/>
      <c r="H1602" s="200"/>
      <c r="I1602" s="228"/>
      <c r="J1602" s="170"/>
      <c r="K1602" s="170"/>
      <c r="L1602" s="170"/>
      <c r="M1602" s="170"/>
      <c r="N1602" s="170"/>
      <c r="O1602" s="170"/>
      <c r="P1602" s="170"/>
      <c r="Q1602" s="170"/>
      <c r="R1602" s="170"/>
      <c r="S1602" s="170"/>
      <c r="T1602" s="170"/>
      <c r="U1602" s="170"/>
      <c r="V1602" s="170"/>
      <c r="W1602" s="170"/>
      <c r="X1602" s="170"/>
      <c r="Y1602" s="170"/>
      <c r="Z1602" s="170"/>
      <c r="AA1602" s="170"/>
      <c r="AB1602" s="170"/>
      <c r="AC1602" s="170"/>
      <c r="AD1602" s="170"/>
      <c r="AE1602" s="170" t="s">
        <v>309</v>
      </c>
      <c r="AF1602" s="170">
        <v>0</v>
      </c>
      <c r="AG1602" s="170"/>
      <c r="AH1602" s="170"/>
      <c r="AI1602" s="170"/>
      <c r="AJ1602" s="170"/>
      <c r="AK1602" s="170"/>
      <c r="AL1602" s="170"/>
      <c r="AM1602" s="170"/>
      <c r="AN1602" s="170"/>
      <c r="AO1602" s="170"/>
      <c r="AP1602" s="170"/>
      <c r="AQ1602" s="170"/>
      <c r="AR1602" s="170"/>
      <c r="AS1602" s="170"/>
      <c r="AT1602" s="170"/>
      <c r="AU1602" s="170"/>
      <c r="AV1602" s="170"/>
      <c r="AW1602" s="170"/>
      <c r="AX1602" s="170"/>
      <c r="AY1602" s="170"/>
      <c r="AZ1602" s="170"/>
      <c r="BA1602" s="170"/>
      <c r="BB1602" s="170"/>
      <c r="BC1602" s="170"/>
      <c r="BD1602" s="170"/>
      <c r="BE1602" s="170"/>
      <c r="BF1602" s="170"/>
      <c r="BG1602" s="170"/>
      <c r="BH1602" s="170"/>
    </row>
    <row r="1603" spans="1:60" outlineLevel="1">
      <c r="A1603" s="224"/>
      <c r="B1603" s="183"/>
      <c r="C1603" s="211" t="s">
        <v>731</v>
      </c>
      <c r="D1603" s="189"/>
      <c r="E1603" s="195"/>
      <c r="F1603" s="201"/>
      <c r="G1603" s="201"/>
      <c r="H1603" s="200"/>
      <c r="I1603" s="228"/>
      <c r="J1603" s="170"/>
      <c r="K1603" s="170"/>
      <c r="L1603" s="170"/>
      <c r="M1603" s="170"/>
      <c r="N1603" s="170"/>
      <c r="O1603" s="170"/>
      <c r="P1603" s="170"/>
      <c r="Q1603" s="170"/>
      <c r="R1603" s="170"/>
      <c r="S1603" s="170"/>
      <c r="T1603" s="170"/>
      <c r="U1603" s="170"/>
      <c r="V1603" s="170"/>
      <c r="W1603" s="170"/>
      <c r="X1603" s="170"/>
      <c r="Y1603" s="170"/>
      <c r="Z1603" s="170"/>
      <c r="AA1603" s="170"/>
      <c r="AB1603" s="170"/>
      <c r="AC1603" s="170"/>
      <c r="AD1603" s="170"/>
      <c r="AE1603" s="170" t="s">
        <v>309</v>
      </c>
      <c r="AF1603" s="170">
        <v>0</v>
      </c>
      <c r="AG1603" s="170"/>
      <c r="AH1603" s="170"/>
      <c r="AI1603" s="170"/>
      <c r="AJ1603" s="170"/>
      <c r="AK1603" s="170"/>
      <c r="AL1603" s="170"/>
      <c r="AM1603" s="170"/>
      <c r="AN1603" s="170"/>
      <c r="AO1603" s="170"/>
      <c r="AP1603" s="170"/>
      <c r="AQ1603" s="170"/>
      <c r="AR1603" s="170"/>
      <c r="AS1603" s="170"/>
      <c r="AT1603" s="170"/>
      <c r="AU1603" s="170"/>
      <c r="AV1603" s="170"/>
      <c r="AW1603" s="170"/>
      <c r="AX1603" s="170"/>
      <c r="AY1603" s="170"/>
      <c r="AZ1603" s="170"/>
      <c r="BA1603" s="170"/>
      <c r="BB1603" s="170"/>
      <c r="BC1603" s="170"/>
      <c r="BD1603" s="170"/>
      <c r="BE1603" s="170"/>
      <c r="BF1603" s="170"/>
      <c r="BG1603" s="170"/>
      <c r="BH1603" s="170"/>
    </row>
    <row r="1604" spans="1:60" outlineLevel="1">
      <c r="A1604" s="224"/>
      <c r="B1604" s="183"/>
      <c r="C1604" s="211" t="s">
        <v>732</v>
      </c>
      <c r="D1604" s="189"/>
      <c r="E1604" s="195">
        <v>5.6849999999999996</v>
      </c>
      <c r="F1604" s="201"/>
      <c r="G1604" s="201"/>
      <c r="H1604" s="200"/>
      <c r="I1604" s="228"/>
      <c r="J1604" s="170"/>
      <c r="K1604" s="170"/>
      <c r="L1604" s="170"/>
      <c r="M1604" s="170"/>
      <c r="N1604" s="170"/>
      <c r="O1604" s="170"/>
      <c r="P1604" s="170"/>
      <c r="Q1604" s="170"/>
      <c r="R1604" s="170"/>
      <c r="S1604" s="170"/>
      <c r="T1604" s="170"/>
      <c r="U1604" s="170"/>
      <c r="V1604" s="170"/>
      <c r="W1604" s="170"/>
      <c r="X1604" s="170"/>
      <c r="Y1604" s="170"/>
      <c r="Z1604" s="170"/>
      <c r="AA1604" s="170"/>
      <c r="AB1604" s="170"/>
      <c r="AC1604" s="170"/>
      <c r="AD1604" s="170"/>
      <c r="AE1604" s="170" t="s">
        <v>309</v>
      </c>
      <c r="AF1604" s="170">
        <v>0</v>
      </c>
      <c r="AG1604" s="170"/>
      <c r="AH1604" s="170"/>
      <c r="AI1604" s="170"/>
      <c r="AJ1604" s="170"/>
      <c r="AK1604" s="170"/>
      <c r="AL1604" s="170"/>
      <c r="AM1604" s="170"/>
      <c r="AN1604" s="170"/>
      <c r="AO1604" s="170"/>
      <c r="AP1604" s="170"/>
      <c r="AQ1604" s="170"/>
      <c r="AR1604" s="170"/>
      <c r="AS1604" s="170"/>
      <c r="AT1604" s="170"/>
      <c r="AU1604" s="170"/>
      <c r="AV1604" s="170"/>
      <c r="AW1604" s="170"/>
      <c r="AX1604" s="170"/>
      <c r="AY1604" s="170"/>
      <c r="AZ1604" s="170"/>
      <c r="BA1604" s="170"/>
      <c r="BB1604" s="170"/>
      <c r="BC1604" s="170"/>
      <c r="BD1604" s="170"/>
      <c r="BE1604" s="170"/>
      <c r="BF1604" s="170"/>
      <c r="BG1604" s="170"/>
      <c r="BH1604" s="170"/>
    </row>
    <row r="1605" spans="1:60" outlineLevel="1">
      <c r="A1605" s="224"/>
      <c r="B1605" s="183"/>
      <c r="C1605" s="211" t="s">
        <v>735</v>
      </c>
      <c r="D1605" s="189"/>
      <c r="E1605" s="195"/>
      <c r="F1605" s="201"/>
      <c r="G1605" s="201"/>
      <c r="H1605" s="200"/>
      <c r="I1605" s="228"/>
      <c r="J1605" s="170"/>
      <c r="K1605" s="170"/>
      <c r="L1605" s="170"/>
      <c r="M1605" s="170"/>
      <c r="N1605" s="170"/>
      <c r="O1605" s="170"/>
      <c r="P1605" s="170"/>
      <c r="Q1605" s="170"/>
      <c r="R1605" s="170"/>
      <c r="S1605" s="170"/>
      <c r="T1605" s="170"/>
      <c r="U1605" s="170"/>
      <c r="V1605" s="170"/>
      <c r="W1605" s="170"/>
      <c r="X1605" s="170"/>
      <c r="Y1605" s="170"/>
      <c r="Z1605" s="170"/>
      <c r="AA1605" s="170"/>
      <c r="AB1605" s="170"/>
      <c r="AC1605" s="170"/>
      <c r="AD1605" s="170"/>
      <c r="AE1605" s="170" t="s">
        <v>309</v>
      </c>
      <c r="AF1605" s="170">
        <v>0</v>
      </c>
      <c r="AG1605" s="170"/>
      <c r="AH1605" s="170"/>
      <c r="AI1605" s="170"/>
      <c r="AJ1605" s="170"/>
      <c r="AK1605" s="170"/>
      <c r="AL1605" s="170"/>
      <c r="AM1605" s="170"/>
      <c r="AN1605" s="170"/>
      <c r="AO1605" s="170"/>
      <c r="AP1605" s="170"/>
      <c r="AQ1605" s="170"/>
      <c r="AR1605" s="170"/>
      <c r="AS1605" s="170"/>
      <c r="AT1605" s="170"/>
      <c r="AU1605" s="170"/>
      <c r="AV1605" s="170"/>
      <c r="AW1605" s="170"/>
      <c r="AX1605" s="170"/>
      <c r="AY1605" s="170"/>
      <c r="AZ1605" s="170"/>
      <c r="BA1605" s="170"/>
      <c r="BB1605" s="170"/>
      <c r="BC1605" s="170"/>
      <c r="BD1605" s="170"/>
      <c r="BE1605" s="170"/>
      <c r="BF1605" s="170"/>
      <c r="BG1605" s="170"/>
      <c r="BH1605" s="170"/>
    </row>
    <row r="1606" spans="1:60" outlineLevel="1">
      <c r="A1606" s="224"/>
      <c r="B1606" s="183"/>
      <c r="C1606" s="211" t="s">
        <v>1786</v>
      </c>
      <c r="D1606" s="189"/>
      <c r="E1606" s="195">
        <v>8.2249999999999996</v>
      </c>
      <c r="F1606" s="201"/>
      <c r="G1606" s="201"/>
      <c r="H1606" s="200"/>
      <c r="I1606" s="228"/>
      <c r="J1606" s="170"/>
      <c r="K1606" s="170"/>
      <c r="L1606" s="170"/>
      <c r="M1606" s="170"/>
      <c r="N1606" s="170"/>
      <c r="O1606" s="170"/>
      <c r="P1606" s="170"/>
      <c r="Q1606" s="170"/>
      <c r="R1606" s="170"/>
      <c r="S1606" s="170"/>
      <c r="T1606" s="170"/>
      <c r="U1606" s="170"/>
      <c r="V1606" s="170"/>
      <c r="W1606" s="170"/>
      <c r="X1606" s="170"/>
      <c r="Y1606" s="170"/>
      <c r="Z1606" s="170"/>
      <c r="AA1606" s="170"/>
      <c r="AB1606" s="170"/>
      <c r="AC1606" s="170"/>
      <c r="AD1606" s="170"/>
      <c r="AE1606" s="170" t="s">
        <v>309</v>
      </c>
      <c r="AF1606" s="170">
        <v>0</v>
      </c>
      <c r="AG1606" s="170"/>
      <c r="AH1606" s="170"/>
      <c r="AI1606" s="170"/>
      <c r="AJ1606" s="170"/>
      <c r="AK1606" s="170"/>
      <c r="AL1606" s="170"/>
      <c r="AM1606" s="170"/>
      <c r="AN1606" s="170"/>
      <c r="AO1606" s="170"/>
      <c r="AP1606" s="170"/>
      <c r="AQ1606" s="170"/>
      <c r="AR1606" s="170"/>
      <c r="AS1606" s="170"/>
      <c r="AT1606" s="170"/>
      <c r="AU1606" s="170"/>
      <c r="AV1606" s="170"/>
      <c r="AW1606" s="170"/>
      <c r="AX1606" s="170"/>
      <c r="AY1606" s="170"/>
      <c r="AZ1606" s="170"/>
      <c r="BA1606" s="170"/>
      <c r="BB1606" s="170"/>
      <c r="BC1606" s="170"/>
      <c r="BD1606" s="170"/>
      <c r="BE1606" s="170"/>
      <c r="BF1606" s="170"/>
      <c r="BG1606" s="170"/>
      <c r="BH1606" s="170"/>
    </row>
    <row r="1607" spans="1:60" outlineLevel="1">
      <c r="A1607" s="224"/>
      <c r="B1607" s="183"/>
      <c r="C1607" s="211" t="s">
        <v>741</v>
      </c>
      <c r="D1607" s="189"/>
      <c r="E1607" s="195"/>
      <c r="F1607" s="201"/>
      <c r="G1607" s="201"/>
      <c r="H1607" s="200"/>
      <c r="I1607" s="228"/>
      <c r="J1607" s="170"/>
      <c r="K1607" s="170"/>
      <c r="L1607" s="170"/>
      <c r="M1607" s="170"/>
      <c r="N1607" s="170"/>
      <c r="O1607" s="170"/>
      <c r="P1607" s="170"/>
      <c r="Q1607" s="170"/>
      <c r="R1607" s="170"/>
      <c r="S1607" s="170"/>
      <c r="T1607" s="170"/>
      <c r="U1607" s="170"/>
      <c r="V1607" s="170"/>
      <c r="W1607" s="170"/>
      <c r="X1607" s="170"/>
      <c r="Y1607" s="170"/>
      <c r="Z1607" s="170"/>
      <c r="AA1607" s="170"/>
      <c r="AB1607" s="170"/>
      <c r="AC1607" s="170"/>
      <c r="AD1607" s="170"/>
      <c r="AE1607" s="170" t="s">
        <v>309</v>
      </c>
      <c r="AF1607" s="170">
        <v>0</v>
      </c>
      <c r="AG1607" s="170"/>
      <c r="AH1607" s="170"/>
      <c r="AI1607" s="170"/>
      <c r="AJ1607" s="170"/>
      <c r="AK1607" s="170"/>
      <c r="AL1607" s="170"/>
      <c r="AM1607" s="170"/>
      <c r="AN1607" s="170"/>
      <c r="AO1607" s="170"/>
      <c r="AP1607" s="170"/>
      <c r="AQ1607" s="170"/>
      <c r="AR1607" s="170"/>
      <c r="AS1607" s="170"/>
      <c r="AT1607" s="170"/>
      <c r="AU1607" s="170"/>
      <c r="AV1607" s="170"/>
      <c r="AW1607" s="170"/>
      <c r="AX1607" s="170"/>
      <c r="AY1607" s="170"/>
      <c r="AZ1607" s="170"/>
      <c r="BA1607" s="170"/>
      <c r="BB1607" s="170"/>
      <c r="BC1607" s="170"/>
      <c r="BD1607" s="170"/>
      <c r="BE1607" s="170"/>
      <c r="BF1607" s="170"/>
      <c r="BG1607" s="170"/>
      <c r="BH1607" s="170"/>
    </row>
    <row r="1608" spans="1:60" outlineLevel="1">
      <c r="A1608" s="224"/>
      <c r="B1608" s="183"/>
      <c r="C1608" s="211" t="s">
        <v>1787</v>
      </c>
      <c r="D1608" s="189"/>
      <c r="E1608" s="195">
        <v>14.404999999999999</v>
      </c>
      <c r="F1608" s="201"/>
      <c r="G1608" s="201"/>
      <c r="H1608" s="200"/>
      <c r="I1608" s="228"/>
      <c r="J1608" s="170"/>
      <c r="K1608" s="170"/>
      <c r="L1608" s="170"/>
      <c r="M1608" s="170"/>
      <c r="N1608" s="170"/>
      <c r="O1608" s="170"/>
      <c r="P1608" s="170"/>
      <c r="Q1608" s="170"/>
      <c r="R1608" s="170"/>
      <c r="S1608" s="170"/>
      <c r="T1608" s="170"/>
      <c r="U1608" s="170"/>
      <c r="V1608" s="170"/>
      <c r="W1608" s="170"/>
      <c r="X1608" s="170"/>
      <c r="Y1608" s="170"/>
      <c r="Z1608" s="170"/>
      <c r="AA1608" s="170"/>
      <c r="AB1608" s="170"/>
      <c r="AC1608" s="170"/>
      <c r="AD1608" s="170"/>
      <c r="AE1608" s="170" t="s">
        <v>309</v>
      </c>
      <c r="AF1608" s="170">
        <v>0</v>
      </c>
      <c r="AG1608" s="170"/>
      <c r="AH1608" s="170"/>
      <c r="AI1608" s="170"/>
      <c r="AJ1608" s="170"/>
      <c r="AK1608" s="170"/>
      <c r="AL1608" s="170"/>
      <c r="AM1608" s="170"/>
      <c r="AN1608" s="170"/>
      <c r="AO1608" s="170"/>
      <c r="AP1608" s="170"/>
      <c r="AQ1608" s="170"/>
      <c r="AR1608" s="170"/>
      <c r="AS1608" s="170"/>
      <c r="AT1608" s="170"/>
      <c r="AU1608" s="170"/>
      <c r="AV1608" s="170"/>
      <c r="AW1608" s="170"/>
      <c r="AX1608" s="170"/>
      <c r="AY1608" s="170"/>
      <c r="AZ1608" s="170"/>
      <c r="BA1608" s="170"/>
      <c r="BB1608" s="170"/>
      <c r="BC1608" s="170"/>
      <c r="BD1608" s="170"/>
      <c r="BE1608" s="170"/>
      <c r="BF1608" s="170"/>
      <c r="BG1608" s="170"/>
      <c r="BH1608" s="170"/>
    </row>
    <row r="1609" spans="1:60" outlineLevel="1">
      <c r="A1609" s="224"/>
      <c r="B1609" s="183"/>
      <c r="C1609" s="211" t="s">
        <v>743</v>
      </c>
      <c r="D1609" s="189"/>
      <c r="E1609" s="195"/>
      <c r="F1609" s="201"/>
      <c r="G1609" s="201"/>
      <c r="H1609" s="200"/>
      <c r="I1609" s="228"/>
      <c r="J1609" s="170"/>
      <c r="K1609" s="170"/>
      <c r="L1609" s="170"/>
      <c r="M1609" s="170"/>
      <c r="N1609" s="170"/>
      <c r="O1609" s="170"/>
      <c r="P1609" s="170"/>
      <c r="Q1609" s="170"/>
      <c r="R1609" s="170"/>
      <c r="S1609" s="170"/>
      <c r="T1609" s="170"/>
      <c r="U1609" s="170"/>
      <c r="V1609" s="170"/>
      <c r="W1609" s="170"/>
      <c r="X1609" s="170"/>
      <c r="Y1609" s="170"/>
      <c r="Z1609" s="170"/>
      <c r="AA1609" s="170"/>
      <c r="AB1609" s="170"/>
      <c r="AC1609" s="170"/>
      <c r="AD1609" s="170"/>
      <c r="AE1609" s="170" t="s">
        <v>309</v>
      </c>
      <c r="AF1609" s="170">
        <v>0</v>
      </c>
      <c r="AG1609" s="170"/>
      <c r="AH1609" s="170"/>
      <c r="AI1609" s="170"/>
      <c r="AJ1609" s="170"/>
      <c r="AK1609" s="170"/>
      <c r="AL1609" s="170"/>
      <c r="AM1609" s="170"/>
      <c r="AN1609" s="170"/>
      <c r="AO1609" s="170"/>
      <c r="AP1609" s="170"/>
      <c r="AQ1609" s="170"/>
      <c r="AR1609" s="170"/>
      <c r="AS1609" s="170"/>
      <c r="AT1609" s="170"/>
      <c r="AU1609" s="170"/>
      <c r="AV1609" s="170"/>
      <c r="AW1609" s="170"/>
      <c r="AX1609" s="170"/>
      <c r="AY1609" s="170"/>
      <c r="AZ1609" s="170"/>
      <c r="BA1609" s="170"/>
      <c r="BB1609" s="170"/>
      <c r="BC1609" s="170"/>
      <c r="BD1609" s="170"/>
      <c r="BE1609" s="170"/>
      <c r="BF1609" s="170"/>
      <c r="BG1609" s="170"/>
      <c r="BH1609" s="170"/>
    </row>
    <row r="1610" spans="1:60" outlineLevel="1">
      <c r="A1610" s="224"/>
      <c r="B1610" s="183"/>
      <c r="C1610" s="211" t="s">
        <v>1788</v>
      </c>
      <c r="D1610" s="189"/>
      <c r="E1610" s="195">
        <v>2.855</v>
      </c>
      <c r="F1610" s="201"/>
      <c r="G1610" s="201"/>
      <c r="H1610" s="200"/>
      <c r="I1610" s="228"/>
      <c r="J1610" s="170"/>
      <c r="K1610" s="170"/>
      <c r="L1610" s="170"/>
      <c r="M1610" s="170"/>
      <c r="N1610" s="170"/>
      <c r="O1610" s="170"/>
      <c r="P1610" s="170"/>
      <c r="Q1610" s="170"/>
      <c r="R1610" s="170"/>
      <c r="S1610" s="170"/>
      <c r="T1610" s="170"/>
      <c r="U1610" s="170"/>
      <c r="V1610" s="170"/>
      <c r="W1610" s="170"/>
      <c r="X1610" s="170"/>
      <c r="Y1610" s="170"/>
      <c r="Z1610" s="170"/>
      <c r="AA1610" s="170"/>
      <c r="AB1610" s="170"/>
      <c r="AC1610" s="170"/>
      <c r="AD1610" s="170"/>
      <c r="AE1610" s="170" t="s">
        <v>309</v>
      </c>
      <c r="AF1610" s="170">
        <v>0</v>
      </c>
      <c r="AG1610" s="170"/>
      <c r="AH1610" s="170"/>
      <c r="AI1610" s="170"/>
      <c r="AJ1610" s="170"/>
      <c r="AK1610" s="170"/>
      <c r="AL1610" s="170"/>
      <c r="AM1610" s="170"/>
      <c r="AN1610" s="170"/>
      <c r="AO1610" s="170"/>
      <c r="AP1610" s="170"/>
      <c r="AQ1610" s="170"/>
      <c r="AR1610" s="170"/>
      <c r="AS1610" s="170"/>
      <c r="AT1610" s="170"/>
      <c r="AU1610" s="170"/>
      <c r="AV1610" s="170"/>
      <c r="AW1610" s="170"/>
      <c r="AX1610" s="170"/>
      <c r="AY1610" s="170"/>
      <c r="AZ1610" s="170"/>
      <c r="BA1610" s="170"/>
      <c r="BB1610" s="170"/>
      <c r="BC1610" s="170"/>
      <c r="BD1610" s="170"/>
      <c r="BE1610" s="170"/>
      <c r="BF1610" s="170"/>
      <c r="BG1610" s="170"/>
      <c r="BH1610" s="170"/>
    </row>
    <row r="1611" spans="1:60" outlineLevel="1">
      <c r="A1611" s="224"/>
      <c r="B1611" s="183"/>
      <c r="C1611" s="211" t="s">
        <v>745</v>
      </c>
      <c r="D1611" s="189"/>
      <c r="E1611" s="195"/>
      <c r="F1611" s="201"/>
      <c r="G1611" s="201"/>
      <c r="H1611" s="200"/>
      <c r="I1611" s="228"/>
      <c r="J1611" s="170"/>
      <c r="K1611" s="170"/>
      <c r="L1611" s="170"/>
      <c r="M1611" s="170"/>
      <c r="N1611" s="170"/>
      <c r="O1611" s="170"/>
      <c r="P1611" s="170"/>
      <c r="Q1611" s="170"/>
      <c r="R1611" s="170"/>
      <c r="S1611" s="170"/>
      <c r="T1611" s="170"/>
      <c r="U1611" s="170"/>
      <c r="V1611" s="170"/>
      <c r="W1611" s="170"/>
      <c r="X1611" s="170"/>
      <c r="Y1611" s="170"/>
      <c r="Z1611" s="170"/>
      <c r="AA1611" s="170"/>
      <c r="AB1611" s="170"/>
      <c r="AC1611" s="170"/>
      <c r="AD1611" s="170"/>
      <c r="AE1611" s="170" t="s">
        <v>309</v>
      </c>
      <c r="AF1611" s="170">
        <v>0</v>
      </c>
      <c r="AG1611" s="170"/>
      <c r="AH1611" s="170"/>
      <c r="AI1611" s="170"/>
      <c r="AJ1611" s="170"/>
      <c r="AK1611" s="170"/>
      <c r="AL1611" s="170"/>
      <c r="AM1611" s="170"/>
      <c r="AN1611" s="170"/>
      <c r="AO1611" s="170"/>
      <c r="AP1611" s="170"/>
      <c r="AQ1611" s="170"/>
      <c r="AR1611" s="170"/>
      <c r="AS1611" s="170"/>
      <c r="AT1611" s="170"/>
      <c r="AU1611" s="170"/>
      <c r="AV1611" s="170"/>
      <c r="AW1611" s="170"/>
      <c r="AX1611" s="170"/>
      <c r="AY1611" s="170"/>
      <c r="AZ1611" s="170"/>
      <c r="BA1611" s="170"/>
      <c r="BB1611" s="170"/>
      <c r="BC1611" s="170"/>
      <c r="BD1611" s="170"/>
      <c r="BE1611" s="170"/>
      <c r="BF1611" s="170"/>
      <c r="BG1611" s="170"/>
      <c r="BH1611" s="170"/>
    </row>
    <row r="1612" spans="1:60" outlineLevel="1">
      <c r="A1612" s="224"/>
      <c r="B1612" s="183"/>
      <c r="C1612" s="211" t="s">
        <v>1784</v>
      </c>
      <c r="D1612" s="189"/>
      <c r="E1612" s="195">
        <v>17.635000000000002</v>
      </c>
      <c r="F1612" s="201"/>
      <c r="G1612" s="201"/>
      <c r="H1612" s="200"/>
      <c r="I1612" s="228"/>
      <c r="J1612" s="170"/>
      <c r="K1612" s="170"/>
      <c r="L1612" s="170"/>
      <c r="M1612" s="170"/>
      <c r="N1612" s="170"/>
      <c r="O1612" s="170"/>
      <c r="P1612" s="170"/>
      <c r="Q1612" s="170"/>
      <c r="R1612" s="170"/>
      <c r="S1612" s="170"/>
      <c r="T1612" s="170"/>
      <c r="U1612" s="170"/>
      <c r="V1612" s="170"/>
      <c r="W1612" s="170"/>
      <c r="X1612" s="170"/>
      <c r="Y1612" s="170"/>
      <c r="Z1612" s="170"/>
      <c r="AA1612" s="170"/>
      <c r="AB1612" s="170"/>
      <c r="AC1612" s="170"/>
      <c r="AD1612" s="170"/>
      <c r="AE1612" s="170" t="s">
        <v>309</v>
      </c>
      <c r="AF1612" s="170">
        <v>0</v>
      </c>
      <c r="AG1612" s="170"/>
      <c r="AH1612" s="170"/>
      <c r="AI1612" s="170"/>
      <c r="AJ1612" s="170"/>
      <c r="AK1612" s="170"/>
      <c r="AL1612" s="170"/>
      <c r="AM1612" s="170"/>
      <c r="AN1612" s="170"/>
      <c r="AO1612" s="170"/>
      <c r="AP1612" s="170"/>
      <c r="AQ1612" s="170"/>
      <c r="AR1612" s="170"/>
      <c r="AS1612" s="170"/>
      <c r="AT1612" s="170"/>
      <c r="AU1612" s="170"/>
      <c r="AV1612" s="170"/>
      <c r="AW1612" s="170"/>
      <c r="AX1612" s="170"/>
      <c r="AY1612" s="170"/>
      <c r="AZ1612" s="170"/>
      <c r="BA1612" s="170"/>
      <c r="BB1612" s="170"/>
      <c r="BC1612" s="170"/>
      <c r="BD1612" s="170"/>
      <c r="BE1612" s="170"/>
      <c r="BF1612" s="170"/>
      <c r="BG1612" s="170"/>
      <c r="BH1612" s="170"/>
    </row>
    <row r="1613" spans="1:60" outlineLevel="1">
      <c r="A1613" s="224"/>
      <c r="B1613" s="183"/>
      <c r="C1613" s="211" t="s">
        <v>746</v>
      </c>
      <c r="D1613" s="189"/>
      <c r="E1613" s="195"/>
      <c r="F1613" s="201"/>
      <c r="G1613" s="201"/>
      <c r="H1613" s="200"/>
      <c r="I1613" s="228"/>
      <c r="J1613" s="170"/>
      <c r="K1613" s="170"/>
      <c r="L1613" s="170"/>
      <c r="M1613" s="170"/>
      <c r="N1613" s="170"/>
      <c r="O1613" s="170"/>
      <c r="P1613" s="170"/>
      <c r="Q1613" s="170"/>
      <c r="R1613" s="170"/>
      <c r="S1613" s="170"/>
      <c r="T1613" s="170"/>
      <c r="U1613" s="170"/>
      <c r="V1613" s="170"/>
      <c r="W1613" s="170"/>
      <c r="X1613" s="170"/>
      <c r="Y1613" s="170"/>
      <c r="Z1613" s="170"/>
      <c r="AA1613" s="170"/>
      <c r="AB1613" s="170"/>
      <c r="AC1613" s="170"/>
      <c r="AD1613" s="170"/>
      <c r="AE1613" s="170" t="s">
        <v>309</v>
      </c>
      <c r="AF1613" s="170">
        <v>0</v>
      </c>
      <c r="AG1613" s="170"/>
      <c r="AH1613" s="170"/>
      <c r="AI1613" s="170"/>
      <c r="AJ1613" s="170"/>
      <c r="AK1613" s="170"/>
      <c r="AL1613" s="170"/>
      <c r="AM1613" s="170"/>
      <c r="AN1613" s="170"/>
      <c r="AO1613" s="170"/>
      <c r="AP1613" s="170"/>
      <c r="AQ1613" s="170"/>
      <c r="AR1613" s="170"/>
      <c r="AS1613" s="170"/>
      <c r="AT1613" s="170"/>
      <c r="AU1613" s="170"/>
      <c r="AV1613" s="170"/>
      <c r="AW1613" s="170"/>
      <c r="AX1613" s="170"/>
      <c r="AY1613" s="170"/>
      <c r="AZ1613" s="170"/>
      <c r="BA1613" s="170"/>
      <c r="BB1613" s="170"/>
      <c r="BC1613" s="170"/>
      <c r="BD1613" s="170"/>
      <c r="BE1613" s="170"/>
      <c r="BF1613" s="170"/>
      <c r="BG1613" s="170"/>
      <c r="BH1613" s="170"/>
    </row>
    <row r="1614" spans="1:60" outlineLevel="1">
      <c r="A1614" s="224"/>
      <c r="B1614" s="183"/>
      <c r="C1614" s="211" t="s">
        <v>1789</v>
      </c>
      <c r="D1614" s="189"/>
      <c r="E1614" s="195">
        <v>13.51</v>
      </c>
      <c r="F1614" s="201"/>
      <c r="G1614" s="201"/>
      <c r="H1614" s="200"/>
      <c r="I1614" s="228"/>
      <c r="J1614" s="170"/>
      <c r="K1614" s="170"/>
      <c r="L1614" s="170"/>
      <c r="M1614" s="170"/>
      <c r="N1614" s="170"/>
      <c r="O1614" s="170"/>
      <c r="P1614" s="170"/>
      <c r="Q1614" s="170"/>
      <c r="R1614" s="170"/>
      <c r="S1614" s="170"/>
      <c r="T1614" s="170"/>
      <c r="U1614" s="170"/>
      <c r="V1614" s="170"/>
      <c r="W1614" s="170"/>
      <c r="X1614" s="170"/>
      <c r="Y1614" s="170"/>
      <c r="Z1614" s="170"/>
      <c r="AA1614" s="170"/>
      <c r="AB1614" s="170"/>
      <c r="AC1614" s="170"/>
      <c r="AD1614" s="170"/>
      <c r="AE1614" s="170" t="s">
        <v>309</v>
      </c>
      <c r="AF1614" s="170">
        <v>0</v>
      </c>
      <c r="AG1614" s="170"/>
      <c r="AH1614" s="170"/>
      <c r="AI1614" s="170"/>
      <c r="AJ1614" s="170"/>
      <c r="AK1614" s="170"/>
      <c r="AL1614" s="170"/>
      <c r="AM1614" s="170"/>
      <c r="AN1614" s="170"/>
      <c r="AO1614" s="170"/>
      <c r="AP1614" s="170"/>
      <c r="AQ1614" s="170"/>
      <c r="AR1614" s="170"/>
      <c r="AS1614" s="170"/>
      <c r="AT1614" s="170"/>
      <c r="AU1614" s="170"/>
      <c r="AV1614" s="170"/>
      <c r="AW1614" s="170"/>
      <c r="AX1614" s="170"/>
      <c r="AY1614" s="170"/>
      <c r="AZ1614" s="170"/>
      <c r="BA1614" s="170"/>
      <c r="BB1614" s="170"/>
      <c r="BC1614" s="170"/>
      <c r="BD1614" s="170"/>
      <c r="BE1614" s="170"/>
      <c r="BF1614" s="170"/>
      <c r="BG1614" s="170"/>
      <c r="BH1614" s="170"/>
    </row>
    <row r="1615" spans="1:60" outlineLevel="1">
      <c r="A1615" s="224"/>
      <c r="B1615" s="183"/>
      <c r="C1615" s="211" t="s">
        <v>758</v>
      </c>
      <c r="D1615" s="189"/>
      <c r="E1615" s="195"/>
      <c r="F1615" s="201"/>
      <c r="G1615" s="201"/>
      <c r="H1615" s="200"/>
      <c r="I1615" s="228"/>
      <c r="J1615" s="170"/>
      <c r="K1615" s="170"/>
      <c r="L1615" s="170"/>
      <c r="M1615" s="170"/>
      <c r="N1615" s="170"/>
      <c r="O1615" s="170"/>
      <c r="P1615" s="170"/>
      <c r="Q1615" s="170"/>
      <c r="R1615" s="170"/>
      <c r="S1615" s="170"/>
      <c r="T1615" s="170"/>
      <c r="U1615" s="170"/>
      <c r="V1615" s="170"/>
      <c r="W1615" s="170"/>
      <c r="X1615" s="170"/>
      <c r="Y1615" s="170"/>
      <c r="Z1615" s="170"/>
      <c r="AA1615" s="170"/>
      <c r="AB1615" s="170"/>
      <c r="AC1615" s="170"/>
      <c r="AD1615" s="170"/>
      <c r="AE1615" s="170" t="s">
        <v>309</v>
      </c>
      <c r="AF1615" s="170">
        <v>0</v>
      </c>
      <c r="AG1615" s="170"/>
      <c r="AH1615" s="170"/>
      <c r="AI1615" s="170"/>
      <c r="AJ1615" s="170"/>
      <c r="AK1615" s="170"/>
      <c r="AL1615" s="170"/>
      <c r="AM1615" s="170"/>
      <c r="AN1615" s="170"/>
      <c r="AO1615" s="170"/>
      <c r="AP1615" s="170"/>
      <c r="AQ1615" s="170"/>
      <c r="AR1615" s="170"/>
      <c r="AS1615" s="170"/>
      <c r="AT1615" s="170"/>
      <c r="AU1615" s="170"/>
      <c r="AV1615" s="170"/>
      <c r="AW1615" s="170"/>
      <c r="AX1615" s="170"/>
      <c r="AY1615" s="170"/>
      <c r="AZ1615" s="170"/>
      <c r="BA1615" s="170"/>
      <c r="BB1615" s="170"/>
      <c r="BC1615" s="170"/>
      <c r="BD1615" s="170"/>
      <c r="BE1615" s="170"/>
      <c r="BF1615" s="170"/>
      <c r="BG1615" s="170"/>
      <c r="BH1615" s="170"/>
    </row>
    <row r="1616" spans="1:60" outlineLevel="1">
      <c r="A1616" s="224"/>
      <c r="B1616" s="183"/>
      <c r="C1616" s="211" t="s">
        <v>1790</v>
      </c>
      <c r="D1616" s="189"/>
      <c r="E1616" s="195">
        <v>5.48</v>
      </c>
      <c r="F1616" s="201"/>
      <c r="G1616" s="201"/>
      <c r="H1616" s="200"/>
      <c r="I1616" s="228"/>
      <c r="J1616" s="170"/>
      <c r="K1616" s="170"/>
      <c r="L1616" s="170"/>
      <c r="M1616" s="170"/>
      <c r="N1616" s="170"/>
      <c r="O1616" s="170"/>
      <c r="P1616" s="170"/>
      <c r="Q1616" s="170"/>
      <c r="R1616" s="170"/>
      <c r="S1616" s="170"/>
      <c r="T1616" s="170"/>
      <c r="U1616" s="170"/>
      <c r="V1616" s="170"/>
      <c r="W1616" s="170"/>
      <c r="X1616" s="170"/>
      <c r="Y1616" s="170"/>
      <c r="Z1616" s="170"/>
      <c r="AA1616" s="170"/>
      <c r="AB1616" s="170"/>
      <c r="AC1616" s="170"/>
      <c r="AD1616" s="170"/>
      <c r="AE1616" s="170" t="s">
        <v>309</v>
      </c>
      <c r="AF1616" s="170">
        <v>0</v>
      </c>
      <c r="AG1616" s="170"/>
      <c r="AH1616" s="170"/>
      <c r="AI1616" s="170"/>
      <c r="AJ1616" s="170"/>
      <c r="AK1616" s="170"/>
      <c r="AL1616" s="170"/>
      <c r="AM1616" s="170"/>
      <c r="AN1616" s="170"/>
      <c r="AO1616" s="170"/>
      <c r="AP1616" s="170"/>
      <c r="AQ1616" s="170"/>
      <c r="AR1616" s="170"/>
      <c r="AS1616" s="170"/>
      <c r="AT1616" s="170"/>
      <c r="AU1616" s="170"/>
      <c r="AV1616" s="170"/>
      <c r="AW1616" s="170"/>
      <c r="AX1616" s="170"/>
      <c r="AY1616" s="170"/>
      <c r="AZ1616" s="170"/>
      <c r="BA1616" s="170"/>
      <c r="BB1616" s="170"/>
      <c r="BC1616" s="170"/>
      <c r="BD1616" s="170"/>
      <c r="BE1616" s="170"/>
      <c r="BF1616" s="170"/>
      <c r="BG1616" s="170"/>
      <c r="BH1616" s="170"/>
    </row>
    <row r="1617" spans="1:60" outlineLevel="1">
      <c r="A1617" s="224"/>
      <c r="B1617" s="183"/>
      <c r="C1617" s="211" t="s">
        <v>760</v>
      </c>
      <c r="D1617" s="189"/>
      <c r="E1617" s="195"/>
      <c r="F1617" s="201"/>
      <c r="G1617" s="201"/>
      <c r="H1617" s="200"/>
      <c r="I1617" s="228"/>
      <c r="J1617" s="170"/>
      <c r="K1617" s="170"/>
      <c r="L1617" s="170"/>
      <c r="M1617" s="170"/>
      <c r="N1617" s="170"/>
      <c r="O1617" s="170"/>
      <c r="P1617" s="170"/>
      <c r="Q1617" s="170"/>
      <c r="R1617" s="170"/>
      <c r="S1617" s="170"/>
      <c r="T1617" s="170"/>
      <c r="U1617" s="170"/>
      <c r="V1617" s="170"/>
      <c r="W1617" s="170"/>
      <c r="X1617" s="170"/>
      <c r="Y1617" s="170"/>
      <c r="Z1617" s="170"/>
      <c r="AA1617" s="170"/>
      <c r="AB1617" s="170"/>
      <c r="AC1617" s="170"/>
      <c r="AD1617" s="170"/>
      <c r="AE1617" s="170" t="s">
        <v>309</v>
      </c>
      <c r="AF1617" s="170">
        <v>0</v>
      </c>
      <c r="AG1617" s="170"/>
      <c r="AH1617" s="170"/>
      <c r="AI1617" s="170"/>
      <c r="AJ1617" s="170"/>
      <c r="AK1617" s="170"/>
      <c r="AL1617" s="170"/>
      <c r="AM1617" s="170"/>
      <c r="AN1617" s="170"/>
      <c r="AO1617" s="170"/>
      <c r="AP1617" s="170"/>
      <c r="AQ1617" s="170"/>
      <c r="AR1617" s="170"/>
      <c r="AS1617" s="170"/>
      <c r="AT1617" s="170"/>
      <c r="AU1617" s="170"/>
      <c r="AV1617" s="170"/>
      <c r="AW1617" s="170"/>
      <c r="AX1617" s="170"/>
      <c r="AY1617" s="170"/>
      <c r="AZ1617" s="170"/>
      <c r="BA1617" s="170"/>
      <c r="BB1617" s="170"/>
      <c r="BC1617" s="170"/>
      <c r="BD1617" s="170"/>
      <c r="BE1617" s="170"/>
      <c r="BF1617" s="170"/>
      <c r="BG1617" s="170"/>
      <c r="BH1617" s="170"/>
    </row>
    <row r="1618" spans="1:60" outlineLevel="1">
      <c r="A1618" s="224"/>
      <c r="B1618" s="183"/>
      <c r="C1618" s="211" t="s">
        <v>1791</v>
      </c>
      <c r="D1618" s="189"/>
      <c r="E1618" s="195">
        <v>4.6974999999999998</v>
      </c>
      <c r="F1618" s="201"/>
      <c r="G1618" s="201"/>
      <c r="H1618" s="200"/>
      <c r="I1618" s="228"/>
      <c r="J1618" s="170"/>
      <c r="K1618" s="170"/>
      <c r="L1618" s="170"/>
      <c r="M1618" s="170"/>
      <c r="N1618" s="170"/>
      <c r="O1618" s="170"/>
      <c r="P1618" s="170"/>
      <c r="Q1618" s="170"/>
      <c r="R1618" s="170"/>
      <c r="S1618" s="170"/>
      <c r="T1618" s="170"/>
      <c r="U1618" s="170"/>
      <c r="V1618" s="170"/>
      <c r="W1618" s="170"/>
      <c r="X1618" s="170"/>
      <c r="Y1618" s="170"/>
      <c r="Z1618" s="170"/>
      <c r="AA1618" s="170"/>
      <c r="AB1618" s="170"/>
      <c r="AC1618" s="170"/>
      <c r="AD1618" s="170"/>
      <c r="AE1618" s="170" t="s">
        <v>309</v>
      </c>
      <c r="AF1618" s="170">
        <v>0</v>
      </c>
      <c r="AG1618" s="170"/>
      <c r="AH1618" s="170"/>
      <c r="AI1618" s="170"/>
      <c r="AJ1618" s="170"/>
      <c r="AK1618" s="170"/>
      <c r="AL1618" s="170"/>
      <c r="AM1618" s="170"/>
      <c r="AN1618" s="170"/>
      <c r="AO1618" s="170"/>
      <c r="AP1618" s="170"/>
      <c r="AQ1618" s="170"/>
      <c r="AR1618" s="170"/>
      <c r="AS1618" s="170"/>
      <c r="AT1618" s="170"/>
      <c r="AU1618" s="170"/>
      <c r="AV1618" s="170"/>
      <c r="AW1618" s="170"/>
      <c r="AX1618" s="170"/>
      <c r="AY1618" s="170"/>
      <c r="AZ1618" s="170"/>
      <c r="BA1618" s="170"/>
      <c r="BB1618" s="170"/>
      <c r="BC1618" s="170"/>
      <c r="BD1618" s="170"/>
      <c r="BE1618" s="170"/>
      <c r="BF1618" s="170"/>
      <c r="BG1618" s="170"/>
      <c r="BH1618" s="170"/>
    </row>
    <row r="1619" spans="1:60" outlineLevel="1">
      <c r="A1619" s="224"/>
      <c r="B1619" s="183"/>
      <c r="C1619" s="211" t="s">
        <v>1792</v>
      </c>
      <c r="D1619" s="189"/>
      <c r="E1619" s="195"/>
      <c r="F1619" s="201"/>
      <c r="G1619" s="201"/>
      <c r="H1619" s="200"/>
      <c r="I1619" s="228"/>
      <c r="J1619" s="170"/>
      <c r="K1619" s="170"/>
      <c r="L1619" s="170"/>
      <c r="M1619" s="170"/>
      <c r="N1619" s="170"/>
      <c r="O1619" s="170"/>
      <c r="P1619" s="170"/>
      <c r="Q1619" s="170"/>
      <c r="R1619" s="170"/>
      <c r="S1619" s="170"/>
      <c r="T1619" s="170"/>
      <c r="U1619" s="170"/>
      <c r="V1619" s="170"/>
      <c r="W1619" s="170"/>
      <c r="X1619" s="170"/>
      <c r="Y1619" s="170"/>
      <c r="Z1619" s="170"/>
      <c r="AA1619" s="170"/>
      <c r="AB1619" s="170"/>
      <c r="AC1619" s="170"/>
      <c r="AD1619" s="170"/>
      <c r="AE1619" s="170" t="s">
        <v>309</v>
      </c>
      <c r="AF1619" s="170">
        <v>0</v>
      </c>
      <c r="AG1619" s="170"/>
      <c r="AH1619" s="170"/>
      <c r="AI1619" s="170"/>
      <c r="AJ1619" s="170"/>
      <c r="AK1619" s="170"/>
      <c r="AL1619" s="170"/>
      <c r="AM1619" s="170"/>
      <c r="AN1619" s="170"/>
      <c r="AO1619" s="170"/>
      <c r="AP1619" s="170"/>
      <c r="AQ1619" s="170"/>
      <c r="AR1619" s="170"/>
      <c r="AS1619" s="170"/>
      <c r="AT1619" s="170"/>
      <c r="AU1619" s="170"/>
      <c r="AV1619" s="170"/>
      <c r="AW1619" s="170"/>
      <c r="AX1619" s="170"/>
      <c r="AY1619" s="170"/>
      <c r="AZ1619" s="170"/>
      <c r="BA1619" s="170"/>
      <c r="BB1619" s="170"/>
      <c r="BC1619" s="170"/>
      <c r="BD1619" s="170"/>
      <c r="BE1619" s="170"/>
      <c r="BF1619" s="170"/>
      <c r="BG1619" s="170"/>
      <c r="BH1619" s="170"/>
    </row>
    <row r="1620" spans="1:60" outlineLevel="1">
      <c r="A1620" s="224"/>
      <c r="B1620" s="183"/>
      <c r="C1620" s="211" t="s">
        <v>1793</v>
      </c>
      <c r="D1620" s="189"/>
      <c r="E1620" s="195">
        <v>24.2425</v>
      </c>
      <c r="F1620" s="201"/>
      <c r="G1620" s="201"/>
      <c r="H1620" s="200"/>
      <c r="I1620" s="228"/>
      <c r="J1620" s="170"/>
      <c r="K1620" s="170"/>
      <c r="L1620" s="170"/>
      <c r="M1620" s="170"/>
      <c r="N1620" s="170"/>
      <c r="O1620" s="170"/>
      <c r="P1620" s="170"/>
      <c r="Q1620" s="170"/>
      <c r="R1620" s="170"/>
      <c r="S1620" s="170"/>
      <c r="T1620" s="170"/>
      <c r="U1620" s="170"/>
      <c r="V1620" s="170"/>
      <c r="W1620" s="170"/>
      <c r="X1620" s="170"/>
      <c r="Y1620" s="170"/>
      <c r="Z1620" s="170"/>
      <c r="AA1620" s="170"/>
      <c r="AB1620" s="170"/>
      <c r="AC1620" s="170"/>
      <c r="AD1620" s="170"/>
      <c r="AE1620" s="170" t="s">
        <v>309</v>
      </c>
      <c r="AF1620" s="170">
        <v>0</v>
      </c>
      <c r="AG1620" s="170"/>
      <c r="AH1620" s="170"/>
      <c r="AI1620" s="170"/>
      <c r="AJ1620" s="170"/>
      <c r="AK1620" s="170"/>
      <c r="AL1620" s="170"/>
      <c r="AM1620" s="170"/>
      <c r="AN1620" s="170"/>
      <c r="AO1620" s="170"/>
      <c r="AP1620" s="170"/>
      <c r="AQ1620" s="170"/>
      <c r="AR1620" s="170"/>
      <c r="AS1620" s="170"/>
      <c r="AT1620" s="170"/>
      <c r="AU1620" s="170"/>
      <c r="AV1620" s="170"/>
      <c r="AW1620" s="170"/>
      <c r="AX1620" s="170"/>
      <c r="AY1620" s="170"/>
      <c r="AZ1620" s="170"/>
      <c r="BA1620" s="170"/>
      <c r="BB1620" s="170"/>
      <c r="BC1620" s="170"/>
      <c r="BD1620" s="170"/>
      <c r="BE1620" s="170"/>
      <c r="BF1620" s="170"/>
      <c r="BG1620" s="170"/>
      <c r="BH1620" s="170"/>
    </row>
    <row r="1621" spans="1:60" outlineLevel="1">
      <c r="A1621" s="224"/>
      <c r="B1621" s="183"/>
      <c r="C1621" s="211" t="s">
        <v>1794</v>
      </c>
      <c r="D1621" s="189"/>
      <c r="E1621" s="195"/>
      <c r="F1621" s="201"/>
      <c r="G1621" s="201"/>
      <c r="H1621" s="200"/>
      <c r="I1621" s="228"/>
      <c r="J1621" s="170"/>
      <c r="K1621" s="170"/>
      <c r="L1621" s="170"/>
      <c r="M1621" s="170"/>
      <c r="N1621" s="170"/>
      <c r="O1621" s="170"/>
      <c r="P1621" s="170"/>
      <c r="Q1621" s="170"/>
      <c r="R1621" s="170"/>
      <c r="S1621" s="170"/>
      <c r="T1621" s="170"/>
      <c r="U1621" s="170"/>
      <c r="V1621" s="170"/>
      <c r="W1621" s="170"/>
      <c r="X1621" s="170"/>
      <c r="Y1621" s="170"/>
      <c r="Z1621" s="170"/>
      <c r="AA1621" s="170"/>
      <c r="AB1621" s="170"/>
      <c r="AC1621" s="170"/>
      <c r="AD1621" s="170"/>
      <c r="AE1621" s="170" t="s">
        <v>309</v>
      </c>
      <c r="AF1621" s="170">
        <v>0</v>
      </c>
      <c r="AG1621" s="170"/>
      <c r="AH1621" s="170"/>
      <c r="AI1621" s="170"/>
      <c r="AJ1621" s="170"/>
      <c r="AK1621" s="170"/>
      <c r="AL1621" s="170"/>
      <c r="AM1621" s="170"/>
      <c r="AN1621" s="170"/>
      <c r="AO1621" s="170"/>
      <c r="AP1621" s="170"/>
      <c r="AQ1621" s="170"/>
      <c r="AR1621" s="170"/>
      <c r="AS1621" s="170"/>
      <c r="AT1621" s="170"/>
      <c r="AU1621" s="170"/>
      <c r="AV1621" s="170"/>
      <c r="AW1621" s="170"/>
      <c r="AX1621" s="170"/>
      <c r="AY1621" s="170"/>
      <c r="AZ1621" s="170"/>
      <c r="BA1621" s="170"/>
      <c r="BB1621" s="170"/>
      <c r="BC1621" s="170"/>
      <c r="BD1621" s="170"/>
      <c r="BE1621" s="170"/>
      <c r="BF1621" s="170"/>
      <c r="BG1621" s="170"/>
      <c r="BH1621" s="170"/>
    </row>
    <row r="1622" spans="1:60" outlineLevel="1">
      <c r="A1622" s="224"/>
      <c r="B1622" s="183"/>
      <c r="C1622" s="211" t="s">
        <v>1795</v>
      </c>
      <c r="D1622" s="189"/>
      <c r="E1622" s="195">
        <v>2.9</v>
      </c>
      <c r="F1622" s="201"/>
      <c r="G1622" s="201"/>
      <c r="H1622" s="200"/>
      <c r="I1622" s="228"/>
      <c r="J1622" s="170"/>
      <c r="K1622" s="170"/>
      <c r="L1622" s="170"/>
      <c r="M1622" s="170"/>
      <c r="N1622" s="170"/>
      <c r="O1622" s="170"/>
      <c r="P1622" s="170"/>
      <c r="Q1622" s="170"/>
      <c r="R1622" s="170"/>
      <c r="S1622" s="170"/>
      <c r="T1622" s="170"/>
      <c r="U1622" s="170"/>
      <c r="V1622" s="170"/>
      <c r="W1622" s="170"/>
      <c r="X1622" s="170"/>
      <c r="Y1622" s="170"/>
      <c r="Z1622" s="170"/>
      <c r="AA1622" s="170"/>
      <c r="AB1622" s="170"/>
      <c r="AC1622" s="170"/>
      <c r="AD1622" s="170"/>
      <c r="AE1622" s="170" t="s">
        <v>309</v>
      </c>
      <c r="AF1622" s="170">
        <v>0</v>
      </c>
      <c r="AG1622" s="170"/>
      <c r="AH1622" s="170"/>
      <c r="AI1622" s="170"/>
      <c r="AJ1622" s="170"/>
      <c r="AK1622" s="170"/>
      <c r="AL1622" s="170"/>
      <c r="AM1622" s="170"/>
      <c r="AN1622" s="170"/>
      <c r="AO1622" s="170"/>
      <c r="AP1622" s="170"/>
      <c r="AQ1622" s="170"/>
      <c r="AR1622" s="170"/>
      <c r="AS1622" s="170"/>
      <c r="AT1622" s="170"/>
      <c r="AU1622" s="170"/>
      <c r="AV1622" s="170"/>
      <c r="AW1622" s="170"/>
      <c r="AX1622" s="170"/>
      <c r="AY1622" s="170"/>
      <c r="AZ1622" s="170"/>
      <c r="BA1622" s="170"/>
      <c r="BB1622" s="170"/>
      <c r="BC1622" s="170"/>
      <c r="BD1622" s="170"/>
      <c r="BE1622" s="170"/>
      <c r="BF1622" s="170"/>
      <c r="BG1622" s="170"/>
      <c r="BH1622" s="170"/>
    </row>
    <row r="1623" spans="1:60" outlineLevel="1">
      <c r="A1623" s="224"/>
      <c r="B1623" s="350" t="s">
        <v>1796</v>
      </c>
      <c r="C1623" s="351"/>
      <c r="D1623" s="352"/>
      <c r="E1623" s="353"/>
      <c r="F1623" s="354"/>
      <c r="G1623" s="355"/>
      <c r="H1623" s="200"/>
      <c r="I1623" s="228"/>
      <c r="J1623" s="170"/>
      <c r="K1623" s="170"/>
      <c r="L1623" s="170"/>
      <c r="M1623" s="170"/>
      <c r="N1623" s="170"/>
      <c r="O1623" s="170"/>
      <c r="P1623" s="170"/>
      <c r="Q1623" s="170"/>
      <c r="R1623" s="170"/>
      <c r="S1623" s="170"/>
      <c r="T1623" s="170"/>
      <c r="U1623" s="170"/>
      <c r="V1623" s="170"/>
      <c r="W1623" s="170"/>
      <c r="X1623" s="170"/>
      <c r="Y1623" s="170"/>
      <c r="Z1623" s="170"/>
      <c r="AA1623" s="170"/>
      <c r="AB1623" s="170"/>
      <c r="AC1623" s="170">
        <v>0</v>
      </c>
      <c r="AD1623" s="170"/>
      <c r="AE1623" s="170" t="s">
        <v>297</v>
      </c>
      <c r="AF1623" s="170"/>
      <c r="AG1623" s="170"/>
      <c r="AH1623" s="170"/>
      <c r="AI1623" s="170"/>
      <c r="AJ1623" s="170"/>
      <c r="AK1623" s="170"/>
      <c r="AL1623" s="170"/>
      <c r="AM1623" s="170"/>
      <c r="AN1623" s="170"/>
      <c r="AO1623" s="170"/>
      <c r="AP1623" s="170"/>
      <c r="AQ1623" s="170"/>
      <c r="AR1623" s="170"/>
      <c r="AS1623" s="170"/>
      <c r="AT1623" s="170"/>
      <c r="AU1623" s="170"/>
      <c r="AV1623" s="170"/>
      <c r="AW1623" s="170"/>
      <c r="AX1623" s="170"/>
      <c r="AY1623" s="170"/>
      <c r="AZ1623" s="170"/>
      <c r="BA1623" s="170"/>
      <c r="BB1623" s="170"/>
      <c r="BC1623" s="170"/>
      <c r="BD1623" s="170"/>
      <c r="BE1623" s="170"/>
      <c r="BF1623" s="170"/>
      <c r="BG1623" s="170"/>
      <c r="BH1623" s="170"/>
    </row>
    <row r="1624" spans="1:60" outlineLevel="1">
      <c r="A1624" s="224"/>
      <c r="B1624" s="350" t="s">
        <v>1797</v>
      </c>
      <c r="C1624" s="351"/>
      <c r="D1624" s="352"/>
      <c r="E1624" s="353"/>
      <c r="F1624" s="354"/>
      <c r="G1624" s="355"/>
      <c r="H1624" s="200"/>
      <c r="I1624" s="228"/>
      <c r="J1624" s="170"/>
      <c r="K1624" s="170"/>
      <c r="L1624" s="170"/>
      <c r="M1624" s="170"/>
      <c r="N1624" s="170"/>
      <c r="O1624" s="170"/>
      <c r="P1624" s="170"/>
      <c r="Q1624" s="170"/>
      <c r="R1624" s="170"/>
      <c r="S1624" s="170"/>
      <c r="T1624" s="170"/>
      <c r="U1624" s="170"/>
      <c r="V1624" s="170"/>
      <c r="W1624" s="170"/>
      <c r="X1624" s="170"/>
      <c r="Y1624" s="170"/>
      <c r="Z1624" s="170"/>
      <c r="AA1624" s="170"/>
      <c r="AB1624" s="170"/>
      <c r="AC1624" s="170"/>
      <c r="AD1624" s="170"/>
      <c r="AE1624" s="170" t="s">
        <v>299</v>
      </c>
      <c r="AF1624" s="170"/>
      <c r="AG1624" s="170"/>
      <c r="AH1624" s="170"/>
      <c r="AI1624" s="170"/>
      <c r="AJ1624" s="170"/>
      <c r="AK1624" s="170"/>
      <c r="AL1624" s="170"/>
      <c r="AM1624" s="170"/>
      <c r="AN1624" s="170"/>
      <c r="AO1624" s="170"/>
      <c r="AP1624" s="170"/>
      <c r="AQ1624" s="170"/>
      <c r="AR1624" s="170"/>
      <c r="AS1624" s="170"/>
      <c r="AT1624" s="170"/>
      <c r="AU1624" s="170"/>
      <c r="AV1624" s="170"/>
      <c r="AW1624" s="170"/>
      <c r="AX1624" s="170"/>
      <c r="AY1624" s="170"/>
      <c r="AZ1624" s="170"/>
      <c r="BA1624" s="170"/>
      <c r="BB1624" s="170"/>
      <c r="BC1624" s="170"/>
      <c r="BD1624" s="170"/>
      <c r="BE1624" s="170"/>
      <c r="BF1624" s="170"/>
      <c r="BG1624" s="170"/>
      <c r="BH1624" s="170"/>
    </row>
    <row r="1625" spans="1:60" outlineLevel="1">
      <c r="A1625" s="225">
        <v>368</v>
      </c>
      <c r="B1625" s="182" t="s">
        <v>1798</v>
      </c>
      <c r="C1625" s="209" t="s">
        <v>1799</v>
      </c>
      <c r="D1625" s="187" t="s">
        <v>314</v>
      </c>
      <c r="E1625" s="193">
        <v>27.5</v>
      </c>
      <c r="F1625" s="202"/>
      <c r="G1625" s="201">
        <f>ROUND(E1625*F1625,2)</f>
        <v>0</v>
      </c>
      <c r="H1625" s="200" t="s">
        <v>1152</v>
      </c>
      <c r="I1625" s="228" t="s">
        <v>304</v>
      </c>
      <c r="J1625" s="170"/>
      <c r="K1625" s="170"/>
      <c r="L1625" s="170"/>
      <c r="M1625" s="170"/>
      <c r="N1625" s="170"/>
      <c r="O1625" s="170"/>
      <c r="P1625" s="170"/>
      <c r="Q1625" s="170"/>
      <c r="R1625" s="170"/>
      <c r="S1625" s="170"/>
      <c r="T1625" s="170"/>
      <c r="U1625" s="170"/>
      <c r="V1625" s="170"/>
      <c r="W1625" s="170"/>
      <c r="X1625" s="170"/>
      <c r="Y1625" s="170"/>
      <c r="Z1625" s="170"/>
      <c r="AA1625" s="170"/>
      <c r="AB1625" s="170"/>
      <c r="AC1625" s="170"/>
      <c r="AD1625" s="170"/>
      <c r="AE1625" s="170" t="s">
        <v>1153</v>
      </c>
      <c r="AF1625" s="170"/>
      <c r="AG1625" s="170"/>
      <c r="AH1625" s="170"/>
      <c r="AI1625" s="170"/>
      <c r="AJ1625" s="170"/>
      <c r="AK1625" s="170"/>
      <c r="AL1625" s="170"/>
      <c r="AM1625" s="170">
        <v>21</v>
      </c>
      <c r="AN1625" s="170"/>
      <c r="AO1625" s="170"/>
      <c r="AP1625" s="170"/>
      <c r="AQ1625" s="170"/>
      <c r="AR1625" s="170"/>
      <c r="AS1625" s="170"/>
      <c r="AT1625" s="170"/>
      <c r="AU1625" s="170"/>
      <c r="AV1625" s="170"/>
      <c r="AW1625" s="170"/>
      <c r="AX1625" s="170"/>
      <c r="AY1625" s="170"/>
      <c r="AZ1625" s="170"/>
      <c r="BA1625" s="170"/>
      <c r="BB1625" s="170"/>
      <c r="BC1625" s="170"/>
      <c r="BD1625" s="170"/>
      <c r="BE1625" s="170"/>
      <c r="BF1625" s="170"/>
      <c r="BG1625" s="170"/>
      <c r="BH1625" s="170"/>
    </row>
    <row r="1626" spans="1:60" ht="22.5" outlineLevel="1">
      <c r="A1626" s="224"/>
      <c r="B1626" s="183"/>
      <c r="C1626" s="210" t="s">
        <v>1800</v>
      </c>
      <c r="D1626" s="188"/>
      <c r="E1626" s="194"/>
      <c r="F1626" s="203"/>
      <c r="G1626" s="203"/>
      <c r="H1626" s="200"/>
      <c r="I1626" s="228"/>
      <c r="J1626" s="170"/>
      <c r="K1626" s="170"/>
      <c r="L1626" s="170"/>
      <c r="M1626" s="170"/>
      <c r="N1626" s="170"/>
      <c r="O1626" s="170"/>
      <c r="P1626" s="170"/>
      <c r="Q1626" s="170"/>
      <c r="R1626" s="170"/>
      <c r="S1626" s="170"/>
      <c r="T1626" s="170"/>
      <c r="U1626" s="170"/>
      <c r="V1626" s="170"/>
      <c r="W1626" s="170"/>
      <c r="X1626" s="170"/>
      <c r="Y1626" s="170"/>
      <c r="Z1626" s="170"/>
      <c r="AA1626" s="170"/>
      <c r="AB1626" s="170"/>
      <c r="AC1626" s="170"/>
      <c r="AD1626" s="170"/>
      <c r="AE1626" s="170" t="s">
        <v>307</v>
      </c>
      <c r="AF1626" s="170"/>
      <c r="AG1626" s="170"/>
      <c r="AH1626" s="170"/>
      <c r="AI1626" s="170"/>
      <c r="AJ1626" s="170"/>
      <c r="AK1626" s="170"/>
      <c r="AL1626" s="170"/>
      <c r="AM1626" s="170"/>
      <c r="AN1626" s="170"/>
      <c r="AO1626" s="170"/>
      <c r="AP1626" s="170"/>
      <c r="AQ1626" s="170"/>
      <c r="AR1626" s="170"/>
      <c r="AS1626" s="170"/>
      <c r="AT1626" s="170"/>
      <c r="AU1626" s="170"/>
      <c r="AV1626" s="170"/>
      <c r="AW1626" s="170"/>
      <c r="AX1626" s="170"/>
      <c r="AY1626" s="170"/>
      <c r="AZ1626" s="170"/>
      <c r="BA1626" s="170"/>
      <c r="BB1626" s="170"/>
      <c r="BC1626" s="170"/>
      <c r="BD1626" s="170"/>
      <c r="BE1626" s="170"/>
      <c r="BF1626" s="170"/>
      <c r="BG1626" s="170"/>
      <c r="BH1626" s="170"/>
    </row>
    <row r="1627" spans="1:60" outlineLevel="1">
      <c r="A1627" s="224"/>
      <c r="B1627" s="183"/>
      <c r="C1627" s="211" t="s">
        <v>1801</v>
      </c>
      <c r="D1627" s="189"/>
      <c r="E1627" s="195">
        <v>27.5</v>
      </c>
      <c r="F1627" s="201"/>
      <c r="G1627" s="201"/>
      <c r="H1627" s="200"/>
      <c r="I1627" s="228"/>
      <c r="J1627" s="170"/>
      <c r="K1627" s="170"/>
      <c r="L1627" s="170"/>
      <c r="M1627" s="170"/>
      <c r="N1627" s="170"/>
      <c r="O1627" s="170"/>
      <c r="P1627" s="170"/>
      <c r="Q1627" s="170"/>
      <c r="R1627" s="170"/>
      <c r="S1627" s="170"/>
      <c r="T1627" s="170"/>
      <c r="U1627" s="170"/>
      <c r="V1627" s="170"/>
      <c r="W1627" s="170"/>
      <c r="X1627" s="170"/>
      <c r="Y1627" s="170"/>
      <c r="Z1627" s="170"/>
      <c r="AA1627" s="170"/>
      <c r="AB1627" s="170"/>
      <c r="AC1627" s="170"/>
      <c r="AD1627" s="170"/>
      <c r="AE1627" s="170" t="s">
        <v>309</v>
      </c>
      <c r="AF1627" s="170">
        <v>0</v>
      </c>
      <c r="AG1627" s="170"/>
      <c r="AH1627" s="170"/>
      <c r="AI1627" s="170"/>
      <c r="AJ1627" s="170"/>
      <c r="AK1627" s="170"/>
      <c r="AL1627" s="170"/>
      <c r="AM1627" s="170"/>
      <c r="AN1627" s="170"/>
      <c r="AO1627" s="170"/>
      <c r="AP1627" s="170"/>
      <c r="AQ1627" s="170"/>
      <c r="AR1627" s="170"/>
      <c r="AS1627" s="170"/>
      <c r="AT1627" s="170"/>
      <c r="AU1627" s="170"/>
      <c r="AV1627" s="170"/>
      <c r="AW1627" s="170"/>
      <c r="AX1627" s="170"/>
      <c r="AY1627" s="170"/>
      <c r="AZ1627" s="170"/>
      <c r="BA1627" s="170"/>
      <c r="BB1627" s="170"/>
      <c r="BC1627" s="170"/>
      <c r="BD1627" s="170"/>
      <c r="BE1627" s="170"/>
      <c r="BF1627" s="170"/>
      <c r="BG1627" s="170"/>
      <c r="BH1627" s="170"/>
    </row>
    <row r="1628" spans="1:60" outlineLevel="1">
      <c r="A1628" s="225">
        <v>369</v>
      </c>
      <c r="B1628" s="182" t="s">
        <v>1802</v>
      </c>
      <c r="C1628" s="209" t="s">
        <v>1803</v>
      </c>
      <c r="D1628" s="187" t="s">
        <v>318</v>
      </c>
      <c r="E1628" s="193">
        <v>243.2543</v>
      </c>
      <c r="F1628" s="202"/>
      <c r="G1628" s="201">
        <f>ROUND(E1628*F1628,2)</f>
        <v>0</v>
      </c>
      <c r="H1628" s="200"/>
      <c r="I1628" s="228" t="s">
        <v>304</v>
      </c>
      <c r="J1628" s="170"/>
      <c r="K1628" s="170"/>
      <c r="L1628" s="170"/>
      <c r="M1628" s="170"/>
      <c r="N1628" s="170"/>
      <c r="O1628" s="170"/>
      <c r="P1628" s="170"/>
      <c r="Q1628" s="170"/>
      <c r="R1628" s="170"/>
      <c r="S1628" s="170"/>
      <c r="T1628" s="170"/>
      <c r="U1628" s="170"/>
      <c r="V1628" s="170"/>
      <c r="W1628" s="170"/>
      <c r="X1628" s="170"/>
      <c r="Y1628" s="170"/>
      <c r="Z1628" s="170"/>
      <c r="AA1628" s="170"/>
      <c r="AB1628" s="170"/>
      <c r="AC1628" s="170"/>
      <c r="AD1628" s="170"/>
      <c r="AE1628" s="170" t="s">
        <v>1101</v>
      </c>
      <c r="AF1628" s="170"/>
      <c r="AG1628" s="170"/>
      <c r="AH1628" s="170"/>
      <c r="AI1628" s="170"/>
      <c r="AJ1628" s="170"/>
      <c r="AK1628" s="170"/>
      <c r="AL1628" s="170"/>
      <c r="AM1628" s="170">
        <v>21</v>
      </c>
      <c r="AN1628" s="170"/>
      <c r="AO1628" s="170"/>
      <c r="AP1628" s="170"/>
      <c r="AQ1628" s="170"/>
      <c r="AR1628" s="170"/>
      <c r="AS1628" s="170"/>
      <c r="AT1628" s="170"/>
      <c r="AU1628" s="170"/>
      <c r="AV1628" s="170"/>
      <c r="AW1628" s="170"/>
      <c r="AX1628" s="170"/>
      <c r="AY1628" s="170"/>
      <c r="AZ1628" s="170"/>
      <c r="BA1628" s="170"/>
      <c r="BB1628" s="170"/>
      <c r="BC1628" s="170"/>
      <c r="BD1628" s="170"/>
      <c r="BE1628" s="170"/>
      <c r="BF1628" s="170"/>
      <c r="BG1628" s="170"/>
      <c r="BH1628" s="170"/>
    </row>
    <row r="1629" spans="1:60" outlineLevel="1">
      <c r="A1629" s="224"/>
      <c r="B1629" s="183"/>
      <c r="C1629" s="211" t="s">
        <v>1804</v>
      </c>
      <c r="D1629" s="189"/>
      <c r="E1629" s="195">
        <v>243.25425000000001</v>
      </c>
      <c r="F1629" s="201"/>
      <c r="G1629" s="201"/>
      <c r="H1629" s="200"/>
      <c r="I1629" s="228"/>
      <c r="J1629" s="170"/>
      <c r="K1629" s="170"/>
      <c r="L1629" s="170"/>
      <c r="M1629" s="170"/>
      <c r="N1629" s="170"/>
      <c r="O1629" s="170"/>
      <c r="P1629" s="170"/>
      <c r="Q1629" s="170"/>
      <c r="R1629" s="170"/>
      <c r="S1629" s="170"/>
      <c r="T1629" s="170"/>
      <c r="U1629" s="170"/>
      <c r="V1629" s="170"/>
      <c r="W1629" s="170"/>
      <c r="X1629" s="170"/>
      <c r="Y1629" s="170"/>
      <c r="Z1629" s="170"/>
      <c r="AA1629" s="170"/>
      <c r="AB1629" s="170"/>
      <c r="AC1629" s="170"/>
      <c r="AD1629" s="170"/>
      <c r="AE1629" s="170" t="s">
        <v>309</v>
      </c>
      <c r="AF1629" s="170">
        <v>0</v>
      </c>
      <c r="AG1629" s="170"/>
      <c r="AH1629" s="170"/>
      <c r="AI1629" s="170"/>
      <c r="AJ1629" s="170"/>
      <c r="AK1629" s="170"/>
      <c r="AL1629" s="170"/>
      <c r="AM1629" s="170"/>
      <c r="AN1629" s="170"/>
      <c r="AO1629" s="170"/>
      <c r="AP1629" s="170"/>
      <c r="AQ1629" s="170"/>
      <c r="AR1629" s="170"/>
      <c r="AS1629" s="170"/>
      <c r="AT1629" s="170"/>
      <c r="AU1629" s="170"/>
      <c r="AV1629" s="170"/>
      <c r="AW1629" s="170"/>
      <c r="AX1629" s="170"/>
      <c r="AY1629" s="170"/>
      <c r="AZ1629" s="170"/>
      <c r="BA1629" s="170"/>
      <c r="BB1629" s="170"/>
      <c r="BC1629" s="170"/>
      <c r="BD1629" s="170"/>
      <c r="BE1629" s="170"/>
      <c r="BF1629" s="170"/>
      <c r="BG1629" s="170"/>
      <c r="BH1629" s="170"/>
    </row>
    <row r="1630" spans="1:60" outlineLevel="1">
      <c r="A1630" s="225">
        <v>370</v>
      </c>
      <c r="B1630" s="182" t="s">
        <v>1805</v>
      </c>
      <c r="C1630" s="209" t="s">
        <v>1806</v>
      </c>
      <c r="D1630" s="187" t="s">
        <v>1392</v>
      </c>
      <c r="E1630" s="193">
        <v>6</v>
      </c>
      <c r="F1630" s="202"/>
      <c r="G1630" s="201">
        <f>ROUND(E1630*F1630,2)</f>
        <v>0</v>
      </c>
      <c r="H1630" s="200"/>
      <c r="I1630" s="228" t="s">
        <v>552</v>
      </c>
      <c r="J1630" s="170"/>
      <c r="K1630" s="170"/>
      <c r="L1630" s="170"/>
      <c r="M1630" s="170"/>
      <c r="N1630" s="170"/>
      <c r="O1630" s="170"/>
      <c r="P1630" s="170"/>
      <c r="Q1630" s="170"/>
      <c r="R1630" s="170"/>
      <c r="S1630" s="170"/>
      <c r="T1630" s="170"/>
      <c r="U1630" s="170"/>
      <c r="V1630" s="170"/>
      <c r="W1630" s="170"/>
      <c r="X1630" s="170"/>
      <c r="Y1630" s="170"/>
      <c r="Z1630" s="170"/>
      <c r="AA1630" s="170"/>
      <c r="AB1630" s="170"/>
      <c r="AC1630" s="170"/>
      <c r="AD1630" s="170"/>
      <c r="AE1630" s="170" t="s">
        <v>1101</v>
      </c>
      <c r="AF1630" s="170"/>
      <c r="AG1630" s="170"/>
      <c r="AH1630" s="170"/>
      <c r="AI1630" s="170"/>
      <c r="AJ1630" s="170"/>
      <c r="AK1630" s="170"/>
      <c r="AL1630" s="170"/>
      <c r="AM1630" s="170">
        <v>21</v>
      </c>
      <c r="AN1630" s="170"/>
      <c r="AO1630" s="170"/>
      <c r="AP1630" s="170"/>
      <c r="AQ1630" s="170"/>
      <c r="AR1630" s="170"/>
      <c r="AS1630" s="170"/>
      <c r="AT1630" s="170"/>
      <c r="AU1630" s="170"/>
      <c r="AV1630" s="170"/>
      <c r="AW1630" s="170"/>
      <c r="AX1630" s="170"/>
      <c r="AY1630" s="170"/>
      <c r="AZ1630" s="170"/>
      <c r="BA1630" s="170"/>
      <c r="BB1630" s="170"/>
      <c r="BC1630" s="170"/>
      <c r="BD1630" s="170"/>
      <c r="BE1630" s="170"/>
      <c r="BF1630" s="170"/>
      <c r="BG1630" s="170"/>
      <c r="BH1630" s="170"/>
    </row>
    <row r="1631" spans="1:60" ht="22.5" outlineLevel="1">
      <c r="A1631" s="224"/>
      <c r="B1631" s="183"/>
      <c r="C1631" s="210" t="s">
        <v>1807</v>
      </c>
      <c r="D1631" s="188"/>
      <c r="E1631" s="194"/>
      <c r="F1631" s="203"/>
      <c r="G1631" s="203"/>
      <c r="H1631" s="200"/>
      <c r="I1631" s="228"/>
      <c r="J1631" s="170"/>
      <c r="K1631" s="170"/>
      <c r="L1631" s="170"/>
      <c r="M1631" s="170"/>
      <c r="N1631" s="170"/>
      <c r="O1631" s="170"/>
      <c r="P1631" s="170"/>
      <c r="Q1631" s="170"/>
      <c r="R1631" s="170"/>
      <c r="S1631" s="170"/>
      <c r="T1631" s="170"/>
      <c r="U1631" s="170"/>
      <c r="V1631" s="170"/>
      <c r="W1631" s="170"/>
      <c r="X1631" s="170"/>
      <c r="Y1631" s="170"/>
      <c r="Z1631" s="170"/>
      <c r="AA1631" s="170"/>
      <c r="AB1631" s="170"/>
      <c r="AC1631" s="170"/>
      <c r="AD1631" s="170"/>
      <c r="AE1631" s="170" t="s">
        <v>307</v>
      </c>
      <c r="AF1631" s="170"/>
      <c r="AG1631" s="170"/>
      <c r="AH1631" s="170"/>
      <c r="AI1631" s="170"/>
      <c r="AJ1631" s="170"/>
      <c r="AK1631" s="170"/>
      <c r="AL1631" s="170"/>
      <c r="AM1631" s="170"/>
      <c r="AN1631" s="170"/>
      <c r="AO1631" s="170"/>
      <c r="AP1631" s="170"/>
      <c r="AQ1631" s="170"/>
      <c r="AR1631" s="170"/>
      <c r="AS1631" s="170"/>
      <c r="AT1631" s="170"/>
      <c r="AU1631" s="170"/>
      <c r="AV1631" s="170"/>
      <c r="AW1631" s="170"/>
      <c r="AX1631" s="170"/>
      <c r="AY1631" s="170"/>
      <c r="AZ1631" s="170"/>
      <c r="BA1631" s="170"/>
      <c r="BB1631" s="170"/>
      <c r="BC1631" s="170"/>
      <c r="BD1631" s="170"/>
      <c r="BE1631" s="170"/>
      <c r="BF1631" s="170"/>
      <c r="BG1631" s="170"/>
      <c r="BH1631" s="170"/>
    </row>
    <row r="1632" spans="1:60" outlineLevel="1">
      <c r="A1632" s="224"/>
      <c r="B1632" s="183"/>
      <c r="C1632" s="211" t="s">
        <v>171</v>
      </c>
      <c r="D1632" s="189"/>
      <c r="E1632" s="195">
        <v>6</v>
      </c>
      <c r="F1632" s="201"/>
      <c r="G1632" s="201"/>
      <c r="H1632" s="200"/>
      <c r="I1632" s="228"/>
      <c r="J1632" s="170"/>
      <c r="K1632" s="170"/>
      <c r="L1632" s="170"/>
      <c r="M1632" s="170"/>
      <c r="N1632" s="170"/>
      <c r="O1632" s="170"/>
      <c r="P1632" s="170"/>
      <c r="Q1632" s="170"/>
      <c r="R1632" s="170"/>
      <c r="S1632" s="170"/>
      <c r="T1632" s="170"/>
      <c r="U1632" s="170"/>
      <c r="V1632" s="170"/>
      <c r="W1632" s="170"/>
      <c r="X1632" s="170"/>
      <c r="Y1632" s="170"/>
      <c r="Z1632" s="170"/>
      <c r="AA1632" s="170"/>
      <c r="AB1632" s="170"/>
      <c r="AC1632" s="170"/>
      <c r="AD1632" s="170"/>
      <c r="AE1632" s="170" t="s">
        <v>309</v>
      </c>
      <c r="AF1632" s="170">
        <v>0</v>
      </c>
      <c r="AG1632" s="170"/>
      <c r="AH1632" s="170"/>
      <c r="AI1632" s="170"/>
      <c r="AJ1632" s="170"/>
      <c r="AK1632" s="170"/>
      <c r="AL1632" s="170"/>
      <c r="AM1632" s="170"/>
      <c r="AN1632" s="170"/>
      <c r="AO1632" s="170"/>
      <c r="AP1632" s="170"/>
      <c r="AQ1632" s="170"/>
      <c r="AR1632" s="170"/>
      <c r="AS1632" s="170"/>
      <c r="AT1632" s="170"/>
      <c r="AU1632" s="170"/>
      <c r="AV1632" s="170"/>
      <c r="AW1632" s="170"/>
      <c r="AX1632" s="170"/>
      <c r="AY1632" s="170"/>
      <c r="AZ1632" s="170"/>
      <c r="BA1632" s="170"/>
      <c r="BB1632" s="170"/>
      <c r="BC1632" s="170"/>
      <c r="BD1632" s="170"/>
      <c r="BE1632" s="170"/>
      <c r="BF1632" s="170"/>
      <c r="BG1632" s="170"/>
      <c r="BH1632" s="170"/>
    </row>
    <row r="1633" spans="1:60" outlineLevel="1">
      <c r="A1633" s="225">
        <v>371</v>
      </c>
      <c r="B1633" s="182" t="s">
        <v>1805</v>
      </c>
      <c r="C1633" s="209" t="s">
        <v>1806</v>
      </c>
      <c r="D1633" s="187" t="s">
        <v>1392</v>
      </c>
      <c r="E1633" s="193">
        <v>24.2425</v>
      </c>
      <c r="F1633" s="202"/>
      <c r="G1633" s="201">
        <f>ROUND(E1633*F1633,2)</f>
        <v>0</v>
      </c>
      <c r="H1633" s="200"/>
      <c r="I1633" s="228" t="s">
        <v>552</v>
      </c>
      <c r="J1633" s="170"/>
      <c r="K1633" s="170"/>
      <c r="L1633" s="170"/>
      <c r="M1633" s="170"/>
      <c r="N1633" s="170"/>
      <c r="O1633" s="170"/>
      <c r="P1633" s="170"/>
      <c r="Q1633" s="170"/>
      <c r="R1633" s="170"/>
      <c r="S1633" s="170"/>
      <c r="T1633" s="170"/>
      <c r="U1633" s="170"/>
      <c r="V1633" s="170"/>
      <c r="W1633" s="170"/>
      <c r="X1633" s="170"/>
      <c r="Y1633" s="170"/>
      <c r="Z1633" s="170"/>
      <c r="AA1633" s="170"/>
      <c r="AB1633" s="170"/>
      <c r="AC1633" s="170"/>
      <c r="AD1633" s="170"/>
      <c r="AE1633" s="170" t="s">
        <v>1101</v>
      </c>
      <c r="AF1633" s="170"/>
      <c r="AG1633" s="170"/>
      <c r="AH1633" s="170"/>
      <c r="AI1633" s="170"/>
      <c r="AJ1633" s="170"/>
      <c r="AK1633" s="170"/>
      <c r="AL1633" s="170"/>
      <c r="AM1633" s="170">
        <v>21</v>
      </c>
      <c r="AN1633" s="170"/>
      <c r="AO1633" s="170"/>
      <c r="AP1633" s="170"/>
      <c r="AQ1633" s="170"/>
      <c r="AR1633" s="170"/>
      <c r="AS1633" s="170"/>
      <c r="AT1633" s="170"/>
      <c r="AU1633" s="170"/>
      <c r="AV1633" s="170"/>
      <c r="AW1633" s="170"/>
      <c r="AX1633" s="170"/>
      <c r="AY1633" s="170"/>
      <c r="AZ1633" s="170"/>
      <c r="BA1633" s="170"/>
      <c r="BB1633" s="170"/>
      <c r="BC1633" s="170"/>
      <c r="BD1633" s="170"/>
      <c r="BE1633" s="170"/>
      <c r="BF1633" s="170"/>
      <c r="BG1633" s="170"/>
      <c r="BH1633" s="170"/>
    </row>
    <row r="1634" spans="1:60" outlineLevel="1">
      <c r="A1634" s="224"/>
      <c r="B1634" s="183"/>
      <c r="C1634" s="210" t="s">
        <v>1808</v>
      </c>
      <c r="D1634" s="188"/>
      <c r="E1634" s="194"/>
      <c r="F1634" s="203"/>
      <c r="G1634" s="203"/>
      <c r="H1634" s="200"/>
      <c r="I1634" s="228"/>
      <c r="J1634" s="170"/>
      <c r="K1634" s="170"/>
      <c r="L1634" s="170"/>
      <c r="M1634" s="170"/>
      <c r="N1634" s="170"/>
      <c r="O1634" s="170"/>
      <c r="P1634" s="170"/>
      <c r="Q1634" s="170"/>
      <c r="R1634" s="170"/>
      <c r="S1634" s="170"/>
      <c r="T1634" s="170"/>
      <c r="U1634" s="170"/>
      <c r="V1634" s="170"/>
      <c r="W1634" s="170"/>
      <c r="X1634" s="170"/>
      <c r="Y1634" s="170"/>
      <c r="Z1634" s="170"/>
      <c r="AA1634" s="170"/>
      <c r="AB1634" s="170"/>
      <c r="AC1634" s="170"/>
      <c r="AD1634" s="170"/>
      <c r="AE1634" s="170" t="s">
        <v>307</v>
      </c>
      <c r="AF1634" s="170"/>
      <c r="AG1634" s="170"/>
      <c r="AH1634" s="170"/>
      <c r="AI1634" s="170"/>
      <c r="AJ1634" s="170"/>
      <c r="AK1634" s="170"/>
      <c r="AL1634" s="170"/>
      <c r="AM1634" s="170"/>
      <c r="AN1634" s="170"/>
      <c r="AO1634" s="170"/>
      <c r="AP1634" s="170"/>
      <c r="AQ1634" s="170"/>
      <c r="AR1634" s="170"/>
      <c r="AS1634" s="170"/>
      <c r="AT1634" s="170"/>
      <c r="AU1634" s="170"/>
      <c r="AV1634" s="170"/>
      <c r="AW1634" s="170"/>
      <c r="AX1634" s="170"/>
      <c r="AY1634" s="170"/>
      <c r="AZ1634" s="170"/>
      <c r="BA1634" s="170"/>
      <c r="BB1634" s="170"/>
      <c r="BC1634" s="170"/>
      <c r="BD1634" s="170"/>
      <c r="BE1634" s="170"/>
      <c r="BF1634" s="170"/>
      <c r="BG1634" s="170"/>
      <c r="BH1634" s="170"/>
    </row>
    <row r="1635" spans="1:60" outlineLevel="1">
      <c r="A1635" s="224"/>
      <c r="B1635" s="183"/>
      <c r="C1635" s="211" t="s">
        <v>1809</v>
      </c>
      <c r="D1635" s="189"/>
      <c r="E1635" s="195">
        <v>24.2425</v>
      </c>
      <c r="F1635" s="201"/>
      <c r="G1635" s="201"/>
      <c r="H1635" s="200"/>
      <c r="I1635" s="228"/>
      <c r="J1635" s="170"/>
      <c r="K1635" s="170"/>
      <c r="L1635" s="170"/>
      <c r="M1635" s="170"/>
      <c r="N1635" s="170"/>
      <c r="O1635" s="170"/>
      <c r="P1635" s="170"/>
      <c r="Q1635" s="170"/>
      <c r="R1635" s="170"/>
      <c r="S1635" s="170"/>
      <c r="T1635" s="170"/>
      <c r="U1635" s="170"/>
      <c r="V1635" s="170"/>
      <c r="W1635" s="170"/>
      <c r="X1635" s="170"/>
      <c r="Y1635" s="170"/>
      <c r="Z1635" s="170"/>
      <c r="AA1635" s="170"/>
      <c r="AB1635" s="170"/>
      <c r="AC1635" s="170"/>
      <c r="AD1635" s="170"/>
      <c r="AE1635" s="170" t="s">
        <v>309</v>
      </c>
      <c r="AF1635" s="170">
        <v>0</v>
      </c>
      <c r="AG1635" s="170"/>
      <c r="AH1635" s="170"/>
      <c r="AI1635" s="170"/>
      <c r="AJ1635" s="170"/>
      <c r="AK1635" s="170"/>
      <c r="AL1635" s="170"/>
      <c r="AM1635" s="170"/>
      <c r="AN1635" s="170"/>
      <c r="AO1635" s="170"/>
      <c r="AP1635" s="170"/>
      <c r="AQ1635" s="170"/>
      <c r="AR1635" s="170"/>
      <c r="AS1635" s="170"/>
      <c r="AT1635" s="170"/>
      <c r="AU1635" s="170"/>
      <c r="AV1635" s="170"/>
      <c r="AW1635" s="170"/>
      <c r="AX1635" s="170"/>
      <c r="AY1635" s="170"/>
      <c r="AZ1635" s="170"/>
      <c r="BA1635" s="170"/>
      <c r="BB1635" s="170"/>
      <c r="BC1635" s="170"/>
      <c r="BD1635" s="170"/>
      <c r="BE1635" s="170"/>
      <c r="BF1635" s="170"/>
      <c r="BG1635" s="170"/>
      <c r="BH1635" s="170"/>
    </row>
    <row r="1636" spans="1:60" ht="22.5" outlineLevel="1">
      <c r="A1636" s="225">
        <v>372</v>
      </c>
      <c r="B1636" s="182" t="s">
        <v>1810</v>
      </c>
      <c r="C1636" s="209" t="s">
        <v>1811</v>
      </c>
      <c r="D1636" s="187" t="s">
        <v>314</v>
      </c>
      <c r="E1636" s="193">
        <v>136.72</v>
      </c>
      <c r="F1636" s="202"/>
      <c r="G1636" s="201">
        <f>ROUND(E1636*F1636,2)</f>
        <v>0</v>
      </c>
      <c r="H1636" s="200"/>
      <c r="I1636" s="228" t="s">
        <v>304</v>
      </c>
      <c r="J1636" s="170"/>
      <c r="K1636" s="170"/>
      <c r="L1636" s="170"/>
      <c r="M1636" s="170"/>
      <c r="N1636" s="170"/>
      <c r="O1636" s="170"/>
      <c r="P1636" s="170"/>
      <c r="Q1636" s="170"/>
      <c r="R1636" s="170"/>
      <c r="S1636" s="170"/>
      <c r="T1636" s="170"/>
      <c r="U1636" s="170"/>
      <c r="V1636" s="170"/>
      <c r="W1636" s="170"/>
      <c r="X1636" s="170"/>
      <c r="Y1636" s="170"/>
      <c r="Z1636" s="170"/>
      <c r="AA1636" s="170"/>
      <c r="AB1636" s="170"/>
      <c r="AC1636" s="170"/>
      <c r="AD1636" s="170"/>
      <c r="AE1636" s="170" t="s">
        <v>1101</v>
      </c>
      <c r="AF1636" s="170"/>
      <c r="AG1636" s="170"/>
      <c r="AH1636" s="170"/>
      <c r="AI1636" s="170"/>
      <c r="AJ1636" s="170"/>
      <c r="AK1636" s="170"/>
      <c r="AL1636" s="170"/>
      <c r="AM1636" s="170">
        <v>21</v>
      </c>
      <c r="AN1636" s="170"/>
      <c r="AO1636" s="170"/>
      <c r="AP1636" s="170"/>
      <c r="AQ1636" s="170"/>
      <c r="AR1636" s="170"/>
      <c r="AS1636" s="170"/>
      <c r="AT1636" s="170"/>
      <c r="AU1636" s="170"/>
      <c r="AV1636" s="170"/>
      <c r="AW1636" s="170"/>
      <c r="AX1636" s="170"/>
      <c r="AY1636" s="170"/>
      <c r="AZ1636" s="170"/>
      <c r="BA1636" s="170"/>
      <c r="BB1636" s="170"/>
      <c r="BC1636" s="170"/>
      <c r="BD1636" s="170"/>
      <c r="BE1636" s="170"/>
      <c r="BF1636" s="170"/>
      <c r="BG1636" s="170"/>
      <c r="BH1636" s="170"/>
    </row>
    <row r="1637" spans="1:60" outlineLevel="1">
      <c r="A1637" s="224"/>
      <c r="B1637" s="183"/>
      <c r="C1637" s="211" t="s">
        <v>719</v>
      </c>
      <c r="D1637" s="189"/>
      <c r="E1637" s="195"/>
      <c r="F1637" s="201"/>
      <c r="G1637" s="201"/>
      <c r="H1637" s="200"/>
      <c r="I1637" s="228"/>
      <c r="J1637" s="170"/>
      <c r="K1637" s="170"/>
      <c r="L1637" s="170"/>
      <c r="M1637" s="170"/>
      <c r="N1637" s="170"/>
      <c r="O1637" s="170"/>
      <c r="P1637" s="170"/>
      <c r="Q1637" s="170"/>
      <c r="R1637" s="170"/>
      <c r="S1637" s="170"/>
      <c r="T1637" s="170"/>
      <c r="U1637" s="170"/>
      <c r="V1637" s="170"/>
      <c r="W1637" s="170"/>
      <c r="X1637" s="170"/>
      <c r="Y1637" s="170"/>
      <c r="Z1637" s="170"/>
      <c r="AA1637" s="170"/>
      <c r="AB1637" s="170"/>
      <c r="AC1637" s="170"/>
      <c r="AD1637" s="170"/>
      <c r="AE1637" s="170" t="s">
        <v>309</v>
      </c>
      <c r="AF1637" s="170">
        <v>0</v>
      </c>
      <c r="AG1637" s="170"/>
      <c r="AH1637" s="170"/>
      <c r="AI1637" s="170"/>
      <c r="AJ1637" s="170"/>
      <c r="AK1637" s="170"/>
      <c r="AL1637" s="170"/>
      <c r="AM1637" s="170"/>
      <c r="AN1637" s="170"/>
      <c r="AO1637" s="170"/>
      <c r="AP1637" s="170"/>
      <c r="AQ1637" s="170"/>
      <c r="AR1637" s="170"/>
      <c r="AS1637" s="170"/>
      <c r="AT1637" s="170"/>
      <c r="AU1637" s="170"/>
      <c r="AV1637" s="170"/>
      <c r="AW1637" s="170"/>
      <c r="AX1637" s="170"/>
      <c r="AY1637" s="170"/>
      <c r="AZ1637" s="170"/>
      <c r="BA1637" s="170"/>
      <c r="BB1637" s="170"/>
      <c r="BC1637" s="170"/>
      <c r="BD1637" s="170"/>
      <c r="BE1637" s="170"/>
      <c r="BF1637" s="170"/>
      <c r="BG1637" s="170"/>
      <c r="BH1637" s="170"/>
    </row>
    <row r="1638" spans="1:60" outlineLevel="1">
      <c r="A1638" s="224"/>
      <c r="B1638" s="183"/>
      <c r="C1638" s="211" t="s">
        <v>1812</v>
      </c>
      <c r="D1638" s="189"/>
      <c r="E1638" s="195">
        <v>6.26</v>
      </c>
      <c r="F1638" s="201"/>
      <c r="G1638" s="201"/>
      <c r="H1638" s="200"/>
      <c r="I1638" s="228"/>
      <c r="J1638" s="170"/>
      <c r="K1638" s="170"/>
      <c r="L1638" s="170"/>
      <c r="M1638" s="170"/>
      <c r="N1638" s="170"/>
      <c r="O1638" s="170"/>
      <c r="P1638" s="170"/>
      <c r="Q1638" s="170"/>
      <c r="R1638" s="170"/>
      <c r="S1638" s="170"/>
      <c r="T1638" s="170"/>
      <c r="U1638" s="170"/>
      <c r="V1638" s="170"/>
      <c r="W1638" s="170"/>
      <c r="X1638" s="170"/>
      <c r="Y1638" s="170"/>
      <c r="Z1638" s="170"/>
      <c r="AA1638" s="170"/>
      <c r="AB1638" s="170"/>
      <c r="AC1638" s="170"/>
      <c r="AD1638" s="170"/>
      <c r="AE1638" s="170" t="s">
        <v>309</v>
      </c>
      <c r="AF1638" s="170">
        <v>0</v>
      </c>
      <c r="AG1638" s="170"/>
      <c r="AH1638" s="170"/>
      <c r="AI1638" s="170"/>
      <c r="AJ1638" s="170"/>
      <c r="AK1638" s="170"/>
      <c r="AL1638" s="170"/>
      <c r="AM1638" s="170"/>
      <c r="AN1638" s="170"/>
      <c r="AO1638" s="170"/>
      <c r="AP1638" s="170"/>
      <c r="AQ1638" s="170"/>
      <c r="AR1638" s="170"/>
      <c r="AS1638" s="170"/>
      <c r="AT1638" s="170"/>
      <c r="AU1638" s="170"/>
      <c r="AV1638" s="170"/>
      <c r="AW1638" s="170"/>
      <c r="AX1638" s="170"/>
      <c r="AY1638" s="170"/>
      <c r="AZ1638" s="170"/>
      <c r="BA1638" s="170"/>
      <c r="BB1638" s="170"/>
      <c r="BC1638" s="170"/>
      <c r="BD1638" s="170"/>
      <c r="BE1638" s="170"/>
      <c r="BF1638" s="170"/>
      <c r="BG1638" s="170"/>
      <c r="BH1638" s="170"/>
    </row>
    <row r="1639" spans="1:60" outlineLevel="1">
      <c r="A1639" s="224"/>
      <c r="B1639" s="183"/>
      <c r="C1639" s="211" t="s">
        <v>1813</v>
      </c>
      <c r="D1639" s="189"/>
      <c r="E1639" s="195">
        <v>3.35</v>
      </c>
      <c r="F1639" s="201"/>
      <c r="G1639" s="201"/>
      <c r="H1639" s="200"/>
      <c r="I1639" s="228"/>
      <c r="J1639" s="170"/>
      <c r="K1639" s="170"/>
      <c r="L1639" s="170"/>
      <c r="M1639" s="170"/>
      <c r="N1639" s="170"/>
      <c r="O1639" s="170"/>
      <c r="P1639" s="170"/>
      <c r="Q1639" s="170"/>
      <c r="R1639" s="170"/>
      <c r="S1639" s="170"/>
      <c r="T1639" s="170"/>
      <c r="U1639" s="170"/>
      <c r="V1639" s="170"/>
      <c r="W1639" s="170"/>
      <c r="X1639" s="170"/>
      <c r="Y1639" s="170"/>
      <c r="Z1639" s="170"/>
      <c r="AA1639" s="170"/>
      <c r="AB1639" s="170"/>
      <c r="AC1639" s="170"/>
      <c r="AD1639" s="170"/>
      <c r="AE1639" s="170" t="s">
        <v>309</v>
      </c>
      <c r="AF1639" s="170">
        <v>0</v>
      </c>
      <c r="AG1639" s="170"/>
      <c r="AH1639" s="170"/>
      <c r="AI1639" s="170"/>
      <c r="AJ1639" s="170"/>
      <c r="AK1639" s="170"/>
      <c r="AL1639" s="170"/>
      <c r="AM1639" s="170"/>
      <c r="AN1639" s="170"/>
      <c r="AO1639" s="170"/>
      <c r="AP1639" s="170"/>
      <c r="AQ1639" s="170"/>
      <c r="AR1639" s="170"/>
      <c r="AS1639" s="170"/>
      <c r="AT1639" s="170"/>
      <c r="AU1639" s="170"/>
      <c r="AV1639" s="170"/>
      <c r="AW1639" s="170"/>
      <c r="AX1639" s="170"/>
      <c r="AY1639" s="170"/>
      <c r="AZ1639" s="170"/>
      <c r="BA1639" s="170"/>
      <c r="BB1639" s="170"/>
      <c r="BC1639" s="170"/>
      <c r="BD1639" s="170"/>
      <c r="BE1639" s="170"/>
      <c r="BF1639" s="170"/>
      <c r="BG1639" s="170"/>
      <c r="BH1639" s="170"/>
    </row>
    <row r="1640" spans="1:60" outlineLevel="1">
      <c r="A1640" s="224"/>
      <c r="B1640" s="183"/>
      <c r="C1640" s="211" t="s">
        <v>782</v>
      </c>
      <c r="D1640" s="189"/>
      <c r="E1640" s="195"/>
      <c r="F1640" s="201"/>
      <c r="G1640" s="201"/>
      <c r="H1640" s="200"/>
      <c r="I1640" s="228"/>
      <c r="J1640" s="170"/>
      <c r="K1640" s="170"/>
      <c r="L1640" s="170"/>
      <c r="M1640" s="170"/>
      <c r="N1640" s="170"/>
      <c r="O1640" s="170"/>
      <c r="P1640" s="170"/>
      <c r="Q1640" s="170"/>
      <c r="R1640" s="170"/>
      <c r="S1640" s="170"/>
      <c r="T1640" s="170"/>
      <c r="U1640" s="170"/>
      <c r="V1640" s="170"/>
      <c r="W1640" s="170"/>
      <c r="X1640" s="170"/>
      <c r="Y1640" s="170"/>
      <c r="Z1640" s="170"/>
      <c r="AA1640" s="170"/>
      <c r="AB1640" s="170"/>
      <c r="AC1640" s="170"/>
      <c r="AD1640" s="170"/>
      <c r="AE1640" s="170" t="s">
        <v>309</v>
      </c>
      <c r="AF1640" s="170">
        <v>0</v>
      </c>
      <c r="AG1640" s="170"/>
      <c r="AH1640" s="170"/>
      <c r="AI1640" s="170"/>
      <c r="AJ1640" s="170"/>
      <c r="AK1640" s="170"/>
      <c r="AL1640" s="170"/>
      <c r="AM1640" s="170"/>
      <c r="AN1640" s="170"/>
      <c r="AO1640" s="170"/>
      <c r="AP1640" s="170"/>
      <c r="AQ1640" s="170"/>
      <c r="AR1640" s="170"/>
      <c r="AS1640" s="170"/>
      <c r="AT1640" s="170"/>
      <c r="AU1640" s="170"/>
      <c r="AV1640" s="170"/>
      <c r="AW1640" s="170"/>
      <c r="AX1640" s="170"/>
      <c r="AY1640" s="170"/>
      <c r="AZ1640" s="170"/>
      <c r="BA1640" s="170"/>
      <c r="BB1640" s="170"/>
      <c r="BC1640" s="170"/>
      <c r="BD1640" s="170"/>
      <c r="BE1640" s="170"/>
      <c r="BF1640" s="170"/>
      <c r="BG1640" s="170"/>
      <c r="BH1640" s="170"/>
    </row>
    <row r="1641" spans="1:60" outlineLevel="1">
      <c r="A1641" s="224"/>
      <c r="B1641" s="183"/>
      <c r="C1641" s="211" t="s">
        <v>1814</v>
      </c>
      <c r="D1641" s="189"/>
      <c r="E1641" s="195">
        <v>6</v>
      </c>
      <c r="F1641" s="201"/>
      <c r="G1641" s="201"/>
      <c r="H1641" s="200"/>
      <c r="I1641" s="228"/>
      <c r="J1641" s="170"/>
      <c r="K1641" s="170"/>
      <c r="L1641" s="170"/>
      <c r="M1641" s="170"/>
      <c r="N1641" s="170"/>
      <c r="O1641" s="170"/>
      <c r="P1641" s="170"/>
      <c r="Q1641" s="170"/>
      <c r="R1641" s="170"/>
      <c r="S1641" s="170"/>
      <c r="T1641" s="170"/>
      <c r="U1641" s="170"/>
      <c r="V1641" s="170"/>
      <c r="W1641" s="170"/>
      <c r="X1641" s="170"/>
      <c r="Y1641" s="170"/>
      <c r="Z1641" s="170"/>
      <c r="AA1641" s="170"/>
      <c r="AB1641" s="170"/>
      <c r="AC1641" s="170"/>
      <c r="AD1641" s="170"/>
      <c r="AE1641" s="170" t="s">
        <v>309</v>
      </c>
      <c r="AF1641" s="170">
        <v>0</v>
      </c>
      <c r="AG1641" s="170"/>
      <c r="AH1641" s="170"/>
      <c r="AI1641" s="170"/>
      <c r="AJ1641" s="170"/>
      <c r="AK1641" s="170"/>
      <c r="AL1641" s="170"/>
      <c r="AM1641" s="170"/>
      <c r="AN1641" s="170"/>
      <c r="AO1641" s="170"/>
      <c r="AP1641" s="170"/>
      <c r="AQ1641" s="170"/>
      <c r="AR1641" s="170"/>
      <c r="AS1641" s="170"/>
      <c r="AT1641" s="170"/>
      <c r="AU1641" s="170"/>
      <c r="AV1641" s="170"/>
      <c r="AW1641" s="170"/>
      <c r="AX1641" s="170"/>
      <c r="AY1641" s="170"/>
      <c r="AZ1641" s="170"/>
      <c r="BA1641" s="170"/>
      <c r="BB1641" s="170"/>
      <c r="BC1641" s="170"/>
      <c r="BD1641" s="170"/>
      <c r="BE1641" s="170"/>
      <c r="BF1641" s="170"/>
      <c r="BG1641" s="170"/>
      <c r="BH1641" s="170"/>
    </row>
    <row r="1642" spans="1:60" outlineLevel="1">
      <c r="A1642" s="224"/>
      <c r="B1642" s="183"/>
      <c r="C1642" s="211" t="s">
        <v>721</v>
      </c>
      <c r="D1642" s="189"/>
      <c r="E1642" s="195"/>
      <c r="F1642" s="201"/>
      <c r="G1642" s="201"/>
      <c r="H1642" s="200"/>
      <c r="I1642" s="228"/>
      <c r="J1642" s="170"/>
      <c r="K1642" s="170"/>
      <c r="L1642" s="170"/>
      <c r="M1642" s="170"/>
      <c r="N1642" s="170"/>
      <c r="O1642" s="170"/>
      <c r="P1642" s="170"/>
      <c r="Q1642" s="170"/>
      <c r="R1642" s="170"/>
      <c r="S1642" s="170"/>
      <c r="T1642" s="170"/>
      <c r="U1642" s="170"/>
      <c r="V1642" s="170"/>
      <c r="W1642" s="170"/>
      <c r="X1642" s="170"/>
      <c r="Y1642" s="170"/>
      <c r="Z1642" s="170"/>
      <c r="AA1642" s="170"/>
      <c r="AB1642" s="170"/>
      <c r="AC1642" s="170"/>
      <c r="AD1642" s="170"/>
      <c r="AE1642" s="170" t="s">
        <v>309</v>
      </c>
      <c r="AF1642" s="170">
        <v>0</v>
      </c>
      <c r="AG1642" s="170"/>
      <c r="AH1642" s="170"/>
      <c r="AI1642" s="170"/>
      <c r="AJ1642" s="170"/>
      <c r="AK1642" s="170"/>
      <c r="AL1642" s="170"/>
      <c r="AM1642" s="170"/>
      <c r="AN1642" s="170"/>
      <c r="AO1642" s="170"/>
      <c r="AP1642" s="170"/>
      <c r="AQ1642" s="170"/>
      <c r="AR1642" s="170"/>
      <c r="AS1642" s="170"/>
      <c r="AT1642" s="170"/>
      <c r="AU1642" s="170"/>
      <c r="AV1642" s="170"/>
      <c r="AW1642" s="170"/>
      <c r="AX1642" s="170"/>
      <c r="AY1642" s="170"/>
      <c r="AZ1642" s="170"/>
      <c r="BA1642" s="170"/>
      <c r="BB1642" s="170"/>
      <c r="BC1642" s="170"/>
      <c r="BD1642" s="170"/>
      <c r="BE1642" s="170"/>
      <c r="BF1642" s="170"/>
      <c r="BG1642" s="170"/>
      <c r="BH1642" s="170"/>
    </row>
    <row r="1643" spans="1:60" outlineLevel="1">
      <c r="A1643" s="224"/>
      <c r="B1643" s="183"/>
      <c r="C1643" s="211" t="s">
        <v>1815</v>
      </c>
      <c r="D1643" s="189"/>
      <c r="E1643" s="195">
        <v>14.9</v>
      </c>
      <c r="F1643" s="201"/>
      <c r="G1643" s="201"/>
      <c r="H1643" s="200"/>
      <c r="I1643" s="228"/>
      <c r="J1643" s="170"/>
      <c r="K1643" s="170"/>
      <c r="L1643" s="170"/>
      <c r="M1643" s="170"/>
      <c r="N1643" s="170"/>
      <c r="O1643" s="170"/>
      <c r="P1643" s="170"/>
      <c r="Q1643" s="170"/>
      <c r="R1643" s="170"/>
      <c r="S1643" s="170"/>
      <c r="T1643" s="170"/>
      <c r="U1643" s="170"/>
      <c r="V1643" s="170"/>
      <c r="W1643" s="170"/>
      <c r="X1643" s="170"/>
      <c r="Y1643" s="170"/>
      <c r="Z1643" s="170"/>
      <c r="AA1643" s="170"/>
      <c r="AB1643" s="170"/>
      <c r="AC1643" s="170"/>
      <c r="AD1643" s="170"/>
      <c r="AE1643" s="170" t="s">
        <v>309</v>
      </c>
      <c r="AF1643" s="170">
        <v>0</v>
      </c>
      <c r="AG1643" s="170"/>
      <c r="AH1643" s="170"/>
      <c r="AI1643" s="170"/>
      <c r="AJ1643" s="170"/>
      <c r="AK1643" s="170"/>
      <c r="AL1643" s="170"/>
      <c r="AM1643" s="170"/>
      <c r="AN1643" s="170"/>
      <c r="AO1643" s="170"/>
      <c r="AP1643" s="170"/>
      <c r="AQ1643" s="170"/>
      <c r="AR1643" s="170"/>
      <c r="AS1643" s="170"/>
      <c r="AT1643" s="170"/>
      <c r="AU1643" s="170"/>
      <c r="AV1643" s="170"/>
      <c r="AW1643" s="170"/>
      <c r="AX1643" s="170"/>
      <c r="AY1643" s="170"/>
      <c r="AZ1643" s="170"/>
      <c r="BA1643" s="170"/>
      <c r="BB1643" s="170"/>
      <c r="BC1643" s="170"/>
      <c r="BD1643" s="170"/>
      <c r="BE1643" s="170"/>
      <c r="BF1643" s="170"/>
      <c r="BG1643" s="170"/>
      <c r="BH1643" s="170"/>
    </row>
    <row r="1644" spans="1:60" outlineLevel="1">
      <c r="A1644" s="224"/>
      <c r="B1644" s="183"/>
      <c r="C1644" s="211" t="s">
        <v>785</v>
      </c>
      <c r="D1644" s="189"/>
      <c r="E1644" s="195"/>
      <c r="F1644" s="201"/>
      <c r="G1644" s="201"/>
      <c r="H1644" s="200"/>
      <c r="I1644" s="228"/>
      <c r="J1644" s="170"/>
      <c r="K1644" s="170"/>
      <c r="L1644" s="170"/>
      <c r="M1644" s="170"/>
      <c r="N1644" s="170"/>
      <c r="O1644" s="170"/>
      <c r="P1644" s="170"/>
      <c r="Q1644" s="170"/>
      <c r="R1644" s="170"/>
      <c r="S1644" s="170"/>
      <c r="T1644" s="170"/>
      <c r="U1644" s="170"/>
      <c r="V1644" s="170"/>
      <c r="W1644" s="170"/>
      <c r="X1644" s="170"/>
      <c r="Y1644" s="170"/>
      <c r="Z1644" s="170"/>
      <c r="AA1644" s="170"/>
      <c r="AB1644" s="170"/>
      <c r="AC1644" s="170"/>
      <c r="AD1644" s="170"/>
      <c r="AE1644" s="170" t="s">
        <v>309</v>
      </c>
      <c r="AF1644" s="170">
        <v>0</v>
      </c>
      <c r="AG1644" s="170"/>
      <c r="AH1644" s="170"/>
      <c r="AI1644" s="170"/>
      <c r="AJ1644" s="170"/>
      <c r="AK1644" s="170"/>
      <c r="AL1644" s="170"/>
      <c r="AM1644" s="170"/>
      <c r="AN1644" s="170"/>
      <c r="AO1644" s="170"/>
      <c r="AP1644" s="170"/>
      <c r="AQ1644" s="170"/>
      <c r="AR1644" s="170"/>
      <c r="AS1644" s="170"/>
      <c r="AT1644" s="170"/>
      <c r="AU1644" s="170"/>
      <c r="AV1644" s="170"/>
      <c r="AW1644" s="170"/>
      <c r="AX1644" s="170"/>
      <c r="AY1644" s="170"/>
      <c r="AZ1644" s="170"/>
      <c r="BA1644" s="170"/>
      <c r="BB1644" s="170"/>
      <c r="BC1644" s="170"/>
      <c r="BD1644" s="170"/>
      <c r="BE1644" s="170"/>
      <c r="BF1644" s="170"/>
      <c r="BG1644" s="170"/>
      <c r="BH1644" s="170"/>
    </row>
    <row r="1645" spans="1:60" outlineLevel="1">
      <c r="A1645" s="224"/>
      <c r="B1645" s="183"/>
      <c r="C1645" s="211" t="s">
        <v>1816</v>
      </c>
      <c r="D1645" s="189"/>
      <c r="E1645" s="195">
        <v>13.9</v>
      </c>
      <c r="F1645" s="201"/>
      <c r="G1645" s="201"/>
      <c r="H1645" s="200"/>
      <c r="I1645" s="228"/>
      <c r="J1645" s="170"/>
      <c r="K1645" s="170"/>
      <c r="L1645" s="170"/>
      <c r="M1645" s="170"/>
      <c r="N1645" s="170"/>
      <c r="O1645" s="170"/>
      <c r="P1645" s="170"/>
      <c r="Q1645" s="170"/>
      <c r="R1645" s="170"/>
      <c r="S1645" s="170"/>
      <c r="T1645" s="170"/>
      <c r="U1645" s="170"/>
      <c r="V1645" s="170"/>
      <c r="W1645" s="170"/>
      <c r="X1645" s="170"/>
      <c r="Y1645" s="170"/>
      <c r="Z1645" s="170"/>
      <c r="AA1645" s="170"/>
      <c r="AB1645" s="170"/>
      <c r="AC1645" s="170"/>
      <c r="AD1645" s="170"/>
      <c r="AE1645" s="170" t="s">
        <v>309</v>
      </c>
      <c r="AF1645" s="170">
        <v>0</v>
      </c>
      <c r="AG1645" s="170"/>
      <c r="AH1645" s="170"/>
      <c r="AI1645" s="170"/>
      <c r="AJ1645" s="170"/>
      <c r="AK1645" s="170"/>
      <c r="AL1645" s="170"/>
      <c r="AM1645" s="170"/>
      <c r="AN1645" s="170"/>
      <c r="AO1645" s="170"/>
      <c r="AP1645" s="170"/>
      <c r="AQ1645" s="170"/>
      <c r="AR1645" s="170"/>
      <c r="AS1645" s="170"/>
      <c r="AT1645" s="170"/>
      <c r="AU1645" s="170"/>
      <c r="AV1645" s="170"/>
      <c r="AW1645" s="170"/>
      <c r="AX1645" s="170"/>
      <c r="AY1645" s="170"/>
      <c r="AZ1645" s="170"/>
      <c r="BA1645" s="170"/>
      <c r="BB1645" s="170"/>
      <c r="BC1645" s="170"/>
      <c r="BD1645" s="170"/>
      <c r="BE1645" s="170"/>
      <c r="BF1645" s="170"/>
      <c r="BG1645" s="170"/>
      <c r="BH1645" s="170"/>
    </row>
    <row r="1646" spans="1:60" outlineLevel="1">
      <c r="A1646" s="224"/>
      <c r="B1646" s="183"/>
      <c r="C1646" s="211" t="s">
        <v>731</v>
      </c>
      <c r="D1646" s="189"/>
      <c r="E1646" s="195"/>
      <c r="F1646" s="201"/>
      <c r="G1646" s="201"/>
      <c r="H1646" s="200"/>
      <c r="I1646" s="228"/>
      <c r="J1646" s="170"/>
      <c r="K1646" s="170"/>
      <c r="L1646" s="170"/>
      <c r="M1646" s="170"/>
      <c r="N1646" s="170"/>
      <c r="O1646" s="170"/>
      <c r="P1646" s="170"/>
      <c r="Q1646" s="170"/>
      <c r="R1646" s="170"/>
      <c r="S1646" s="170"/>
      <c r="T1646" s="170"/>
      <c r="U1646" s="170"/>
      <c r="V1646" s="170"/>
      <c r="W1646" s="170"/>
      <c r="X1646" s="170"/>
      <c r="Y1646" s="170"/>
      <c r="Z1646" s="170"/>
      <c r="AA1646" s="170"/>
      <c r="AB1646" s="170"/>
      <c r="AC1646" s="170"/>
      <c r="AD1646" s="170"/>
      <c r="AE1646" s="170" t="s">
        <v>309</v>
      </c>
      <c r="AF1646" s="170">
        <v>0</v>
      </c>
      <c r="AG1646" s="170"/>
      <c r="AH1646" s="170"/>
      <c r="AI1646" s="170"/>
      <c r="AJ1646" s="170"/>
      <c r="AK1646" s="170"/>
      <c r="AL1646" s="170"/>
      <c r="AM1646" s="170"/>
      <c r="AN1646" s="170"/>
      <c r="AO1646" s="170"/>
      <c r="AP1646" s="170"/>
      <c r="AQ1646" s="170"/>
      <c r="AR1646" s="170"/>
      <c r="AS1646" s="170"/>
      <c r="AT1646" s="170"/>
      <c r="AU1646" s="170"/>
      <c r="AV1646" s="170"/>
      <c r="AW1646" s="170"/>
      <c r="AX1646" s="170"/>
      <c r="AY1646" s="170"/>
      <c r="AZ1646" s="170"/>
      <c r="BA1646" s="170"/>
      <c r="BB1646" s="170"/>
      <c r="BC1646" s="170"/>
      <c r="BD1646" s="170"/>
      <c r="BE1646" s="170"/>
      <c r="BF1646" s="170"/>
      <c r="BG1646" s="170"/>
      <c r="BH1646" s="170"/>
    </row>
    <row r="1647" spans="1:60" outlineLevel="1">
      <c r="A1647" s="224"/>
      <c r="B1647" s="183"/>
      <c r="C1647" s="211" t="s">
        <v>1817</v>
      </c>
      <c r="D1647" s="189"/>
      <c r="E1647" s="195">
        <v>8.9</v>
      </c>
      <c r="F1647" s="201"/>
      <c r="G1647" s="201"/>
      <c r="H1647" s="200"/>
      <c r="I1647" s="228"/>
      <c r="J1647" s="170"/>
      <c r="K1647" s="170"/>
      <c r="L1647" s="170"/>
      <c r="M1647" s="170"/>
      <c r="N1647" s="170"/>
      <c r="O1647" s="170"/>
      <c r="P1647" s="170"/>
      <c r="Q1647" s="170"/>
      <c r="R1647" s="170"/>
      <c r="S1647" s="170"/>
      <c r="T1647" s="170"/>
      <c r="U1647" s="170"/>
      <c r="V1647" s="170"/>
      <c r="W1647" s="170"/>
      <c r="X1647" s="170"/>
      <c r="Y1647" s="170"/>
      <c r="Z1647" s="170"/>
      <c r="AA1647" s="170"/>
      <c r="AB1647" s="170"/>
      <c r="AC1647" s="170"/>
      <c r="AD1647" s="170"/>
      <c r="AE1647" s="170" t="s">
        <v>309</v>
      </c>
      <c r="AF1647" s="170">
        <v>0</v>
      </c>
      <c r="AG1647" s="170"/>
      <c r="AH1647" s="170"/>
      <c r="AI1647" s="170"/>
      <c r="AJ1647" s="170"/>
      <c r="AK1647" s="170"/>
      <c r="AL1647" s="170"/>
      <c r="AM1647" s="170"/>
      <c r="AN1647" s="170"/>
      <c r="AO1647" s="170"/>
      <c r="AP1647" s="170"/>
      <c r="AQ1647" s="170"/>
      <c r="AR1647" s="170"/>
      <c r="AS1647" s="170"/>
      <c r="AT1647" s="170"/>
      <c r="AU1647" s="170"/>
      <c r="AV1647" s="170"/>
      <c r="AW1647" s="170"/>
      <c r="AX1647" s="170"/>
      <c r="AY1647" s="170"/>
      <c r="AZ1647" s="170"/>
      <c r="BA1647" s="170"/>
      <c r="BB1647" s="170"/>
      <c r="BC1647" s="170"/>
      <c r="BD1647" s="170"/>
      <c r="BE1647" s="170"/>
      <c r="BF1647" s="170"/>
      <c r="BG1647" s="170"/>
      <c r="BH1647" s="170"/>
    </row>
    <row r="1648" spans="1:60" outlineLevel="1">
      <c r="A1648" s="224"/>
      <c r="B1648" s="183"/>
      <c r="C1648" s="211" t="s">
        <v>735</v>
      </c>
      <c r="D1648" s="189"/>
      <c r="E1648" s="195"/>
      <c r="F1648" s="201"/>
      <c r="G1648" s="201"/>
      <c r="H1648" s="200"/>
      <c r="I1648" s="228"/>
      <c r="J1648" s="170"/>
      <c r="K1648" s="170"/>
      <c r="L1648" s="170"/>
      <c r="M1648" s="170"/>
      <c r="N1648" s="170"/>
      <c r="O1648" s="170"/>
      <c r="P1648" s="170"/>
      <c r="Q1648" s="170"/>
      <c r="R1648" s="170"/>
      <c r="S1648" s="170"/>
      <c r="T1648" s="170"/>
      <c r="U1648" s="170"/>
      <c r="V1648" s="170"/>
      <c r="W1648" s="170"/>
      <c r="X1648" s="170"/>
      <c r="Y1648" s="170"/>
      <c r="Z1648" s="170"/>
      <c r="AA1648" s="170"/>
      <c r="AB1648" s="170"/>
      <c r="AC1648" s="170"/>
      <c r="AD1648" s="170"/>
      <c r="AE1648" s="170" t="s">
        <v>309</v>
      </c>
      <c r="AF1648" s="170">
        <v>0</v>
      </c>
      <c r="AG1648" s="170"/>
      <c r="AH1648" s="170"/>
      <c r="AI1648" s="170"/>
      <c r="AJ1648" s="170"/>
      <c r="AK1648" s="170"/>
      <c r="AL1648" s="170"/>
      <c r="AM1648" s="170"/>
      <c r="AN1648" s="170"/>
      <c r="AO1648" s="170"/>
      <c r="AP1648" s="170"/>
      <c r="AQ1648" s="170"/>
      <c r="AR1648" s="170"/>
      <c r="AS1648" s="170"/>
      <c r="AT1648" s="170"/>
      <c r="AU1648" s="170"/>
      <c r="AV1648" s="170"/>
      <c r="AW1648" s="170"/>
      <c r="AX1648" s="170"/>
      <c r="AY1648" s="170"/>
      <c r="AZ1648" s="170"/>
      <c r="BA1648" s="170"/>
      <c r="BB1648" s="170"/>
      <c r="BC1648" s="170"/>
      <c r="BD1648" s="170"/>
      <c r="BE1648" s="170"/>
      <c r="BF1648" s="170"/>
      <c r="BG1648" s="170"/>
      <c r="BH1648" s="170"/>
    </row>
    <row r="1649" spans="1:60" outlineLevel="1">
      <c r="A1649" s="224"/>
      <c r="B1649" s="183"/>
      <c r="C1649" s="211" t="s">
        <v>1818</v>
      </c>
      <c r="D1649" s="189"/>
      <c r="E1649" s="195">
        <v>13.3</v>
      </c>
      <c r="F1649" s="201"/>
      <c r="G1649" s="201"/>
      <c r="H1649" s="200"/>
      <c r="I1649" s="228"/>
      <c r="J1649" s="170"/>
      <c r="K1649" s="170"/>
      <c r="L1649" s="170"/>
      <c r="M1649" s="170"/>
      <c r="N1649" s="170"/>
      <c r="O1649" s="170"/>
      <c r="P1649" s="170"/>
      <c r="Q1649" s="170"/>
      <c r="R1649" s="170"/>
      <c r="S1649" s="170"/>
      <c r="T1649" s="170"/>
      <c r="U1649" s="170"/>
      <c r="V1649" s="170"/>
      <c r="W1649" s="170"/>
      <c r="X1649" s="170"/>
      <c r="Y1649" s="170"/>
      <c r="Z1649" s="170"/>
      <c r="AA1649" s="170"/>
      <c r="AB1649" s="170"/>
      <c r="AC1649" s="170"/>
      <c r="AD1649" s="170"/>
      <c r="AE1649" s="170" t="s">
        <v>309</v>
      </c>
      <c r="AF1649" s="170">
        <v>0</v>
      </c>
      <c r="AG1649" s="170"/>
      <c r="AH1649" s="170"/>
      <c r="AI1649" s="170"/>
      <c r="AJ1649" s="170"/>
      <c r="AK1649" s="170"/>
      <c r="AL1649" s="170"/>
      <c r="AM1649" s="170"/>
      <c r="AN1649" s="170"/>
      <c r="AO1649" s="170"/>
      <c r="AP1649" s="170"/>
      <c r="AQ1649" s="170"/>
      <c r="AR1649" s="170"/>
      <c r="AS1649" s="170"/>
      <c r="AT1649" s="170"/>
      <c r="AU1649" s="170"/>
      <c r="AV1649" s="170"/>
      <c r="AW1649" s="170"/>
      <c r="AX1649" s="170"/>
      <c r="AY1649" s="170"/>
      <c r="AZ1649" s="170"/>
      <c r="BA1649" s="170"/>
      <c r="BB1649" s="170"/>
      <c r="BC1649" s="170"/>
      <c r="BD1649" s="170"/>
      <c r="BE1649" s="170"/>
      <c r="BF1649" s="170"/>
      <c r="BG1649" s="170"/>
      <c r="BH1649" s="170"/>
    </row>
    <row r="1650" spans="1:60" outlineLevel="1">
      <c r="A1650" s="224"/>
      <c r="B1650" s="183"/>
      <c r="C1650" s="211" t="s">
        <v>737</v>
      </c>
      <c r="D1650" s="189"/>
      <c r="E1650" s="195"/>
      <c r="F1650" s="201"/>
      <c r="G1650" s="201"/>
      <c r="H1650" s="200"/>
      <c r="I1650" s="228"/>
      <c r="J1650" s="170"/>
      <c r="K1650" s="170"/>
      <c r="L1650" s="170"/>
      <c r="M1650" s="170"/>
      <c r="N1650" s="170"/>
      <c r="O1650" s="170"/>
      <c r="P1650" s="170"/>
      <c r="Q1650" s="170"/>
      <c r="R1650" s="170"/>
      <c r="S1650" s="170"/>
      <c r="T1650" s="170"/>
      <c r="U1650" s="170"/>
      <c r="V1650" s="170"/>
      <c r="W1650" s="170"/>
      <c r="X1650" s="170"/>
      <c r="Y1650" s="170"/>
      <c r="Z1650" s="170"/>
      <c r="AA1650" s="170"/>
      <c r="AB1650" s="170"/>
      <c r="AC1650" s="170"/>
      <c r="AD1650" s="170"/>
      <c r="AE1650" s="170" t="s">
        <v>309</v>
      </c>
      <c r="AF1650" s="170">
        <v>0</v>
      </c>
      <c r="AG1650" s="170"/>
      <c r="AH1650" s="170"/>
      <c r="AI1650" s="170"/>
      <c r="AJ1650" s="170"/>
      <c r="AK1650" s="170"/>
      <c r="AL1650" s="170"/>
      <c r="AM1650" s="170"/>
      <c r="AN1650" s="170"/>
      <c r="AO1650" s="170"/>
      <c r="AP1650" s="170"/>
      <c r="AQ1650" s="170"/>
      <c r="AR1650" s="170"/>
      <c r="AS1650" s="170"/>
      <c r="AT1650" s="170"/>
      <c r="AU1650" s="170"/>
      <c r="AV1650" s="170"/>
      <c r="AW1650" s="170"/>
      <c r="AX1650" s="170"/>
      <c r="AY1650" s="170"/>
      <c r="AZ1650" s="170"/>
      <c r="BA1650" s="170"/>
      <c r="BB1650" s="170"/>
      <c r="BC1650" s="170"/>
      <c r="BD1650" s="170"/>
      <c r="BE1650" s="170"/>
      <c r="BF1650" s="170"/>
      <c r="BG1650" s="170"/>
      <c r="BH1650" s="170"/>
    </row>
    <row r="1651" spans="1:60" outlineLevel="1">
      <c r="A1651" s="224"/>
      <c r="B1651" s="183"/>
      <c r="C1651" s="211" t="s">
        <v>1819</v>
      </c>
      <c r="D1651" s="189"/>
      <c r="E1651" s="195">
        <v>3.4</v>
      </c>
      <c r="F1651" s="201"/>
      <c r="G1651" s="201"/>
      <c r="H1651" s="200"/>
      <c r="I1651" s="228"/>
      <c r="J1651" s="170"/>
      <c r="K1651" s="170"/>
      <c r="L1651" s="170"/>
      <c r="M1651" s="170"/>
      <c r="N1651" s="170"/>
      <c r="O1651" s="170"/>
      <c r="P1651" s="170"/>
      <c r="Q1651" s="170"/>
      <c r="R1651" s="170"/>
      <c r="S1651" s="170"/>
      <c r="T1651" s="170"/>
      <c r="U1651" s="170"/>
      <c r="V1651" s="170"/>
      <c r="W1651" s="170"/>
      <c r="X1651" s="170"/>
      <c r="Y1651" s="170"/>
      <c r="Z1651" s="170"/>
      <c r="AA1651" s="170"/>
      <c r="AB1651" s="170"/>
      <c r="AC1651" s="170"/>
      <c r="AD1651" s="170"/>
      <c r="AE1651" s="170" t="s">
        <v>309</v>
      </c>
      <c r="AF1651" s="170">
        <v>0</v>
      </c>
      <c r="AG1651" s="170"/>
      <c r="AH1651" s="170"/>
      <c r="AI1651" s="170"/>
      <c r="AJ1651" s="170"/>
      <c r="AK1651" s="170"/>
      <c r="AL1651" s="170"/>
      <c r="AM1651" s="170"/>
      <c r="AN1651" s="170"/>
      <c r="AO1651" s="170"/>
      <c r="AP1651" s="170"/>
      <c r="AQ1651" s="170"/>
      <c r="AR1651" s="170"/>
      <c r="AS1651" s="170"/>
      <c r="AT1651" s="170"/>
      <c r="AU1651" s="170"/>
      <c r="AV1651" s="170"/>
      <c r="AW1651" s="170"/>
      <c r="AX1651" s="170"/>
      <c r="AY1651" s="170"/>
      <c r="AZ1651" s="170"/>
      <c r="BA1651" s="170"/>
      <c r="BB1651" s="170"/>
      <c r="BC1651" s="170"/>
      <c r="BD1651" s="170"/>
      <c r="BE1651" s="170"/>
      <c r="BF1651" s="170"/>
      <c r="BG1651" s="170"/>
      <c r="BH1651" s="170"/>
    </row>
    <row r="1652" spans="1:60" outlineLevel="1">
      <c r="A1652" s="224"/>
      <c r="B1652" s="183"/>
      <c r="C1652" s="211" t="s">
        <v>741</v>
      </c>
      <c r="D1652" s="189"/>
      <c r="E1652" s="195"/>
      <c r="F1652" s="201"/>
      <c r="G1652" s="201"/>
      <c r="H1652" s="200"/>
      <c r="I1652" s="228"/>
      <c r="J1652" s="170"/>
      <c r="K1652" s="170"/>
      <c r="L1652" s="170"/>
      <c r="M1652" s="170"/>
      <c r="N1652" s="170"/>
      <c r="O1652" s="170"/>
      <c r="P1652" s="170"/>
      <c r="Q1652" s="170"/>
      <c r="R1652" s="170"/>
      <c r="S1652" s="170"/>
      <c r="T1652" s="170"/>
      <c r="U1652" s="170"/>
      <c r="V1652" s="170"/>
      <c r="W1652" s="170"/>
      <c r="X1652" s="170"/>
      <c r="Y1652" s="170"/>
      <c r="Z1652" s="170"/>
      <c r="AA1652" s="170"/>
      <c r="AB1652" s="170"/>
      <c r="AC1652" s="170"/>
      <c r="AD1652" s="170"/>
      <c r="AE1652" s="170" t="s">
        <v>309</v>
      </c>
      <c r="AF1652" s="170">
        <v>0</v>
      </c>
      <c r="AG1652" s="170"/>
      <c r="AH1652" s="170"/>
      <c r="AI1652" s="170"/>
      <c r="AJ1652" s="170"/>
      <c r="AK1652" s="170"/>
      <c r="AL1652" s="170"/>
      <c r="AM1652" s="170"/>
      <c r="AN1652" s="170"/>
      <c r="AO1652" s="170"/>
      <c r="AP1652" s="170"/>
      <c r="AQ1652" s="170"/>
      <c r="AR1652" s="170"/>
      <c r="AS1652" s="170"/>
      <c r="AT1652" s="170"/>
      <c r="AU1652" s="170"/>
      <c r="AV1652" s="170"/>
      <c r="AW1652" s="170"/>
      <c r="AX1652" s="170"/>
      <c r="AY1652" s="170"/>
      <c r="AZ1652" s="170"/>
      <c r="BA1652" s="170"/>
      <c r="BB1652" s="170"/>
      <c r="BC1652" s="170"/>
      <c r="BD1652" s="170"/>
      <c r="BE1652" s="170"/>
      <c r="BF1652" s="170"/>
      <c r="BG1652" s="170"/>
      <c r="BH1652" s="170"/>
    </row>
    <row r="1653" spans="1:60" outlineLevel="1">
      <c r="A1653" s="224"/>
      <c r="B1653" s="183"/>
      <c r="C1653" s="211" t="s">
        <v>1820</v>
      </c>
      <c r="D1653" s="189"/>
      <c r="E1653" s="195">
        <v>13.31</v>
      </c>
      <c r="F1653" s="201"/>
      <c r="G1653" s="201"/>
      <c r="H1653" s="200"/>
      <c r="I1653" s="228"/>
      <c r="J1653" s="170"/>
      <c r="K1653" s="170"/>
      <c r="L1653" s="170"/>
      <c r="M1653" s="170"/>
      <c r="N1653" s="170"/>
      <c r="O1653" s="170"/>
      <c r="P1653" s="170"/>
      <c r="Q1653" s="170"/>
      <c r="R1653" s="170"/>
      <c r="S1653" s="170"/>
      <c r="T1653" s="170"/>
      <c r="U1653" s="170"/>
      <c r="V1653" s="170"/>
      <c r="W1653" s="170"/>
      <c r="X1653" s="170"/>
      <c r="Y1653" s="170"/>
      <c r="Z1653" s="170"/>
      <c r="AA1653" s="170"/>
      <c r="AB1653" s="170"/>
      <c r="AC1653" s="170"/>
      <c r="AD1653" s="170"/>
      <c r="AE1653" s="170" t="s">
        <v>309</v>
      </c>
      <c r="AF1653" s="170">
        <v>0</v>
      </c>
      <c r="AG1653" s="170"/>
      <c r="AH1653" s="170"/>
      <c r="AI1653" s="170"/>
      <c r="AJ1653" s="170"/>
      <c r="AK1653" s="170"/>
      <c r="AL1653" s="170"/>
      <c r="AM1653" s="170"/>
      <c r="AN1653" s="170"/>
      <c r="AO1653" s="170"/>
      <c r="AP1653" s="170"/>
      <c r="AQ1653" s="170"/>
      <c r="AR1653" s="170"/>
      <c r="AS1653" s="170"/>
      <c r="AT1653" s="170"/>
      <c r="AU1653" s="170"/>
      <c r="AV1653" s="170"/>
      <c r="AW1653" s="170"/>
      <c r="AX1653" s="170"/>
      <c r="AY1653" s="170"/>
      <c r="AZ1653" s="170"/>
      <c r="BA1653" s="170"/>
      <c r="BB1653" s="170"/>
      <c r="BC1653" s="170"/>
      <c r="BD1653" s="170"/>
      <c r="BE1653" s="170"/>
      <c r="BF1653" s="170"/>
      <c r="BG1653" s="170"/>
      <c r="BH1653" s="170"/>
    </row>
    <row r="1654" spans="1:60" outlineLevel="1">
      <c r="A1654" s="224"/>
      <c r="B1654" s="183"/>
      <c r="C1654" s="211" t="s">
        <v>743</v>
      </c>
      <c r="D1654" s="189"/>
      <c r="E1654" s="195"/>
      <c r="F1654" s="201"/>
      <c r="G1654" s="201"/>
      <c r="H1654" s="200"/>
      <c r="I1654" s="228"/>
      <c r="J1654" s="170"/>
      <c r="K1654" s="170"/>
      <c r="L1654" s="170"/>
      <c r="M1654" s="170"/>
      <c r="N1654" s="170"/>
      <c r="O1654" s="170"/>
      <c r="P1654" s="170"/>
      <c r="Q1654" s="170"/>
      <c r="R1654" s="170"/>
      <c r="S1654" s="170"/>
      <c r="T1654" s="170"/>
      <c r="U1654" s="170"/>
      <c r="V1654" s="170"/>
      <c r="W1654" s="170"/>
      <c r="X1654" s="170"/>
      <c r="Y1654" s="170"/>
      <c r="Z1654" s="170"/>
      <c r="AA1654" s="170"/>
      <c r="AB1654" s="170"/>
      <c r="AC1654" s="170"/>
      <c r="AD1654" s="170"/>
      <c r="AE1654" s="170" t="s">
        <v>309</v>
      </c>
      <c r="AF1654" s="170">
        <v>0</v>
      </c>
      <c r="AG1654" s="170"/>
      <c r="AH1654" s="170"/>
      <c r="AI1654" s="170"/>
      <c r="AJ1654" s="170"/>
      <c r="AK1654" s="170"/>
      <c r="AL1654" s="170"/>
      <c r="AM1654" s="170"/>
      <c r="AN1654" s="170"/>
      <c r="AO1654" s="170"/>
      <c r="AP1654" s="170"/>
      <c r="AQ1654" s="170"/>
      <c r="AR1654" s="170"/>
      <c r="AS1654" s="170"/>
      <c r="AT1654" s="170"/>
      <c r="AU1654" s="170"/>
      <c r="AV1654" s="170"/>
      <c r="AW1654" s="170"/>
      <c r="AX1654" s="170"/>
      <c r="AY1654" s="170"/>
      <c r="AZ1654" s="170"/>
      <c r="BA1654" s="170"/>
      <c r="BB1654" s="170"/>
      <c r="BC1654" s="170"/>
      <c r="BD1654" s="170"/>
      <c r="BE1654" s="170"/>
      <c r="BF1654" s="170"/>
      <c r="BG1654" s="170"/>
      <c r="BH1654" s="170"/>
    </row>
    <row r="1655" spans="1:60" outlineLevel="1">
      <c r="A1655" s="224"/>
      <c r="B1655" s="183"/>
      <c r="C1655" s="211" t="s">
        <v>1821</v>
      </c>
      <c r="D1655" s="189"/>
      <c r="E1655" s="195">
        <v>5.8</v>
      </c>
      <c r="F1655" s="201"/>
      <c r="G1655" s="201"/>
      <c r="H1655" s="200"/>
      <c r="I1655" s="228"/>
      <c r="J1655" s="170"/>
      <c r="K1655" s="170"/>
      <c r="L1655" s="170"/>
      <c r="M1655" s="170"/>
      <c r="N1655" s="170"/>
      <c r="O1655" s="170"/>
      <c r="P1655" s="170"/>
      <c r="Q1655" s="170"/>
      <c r="R1655" s="170"/>
      <c r="S1655" s="170"/>
      <c r="T1655" s="170"/>
      <c r="U1655" s="170"/>
      <c r="V1655" s="170"/>
      <c r="W1655" s="170"/>
      <c r="X1655" s="170"/>
      <c r="Y1655" s="170"/>
      <c r="Z1655" s="170"/>
      <c r="AA1655" s="170"/>
      <c r="AB1655" s="170"/>
      <c r="AC1655" s="170"/>
      <c r="AD1655" s="170"/>
      <c r="AE1655" s="170" t="s">
        <v>309</v>
      </c>
      <c r="AF1655" s="170">
        <v>0</v>
      </c>
      <c r="AG1655" s="170"/>
      <c r="AH1655" s="170"/>
      <c r="AI1655" s="170"/>
      <c r="AJ1655" s="170"/>
      <c r="AK1655" s="170"/>
      <c r="AL1655" s="170"/>
      <c r="AM1655" s="170"/>
      <c r="AN1655" s="170"/>
      <c r="AO1655" s="170"/>
      <c r="AP1655" s="170"/>
      <c r="AQ1655" s="170"/>
      <c r="AR1655" s="170"/>
      <c r="AS1655" s="170"/>
      <c r="AT1655" s="170"/>
      <c r="AU1655" s="170"/>
      <c r="AV1655" s="170"/>
      <c r="AW1655" s="170"/>
      <c r="AX1655" s="170"/>
      <c r="AY1655" s="170"/>
      <c r="AZ1655" s="170"/>
      <c r="BA1655" s="170"/>
      <c r="BB1655" s="170"/>
      <c r="BC1655" s="170"/>
      <c r="BD1655" s="170"/>
      <c r="BE1655" s="170"/>
      <c r="BF1655" s="170"/>
      <c r="BG1655" s="170"/>
      <c r="BH1655" s="170"/>
    </row>
    <row r="1656" spans="1:60" outlineLevel="1">
      <c r="A1656" s="224"/>
      <c r="B1656" s="183"/>
      <c r="C1656" s="211" t="s">
        <v>745</v>
      </c>
      <c r="D1656" s="189"/>
      <c r="E1656" s="195"/>
      <c r="F1656" s="201"/>
      <c r="G1656" s="201"/>
      <c r="H1656" s="200"/>
      <c r="I1656" s="228"/>
      <c r="J1656" s="170"/>
      <c r="K1656" s="170"/>
      <c r="L1656" s="170"/>
      <c r="M1656" s="170"/>
      <c r="N1656" s="170"/>
      <c r="O1656" s="170"/>
      <c r="P1656" s="170"/>
      <c r="Q1656" s="170"/>
      <c r="R1656" s="170"/>
      <c r="S1656" s="170"/>
      <c r="T1656" s="170"/>
      <c r="U1656" s="170"/>
      <c r="V1656" s="170"/>
      <c r="W1656" s="170"/>
      <c r="X1656" s="170"/>
      <c r="Y1656" s="170"/>
      <c r="Z1656" s="170"/>
      <c r="AA1656" s="170"/>
      <c r="AB1656" s="170"/>
      <c r="AC1656" s="170"/>
      <c r="AD1656" s="170"/>
      <c r="AE1656" s="170" t="s">
        <v>309</v>
      </c>
      <c r="AF1656" s="170">
        <v>0</v>
      </c>
      <c r="AG1656" s="170"/>
      <c r="AH1656" s="170"/>
      <c r="AI1656" s="170"/>
      <c r="AJ1656" s="170"/>
      <c r="AK1656" s="170"/>
      <c r="AL1656" s="170"/>
      <c r="AM1656" s="170"/>
      <c r="AN1656" s="170"/>
      <c r="AO1656" s="170"/>
      <c r="AP1656" s="170"/>
      <c r="AQ1656" s="170"/>
      <c r="AR1656" s="170"/>
      <c r="AS1656" s="170"/>
      <c r="AT1656" s="170"/>
      <c r="AU1656" s="170"/>
      <c r="AV1656" s="170"/>
      <c r="AW1656" s="170"/>
      <c r="AX1656" s="170"/>
      <c r="AY1656" s="170"/>
      <c r="AZ1656" s="170"/>
      <c r="BA1656" s="170"/>
      <c r="BB1656" s="170"/>
      <c r="BC1656" s="170"/>
      <c r="BD1656" s="170"/>
      <c r="BE1656" s="170"/>
      <c r="BF1656" s="170"/>
      <c r="BG1656" s="170"/>
      <c r="BH1656" s="170"/>
    </row>
    <row r="1657" spans="1:60" outlineLevel="1">
      <c r="A1657" s="224"/>
      <c r="B1657" s="183"/>
      <c r="C1657" s="211" t="s">
        <v>1822</v>
      </c>
      <c r="D1657" s="189"/>
      <c r="E1657" s="195">
        <v>14.9</v>
      </c>
      <c r="F1657" s="201"/>
      <c r="G1657" s="201"/>
      <c r="H1657" s="200"/>
      <c r="I1657" s="228"/>
      <c r="J1657" s="170"/>
      <c r="K1657" s="170"/>
      <c r="L1657" s="170"/>
      <c r="M1657" s="170"/>
      <c r="N1657" s="170"/>
      <c r="O1657" s="170"/>
      <c r="P1657" s="170"/>
      <c r="Q1657" s="170"/>
      <c r="R1657" s="170"/>
      <c r="S1657" s="170"/>
      <c r="T1657" s="170"/>
      <c r="U1657" s="170"/>
      <c r="V1657" s="170"/>
      <c r="W1657" s="170"/>
      <c r="X1657" s="170"/>
      <c r="Y1657" s="170"/>
      <c r="Z1657" s="170"/>
      <c r="AA1657" s="170"/>
      <c r="AB1657" s="170"/>
      <c r="AC1657" s="170"/>
      <c r="AD1657" s="170"/>
      <c r="AE1657" s="170" t="s">
        <v>309</v>
      </c>
      <c r="AF1657" s="170">
        <v>0</v>
      </c>
      <c r="AG1657" s="170"/>
      <c r="AH1657" s="170"/>
      <c r="AI1657" s="170"/>
      <c r="AJ1657" s="170"/>
      <c r="AK1657" s="170"/>
      <c r="AL1657" s="170"/>
      <c r="AM1657" s="170"/>
      <c r="AN1657" s="170"/>
      <c r="AO1657" s="170"/>
      <c r="AP1657" s="170"/>
      <c r="AQ1657" s="170"/>
      <c r="AR1657" s="170"/>
      <c r="AS1657" s="170"/>
      <c r="AT1657" s="170"/>
      <c r="AU1657" s="170"/>
      <c r="AV1657" s="170"/>
      <c r="AW1657" s="170"/>
      <c r="AX1657" s="170"/>
      <c r="AY1657" s="170"/>
      <c r="AZ1657" s="170"/>
      <c r="BA1657" s="170"/>
      <c r="BB1657" s="170"/>
      <c r="BC1657" s="170"/>
      <c r="BD1657" s="170"/>
      <c r="BE1657" s="170"/>
      <c r="BF1657" s="170"/>
      <c r="BG1657" s="170"/>
      <c r="BH1657" s="170"/>
    </row>
    <row r="1658" spans="1:60" outlineLevel="1">
      <c r="A1658" s="224"/>
      <c r="B1658" s="183"/>
      <c r="C1658" s="211" t="s">
        <v>746</v>
      </c>
      <c r="D1658" s="189"/>
      <c r="E1658" s="195"/>
      <c r="F1658" s="201"/>
      <c r="G1658" s="201"/>
      <c r="H1658" s="200"/>
      <c r="I1658" s="228"/>
      <c r="J1658" s="170"/>
      <c r="K1658" s="170"/>
      <c r="L1658" s="170"/>
      <c r="M1658" s="170"/>
      <c r="N1658" s="170"/>
      <c r="O1658" s="170"/>
      <c r="P1658" s="170"/>
      <c r="Q1658" s="170"/>
      <c r="R1658" s="170"/>
      <c r="S1658" s="170"/>
      <c r="T1658" s="170"/>
      <c r="U1658" s="170"/>
      <c r="V1658" s="170"/>
      <c r="W1658" s="170"/>
      <c r="X1658" s="170"/>
      <c r="Y1658" s="170"/>
      <c r="Z1658" s="170"/>
      <c r="AA1658" s="170"/>
      <c r="AB1658" s="170"/>
      <c r="AC1658" s="170"/>
      <c r="AD1658" s="170"/>
      <c r="AE1658" s="170" t="s">
        <v>309</v>
      </c>
      <c r="AF1658" s="170">
        <v>0</v>
      </c>
      <c r="AG1658" s="170"/>
      <c r="AH1658" s="170"/>
      <c r="AI1658" s="170"/>
      <c r="AJ1658" s="170"/>
      <c r="AK1658" s="170"/>
      <c r="AL1658" s="170"/>
      <c r="AM1658" s="170"/>
      <c r="AN1658" s="170"/>
      <c r="AO1658" s="170"/>
      <c r="AP1658" s="170"/>
      <c r="AQ1658" s="170"/>
      <c r="AR1658" s="170"/>
      <c r="AS1658" s="170"/>
      <c r="AT1658" s="170"/>
      <c r="AU1658" s="170"/>
      <c r="AV1658" s="170"/>
      <c r="AW1658" s="170"/>
      <c r="AX1658" s="170"/>
      <c r="AY1658" s="170"/>
      <c r="AZ1658" s="170"/>
      <c r="BA1658" s="170"/>
      <c r="BB1658" s="170"/>
      <c r="BC1658" s="170"/>
      <c r="BD1658" s="170"/>
      <c r="BE1658" s="170"/>
      <c r="BF1658" s="170"/>
      <c r="BG1658" s="170"/>
      <c r="BH1658" s="170"/>
    </row>
    <row r="1659" spans="1:60" outlineLevel="1">
      <c r="A1659" s="224"/>
      <c r="B1659" s="183"/>
      <c r="C1659" s="211" t="s">
        <v>1823</v>
      </c>
      <c r="D1659" s="189"/>
      <c r="E1659" s="195">
        <v>15.6</v>
      </c>
      <c r="F1659" s="201"/>
      <c r="G1659" s="201"/>
      <c r="H1659" s="200"/>
      <c r="I1659" s="228"/>
      <c r="J1659" s="170"/>
      <c r="K1659" s="170"/>
      <c r="L1659" s="170"/>
      <c r="M1659" s="170"/>
      <c r="N1659" s="170"/>
      <c r="O1659" s="170"/>
      <c r="P1659" s="170"/>
      <c r="Q1659" s="170"/>
      <c r="R1659" s="170"/>
      <c r="S1659" s="170"/>
      <c r="T1659" s="170"/>
      <c r="U1659" s="170"/>
      <c r="V1659" s="170"/>
      <c r="W1659" s="170"/>
      <c r="X1659" s="170"/>
      <c r="Y1659" s="170"/>
      <c r="Z1659" s="170"/>
      <c r="AA1659" s="170"/>
      <c r="AB1659" s="170"/>
      <c r="AC1659" s="170"/>
      <c r="AD1659" s="170"/>
      <c r="AE1659" s="170" t="s">
        <v>309</v>
      </c>
      <c r="AF1659" s="170">
        <v>0</v>
      </c>
      <c r="AG1659" s="170"/>
      <c r="AH1659" s="170"/>
      <c r="AI1659" s="170"/>
      <c r="AJ1659" s="170"/>
      <c r="AK1659" s="170"/>
      <c r="AL1659" s="170"/>
      <c r="AM1659" s="170"/>
      <c r="AN1659" s="170"/>
      <c r="AO1659" s="170"/>
      <c r="AP1659" s="170"/>
      <c r="AQ1659" s="170"/>
      <c r="AR1659" s="170"/>
      <c r="AS1659" s="170"/>
      <c r="AT1659" s="170"/>
      <c r="AU1659" s="170"/>
      <c r="AV1659" s="170"/>
      <c r="AW1659" s="170"/>
      <c r="AX1659" s="170"/>
      <c r="AY1659" s="170"/>
      <c r="AZ1659" s="170"/>
      <c r="BA1659" s="170"/>
      <c r="BB1659" s="170"/>
      <c r="BC1659" s="170"/>
      <c r="BD1659" s="170"/>
      <c r="BE1659" s="170"/>
      <c r="BF1659" s="170"/>
      <c r="BG1659" s="170"/>
      <c r="BH1659" s="170"/>
    </row>
    <row r="1660" spans="1:60" outlineLevel="1">
      <c r="A1660" s="224"/>
      <c r="B1660" s="183"/>
      <c r="C1660" s="211" t="s">
        <v>758</v>
      </c>
      <c r="D1660" s="189"/>
      <c r="E1660" s="195"/>
      <c r="F1660" s="201"/>
      <c r="G1660" s="201"/>
      <c r="H1660" s="200"/>
      <c r="I1660" s="228"/>
      <c r="J1660" s="170"/>
      <c r="K1660" s="170"/>
      <c r="L1660" s="170"/>
      <c r="M1660" s="170"/>
      <c r="N1660" s="170"/>
      <c r="O1660" s="170"/>
      <c r="P1660" s="170"/>
      <c r="Q1660" s="170"/>
      <c r="R1660" s="170"/>
      <c r="S1660" s="170"/>
      <c r="T1660" s="170"/>
      <c r="U1660" s="170"/>
      <c r="V1660" s="170"/>
      <c r="W1660" s="170"/>
      <c r="X1660" s="170"/>
      <c r="Y1660" s="170"/>
      <c r="Z1660" s="170"/>
      <c r="AA1660" s="170"/>
      <c r="AB1660" s="170"/>
      <c r="AC1660" s="170"/>
      <c r="AD1660" s="170"/>
      <c r="AE1660" s="170" t="s">
        <v>309</v>
      </c>
      <c r="AF1660" s="170">
        <v>0</v>
      </c>
      <c r="AG1660" s="170"/>
      <c r="AH1660" s="170"/>
      <c r="AI1660" s="170"/>
      <c r="AJ1660" s="170"/>
      <c r="AK1660" s="170"/>
      <c r="AL1660" s="170"/>
      <c r="AM1660" s="170"/>
      <c r="AN1660" s="170"/>
      <c r="AO1660" s="170"/>
      <c r="AP1660" s="170"/>
      <c r="AQ1660" s="170"/>
      <c r="AR1660" s="170"/>
      <c r="AS1660" s="170"/>
      <c r="AT1660" s="170"/>
      <c r="AU1660" s="170"/>
      <c r="AV1660" s="170"/>
      <c r="AW1660" s="170"/>
      <c r="AX1660" s="170"/>
      <c r="AY1660" s="170"/>
      <c r="AZ1660" s="170"/>
      <c r="BA1660" s="170"/>
      <c r="BB1660" s="170"/>
      <c r="BC1660" s="170"/>
      <c r="BD1660" s="170"/>
      <c r="BE1660" s="170"/>
      <c r="BF1660" s="170"/>
      <c r="BG1660" s="170"/>
      <c r="BH1660" s="170"/>
    </row>
    <row r="1661" spans="1:60" outlineLevel="1">
      <c r="A1661" s="224"/>
      <c r="B1661" s="183"/>
      <c r="C1661" s="211" t="s">
        <v>1824</v>
      </c>
      <c r="D1661" s="189"/>
      <c r="E1661" s="195">
        <v>6.9</v>
      </c>
      <c r="F1661" s="201"/>
      <c r="G1661" s="201"/>
      <c r="H1661" s="200"/>
      <c r="I1661" s="228"/>
      <c r="J1661" s="170"/>
      <c r="K1661" s="170"/>
      <c r="L1661" s="170"/>
      <c r="M1661" s="170"/>
      <c r="N1661" s="170"/>
      <c r="O1661" s="170"/>
      <c r="P1661" s="170"/>
      <c r="Q1661" s="170"/>
      <c r="R1661" s="170"/>
      <c r="S1661" s="170"/>
      <c r="T1661" s="170"/>
      <c r="U1661" s="170"/>
      <c r="V1661" s="170"/>
      <c r="W1661" s="170"/>
      <c r="X1661" s="170"/>
      <c r="Y1661" s="170"/>
      <c r="Z1661" s="170"/>
      <c r="AA1661" s="170"/>
      <c r="AB1661" s="170"/>
      <c r="AC1661" s="170"/>
      <c r="AD1661" s="170"/>
      <c r="AE1661" s="170" t="s">
        <v>309</v>
      </c>
      <c r="AF1661" s="170">
        <v>0</v>
      </c>
      <c r="AG1661" s="170"/>
      <c r="AH1661" s="170"/>
      <c r="AI1661" s="170"/>
      <c r="AJ1661" s="170"/>
      <c r="AK1661" s="170"/>
      <c r="AL1661" s="170"/>
      <c r="AM1661" s="170"/>
      <c r="AN1661" s="170"/>
      <c r="AO1661" s="170"/>
      <c r="AP1661" s="170"/>
      <c r="AQ1661" s="170"/>
      <c r="AR1661" s="170"/>
      <c r="AS1661" s="170"/>
      <c r="AT1661" s="170"/>
      <c r="AU1661" s="170"/>
      <c r="AV1661" s="170"/>
      <c r="AW1661" s="170"/>
      <c r="AX1661" s="170"/>
      <c r="AY1661" s="170"/>
      <c r="AZ1661" s="170"/>
      <c r="BA1661" s="170"/>
      <c r="BB1661" s="170"/>
      <c r="BC1661" s="170"/>
      <c r="BD1661" s="170"/>
      <c r="BE1661" s="170"/>
      <c r="BF1661" s="170"/>
      <c r="BG1661" s="170"/>
      <c r="BH1661" s="170"/>
    </row>
    <row r="1662" spans="1:60" outlineLevel="1">
      <c r="A1662" s="224"/>
      <c r="B1662" s="183"/>
      <c r="C1662" s="211" t="s">
        <v>760</v>
      </c>
      <c r="D1662" s="189"/>
      <c r="E1662" s="195"/>
      <c r="F1662" s="201"/>
      <c r="G1662" s="201"/>
      <c r="H1662" s="200"/>
      <c r="I1662" s="228"/>
      <c r="J1662" s="170"/>
      <c r="K1662" s="170"/>
      <c r="L1662" s="170"/>
      <c r="M1662" s="170"/>
      <c r="N1662" s="170"/>
      <c r="O1662" s="170"/>
      <c r="P1662" s="170"/>
      <c r="Q1662" s="170"/>
      <c r="R1662" s="170"/>
      <c r="S1662" s="170"/>
      <c r="T1662" s="170"/>
      <c r="U1662" s="170"/>
      <c r="V1662" s="170"/>
      <c r="W1662" s="170"/>
      <c r="X1662" s="170"/>
      <c r="Y1662" s="170"/>
      <c r="Z1662" s="170"/>
      <c r="AA1662" s="170"/>
      <c r="AB1662" s="170"/>
      <c r="AC1662" s="170"/>
      <c r="AD1662" s="170"/>
      <c r="AE1662" s="170" t="s">
        <v>309</v>
      </c>
      <c r="AF1662" s="170">
        <v>0</v>
      </c>
      <c r="AG1662" s="170"/>
      <c r="AH1662" s="170"/>
      <c r="AI1662" s="170"/>
      <c r="AJ1662" s="170"/>
      <c r="AK1662" s="170"/>
      <c r="AL1662" s="170"/>
      <c r="AM1662" s="170"/>
      <c r="AN1662" s="170"/>
      <c r="AO1662" s="170"/>
      <c r="AP1662" s="170"/>
      <c r="AQ1662" s="170"/>
      <c r="AR1662" s="170"/>
      <c r="AS1662" s="170"/>
      <c r="AT1662" s="170"/>
      <c r="AU1662" s="170"/>
      <c r="AV1662" s="170"/>
      <c r="AW1662" s="170"/>
      <c r="AX1662" s="170"/>
      <c r="AY1662" s="170"/>
      <c r="AZ1662" s="170"/>
      <c r="BA1662" s="170"/>
      <c r="BB1662" s="170"/>
      <c r="BC1662" s="170"/>
      <c r="BD1662" s="170"/>
      <c r="BE1662" s="170"/>
      <c r="BF1662" s="170"/>
      <c r="BG1662" s="170"/>
      <c r="BH1662" s="170"/>
    </row>
    <row r="1663" spans="1:60" outlineLevel="1">
      <c r="A1663" s="224"/>
      <c r="B1663" s="183"/>
      <c r="C1663" s="211" t="s">
        <v>1825</v>
      </c>
      <c r="D1663" s="189"/>
      <c r="E1663" s="195">
        <v>6.8</v>
      </c>
      <c r="F1663" s="201"/>
      <c r="G1663" s="201"/>
      <c r="H1663" s="200"/>
      <c r="I1663" s="228"/>
      <c r="J1663" s="170"/>
      <c r="K1663" s="170"/>
      <c r="L1663" s="170"/>
      <c r="M1663" s="170"/>
      <c r="N1663" s="170"/>
      <c r="O1663" s="170"/>
      <c r="P1663" s="170"/>
      <c r="Q1663" s="170"/>
      <c r="R1663" s="170"/>
      <c r="S1663" s="170"/>
      <c r="T1663" s="170"/>
      <c r="U1663" s="170"/>
      <c r="V1663" s="170"/>
      <c r="W1663" s="170"/>
      <c r="X1663" s="170"/>
      <c r="Y1663" s="170"/>
      <c r="Z1663" s="170"/>
      <c r="AA1663" s="170"/>
      <c r="AB1663" s="170"/>
      <c r="AC1663" s="170"/>
      <c r="AD1663" s="170"/>
      <c r="AE1663" s="170" t="s">
        <v>309</v>
      </c>
      <c r="AF1663" s="170">
        <v>0</v>
      </c>
      <c r="AG1663" s="170"/>
      <c r="AH1663" s="170"/>
      <c r="AI1663" s="170"/>
      <c r="AJ1663" s="170"/>
      <c r="AK1663" s="170"/>
      <c r="AL1663" s="170"/>
      <c r="AM1663" s="170"/>
      <c r="AN1663" s="170"/>
      <c r="AO1663" s="170"/>
      <c r="AP1663" s="170"/>
      <c r="AQ1663" s="170"/>
      <c r="AR1663" s="170"/>
      <c r="AS1663" s="170"/>
      <c r="AT1663" s="170"/>
      <c r="AU1663" s="170"/>
      <c r="AV1663" s="170"/>
      <c r="AW1663" s="170"/>
      <c r="AX1663" s="170"/>
      <c r="AY1663" s="170"/>
      <c r="AZ1663" s="170"/>
      <c r="BA1663" s="170"/>
      <c r="BB1663" s="170"/>
      <c r="BC1663" s="170"/>
      <c r="BD1663" s="170"/>
      <c r="BE1663" s="170"/>
      <c r="BF1663" s="170"/>
      <c r="BG1663" s="170"/>
      <c r="BH1663" s="170"/>
    </row>
    <row r="1664" spans="1:60" outlineLevel="1">
      <c r="A1664" s="224"/>
      <c r="B1664" s="183"/>
      <c r="C1664" s="211" t="s">
        <v>762</v>
      </c>
      <c r="D1664" s="189"/>
      <c r="E1664" s="195"/>
      <c r="F1664" s="201"/>
      <c r="G1664" s="201"/>
      <c r="H1664" s="200"/>
      <c r="I1664" s="228"/>
      <c r="J1664" s="170"/>
      <c r="K1664" s="170"/>
      <c r="L1664" s="170"/>
      <c r="M1664" s="170"/>
      <c r="N1664" s="170"/>
      <c r="O1664" s="170"/>
      <c r="P1664" s="170"/>
      <c r="Q1664" s="170"/>
      <c r="R1664" s="170"/>
      <c r="S1664" s="170"/>
      <c r="T1664" s="170"/>
      <c r="U1664" s="170"/>
      <c r="V1664" s="170"/>
      <c r="W1664" s="170"/>
      <c r="X1664" s="170"/>
      <c r="Y1664" s="170"/>
      <c r="Z1664" s="170"/>
      <c r="AA1664" s="170"/>
      <c r="AB1664" s="170"/>
      <c r="AC1664" s="170"/>
      <c r="AD1664" s="170"/>
      <c r="AE1664" s="170" t="s">
        <v>309</v>
      </c>
      <c r="AF1664" s="170">
        <v>0</v>
      </c>
      <c r="AG1664" s="170"/>
      <c r="AH1664" s="170"/>
      <c r="AI1664" s="170"/>
      <c r="AJ1664" s="170"/>
      <c r="AK1664" s="170"/>
      <c r="AL1664" s="170"/>
      <c r="AM1664" s="170"/>
      <c r="AN1664" s="170"/>
      <c r="AO1664" s="170"/>
      <c r="AP1664" s="170"/>
      <c r="AQ1664" s="170"/>
      <c r="AR1664" s="170"/>
      <c r="AS1664" s="170"/>
      <c r="AT1664" s="170"/>
      <c r="AU1664" s="170"/>
      <c r="AV1664" s="170"/>
      <c r="AW1664" s="170"/>
      <c r="AX1664" s="170"/>
      <c r="AY1664" s="170"/>
      <c r="AZ1664" s="170"/>
      <c r="BA1664" s="170"/>
      <c r="BB1664" s="170"/>
      <c r="BC1664" s="170"/>
      <c r="BD1664" s="170"/>
      <c r="BE1664" s="170"/>
      <c r="BF1664" s="170"/>
      <c r="BG1664" s="170"/>
      <c r="BH1664" s="170"/>
    </row>
    <row r="1665" spans="1:60" outlineLevel="1">
      <c r="A1665" s="224"/>
      <c r="B1665" s="183"/>
      <c r="C1665" s="211" t="s">
        <v>1819</v>
      </c>
      <c r="D1665" s="189"/>
      <c r="E1665" s="195">
        <v>3.4</v>
      </c>
      <c r="F1665" s="201"/>
      <c r="G1665" s="201"/>
      <c r="H1665" s="200"/>
      <c r="I1665" s="228"/>
      <c r="J1665" s="170"/>
      <c r="K1665" s="170"/>
      <c r="L1665" s="170"/>
      <c r="M1665" s="170"/>
      <c r="N1665" s="170"/>
      <c r="O1665" s="170"/>
      <c r="P1665" s="170"/>
      <c r="Q1665" s="170"/>
      <c r="R1665" s="170"/>
      <c r="S1665" s="170"/>
      <c r="T1665" s="170"/>
      <c r="U1665" s="170"/>
      <c r="V1665" s="170"/>
      <c r="W1665" s="170"/>
      <c r="X1665" s="170"/>
      <c r="Y1665" s="170"/>
      <c r="Z1665" s="170"/>
      <c r="AA1665" s="170"/>
      <c r="AB1665" s="170"/>
      <c r="AC1665" s="170"/>
      <c r="AD1665" s="170"/>
      <c r="AE1665" s="170" t="s">
        <v>309</v>
      </c>
      <c r="AF1665" s="170">
        <v>0</v>
      </c>
      <c r="AG1665" s="170"/>
      <c r="AH1665" s="170"/>
      <c r="AI1665" s="170"/>
      <c r="AJ1665" s="170"/>
      <c r="AK1665" s="170"/>
      <c r="AL1665" s="170"/>
      <c r="AM1665" s="170"/>
      <c r="AN1665" s="170"/>
      <c r="AO1665" s="170"/>
      <c r="AP1665" s="170"/>
      <c r="AQ1665" s="170"/>
      <c r="AR1665" s="170"/>
      <c r="AS1665" s="170"/>
      <c r="AT1665" s="170"/>
      <c r="AU1665" s="170"/>
      <c r="AV1665" s="170"/>
      <c r="AW1665" s="170"/>
      <c r="AX1665" s="170"/>
      <c r="AY1665" s="170"/>
      <c r="AZ1665" s="170"/>
      <c r="BA1665" s="170"/>
      <c r="BB1665" s="170"/>
      <c r="BC1665" s="170"/>
      <c r="BD1665" s="170"/>
      <c r="BE1665" s="170"/>
      <c r="BF1665" s="170"/>
      <c r="BG1665" s="170"/>
      <c r="BH1665" s="170"/>
    </row>
    <row r="1666" spans="1:60" outlineLevel="1">
      <c r="A1666" s="224"/>
      <c r="B1666" s="350" t="s">
        <v>1826</v>
      </c>
      <c r="C1666" s="351"/>
      <c r="D1666" s="352"/>
      <c r="E1666" s="353"/>
      <c r="F1666" s="354"/>
      <c r="G1666" s="355"/>
      <c r="H1666" s="200"/>
      <c r="I1666" s="228"/>
      <c r="J1666" s="170"/>
      <c r="K1666" s="170"/>
      <c r="L1666" s="170"/>
      <c r="M1666" s="170"/>
      <c r="N1666" s="170"/>
      <c r="O1666" s="170"/>
      <c r="P1666" s="170"/>
      <c r="Q1666" s="170"/>
      <c r="R1666" s="170"/>
      <c r="S1666" s="170"/>
      <c r="T1666" s="170"/>
      <c r="U1666" s="170"/>
      <c r="V1666" s="170"/>
      <c r="W1666" s="170"/>
      <c r="X1666" s="170"/>
      <c r="Y1666" s="170"/>
      <c r="Z1666" s="170"/>
      <c r="AA1666" s="170"/>
      <c r="AB1666" s="170"/>
      <c r="AC1666" s="170">
        <v>0</v>
      </c>
      <c r="AD1666" s="170"/>
      <c r="AE1666" s="170" t="s">
        <v>297</v>
      </c>
      <c r="AF1666" s="170"/>
      <c r="AG1666" s="170"/>
      <c r="AH1666" s="170"/>
      <c r="AI1666" s="170"/>
      <c r="AJ1666" s="170"/>
      <c r="AK1666" s="170"/>
      <c r="AL1666" s="170"/>
      <c r="AM1666" s="170"/>
      <c r="AN1666" s="170"/>
      <c r="AO1666" s="170"/>
      <c r="AP1666" s="170"/>
      <c r="AQ1666" s="170"/>
      <c r="AR1666" s="170"/>
      <c r="AS1666" s="170"/>
      <c r="AT1666" s="170"/>
      <c r="AU1666" s="170"/>
      <c r="AV1666" s="170"/>
      <c r="AW1666" s="170"/>
      <c r="AX1666" s="170"/>
      <c r="AY1666" s="170"/>
      <c r="AZ1666" s="170"/>
      <c r="BA1666" s="170"/>
      <c r="BB1666" s="170"/>
      <c r="BC1666" s="170"/>
      <c r="BD1666" s="170"/>
      <c r="BE1666" s="170"/>
      <c r="BF1666" s="170"/>
      <c r="BG1666" s="170"/>
      <c r="BH1666" s="170"/>
    </row>
    <row r="1667" spans="1:60" outlineLevel="1">
      <c r="A1667" s="224"/>
      <c r="B1667" s="350" t="s">
        <v>1166</v>
      </c>
      <c r="C1667" s="351"/>
      <c r="D1667" s="352"/>
      <c r="E1667" s="353"/>
      <c r="F1667" s="354"/>
      <c r="G1667" s="355"/>
      <c r="H1667" s="200"/>
      <c r="I1667" s="228"/>
      <c r="J1667" s="170"/>
      <c r="K1667" s="170"/>
      <c r="L1667" s="170"/>
      <c r="M1667" s="170"/>
      <c r="N1667" s="170"/>
      <c r="O1667" s="170"/>
      <c r="P1667" s="170"/>
      <c r="Q1667" s="170"/>
      <c r="R1667" s="170"/>
      <c r="S1667" s="170"/>
      <c r="T1667" s="170"/>
      <c r="U1667" s="170"/>
      <c r="V1667" s="170"/>
      <c r="W1667" s="170"/>
      <c r="X1667" s="170"/>
      <c r="Y1667" s="170"/>
      <c r="Z1667" s="170"/>
      <c r="AA1667" s="170"/>
      <c r="AB1667" s="170"/>
      <c r="AC1667" s="170"/>
      <c r="AD1667" s="170"/>
      <c r="AE1667" s="170" t="s">
        <v>299</v>
      </c>
      <c r="AF1667" s="170"/>
      <c r="AG1667" s="170"/>
      <c r="AH1667" s="170"/>
      <c r="AI1667" s="170"/>
      <c r="AJ1667" s="170"/>
      <c r="AK1667" s="170"/>
      <c r="AL1667" s="170"/>
      <c r="AM1667" s="170"/>
      <c r="AN1667" s="170"/>
      <c r="AO1667" s="170"/>
      <c r="AP1667" s="170"/>
      <c r="AQ1667" s="170"/>
      <c r="AR1667" s="170"/>
      <c r="AS1667" s="170"/>
      <c r="AT1667" s="170"/>
      <c r="AU1667" s="170"/>
      <c r="AV1667" s="170"/>
      <c r="AW1667" s="170"/>
      <c r="AX1667" s="170"/>
      <c r="AY1667" s="170"/>
      <c r="AZ1667" s="170"/>
      <c r="BA1667" s="170"/>
      <c r="BB1667" s="170"/>
      <c r="BC1667" s="170"/>
      <c r="BD1667" s="170"/>
      <c r="BE1667" s="170"/>
      <c r="BF1667" s="170"/>
      <c r="BG1667" s="170"/>
      <c r="BH1667" s="170"/>
    </row>
    <row r="1668" spans="1:60" outlineLevel="1">
      <c r="A1668" s="225">
        <v>373</v>
      </c>
      <c r="B1668" s="182" t="s">
        <v>1827</v>
      </c>
      <c r="C1668" s="209" t="s">
        <v>1569</v>
      </c>
      <c r="D1668" s="187" t="s">
        <v>447</v>
      </c>
      <c r="E1668" s="193">
        <v>5.0198</v>
      </c>
      <c r="F1668" s="202"/>
      <c r="G1668" s="201">
        <f>ROUND(E1668*F1668,2)</f>
        <v>0</v>
      </c>
      <c r="H1668" s="200" t="s">
        <v>1828</v>
      </c>
      <c r="I1668" s="228" t="s">
        <v>304</v>
      </c>
      <c r="J1668" s="170"/>
      <c r="K1668" s="170"/>
      <c r="L1668" s="170"/>
      <c r="M1668" s="170"/>
      <c r="N1668" s="170"/>
      <c r="O1668" s="170"/>
      <c r="P1668" s="170"/>
      <c r="Q1668" s="170"/>
      <c r="R1668" s="170"/>
      <c r="S1668" s="170"/>
      <c r="T1668" s="170"/>
      <c r="U1668" s="170"/>
      <c r="V1668" s="170"/>
      <c r="W1668" s="170"/>
      <c r="X1668" s="170"/>
      <c r="Y1668" s="170"/>
      <c r="Z1668" s="170"/>
      <c r="AA1668" s="170"/>
      <c r="AB1668" s="170"/>
      <c r="AC1668" s="170"/>
      <c r="AD1668" s="170"/>
      <c r="AE1668" s="170" t="s">
        <v>305</v>
      </c>
      <c r="AF1668" s="170"/>
      <c r="AG1668" s="170"/>
      <c r="AH1668" s="170"/>
      <c r="AI1668" s="170"/>
      <c r="AJ1668" s="170"/>
      <c r="AK1668" s="170"/>
      <c r="AL1668" s="170"/>
      <c r="AM1668" s="170">
        <v>21</v>
      </c>
      <c r="AN1668" s="170"/>
      <c r="AO1668" s="170"/>
      <c r="AP1668" s="170"/>
      <c r="AQ1668" s="170"/>
      <c r="AR1668" s="170"/>
      <c r="AS1668" s="170"/>
      <c r="AT1668" s="170"/>
      <c r="AU1668" s="170"/>
      <c r="AV1668" s="170"/>
      <c r="AW1668" s="170"/>
      <c r="AX1668" s="170"/>
      <c r="AY1668" s="170"/>
      <c r="AZ1668" s="170"/>
      <c r="BA1668" s="170"/>
      <c r="BB1668" s="170"/>
      <c r="BC1668" s="170"/>
      <c r="BD1668" s="170"/>
      <c r="BE1668" s="170"/>
      <c r="BF1668" s="170"/>
      <c r="BG1668" s="170"/>
      <c r="BH1668" s="170"/>
    </row>
    <row r="1669" spans="1:60" outlineLevel="1">
      <c r="A1669" s="224"/>
      <c r="B1669" s="183"/>
      <c r="C1669" s="211" t="s">
        <v>1829</v>
      </c>
      <c r="D1669" s="189"/>
      <c r="E1669" s="195">
        <v>5.0198</v>
      </c>
      <c r="F1669" s="201"/>
      <c r="G1669" s="201"/>
      <c r="H1669" s="200"/>
      <c r="I1669" s="228"/>
      <c r="J1669" s="170"/>
      <c r="K1669" s="170"/>
      <c r="L1669" s="170"/>
      <c r="M1669" s="170"/>
      <c r="N1669" s="170"/>
      <c r="O1669" s="170"/>
      <c r="P1669" s="170"/>
      <c r="Q1669" s="170"/>
      <c r="R1669" s="170"/>
      <c r="S1669" s="170"/>
      <c r="T1669" s="170"/>
      <c r="U1669" s="170"/>
      <c r="V1669" s="170"/>
      <c r="W1669" s="170"/>
      <c r="X1669" s="170"/>
      <c r="Y1669" s="170"/>
      <c r="Z1669" s="170"/>
      <c r="AA1669" s="170"/>
      <c r="AB1669" s="170"/>
      <c r="AC1669" s="170"/>
      <c r="AD1669" s="170"/>
      <c r="AE1669" s="170" t="s">
        <v>309</v>
      </c>
      <c r="AF1669" s="170">
        <v>0</v>
      </c>
      <c r="AG1669" s="170"/>
      <c r="AH1669" s="170"/>
      <c r="AI1669" s="170"/>
      <c r="AJ1669" s="170"/>
      <c r="AK1669" s="170"/>
      <c r="AL1669" s="170"/>
      <c r="AM1669" s="170"/>
      <c r="AN1669" s="170"/>
      <c r="AO1669" s="170"/>
      <c r="AP1669" s="170"/>
      <c r="AQ1669" s="170"/>
      <c r="AR1669" s="170"/>
      <c r="AS1669" s="170"/>
      <c r="AT1669" s="170"/>
      <c r="AU1669" s="170"/>
      <c r="AV1669" s="170"/>
      <c r="AW1669" s="170"/>
      <c r="AX1669" s="170"/>
      <c r="AY1669" s="170"/>
      <c r="AZ1669" s="170"/>
      <c r="BA1669" s="170"/>
      <c r="BB1669" s="170"/>
      <c r="BC1669" s="170"/>
      <c r="BD1669" s="170"/>
      <c r="BE1669" s="170"/>
      <c r="BF1669" s="170"/>
      <c r="BG1669" s="170"/>
      <c r="BH1669" s="170"/>
    </row>
    <row r="1670" spans="1:60" outlineLevel="1">
      <c r="A1670" s="224"/>
      <c r="B1670" s="350" t="s">
        <v>1830</v>
      </c>
      <c r="C1670" s="351"/>
      <c r="D1670" s="352"/>
      <c r="E1670" s="353"/>
      <c r="F1670" s="354"/>
      <c r="G1670" s="355"/>
      <c r="H1670" s="200"/>
      <c r="I1670" s="228"/>
      <c r="J1670" s="170"/>
      <c r="K1670" s="170"/>
      <c r="L1670" s="170"/>
      <c r="M1670" s="170"/>
      <c r="N1670" s="170"/>
      <c r="O1670" s="170"/>
      <c r="P1670" s="170"/>
      <c r="Q1670" s="170"/>
      <c r="R1670" s="170"/>
      <c r="S1670" s="170"/>
      <c r="T1670" s="170"/>
      <c r="U1670" s="170"/>
      <c r="V1670" s="170"/>
      <c r="W1670" s="170"/>
      <c r="X1670" s="170"/>
      <c r="Y1670" s="170"/>
      <c r="Z1670" s="170"/>
      <c r="AA1670" s="170"/>
      <c r="AB1670" s="170"/>
      <c r="AC1670" s="170">
        <v>1</v>
      </c>
      <c r="AD1670" s="170"/>
      <c r="AE1670" s="170" t="s">
        <v>297</v>
      </c>
      <c r="AF1670" s="170"/>
      <c r="AG1670" s="170"/>
      <c r="AH1670" s="170"/>
      <c r="AI1670" s="170"/>
      <c r="AJ1670" s="170"/>
      <c r="AK1670" s="170"/>
      <c r="AL1670" s="170"/>
      <c r="AM1670" s="170"/>
      <c r="AN1670" s="170"/>
      <c r="AO1670" s="170"/>
      <c r="AP1670" s="170"/>
      <c r="AQ1670" s="170"/>
      <c r="AR1670" s="170"/>
      <c r="AS1670" s="170"/>
      <c r="AT1670" s="170"/>
      <c r="AU1670" s="170"/>
      <c r="AV1670" s="170"/>
      <c r="AW1670" s="170"/>
      <c r="AX1670" s="170"/>
      <c r="AY1670" s="170"/>
      <c r="AZ1670" s="170"/>
      <c r="BA1670" s="170"/>
      <c r="BB1670" s="170"/>
      <c r="BC1670" s="170"/>
      <c r="BD1670" s="170"/>
      <c r="BE1670" s="170"/>
      <c r="BF1670" s="170"/>
      <c r="BG1670" s="170"/>
      <c r="BH1670" s="170"/>
    </row>
    <row r="1671" spans="1:60" outlineLevel="1">
      <c r="A1671" s="225">
        <v>374</v>
      </c>
      <c r="B1671" s="182" t="s">
        <v>1831</v>
      </c>
      <c r="C1671" s="209" t="s">
        <v>1573</v>
      </c>
      <c r="D1671" s="187" t="s">
        <v>447</v>
      </c>
      <c r="E1671" s="193">
        <v>5.0198</v>
      </c>
      <c r="F1671" s="202"/>
      <c r="G1671" s="201">
        <f>ROUND(E1671*F1671,2)</f>
        <v>0</v>
      </c>
      <c r="H1671" s="200" t="s">
        <v>1828</v>
      </c>
      <c r="I1671" s="228" t="s">
        <v>304</v>
      </c>
      <c r="J1671" s="170"/>
      <c r="K1671" s="170"/>
      <c r="L1671" s="170"/>
      <c r="M1671" s="170"/>
      <c r="N1671" s="170"/>
      <c r="O1671" s="170"/>
      <c r="P1671" s="170"/>
      <c r="Q1671" s="170"/>
      <c r="R1671" s="170"/>
      <c r="S1671" s="170"/>
      <c r="T1671" s="170"/>
      <c r="U1671" s="170"/>
      <c r="V1671" s="170"/>
      <c r="W1671" s="170"/>
      <c r="X1671" s="170"/>
      <c r="Y1671" s="170"/>
      <c r="Z1671" s="170"/>
      <c r="AA1671" s="170"/>
      <c r="AB1671" s="170"/>
      <c r="AC1671" s="170"/>
      <c r="AD1671" s="170"/>
      <c r="AE1671" s="170" t="s">
        <v>305</v>
      </c>
      <c r="AF1671" s="170"/>
      <c r="AG1671" s="170"/>
      <c r="AH1671" s="170"/>
      <c r="AI1671" s="170"/>
      <c r="AJ1671" s="170"/>
      <c r="AK1671" s="170"/>
      <c r="AL1671" s="170"/>
      <c r="AM1671" s="170">
        <v>21</v>
      </c>
      <c r="AN1671" s="170"/>
      <c r="AO1671" s="170"/>
      <c r="AP1671" s="170"/>
      <c r="AQ1671" s="170"/>
      <c r="AR1671" s="170"/>
      <c r="AS1671" s="170"/>
      <c r="AT1671" s="170"/>
      <c r="AU1671" s="170"/>
      <c r="AV1671" s="170"/>
      <c r="AW1671" s="170"/>
      <c r="AX1671" s="170"/>
      <c r="AY1671" s="170"/>
      <c r="AZ1671" s="170"/>
      <c r="BA1671" s="170"/>
      <c r="BB1671" s="170"/>
      <c r="BC1671" s="170"/>
      <c r="BD1671" s="170"/>
      <c r="BE1671" s="170"/>
      <c r="BF1671" s="170"/>
      <c r="BG1671" s="170"/>
      <c r="BH1671" s="170"/>
    </row>
    <row r="1672" spans="1:60" outlineLevel="1">
      <c r="A1672" s="224"/>
      <c r="B1672" s="183"/>
      <c r="C1672" s="211" t="s">
        <v>1829</v>
      </c>
      <c r="D1672" s="189"/>
      <c r="E1672" s="195">
        <v>5.0198</v>
      </c>
      <c r="F1672" s="201"/>
      <c r="G1672" s="201"/>
      <c r="H1672" s="200"/>
      <c r="I1672" s="228"/>
      <c r="J1672" s="170"/>
      <c r="K1672" s="170"/>
      <c r="L1672" s="170"/>
      <c r="M1672" s="170"/>
      <c r="N1672" s="170"/>
      <c r="O1672" s="170"/>
      <c r="P1672" s="170"/>
      <c r="Q1672" s="170"/>
      <c r="R1672" s="170"/>
      <c r="S1672" s="170"/>
      <c r="T1672" s="170"/>
      <c r="U1672" s="170"/>
      <c r="V1672" s="170"/>
      <c r="W1672" s="170"/>
      <c r="X1672" s="170"/>
      <c r="Y1672" s="170"/>
      <c r="Z1672" s="170"/>
      <c r="AA1672" s="170"/>
      <c r="AB1672" s="170"/>
      <c r="AC1672" s="170"/>
      <c r="AD1672" s="170"/>
      <c r="AE1672" s="170" t="s">
        <v>309</v>
      </c>
      <c r="AF1672" s="170">
        <v>0</v>
      </c>
      <c r="AG1672" s="170"/>
      <c r="AH1672" s="170"/>
      <c r="AI1672" s="170"/>
      <c r="AJ1672" s="170"/>
      <c r="AK1672" s="170"/>
      <c r="AL1672" s="170"/>
      <c r="AM1672" s="170"/>
      <c r="AN1672" s="170"/>
      <c r="AO1672" s="170"/>
      <c r="AP1672" s="170"/>
      <c r="AQ1672" s="170"/>
      <c r="AR1672" s="170"/>
      <c r="AS1672" s="170"/>
      <c r="AT1672" s="170"/>
      <c r="AU1672" s="170"/>
      <c r="AV1672" s="170"/>
      <c r="AW1672" s="170"/>
      <c r="AX1672" s="170"/>
      <c r="AY1672" s="170"/>
      <c r="AZ1672" s="170"/>
      <c r="BA1672" s="170"/>
      <c r="BB1672" s="170"/>
      <c r="BC1672" s="170"/>
      <c r="BD1672" s="170"/>
      <c r="BE1672" s="170"/>
      <c r="BF1672" s="170"/>
      <c r="BG1672" s="170"/>
      <c r="BH1672" s="170"/>
    </row>
    <row r="1673" spans="1:60" outlineLevel="1">
      <c r="A1673" s="224"/>
      <c r="B1673" s="350" t="s">
        <v>1826</v>
      </c>
      <c r="C1673" s="351"/>
      <c r="D1673" s="352"/>
      <c r="E1673" s="353"/>
      <c r="F1673" s="354"/>
      <c r="G1673" s="355"/>
      <c r="H1673" s="200"/>
      <c r="I1673" s="228"/>
      <c r="J1673" s="170"/>
      <c r="K1673" s="170"/>
      <c r="L1673" s="170"/>
      <c r="M1673" s="170"/>
      <c r="N1673" s="170"/>
      <c r="O1673" s="170"/>
      <c r="P1673" s="170"/>
      <c r="Q1673" s="170"/>
      <c r="R1673" s="170"/>
      <c r="S1673" s="170"/>
      <c r="T1673" s="170"/>
      <c r="U1673" s="170"/>
      <c r="V1673" s="170"/>
      <c r="W1673" s="170"/>
      <c r="X1673" s="170"/>
      <c r="Y1673" s="170"/>
      <c r="Z1673" s="170"/>
      <c r="AA1673" s="170"/>
      <c r="AB1673" s="170"/>
      <c r="AC1673" s="170">
        <v>0</v>
      </c>
      <c r="AD1673" s="170"/>
      <c r="AE1673" s="170" t="s">
        <v>297</v>
      </c>
      <c r="AF1673" s="170"/>
      <c r="AG1673" s="170"/>
      <c r="AH1673" s="170"/>
      <c r="AI1673" s="170"/>
      <c r="AJ1673" s="170"/>
      <c r="AK1673" s="170"/>
      <c r="AL1673" s="170"/>
      <c r="AM1673" s="170"/>
      <c r="AN1673" s="170"/>
      <c r="AO1673" s="170"/>
      <c r="AP1673" s="170"/>
      <c r="AQ1673" s="170"/>
      <c r="AR1673" s="170"/>
      <c r="AS1673" s="170"/>
      <c r="AT1673" s="170"/>
      <c r="AU1673" s="170"/>
      <c r="AV1673" s="170"/>
      <c r="AW1673" s="170"/>
      <c r="AX1673" s="170"/>
      <c r="AY1673" s="170"/>
      <c r="AZ1673" s="170"/>
      <c r="BA1673" s="170"/>
      <c r="BB1673" s="170"/>
      <c r="BC1673" s="170"/>
      <c r="BD1673" s="170"/>
      <c r="BE1673" s="170"/>
      <c r="BF1673" s="170"/>
      <c r="BG1673" s="170"/>
      <c r="BH1673" s="170"/>
    </row>
    <row r="1674" spans="1:60" outlineLevel="1">
      <c r="A1674" s="224"/>
      <c r="B1674" s="350" t="s">
        <v>1166</v>
      </c>
      <c r="C1674" s="351"/>
      <c r="D1674" s="352"/>
      <c r="E1674" s="353"/>
      <c r="F1674" s="354"/>
      <c r="G1674" s="355"/>
      <c r="H1674" s="200"/>
      <c r="I1674" s="228"/>
      <c r="J1674" s="170"/>
      <c r="K1674" s="170"/>
      <c r="L1674" s="170"/>
      <c r="M1674" s="170"/>
      <c r="N1674" s="170"/>
      <c r="O1674" s="170"/>
      <c r="P1674" s="170"/>
      <c r="Q1674" s="170"/>
      <c r="R1674" s="170"/>
      <c r="S1674" s="170"/>
      <c r="T1674" s="170"/>
      <c r="U1674" s="170"/>
      <c r="V1674" s="170"/>
      <c r="W1674" s="170"/>
      <c r="X1674" s="170"/>
      <c r="Y1674" s="170"/>
      <c r="Z1674" s="170"/>
      <c r="AA1674" s="170"/>
      <c r="AB1674" s="170"/>
      <c r="AC1674" s="170"/>
      <c r="AD1674" s="170"/>
      <c r="AE1674" s="170" t="s">
        <v>299</v>
      </c>
      <c r="AF1674" s="170"/>
      <c r="AG1674" s="170"/>
      <c r="AH1674" s="170"/>
      <c r="AI1674" s="170"/>
      <c r="AJ1674" s="170"/>
      <c r="AK1674" s="170"/>
      <c r="AL1674" s="170"/>
      <c r="AM1674" s="170"/>
      <c r="AN1674" s="170"/>
      <c r="AO1674" s="170"/>
      <c r="AP1674" s="170"/>
      <c r="AQ1674" s="170"/>
      <c r="AR1674" s="170"/>
      <c r="AS1674" s="170"/>
      <c r="AT1674" s="170"/>
      <c r="AU1674" s="170"/>
      <c r="AV1674" s="170"/>
      <c r="AW1674" s="170"/>
      <c r="AX1674" s="170"/>
      <c r="AY1674" s="170"/>
      <c r="AZ1674" s="170"/>
      <c r="BA1674" s="170"/>
      <c r="BB1674" s="170"/>
      <c r="BC1674" s="170"/>
      <c r="BD1674" s="170"/>
      <c r="BE1674" s="170"/>
      <c r="BF1674" s="170"/>
      <c r="BG1674" s="170"/>
      <c r="BH1674" s="170"/>
    </row>
    <row r="1675" spans="1:60" outlineLevel="1">
      <c r="A1675" s="224"/>
      <c r="B1675" s="350" t="s">
        <v>1830</v>
      </c>
      <c r="C1675" s="351"/>
      <c r="D1675" s="352"/>
      <c r="E1675" s="353"/>
      <c r="F1675" s="354"/>
      <c r="G1675" s="355"/>
      <c r="H1675" s="200"/>
      <c r="I1675" s="228"/>
      <c r="J1675" s="170"/>
      <c r="K1675" s="170"/>
      <c r="L1675" s="170"/>
      <c r="M1675" s="170"/>
      <c r="N1675" s="170"/>
      <c r="O1675" s="170"/>
      <c r="P1675" s="170"/>
      <c r="Q1675" s="170"/>
      <c r="R1675" s="170"/>
      <c r="S1675" s="170"/>
      <c r="T1675" s="170"/>
      <c r="U1675" s="170"/>
      <c r="V1675" s="170"/>
      <c r="W1675" s="170"/>
      <c r="X1675" s="170"/>
      <c r="Y1675" s="170"/>
      <c r="Z1675" s="170"/>
      <c r="AA1675" s="170"/>
      <c r="AB1675" s="170"/>
      <c r="AC1675" s="170">
        <v>1</v>
      </c>
      <c r="AD1675" s="170"/>
      <c r="AE1675" s="170" t="s">
        <v>297</v>
      </c>
      <c r="AF1675" s="170"/>
      <c r="AG1675" s="170"/>
      <c r="AH1675" s="170"/>
      <c r="AI1675" s="170"/>
      <c r="AJ1675" s="170"/>
      <c r="AK1675" s="170"/>
      <c r="AL1675" s="170"/>
      <c r="AM1675" s="170"/>
      <c r="AN1675" s="170"/>
      <c r="AO1675" s="170"/>
      <c r="AP1675" s="170"/>
      <c r="AQ1675" s="170"/>
      <c r="AR1675" s="170"/>
      <c r="AS1675" s="170"/>
      <c r="AT1675" s="170"/>
      <c r="AU1675" s="170"/>
      <c r="AV1675" s="170"/>
      <c r="AW1675" s="170"/>
      <c r="AX1675" s="170"/>
      <c r="AY1675" s="170"/>
      <c r="AZ1675" s="170"/>
      <c r="BA1675" s="170"/>
      <c r="BB1675" s="170"/>
      <c r="BC1675" s="170"/>
      <c r="BD1675" s="170"/>
      <c r="BE1675" s="170"/>
      <c r="BF1675" s="170"/>
      <c r="BG1675" s="170"/>
      <c r="BH1675" s="170"/>
    </row>
    <row r="1676" spans="1:60" outlineLevel="1">
      <c r="A1676" s="225">
        <v>375</v>
      </c>
      <c r="B1676" s="182" t="s">
        <v>1832</v>
      </c>
      <c r="C1676" s="209" t="s">
        <v>1574</v>
      </c>
      <c r="D1676" s="187" t="s">
        <v>447</v>
      </c>
      <c r="E1676" s="193">
        <v>20.0793</v>
      </c>
      <c r="F1676" s="202"/>
      <c r="G1676" s="201">
        <f>ROUND(E1676*F1676,2)</f>
        <v>0</v>
      </c>
      <c r="H1676" s="200" t="s">
        <v>1828</v>
      </c>
      <c r="I1676" s="228" t="s">
        <v>304</v>
      </c>
      <c r="J1676" s="170"/>
      <c r="K1676" s="170"/>
      <c r="L1676" s="170"/>
      <c r="M1676" s="170"/>
      <c r="N1676" s="170"/>
      <c r="O1676" s="170"/>
      <c r="P1676" s="170"/>
      <c r="Q1676" s="170"/>
      <c r="R1676" s="170"/>
      <c r="S1676" s="170"/>
      <c r="T1676" s="170"/>
      <c r="U1676" s="170"/>
      <c r="V1676" s="170"/>
      <c r="W1676" s="170"/>
      <c r="X1676" s="170"/>
      <c r="Y1676" s="170"/>
      <c r="Z1676" s="170"/>
      <c r="AA1676" s="170"/>
      <c r="AB1676" s="170"/>
      <c r="AC1676" s="170"/>
      <c r="AD1676" s="170"/>
      <c r="AE1676" s="170" t="s">
        <v>305</v>
      </c>
      <c r="AF1676" s="170"/>
      <c r="AG1676" s="170"/>
      <c r="AH1676" s="170"/>
      <c r="AI1676" s="170"/>
      <c r="AJ1676" s="170"/>
      <c r="AK1676" s="170"/>
      <c r="AL1676" s="170"/>
      <c r="AM1676" s="170">
        <v>21</v>
      </c>
      <c r="AN1676" s="170"/>
      <c r="AO1676" s="170"/>
      <c r="AP1676" s="170"/>
      <c r="AQ1676" s="170"/>
      <c r="AR1676" s="170"/>
      <c r="AS1676" s="170"/>
      <c r="AT1676" s="170"/>
      <c r="AU1676" s="170"/>
      <c r="AV1676" s="170"/>
      <c r="AW1676" s="170"/>
      <c r="AX1676" s="170"/>
      <c r="AY1676" s="170"/>
      <c r="AZ1676" s="170"/>
      <c r="BA1676" s="170"/>
      <c r="BB1676" s="170"/>
      <c r="BC1676" s="170"/>
      <c r="BD1676" s="170"/>
      <c r="BE1676" s="170"/>
      <c r="BF1676" s="170"/>
      <c r="BG1676" s="170"/>
      <c r="BH1676" s="170"/>
    </row>
    <row r="1677" spans="1:60" outlineLevel="1">
      <c r="A1677" s="224"/>
      <c r="B1677" s="183"/>
      <c r="C1677" s="211" t="s">
        <v>1833</v>
      </c>
      <c r="D1677" s="189"/>
      <c r="E1677" s="195">
        <v>20.0793</v>
      </c>
      <c r="F1677" s="201"/>
      <c r="G1677" s="201"/>
      <c r="H1677" s="200"/>
      <c r="I1677" s="228"/>
      <c r="J1677" s="170"/>
      <c r="K1677" s="170"/>
      <c r="L1677" s="170"/>
      <c r="M1677" s="170"/>
      <c r="N1677" s="170"/>
      <c r="O1677" s="170"/>
      <c r="P1677" s="170"/>
      <c r="Q1677" s="170"/>
      <c r="R1677" s="170"/>
      <c r="S1677" s="170"/>
      <c r="T1677" s="170"/>
      <c r="U1677" s="170"/>
      <c r="V1677" s="170"/>
      <c r="W1677" s="170"/>
      <c r="X1677" s="170"/>
      <c r="Y1677" s="170"/>
      <c r="Z1677" s="170"/>
      <c r="AA1677" s="170"/>
      <c r="AB1677" s="170"/>
      <c r="AC1677" s="170"/>
      <c r="AD1677" s="170"/>
      <c r="AE1677" s="170" t="s">
        <v>309</v>
      </c>
      <c r="AF1677" s="170">
        <v>0</v>
      </c>
      <c r="AG1677" s="170"/>
      <c r="AH1677" s="170"/>
      <c r="AI1677" s="170"/>
      <c r="AJ1677" s="170"/>
      <c r="AK1677" s="170"/>
      <c r="AL1677" s="170"/>
      <c r="AM1677" s="170"/>
      <c r="AN1677" s="170"/>
      <c r="AO1677" s="170"/>
      <c r="AP1677" s="170"/>
      <c r="AQ1677" s="170"/>
      <c r="AR1677" s="170"/>
      <c r="AS1677" s="170"/>
      <c r="AT1677" s="170"/>
      <c r="AU1677" s="170"/>
      <c r="AV1677" s="170"/>
      <c r="AW1677" s="170"/>
      <c r="AX1677" s="170"/>
      <c r="AY1677" s="170"/>
      <c r="AZ1677" s="170"/>
      <c r="BA1677" s="170"/>
      <c r="BB1677" s="170"/>
      <c r="BC1677" s="170"/>
      <c r="BD1677" s="170"/>
      <c r="BE1677" s="170"/>
      <c r="BF1677" s="170"/>
      <c r="BG1677" s="170"/>
      <c r="BH1677" s="170"/>
    </row>
    <row r="1678" spans="1:60">
      <c r="A1678" s="223" t="s">
        <v>294</v>
      </c>
      <c r="B1678" s="181" t="s">
        <v>270</v>
      </c>
      <c r="C1678" s="208" t="s">
        <v>271</v>
      </c>
      <c r="D1678" s="186"/>
      <c r="E1678" s="192"/>
      <c r="F1678" s="356">
        <f>SUM(G1679:G1709)</f>
        <v>0</v>
      </c>
      <c r="G1678" s="357"/>
      <c r="H1678" s="199"/>
      <c r="I1678" s="227"/>
      <c r="AE1678" t="s">
        <v>295</v>
      </c>
    </row>
    <row r="1679" spans="1:60" outlineLevel="1">
      <c r="A1679" s="224"/>
      <c r="B1679" s="358" t="s">
        <v>1834</v>
      </c>
      <c r="C1679" s="359"/>
      <c r="D1679" s="360"/>
      <c r="E1679" s="361"/>
      <c r="F1679" s="362"/>
      <c r="G1679" s="363"/>
      <c r="H1679" s="200"/>
      <c r="I1679" s="228"/>
      <c r="J1679" s="170"/>
      <c r="K1679" s="170"/>
      <c r="L1679" s="170"/>
      <c r="M1679" s="170"/>
      <c r="N1679" s="170"/>
      <c r="O1679" s="170"/>
      <c r="P1679" s="170"/>
      <c r="Q1679" s="170"/>
      <c r="R1679" s="170"/>
      <c r="S1679" s="170"/>
      <c r="T1679" s="170"/>
      <c r="U1679" s="170"/>
      <c r="V1679" s="170"/>
      <c r="W1679" s="170"/>
      <c r="X1679" s="170"/>
      <c r="Y1679" s="170"/>
      <c r="Z1679" s="170"/>
      <c r="AA1679" s="170"/>
      <c r="AB1679" s="170"/>
      <c r="AC1679" s="170">
        <v>0</v>
      </c>
      <c r="AD1679" s="170"/>
      <c r="AE1679" s="170" t="s">
        <v>297</v>
      </c>
      <c r="AF1679" s="170"/>
      <c r="AG1679" s="170"/>
      <c r="AH1679" s="170"/>
      <c r="AI1679" s="170"/>
      <c r="AJ1679" s="170"/>
      <c r="AK1679" s="170"/>
      <c r="AL1679" s="170"/>
      <c r="AM1679" s="170"/>
      <c r="AN1679" s="170"/>
      <c r="AO1679" s="170"/>
      <c r="AP1679" s="170"/>
      <c r="AQ1679" s="170"/>
      <c r="AR1679" s="170"/>
      <c r="AS1679" s="170"/>
      <c r="AT1679" s="170"/>
      <c r="AU1679" s="170"/>
      <c r="AV1679" s="170"/>
      <c r="AW1679" s="170"/>
      <c r="AX1679" s="170"/>
      <c r="AY1679" s="170"/>
      <c r="AZ1679" s="170"/>
      <c r="BA1679" s="170"/>
      <c r="BB1679" s="170"/>
      <c r="BC1679" s="170"/>
      <c r="BD1679" s="170"/>
      <c r="BE1679" s="170"/>
      <c r="BF1679" s="170"/>
      <c r="BG1679" s="170"/>
      <c r="BH1679" s="170"/>
    </row>
    <row r="1680" spans="1:60" outlineLevel="1">
      <c r="A1680" s="224"/>
      <c r="B1680" s="350" t="s">
        <v>1835</v>
      </c>
      <c r="C1680" s="351"/>
      <c r="D1680" s="352"/>
      <c r="E1680" s="353"/>
      <c r="F1680" s="354"/>
      <c r="G1680" s="355"/>
      <c r="H1680" s="200"/>
      <c r="I1680" s="228"/>
      <c r="J1680" s="170"/>
      <c r="K1680" s="170"/>
      <c r="L1680" s="170"/>
      <c r="M1680" s="170"/>
      <c r="N1680" s="170"/>
      <c r="O1680" s="170"/>
      <c r="P1680" s="170"/>
      <c r="Q1680" s="170"/>
      <c r="R1680" s="170"/>
      <c r="S1680" s="170"/>
      <c r="T1680" s="170"/>
      <c r="U1680" s="170"/>
      <c r="V1680" s="170"/>
      <c r="W1680" s="170"/>
      <c r="X1680" s="170"/>
      <c r="Y1680" s="170"/>
      <c r="Z1680" s="170"/>
      <c r="AA1680" s="170"/>
      <c r="AB1680" s="170"/>
      <c r="AC1680" s="170">
        <v>1</v>
      </c>
      <c r="AD1680" s="170"/>
      <c r="AE1680" s="170" t="s">
        <v>297</v>
      </c>
      <c r="AF1680" s="170"/>
      <c r="AG1680" s="170"/>
      <c r="AH1680" s="170"/>
      <c r="AI1680" s="170"/>
      <c r="AJ1680" s="170"/>
      <c r="AK1680" s="170"/>
      <c r="AL1680" s="170"/>
      <c r="AM1680" s="170"/>
      <c r="AN1680" s="170"/>
      <c r="AO1680" s="170"/>
      <c r="AP1680" s="170"/>
      <c r="AQ1680" s="170"/>
      <c r="AR1680" s="170"/>
      <c r="AS1680" s="170"/>
      <c r="AT1680" s="170"/>
      <c r="AU1680" s="170"/>
      <c r="AV1680" s="170"/>
      <c r="AW1680" s="170"/>
      <c r="AX1680" s="170"/>
      <c r="AY1680" s="170"/>
      <c r="AZ1680" s="170"/>
      <c r="BA1680" s="170"/>
      <c r="BB1680" s="170"/>
      <c r="BC1680" s="170"/>
      <c r="BD1680" s="170"/>
      <c r="BE1680" s="170"/>
      <c r="BF1680" s="170"/>
      <c r="BG1680" s="170"/>
      <c r="BH1680" s="170"/>
    </row>
    <row r="1681" spans="1:60" outlineLevel="1">
      <c r="A1681" s="225">
        <v>376</v>
      </c>
      <c r="B1681" s="182" t="s">
        <v>1836</v>
      </c>
      <c r="C1681" s="209" t="s">
        <v>1837</v>
      </c>
      <c r="D1681" s="187" t="s">
        <v>318</v>
      </c>
      <c r="E1681" s="193">
        <v>250.83625000000001</v>
      </c>
      <c r="F1681" s="202"/>
      <c r="G1681" s="201">
        <f>ROUND(E1681*F1681,2)</f>
        <v>0</v>
      </c>
      <c r="H1681" s="200" t="s">
        <v>1838</v>
      </c>
      <c r="I1681" s="228" t="s">
        <v>304</v>
      </c>
      <c r="J1681" s="170"/>
      <c r="K1681" s="170"/>
      <c r="L1681" s="170"/>
      <c r="M1681" s="170"/>
      <c r="N1681" s="170"/>
      <c r="O1681" s="170"/>
      <c r="P1681" s="170"/>
      <c r="Q1681" s="170"/>
      <c r="R1681" s="170"/>
      <c r="S1681" s="170"/>
      <c r="T1681" s="170"/>
      <c r="U1681" s="170"/>
      <c r="V1681" s="170"/>
      <c r="W1681" s="170"/>
      <c r="X1681" s="170"/>
      <c r="Y1681" s="170"/>
      <c r="Z1681" s="170"/>
      <c r="AA1681" s="170"/>
      <c r="AB1681" s="170"/>
      <c r="AC1681" s="170"/>
      <c r="AD1681" s="170"/>
      <c r="AE1681" s="170" t="s">
        <v>305</v>
      </c>
      <c r="AF1681" s="170"/>
      <c r="AG1681" s="170"/>
      <c r="AH1681" s="170"/>
      <c r="AI1681" s="170"/>
      <c r="AJ1681" s="170"/>
      <c r="AK1681" s="170"/>
      <c r="AL1681" s="170"/>
      <c r="AM1681" s="170">
        <v>21</v>
      </c>
      <c r="AN1681" s="170"/>
      <c r="AO1681" s="170"/>
      <c r="AP1681" s="170"/>
      <c r="AQ1681" s="170"/>
      <c r="AR1681" s="170"/>
      <c r="AS1681" s="170"/>
      <c r="AT1681" s="170"/>
      <c r="AU1681" s="170"/>
      <c r="AV1681" s="170"/>
      <c r="AW1681" s="170"/>
      <c r="AX1681" s="170"/>
      <c r="AY1681" s="170"/>
      <c r="AZ1681" s="170"/>
      <c r="BA1681" s="170"/>
      <c r="BB1681" s="170"/>
      <c r="BC1681" s="170"/>
      <c r="BD1681" s="170"/>
      <c r="BE1681" s="170"/>
      <c r="BF1681" s="170"/>
      <c r="BG1681" s="170"/>
      <c r="BH1681" s="170"/>
    </row>
    <row r="1682" spans="1:60" outlineLevel="1">
      <c r="A1682" s="224"/>
      <c r="B1682" s="183"/>
      <c r="C1682" s="211" t="s">
        <v>1189</v>
      </c>
      <c r="D1682" s="189"/>
      <c r="E1682" s="195">
        <v>86.002499999999998</v>
      </c>
      <c r="F1682" s="201"/>
      <c r="G1682" s="201"/>
      <c r="H1682" s="200"/>
      <c r="I1682" s="228"/>
      <c r="J1682" s="170"/>
      <c r="K1682" s="170"/>
      <c r="L1682" s="170"/>
      <c r="M1682" s="170"/>
      <c r="N1682" s="170"/>
      <c r="O1682" s="170"/>
      <c r="P1682" s="170"/>
      <c r="Q1682" s="170"/>
      <c r="R1682" s="170"/>
      <c r="S1682" s="170"/>
      <c r="T1682" s="170"/>
      <c r="U1682" s="170"/>
      <c r="V1682" s="170"/>
      <c r="W1682" s="170"/>
      <c r="X1682" s="170"/>
      <c r="Y1682" s="170"/>
      <c r="Z1682" s="170"/>
      <c r="AA1682" s="170"/>
      <c r="AB1682" s="170"/>
      <c r="AC1682" s="170"/>
      <c r="AD1682" s="170"/>
      <c r="AE1682" s="170" t="s">
        <v>309</v>
      </c>
      <c r="AF1682" s="170">
        <v>0</v>
      </c>
      <c r="AG1682" s="170"/>
      <c r="AH1682" s="170"/>
      <c r="AI1682" s="170"/>
      <c r="AJ1682" s="170"/>
      <c r="AK1682" s="170"/>
      <c r="AL1682" s="170"/>
      <c r="AM1682" s="170"/>
      <c r="AN1682" s="170"/>
      <c r="AO1682" s="170"/>
      <c r="AP1682" s="170"/>
      <c r="AQ1682" s="170"/>
      <c r="AR1682" s="170"/>
      <c r="AS1682" s="170"/>
      <c r="AT1682" s="170"/>
      <c r="AU1682" s="170"/>
      <c r="AV1682" s="170"/>
      <c r="AW1682" s="170"/>
      <c r="AX1682" s="170"/>
      <c r="AY1682" s="170"/>
      <c r="AZ1682" s="170"/>
      <c r="BA1682" s="170"/>
      <c r="BB1682" s="170"/>
      <c r="BC1682" s="170"/>
      <c r="BD1682" s="170"/>
      <c r="BE1682" s="170"/>
      <c r="BF1682" s="170"/>
      <c r="BG1682" s="170"/>
      <c r="BH1682" s="170"/>
    </row>
    <row r="1683" spans="1:60" outlineLevel="1">
      <c r="A1683" s="224"/>
      <c r="B1683" s="183"/>
      <c r="C1683" s="211" t="s">
        <v>1839</v>
      </c>
      <c r="D1683" s="189"/>
      <c r="E1683" s="195">
        <v>38.516249999999999</v>
      </c>
      <c r="F1683" s="201"/>
      <c r="G1683" s="201"/>
      <c r="H1683" s="200"/>
      <c r="I1683" s="228"/>
      <c r="J1683" s="170"/>
      <c r="K1683" s="170"/>
      <c r="L1683" s="170"/>
      <c r="M1683" s="170"/>
      <c r="N1683" s="170"/>
      <c r="O1683" s="170"/>
      <c r="P1683" s="170"/>
      <c r="Q1683" s="170"/>
      <c r="R1683" s="170"/>
      <c r="S1683" s="170"/>
      <c r="T1683" s="170"/>
      <c r="U1683" s="170"/>
      <c r="V1683" s="170"/>
      <c r="W1683" s="170"/>
      <c r="X1683" s="170"/>
      <c r="Y1683" s="170"/>
      <c r="Z1683" s="170"/>
      <c r="AA1683" s="170"/>
      <c r="AB1683" s="170"/>
      <c r="AC1683" s="170"/>
      <c r="AD1683" s="170"/>
      <c r="AE1683" s="170" t="s">
        <v>309</v>
      </c>
      <c r="AF1683" s="170">
        <v>0</v>
      </c>
      <c r="AG1683" s="170"/>
      <c r="AH1683" s="170"/>
      <c r="AI1683" s="170"/>
      <c r="AJ1683" s="170"/>
      <c r="AK1683" s="170"/>
      <c r="AL1683" s="170"/>
      <c r="AM1683" s="170"/>
      <c r="AN1683" s="170"/>
      <c r="AO1683" s="170"/>
      <c r="AP1683" s="170"/>
      <c r="AQ1683" s="170"/>
      <c r="AR1683" s="170"/>
      <c r="AS1683" s="170"/>
      <c r="AT1683" s="170"/>
      <c r="AU1683" s="170"/>
      <c r="AV1683" s="170"/>
      <c r="AW1683" s="170"/>
      <c r="AX1683" s="170"/>
      <c r="AY1683" s="170"/>
      <c r="AZ1683" s="170"/>
      <c r="BA1683" s="170"/>
      <c r="BB1683" s="170"/>
      <c r="BC1683" s="170"/>
      <c r="BD1683" s="170"/>
      <c r="BE1683" s="170"/>
      <c r="BF1683" s="170"/>
      <c r="BG1683" s="170"/>
      <c r="BH1683" s="170"/>
    </row>
    <row r="1684" spans="1:60" outlineLevel="1">
      <c r="A1684" s="224"/>
      <c r="B1684" s="183"/>
      <c r="C1684" s="211" t="s">
        <v>1840</v>
      </c>
      <c r="D1684" s="189"/>
      <c r="E1684" s="195">
        <v>126.3175</v>
      </c>
      <c r="F1684" s="201"/>
      <c r="G1684" s="201"/>
      <c r="H1684" s="200"/>
      <c r="I1684" s="228"/>
      <c r="J1684" s="170"/>
      <c r="K1684" s="170"/>
      <c r="L1684" s="170"/>
      <c r="M1684" s="170"/>
      <c r="N1684" s="170"/>
      <c r="O1684" s="170"/>
      <c r="P1684" s="170"/>
      <c r="Q1684" s="170"/>
      <c r="R1684" s="170"/>
      <c r="S1684" s="170"/>
      <c r="T1684" s="170"/>
      <c r="U1684" s="170"/>
      <c r="V1684" s="170"/>
      <c r="W1684" s="170"/>
      <c r="X1684" s="170"/>
      <c r="Y1684" s="170"/>
      <c r="Z1684" s="170"/>
      <c r="AA1684" s="170"/>
      <c r="AB1684" s="170"/>
      <c r="AC1684" s="170"/>
      <c r="AD1684" s="170"/>
      <c r="AE1684" s="170" t="s">
        <v>309</v>
      </c>
      <c r="AF1684" s="170">
        <v>0</v>
      </c>
      <c r="AG1684" s="170"/>
      <c r="AH1684" s="170"/>
      <c r="AI1684" s="170"/>
      <c r="AJ1684" s="170"/>
      <c r="AK1684" s="170"/>
      <c r="AL1684" s="170"/>
      <c r="AM1684" s="170"/>
      <c r="AN1684" s="170"/>
      <c r="AO1684" s="170"/>
      <c r="AP1684" s="170"/>
      <c r="AQ1684" s="170"/>
      <c r="AR1684" s="170"/>
      <c r="AS1684" s="170"/>
      <c r="AT1684" s="170"/>
      <c r="AU1684" s="170"/>
      <c r="AV1684" s="170"/>
      <c r="AW1684" s="170"/>
      <c r="AX1684" s="170"/>
      <c r="AY1684" s="170"/>
      <c r="AZ1684" s="170"/>
      <c r="BA1684" s="170"/>
      <c r="BB1684" s="170"/>
      <c r="BC1684" s="170"/>
      <c r="BD1684" s="170"/>
      <c r="BE1684" s="170"/>
      <c r="BF1684" s="170"/>
      <c r="BG1684" s="170"/>
      <c r="BH1684" s="170"/>
    </row>
    <row r="1685" spans="1:60" ht="33.75" outlineLevel="1">
      <c r="A1685" s="225">
        <v>377</v>
      </c>
      <c r="B1685" s="182" t="s">
        <v>1841</v>
      </c>
      <c r="C1685" s="209" t="s">
        <v>1842</v>
      </c>
      <c r="D1685" s="187" t="s">
        <v>318</v>
      </c>
      <c r="E1685" s="193">
        <v>263.37810999999999</v>
      </c>
      <c r="F1685" s="202"/>
      <c r="G1685" s="201">
        <f>ROUND(E1685*F1685,2)</f>
        <v>0</v>
      </c>
      <c r="H1685" s="200" t="s">
        <v>542</v>
      </c>
      <c r="I1685" s="228" t="s">
        <v>304</v>
      </c>
      <c r="J1685" s="170"/>
      <c r="K1685" s="170"/>
      <c r="L1685" s="170"/>
      <c r="M1685" s="170"/>
      <c r="N1685" s="170"/>
      <c r="O1685" s="170"/>
      <c r="P1685" s="170"/>
      <c r="Q1685" s="170"/>
      <c r="R1685" s="170"/>
      <c r="S1685" s="170"/>
      <c r="T1685" s="170"/>
      <c r="U1685" s="170"/>
      <c r="V1685" s="170"/>
      <c r="W1685" s="170"/>
      <c r="X1685" s="170"/>
      <c r="Y1685" s="170"/>
      <c r="Z1685" s="170"/>
      <c r="AA1685" s="170"/>
      <c r="AB1685" s="170"/>
      <c r="AC1685" s="170"/>
      <c r="AD1685" s="170"/>
      <c r="AE1685" s="170" t="s">
        <v>543</v>
      </c>
      <c r="AF1685" s="170"/>
      <c r="AG1685" s="170"/>
      <c r="AH1685" s="170"/>
      <c r="AI1685" s="170"/>
      <c r="AJ1685" s="170"/>
      <c r="AK1685" s="170"/>
      <c r="AL1685" s="170"/>
      <c r="AM1685" s="170">
        <v>21</v>
      </c>
      <c r="AN1685" s="170"/>
      <c r="AO1685" s="170"/>
      <c r="AP1685" s="170"/>
      <c r="AQ1685" s="170"/>
      <c r="AR1685" s="170"/>
      <c r="AS1685" s="170"/>
      <c r="AT1685" s="170"/>
      <c r="AU1685" s="170"/>
      <c r="AV1685" s="170"/>
      <c r="AW1685" s="170"/>
      <c r="AX1685" s="170"/>
      <c r="AY1685" s="170"/>
      <c r="AZ1685" s="170"/>
      <c r="BA1685" s="170"/>
      <c r="BB1685" s="170"/>
      <c r="BC1685" s="170"/>
      <c r="BD1685" s="170"/>
      <c r="BE1685" s="170"/>
      <c r="BF1685" s="170"/>
      <c r="BG1685" s="170"/>
      <c r="BH1685" s="170"/>
    </row>
    <row r="1686" spans="1:60" outlineLevel="1">
      <c r="A1686" s="224"/>
      <c r="B1686" s="183"/>
      <c r="C1686" s="211" t="s">
        <v>1843</v>
      </c>
      <c r="D1686" s="189"/>
      <c r="E1686" s="195">
        <v>263.37812000000002</v>
      </c>
      <c r="F1686" s="201"/>
      <c r="G1686" s="201"/>
      <c r="H1686" s="200"/>
      <c r="I1686" s="228"/>
      <c r="J1686" s="170"/>
      <c r="K1686" s="170"/>
      <c r="L1686" s="170"/>
      <c r="M1686" s="170"/>
      <c r="N1686" s="170"/>
      <c r="O1686" s="170"/>
      <c r="P1686" s="170"/>
      <c r="Q1686" s="170"/>
      <c r="R1686" s="170"/>
      <c r="S1686" s="170"/>
      <c r="T1686" s="170"/>
      <c r="U1686" s="170"/>
      <c r="V1686" s="170"/>
      <c r="W1686" s="170"/>
      <c r="X1686" s="170"/>
      <c r="Y1686" s="170"/>
      <c r="Z1686" s="170"/>
      <c r="AA1686" s="170"/>
      <c r="AB1686" s="170"/>
      <c r="AC1686" s="170"/>
      <c r="AD1686" s="170"/>
      <c r="AE1686" s="170" t="s">
        <v>309</v>
      </c>
      <c r="AF1686" s="170">
        <v>0</v>
      </c>
      <c r="AG1686" s="170"/>
      <c r="AH1686" s="170"/>
      <c r="AI1686" s="170"/>
      <c r="AJ1686" s="170"/>
      <c r="AK1686" s="170"/>
      <c r="AL1686" s="170"/>
      <c r="AM1686" s="170"/>
      <c r="AN1686" s="170"/>
      <c r="AO1686" s="170"/>
      <c r="AP1686" s="170"/>
      <c r="AQ1686" s="170"/>
      <c r="AR1686" s="170"/>
      <c r="AS1686" s="170"/>
      <c r="AT1686" s="170"/>
      <c r="AU1686" s="170"/>
      <c r="AV1686" s="170"/>
      <c r="AW1686" s="170"/>
      <c r="AX1686" s="170"/>
      <c r="AY1686" s="170"/>
      <c r="AZ1686" s="170"/>
      <c r="BA1686" s="170"/>
      <c r="BB1686" s="170"/>
      <c r="BC1686" s="170"/>
      <c r="BD1686" s="170"/>
      <c r="BE1686" s="170"/>
      <c r="BF1686" s="170"/>
      <c r="BG1686" s="170"/>
      <c r="BH1686" s="170"/>
    </row>
    <row r="1687" spans="1:60" outlineLevel="1">
      <c r="A1687" s="224"/>
      <c r="B1687" s="350" t="s">
        <v>1834</v>
      </c>
      <c r="C1687" s="351"/>
      <c r="D1687" s="352"/>
      <c r="E1687" s="353"/>
      <c r="F1687" s="354"/>
      <c r="G1687" s="355"/>
      <c r="H1687" s="200"/>
      <c r="I1687" s="228"/>
      <c r="J1687" s="170"/>
      <c r="K1687" s="170"/>
      <c r="L1687" s="170"/>
      <c r="M1687" s="170"/>
      <c r="N1687" s="170"/>
      <c r="O1687" s="170"/>
      <c r="P1687" s="170"/>
      <c r="Q1687" s="170"/>
      <c r="R1687" s="170"/>
      <c r="S1687" s="170"/>
      <c r="T1687" s="170"/>
      <c r="U1687" s="170"/>
      <c r="V1687" s="170"/>
      <c r="W1687" s="170"/>
      <c r="X1687" s="170"/>
      <c r="Y1687" s="170"/>
      <c r="Z1687" s="170"/>
      <c r="AA1687" s="170"/>
      <c r="AB1687" s="170"/>
      <c r="AC1687" s="170">
        <v>0</v>
      </c>
      <c r="AD1687" s="170"/>
      <c r="AE1687" s="170" t="s">
        <v>297</v>
      </c>
      <c r="AF1687" s="170"/>
      <c r="AG1687" s="170"/>
      <c r="AH1687" s="170"/>
      <c r="AI1687" s="170"/>
      <c r="AJ1687" s="170"/>
      <c r="AK1687" s="170"/>
      <c r="AL1687" s="170"/>
      <c r="AM1687" s="170"/>
      <c r="AN1687" s="170"/>
      <c r="AO1687" s="170"/>
      <c r="AP1687" s="170"/>
      <c r="AQ1687" s="170"/>
      <c r="AR1687" s="170"/>
      <c r="AS1687" s="170"/>
      <c r="AT1687" s="170"/>
      <c r="AU1687" s="170"/>
      <c r="AV1687" s="170"/>
      <c r="AW1687" s="170"/>
      <c r="AX1687" s="170"/>
      <c r="AY1687" s="170"/>
      <c r="AZ1687" s="170"/>
      <c r="BA1687" s="170"/>
      <c r="BB1687" s="170"/>
      <c r="BC1687" s="170"/>
      <c r="BD1687" s="170"/>
      <c r="BE1687" s="170"/>
      <c r="BF1687" s="170"/>
      <c r="BG1687" s="170"/>
      <c r="BH1687" s="170"/>
    </row>
    <row r="1688" spans="1:60" outlineLevel="1">
      <c r="A1688" s="224"/>
      <c r="B1688" s="350" t="s">
        <v>1844</v>
      </c>
      <c r="C1688" s="351"/>
      <c r="D1688" s="352"/>
      <c r="E1688" s="353"/>
      <c r="F1688" s="354"/>
      <c r="G1688" s="355"/>
      <c r="H1688" s="200"/>
      <c r="I1688" s="228"/>
      <c r="J1688" s="170"/>
      <c r="K1688" s="170"/>
      <c r="L1688" s="170"/>
      <c r="M1688" s="170"/>
      <c r="N1688" s="170"/>
      <c r="O1688" s="170"/>
      <c r="P1688" s="170"/>
      <c r="Q1688" s="170"/>
      <c r="R1688" s="170"/>
      <c r="S1688" s="170"/>
      <c r="T1688" s="170"/>
      <c r="U1688" s="170"/>
      <c r="V1688" s="170"/>
      <c r="W1688" s="170"/>
      <c r="X1688" s="170"/>
      <c r="Y1688" s="170"/>
      <c r="Z1688" s="170"/>
      <c r="AA1688" s="170"/>
      <c r="AB1688" s="170"/>
      <c r="AC1688" s="170">
        <v>1</v>
      </c>
      <c r="AD1688" s="170"/>
      <c r="AE1688" s="170" t="s">
        <v>297</v>
      </c>
      <c r="AF1688" s="170"/>
      <c r="AG1688" s="170"/>
      <c r="AH1688" s="170"/>
      <c r="AI1688" s="170"/>
      <c r="AJ1688" s="170"/>
      <c r="AK1688" s="170"/>
      <c r="AL1688" s="170"/>
      <c r="AM1688" s="170"/>
      <c r="AN1688" s="170"/>
      <c r="AO1688" s="170"/>
      <c r="AP1688" s="170"/>
      <c r="AQ1688" s="170"/>
      <c r="AR1688" s="170"/>
      <c r="AS1688" s="170"/>
      <c r="AT1688" s="170"/>
      <c r="AU1688" s="170"/>
      <c r="AV1688" s="170"/>
      <c r="AW1688" s="170"/>
      <c r="AX1688" s="170"/>
      <c r="AY1688" s="170"/>
      <c r="AZ1688" s="170"/>
      <c r="BA1688" s="170"/>
      <c r="BB1688" s="170"/>
      <c r="BC1688" s="170"/>
      <c r="BD1688" s="170"/>
      <c r="BE1688" s="170"/>
      <c r="BF1688" s="170"/>
      <c r="BG1688" s="170"/>
      <c r="BH1688" s="170"/>
    </row>
    <row r="1689" spans="1:60" outlineLevel="1">
      <c r="A1689" s="225">
        <v>378</v>
      </c>
      <c r="B1689" s="182" t="s">
        <v>1845</v>
      </c>
      <c r="C1689" s="209" t="s">
        <v>1846</v>
      </c>
      <c r="D1689" s="187" t="s">
        <v>318</v>
      </c>
      <c r="E1689" s="193">
        <v>250.83629999999999</v>
      </c>
      <c r="F1689" s="202"/>
      <c r="G1689" s="201">
        <f>ROUND(E1689*F1689,2)</f>
        <v>0</v>
      </c>
      <c r="H1689" s="200" t="s">
        <v>1838</v>
      </c>
      <c r="I1689" s="228" t="s">
        <v>304</v>
      </c>
      <c r="J1689" s="170"/>
      <c r="K1689" s="170"/>
      <c r="L1689" s="170"/>
      <c r="M1689" s="170"/>
      <c r="N1689" s="170"/>
      <c r="O1689" s="170"/>
      <c r="P1689" s="170"/>
      <c r="Q1689" s="170"/>
      <c r="R1689" s="170"/>
      <c r="S1689" s="170"/>
      <c r="T1689" s="170"/>
      <c r="U1689" s="170"/>
      <c r="V1689" s="170"/>
      <c r="W1689" s="170"/>
      <c r="X1689" s="170"/>
      <c r="Y1689" s="170"/>
      <c r="Z1689" s="170"/>
      <c r="AA1689" s="170"/>
      <c r="AB1689" s="170"/>
      <c r="AC1689" s="170"/>
      <c r="AD1689" s="170"/>
      <c r="AE1689" s="170" t="s">
        <v>305</v>
      </c>
      <c r="AF1689" s="170"/>
      <c r="AG1689" s="170"/>
      <c r="AH1689" s="170"/>
      <c r="AI1689" s="170"/>
      <c r="AJ1689" s="170"/>
      <c r="AK1689" s="170"/>
      <c r="AL1689" s="170"/>
      <c r="AM1689" s="170">
        <v>21</v>
      </c>
      <c r="AN1689" s="170"/>
      <c r="AO1689" s="170"/>
      <c r="AP1689" s="170"/>
      <c r="AQ1689" s="170"/>
      <c r="AR1689" s="170"/>
      <c r="AS1689" s="170"/>
      <c r="AT1689" s="170"/>
      <c r="AU1689" s="170"/>
      <c r="AV1689" s="170"/>
      <c r="AW1689" s="170"/>
      <c r="AX1689" s="170"/>
      <c r="AY1689" s="170"/>
      <c r="AZ1689" s="170"/>
      <c r="BA1689" s="170"/>
      <c r="BB1689" s="170"/>
      <c r="BC1689" s="170"/>
      <c r="BD1689" s="170"/>
      <c r="BE1689" s="170"/>
      <c r="BF1689" s="170"/>
      <c r="BG1689" s="170"/>
      <c r="BH1689" s="170"/>
    </row>
    <row r="1690" spans="1:60" outlineLevel="1">
      <c r="A1690" s="224"/>
      <c r="B1690" s="183"/>
      <c r="C1690" s="211" t="s">
        <v>1847</v>
      </c>
      <c r="D1690" s="189"/>
      <c r="E1690" s="195">
        <v>250.83629999999999</v>
      </c>
      <c r="F1690" s="201"/>
      <c r="G1690" s="201"/>
      <c r="H1690" s="200"/>
      <c r="I1690" s="228"/>
      <c r="J1690" s="170"/>
      <c r="K1690" s="170"/>
      <c r="L1690" s="170"/>
      <c r="M1690" s="170"/>
      <c r="N1690" s="170"/>
      <c r="O1690" s="170"/>
      <c r="P1690" s="170"/>
      <c r="Q1690" s="170"/>
      <c r="R1690" s="170"/>
      <c r="S1690" s="170"/>
      <c r="T1690" s="170"/>
      <c r="U1690" s="170"/>
      <c r="V1690" s="170"/>
      <c r="W1690" s="170"/>
      <c r="X1690" s="170"/>
      <c r="Y1690" s="170"/>
      <c r="Z1690" s="170"/>
      <c r="AA1690" s="170"/>
      <c r="AB1690" s="170"/>
      <c r="AC1690" s="170"/>
      <c r="AD1690" s="170"/>
      <c r="AE1690" s="170" t="s">
        <v>309</v>
      </c>
      <c r="AF1690" s="170">
        <v>0</v>
      </c>
      <c r="AG1690" s="170"/>
      <c r="AH1690" s="170"/>
      <c r="AI1690" s="170"/>
      <c r="AJ1690" s="170"/>
      <c r="AK1690" s="170"/>
      <c r="AL1690" s="170"/>
      <c r="AM1690" s="170"/>
      <c r="AN1690" s="170"/>
      <c r="AO1690" s="170"/>
      <c r="AP1690" s="170"/>
      <c r="AQ1690" s="170"/>
      <c r="AR1690" s="170"/>
      <c r="AS1690" s="170"/>
      <c r="AT1690" s="170"/>
      <c r="AU1690" s="170"/>
      <c r="AV1690" s="170"/>
      <c r="AW1690" s="170"/>
      <c r="AX1690" s="170"/>
      <c r="AY1690" s="170"/>
      <c r="AZ1690" s="170"/>
      <c r="BA1690" s="170"/>
      <c r="BB1690" s="170"/>
      <c r="BC1690" s="170"/>
      <c r="BD1690" s="170"/>
      <c r="BE1690" s="170"/>
      <c r="BF1690" s="170"/>
      <c r="BG1690" s="170"/>
      <c r="BH1690" s="170"/>
    </row>
    <row r="1691" spans="1:60" outlineLevel="1">
      <c r="A1691" s="224"/>
      <c r="B1691" s="350" t="s">
        <v>1848</v>
      </c>
      <c r="C1691" s="351"/>
      <c r="D1691" s="352"/>
      <c r="E1691" s="353"/>
      <c r="F1691" s="354"/>
      <c r="G1691" s="355"/>
      <c r="H1691" s="200"/>
      <c r="I1691" s="228"/>
      <c r="J1691" s="170"/>
      <c r="K1691" s="170"/>
      <c r="L1691" s="170"/>
      <c r="M1691" s="170"/>
      <c r="N1691" s="170"/>
      <c r="O1691" s="170"/>
      <c r="P1691" s="170"/>
      <c r="Q1691" s="170"/>
      <c r="R1691" s="170"/>
      <c r="S1691" s="170"/>
      <c r="T1691" s="170"/>
      <c r="U1691" s="170"/>
      <c r="V1691" s="170"/>
      <c r="W1691" s="170"/>
      <c r="X1691" s="170"/>
      <c r="Y1691" s="170"/>
      <c r="Z1691" s="170"/>
      <c r="AA1691" s="170"/>
      <c r="AB1691" s="170"/>
      <c r="AC1691" s="170">
        <v>0</v>
      </c>
      <c r="AD1691" s="170"/>
      <c r="AE1691" s="170" t="s">
        <v>297</v>
      </c>
      <c r="AF1691" s="170"/>
      <c r="AG1691" s="170"/>
      <c r="AH1691" s="170"/>
      <c r="AI1691" s="170"/>
      <c r="AJ1691" s="170"/>
      <c r="AK1691" s="170"/>
      <c r="AL1691" s="170"/>
      <c r="AM1691" s="170"/>
      <c r="AN1691" s="170"/>
      <c r="AO1691" s="170"/>
      <c r="AP1691" s="170"/>
      <c r="AQ1691" s="170"/>
      <c r="AR1691" s="170"/>
      <c r="AS1691" s="170"/>
      <c r="AT1691" s="170"/>
      <c r="AU1691" s="170"/>
      <c r="AV1691" s="170"/>
      <c r="AW1691" s="170"/>
      <c r="AX1691" s="170"/>
      <c r="AY1691" s="170"/>
      <c r="AZ1691" s="170"/>
      <c r="BA1691" s="170"/>
      <c r="BB1691" s="170"/>
      <c r="BC1691" s="170"/>
      <c r="BD1691" s="170"/>
      <c r="BE1691" s="170"/>
      <c r="BF1691" s="170"/>
      <c r="BG1691" s="170"/>
      <c r="BH1691" s="170"/>
    </row>
    <row r="1692" spans="1:60" outlineLevel="1">
      <c r="A1692" s="224"/>
      <c r="B1692" s="350" t="s">
        <v>1849</v>
      </c>
      <c r="C1692" s="351"/>
      <c r="D1692" s="352"/>
      <c r="E1692" s="353"/>
      <c r="F1692" s="354"/>
      <c r="G1692" s="355"/>
      <c r="H1692" s="200"/>
      <c r="I1692" s="228"/>
      <c r="J1692" s="170"/>
      <c r="K1692" s="170"/>
      <c r="L1692" s="170"/>
      <c r="M1692" s="170"/>
      <c r="N1692" s="170"/>
      <c r="O1692" s="170"/>
      <c r="P1692" s="170"/>
      <c r="Q1692" s="170"/>
      <c r="R1692" s="170"/>
      <c r="S1692" s="170"/>
      <c r="T1692" s="170"/>
      <c r="U1692" s="170"/>
      <c r="V1692" s="170"/>
      <c r="W1692" s="170"/>
      <c r="X1692" s="170"/>
      <c r="Y1692" s="170"/>
      <c r="Z1692" s="170"/>
      <c r="AA1692" s="170"/>
      <c r="AB1692" s="170"/>
      <c r="AC1692" s="170"/>
      <c r="AD1692" s="170"/>
      <c r="AE1692" s="170" t="s">
        <v>299</v>
      </c>
      <c r="AF1692" s="170"/>
      <c r="AG1692" s="170"/>
      <c r="AH1692" s="170"/>
      <c r="AI1692" s="170"/>
      <c r="AJ1692" s="170"/>
      <c r="AK1692" s="170"/>
      <c r="AL1692" s="170"/>
      <c r="AM1692" s="170"/>
      <c r="AN1692" s="170"/>
      <c r="AO1692" s="170"/>
      <c r="AP1692" s="170"/>
      <c r="AQ1692" s="170"/>
      <c r="AR1692" s="170"/>
      <c r="AS1692" s="170"/>
      <c r="AT1692" s="170"/>
      <c r="AU1692" s="170"/>
      <c r="AV1692" s="170"/>
      <c r="AW1692" s="170"/>
      <c r="AX1692" s="170"/>
      <c r="AY1692" s="170"/>
      <c r="AZ1692" s="170"/>
      <c r="BA1692" s="170"/>
      <c r="BB1692" s="170"/>
      <c r="BC1692" s="170"/>
      <c r="BD1692" s="170"/>
      <c r="BE1692" s="170"/>
      <c r="BF1692" s="170"/>
      <c r="BG1692" s="170"/>
      <c r="BH1692" s="170"/>
    </row>
    <row r="1693" spans="1:60" outlineLevel="1">
      <c r="A1693" s="224"/>
      <c r="B1693" s="350" t="s">
        <v>1850</v>
      </c>
      <c r="C1693" s="351"/>
      <c r="D1693" s="352"/>
      <c r="E1693" s="353"/>
      <c r="F1693" s="354"/>
      <c r="G1693" s="355"/>
      <c r="H1693" s="200"/>
      <c r="I1693" s="228"/>
      <c r="J1693" s="170"/>
      <c r="K1693" s="170"/>
      <c r="L1693" s="170"/>
      <c r="M1693" s="170"/>
      <c r="N1693" s="170"/>
      <c r="O1693" s="170"/>
      <c r="P1693" s="170"/>
      <c r="Q1693" s="170"/>
      <c r="R1693" s="170"/>
      <c r="S1693" s="170"/>
      <c r="T1693" s="170"/>
      <c r="U1693" s="170"/>
      <c r="V1693" s="170"/>
      <c r="W1693" s="170"/>
      <c r="X1693" s="170"/>
      <c r="Y1693" s="170"/>
      <c r="Z1693" s="170"/>
      <c r="AA1693" s="170"/>
      <c r="AB1693" s="170"/>
      <c r="AC1693" s="170">
        <v>1</v>
      </c>
      <c r="AD1693" s="170"/>
      <c r="AE1693" s="170" t="s">
        <v>297</v>
      </c>
      <c r="AF1693" s="170"/>
      <c r="AG1693" s="170"/>
      <c r="AH1693" s="170"/>
      <c r="AI1693" s="170"/>
      <c r="AJ1693" s="170"/>
      <c r="AK1693" s="170"/>
      <c r="AL1693" s="170"/>
      <c r="AM1693" s="170"/>
      <c r="AN1693" s="170"/>
      <c r="AO1693" s="170"/>
      <c r="AP1693" s="170"/>
      <c r="AQ1693" s="170"/>
      <c r="AR1693" s="170"/>
      <c r="AS1693" s="170"/>
      <c r="AT1693" s="170"/>
      <c r="AU1693" s="170"/>
      <c r="AV1693" s="170"/>
      <c r="AW1693" s="170"/>
      <c r="AX1693" s="170"/>
      <c r="AY1693" s="170"/>
      <c r="AZ1693" s="170"/>
      <c r="BA1693" s="170"/>
      <c r="BB1693" s="170"/>
      <c r="BC1693" s="170"/>
      <c r="BD1693" s="170"/>
      <c r="BE1693" s="170"/>
      <c r="BF1693" s="170"/>
      <c r="BG1693" s="170"/>
      <c r="BH1693" s="170"/>
    </row>
    <row r="1694" spans="1:60" outlineLevel="1">
      <c r="A1694" s="225">
        <v>379</v>
      </c>
      <c r="B1694" s="182" t="s">
        <v>1851</v>
      </c>
      <c r="C1694" s="209" t="s">
        <v>1852</v>
      </c>
      <c r="D1694" s="187" t="s">
        <v>314</v>
      </c>
      <c r="E1694" s="193">
        <v>107.9</v>
      </c>
      <c r="F1694" s="202"/>
      <c r="G1694" s="201">
        <f>ROUND(E1694*F1694,2)</f>
        <v>0</v>
      </c>
      <c r="H1694" s="200" t="s">
        <v>1838</v>
      </c>
      <c r="I1694" s="228" t="s">
        <v>304</v>
      </c>
      <c r="J1694" s="170"/>
      <c r="K1694" s="170"/>
      <c r="L1694" s="170"/>
      <c r="M1694" s="170"/>
      <c r="N1694" s="170"/>
      <c r="O1694" s="170"/>
      <c r="P1694" s="170"/>
      <c r="Q1694" s="170"/>
      <c r="R1694" s="170"/>
      <c r="S1694" s="170"/>
      <c r="T1694" s="170"/>
      <c r="U1694" s="170"/>
      <c r="V1694" s="170"/>
      <c r="W1694" s="170"/>
      <c r="X1694" s="170"/>
      <c r="Y1694" s="170"/>
      <c r="Z1694" s="170"/>
      <c r="AA1694" s="170"/>
      <c r="AB1694" s="170"/>
      <c r="AC1694" s="170"/>
      <c r="AD1694" s="170"/>
      <c r="AE1694" s="170" t="s">
        <v>305</v>
      </c>
      <c r="AF1694" s="170"/>
      <c r="AG1694" s="170"/>
      <c r="AH1694" s="170"/>
      <c r="AI1694" s="170"/>
      <c r="AJ1694" s="170"/>
      <c r="AK1694" s="170"/>
      <c r="AL1694" s="170"/>
      <c r="AM1694" s="170">
        <v>21</v>
      </c>
      <c r="AN1694" s="170"/>
      <c r="AO1694" s="170"/>
      <c r="AP1694" s="170"/>
      <c r="AQ1694" s="170"/>
      <c r="AR1694" s="170"/>
      <c r="AS1694" s="170"/>
      <c r="AT1694" s="170"/>
      <c r="AU1694" s="170"/>
      <c r="AV1694" s="170"/>
      <c r="AW1694" s="170"/>
      <c r="AX1694" s="170"/>
      <c r="AY1694" s="170"/>
      <c r="AZ1694" s="170"/>
      <c r="BA1694" s="170"/>
      <c r="BB1694" s="170"/>
      <c r="BC1694" s="170"/>
      <c r="BD1694" s="170"/>
      <c r="BE1694" s="170"/>
      <c r="BF1694" s="170"/>
      <c r="BG1694" s="170"/>
      <c r="BH1694" s="170"/>
    </row>
    <row r="1695" spans="1:60" outlineLevel="1">
      <c r="A1695" s="224"/>
      <c r="B1695" s="183"/>
      <c r="C1695" s="211" t="s">
        <v>1853</v>
      </c>
      <c r="D1695" s="189"/>
      <c r="E1695" s="195">
        <v>36.674999999999997</v>
      </c>
      <c r="F1695" s="201"/>
      <c r="G1695" s="201"/>
      <c r="H1695" s="200"/>
      <c r="I1695" s="228"/>
      <c r="J1695" s="170"/>
      <c r="K1695" s="170"/>
      <c r="L1695" s="170"/>
      <c r="M1695" s="170"/>
      <c r="N1695" s="170"/>
      <c r="O1695" s="170"/>
      <c r="P1695" s="170"/>
      <c r="Q1695" s="170"/>
      <c r="R1695" s="170"/>
      <c r="S1695" s="170"/>
      <c r="T1695" s="170"/>
      <c r="U1695" s="170"/>
      <c r="V1695" s="170"/>
      <c r="W1695" s="170"/>
      <c r="X1695" s="170"/>
      <c r="Y1695" s="170"/>
      <c r="Z1695" s="170"/>
      <c r="AA1695" s="170"/>
      <c r="AB1695" s="170"/>
      <c r="AC1695" s="170"/>
      <c r="AD1695" s="170"/>
      <c r="AE1695" s="170" t="s">
        <v>309</v>
      </c>
      <c r="AF1695" s="170">
        <v>0</v>
      </c>
      <c r="AG1695" s="170"/>
      <c r="AH1695" s="170"/>
      <c r="AI1695" s="170"/>
      <c r="AJ1695" s="170"/>
      <c r="AK1695" s="170"/>
      <c r="AL1695" s="170"/>
      <c r="AM1695" s="170"/>
      <c r="AN1695" s="170"/>
      <c r="AO1695" s="170"/>
      <c r="AP1695" s="170"/>
      <c r="AQ1695" s="170"/>
      <c r="AR1695" s="170"/>
      <c r="AS1695" s="170"/>
      <c r="AT1695" s="170"/>
      <c r="AU1695" s="170"/>
      <c r="AV1695" s="170"/>
      <c r="AW1695" s="170"/>
      <c r="AX1695" s="170"/>
      <c r="AY1695" s="170"/>
      <c r="AZ1695" s="170"/>
      <c r="BA1695" s="170"/>
      <c r="BB1695" s="170"/>
      <c r="BC1695" s="170"/>
      <c r="BD1695" s="170"/>
      <c r="BE1695" s="170"/>
      <c r="BF1695" s="170"/>
      <c r="BG1695" s="170"/>
      <c r="BH1695" s="170"/>
    </row>
    <row r="1696" spans="1:60" outlineLevel="1">
      <c r="A1696" s="224"/>
      <c r="B1696" s="183"/>
      <c r="C1696" s="211" t="s">
        <v>1854</v>
      </c>
      <c r="D1696" s="189"/>
      <c r="E1696" s="195">
        <v>24.85</v>
      </c>
      <c r="F1696" s="201"/>
      <c r="G1696" s="201"/>
      <c r="H1696" s="200"/>
      <c r="I1696" s="228"/>
      <c r="J1696" s="170"/>
      <c r="K1696" s="170"/>
      <c r="L1696" s="170"/>
      <c r="M1696" s="170"/>
      <c r="N1696" s="170"/>
      <c r="O1696" s="170"/>
      <c r="P1696" s="170"/>
      <c r="Q1696" s="170"/>
      <c r="R1696" s="170"/>
      <c r="S1696" s="170"/>
      <c r="T1696" s="170"/>
      <c r="U1696" s="170"/>
      <c r="V1696" s="170"/>
      <c r="W1696" s="170"/>
      <c r="X1696" s="170"/>
      <c r="Y1696" s="170"/>
      <c r="Z1696" s="170"/>
      <c r="AA1696" s="170"/>
      <c r="AB1696" s="170"/>
      <c r="AC1696" s="170"/>
      <c r="AD1696" s="170"/>
      <c r="AE1696" s="170" t="s">
        <v>309</v>
      </c>
      <c r="AF1696" s="170">
        <v>0</v>
      </c>
      <c r="AG1696" s="170"/>
      <c r="AH1696" s="170"/>
      <c r="AI1696" s="170"/>
      <c r="AJ1696" s="170"/>
      <c r="AK1696" s="170"/>
      <c r="AL1696" s="170"/>
      <c r="AM1696" s="170"/>
      <c r="AN1696" s="170"/>
      <c r="AO1696" s="170"/>
      <c r="AP1696" s="170"/>
      <c r="AQ1696" s="170"/>
      <c r="AR1696" s="170"/>
      <c r="AS1696" s="170"/>
      <c r="AT1696" s="170"/>
      <c r="AU1696" s="170"/>
      <c r="AV1696" s="170"/>
      <c r="AW1696" s="170"/>
      <c r="AX1696" s="170"/>
      <c r="AY1696" s="170"/>
      <c r="AZ1696" s="170"/>
      <c r="BA1696" s="170"/>
      <c r="BB1696" s="170"/>
      <c r="BC1696" s="170"/>
      <c r="BD1696" s="170"/>
      <c r="BE1696" s="170"/>
      <c r="BF1696" s="170"/>
      <c r="BG1696" s="170"/>
      <c r="BH1696" s="170"/>
    </row>
    <row r="1697" spans="1:60" outlineLevel="1">
      <c r="A1697" s="224"/>
      <c r="B1697" s="183"/>
      <c r="C1697" s="211" t="s">
        <v>1855</v>
      </c>
      <c r="D1697" s="189"/>
      <c r="E1697" s="195">
        <v>46.375</v>
      </c>
      <c r="F1697" s="201"/>
      <c r="G1697" s="201"/>
      <c r="H1697" s="200"/>
      <c r="I1697" s="228"/>
      <c r="J1697" s="170"/>
      <c r="K1697" s="170"/>
      <c r="L1697" s="170"/>
      <c r="M1697" s="170"/>
      <c r="N1697" s="170"/>
      <c r="O1697" s="170"/>
      <c r="P1697" s="170"/>
      <c r="Q1697" s="170"/>
      <c r="R1697" s="170"/>
      <c r="S1697" s="170"/>
      <c r="T1697" s="170"/>
      <c r="U1697" s="170"/>
      <c r="V1697" s="170"/>
      <c r="W1697" s="170"/>
      <c r="X1697" s="170"/>
      <c r="Y1697" s="170"/>
      <c r="Z1697" s="170"/>
      <c r="AA1697" s="170"/>
      <c r="AB1697" s="170"/>
      <c r="AC1697" s="170"/>
      <c r="AD1697" s="170"/>
      <c r="AE1697" s="170" t="s">
        <v>309</v>
      </c>
      <c r="AF1697" s="170">
        <v>0</v>
      </c>
      <c r="AG1697" s="170"/>
      <c r="AH1697" s="170"/>
      <c r="AI1697" s="170"/>
      <c r="AJ1697" s="170"/>
      <c r="AK1697" s="170"/>
      <c r="AL1697" s="170"/>
      <c r="AM1697" s="170"/>
      <c r="AN1697" s="170"/>
      <c r="AO1697" s="170"/>
      <c r="AP1697" s="170"/>
      <c r="AQ1697" s="170"/>
      <c r="AR1697" s="170"/>
      <c r="AS1697" s="170"/>
      <c r="AT1697" s="170"/>
      <c r="AU1697" s="170"/>
      <c r="AV1697" s="170"/>
      <c r="AW1697" s="170"/>
      <c r="AX1697" s="170"/>
      <c r="AY1697" s="170"/>
      <c r="AZ1697" s="170"/>
      <c r="BA1697" s="170"/>
      <c r="BB1697" s="170"/>
      <c r="BC1697" s="170"/>
      <c r="BD1697" s="170"/>
      <c r="BE1697" s="170"/>
      <c r="BF1697" s="170"/>
      <c r="BG1697" s="170"/>
      <c r="BH1697" s="170"/>
    </row>
    <row r="1698" spans="1:60" outlineLevel="1">
      <c r="A1698" s="224"/>
      <c r="B1698" s="350" t="s">
        <v>1856</v>
      </c>
      <c r="C1698" s="351"/>
      <c r="D1698" s="352"/>
      <c r="E1698" s="353"/>
      <c r="F1698" s="354"/>
      <c r="G1698" s="355"/>
      <c r="H1698" s="200"/>
      <c r="I1698" s="228"/>
      <c r="J1698" s="170"/>
      <c r="K1698" s="170"/>
      <c r="L1698" s="170"/>
      <c r="M1698" s="170"/>
      <c r="N1698" s="170"/>
      <c r="O1698" s="170"/>
      <c r="P1698" s="170"/>
      <c r="Q1698" s="170"/>
      <c r="R1698" s="170"/>
      <c r="S1698" s="170"/>
      <c r="T1698" s="170"/>
      <c r="U1698" s="170"/>
      <c r="V1698" s="170"/>
      <c r="W1698" s="170"/>
      <c r="X1698" s="170"/>
      <c r="Y1698" s="170"/>
      <c r="Z1698" s="170"/>
      <c r="AA1698" s="170"/>
      <c r="AB1698" s="170"/>
      <c r="AC1698" s="170">
        <v>0</v>
      </c>
      <c r="AD1698" s="170"/>
      <c r="AE1698" s="170" t="s">
        <v>297</v>
      </c>
      <c r="AF1698" s="170"/>
      <c r="AG1698" s="170"/>
      <c r="AH1698" s="170"/>
      <c r="AI1698" s="170"/>
      <c r="AJ1698" s="170"/>
      <c r="AK1698" s="170"/>
      <c r="AL1698" s="170"/>
      <c r="AM1698" s="170"/>
      <c r="AN1698" s="170"/>
      <c r="AO1698" s="170"/>
      <c r="AP1698" s="170"/>
      <c r="AQ1698" s="170"/>
      <c r="AR1698" s="170"/>
      <c r="AS1698" s="170"/>
      <c r="AT1698" s="170"/>
      <c r="AU1698" s="170"/>
      <c r="AV1698" s="170"/>
      <c r="AW1698" s="170"/>
      <c r="AX1698" s="170"/>
      <c r="AY1698" s="170"/>
      <c r="AZ1698" s="170"/>
      <c r="BA1698" s="170"/>
      <c r="BB1698" s="170"/>
      <c r="BC1698" s="170"/>
      <c r="BD1698" s="170"/>
      <c r="BE1698" s="170"/>
      <c r="BF1698" s="170"/>
      <c r="BG1698" s="170"/>
      <c r="BH1698" s="170"/>
    </row>
    <row r="1699" spans="1:60" outlineLevel="1">
      <c r="A1699" s="224"/>
      <c r="B1699" s="350" t="s">
        <v>1166</v>
      </c>
      <c r="C1699" s="351"/>
      <c r="D1699" s="352"/>
      <c r="E1699" s="353"/>
      <c r="F1699" s="354"/>
      <c r="G1699" s="355"/>
      <c r="H1699" s="200"/>
      <c r="I1699" s="228"/>
      <c r="J1699" s="170"/>
      <c r="K1699" s="170"/>
      <c r="L1699" s="170"/>
      <c r="M1699" s="170"/>
      <c r="N1699" s="170"/>
      <c r="O1699" s="170"/>
      <c r="P1699" s="170"/>
      <c r="Q1699" s="170"/>
      <c r="R1699" s="170"/>
      <c r="S1699" s="170"/>
      <c r="T1699" s="170"/>
      <c r="U1699" s="170"/>
      <c r="V1699" s="170"/>
      <c r="W1699" s="170"/>
      <c r="X1699" s="170"/>
      <c r="Y1699" s="170"/>
      <c r="Z1699" s="170"/>
      <c r="AA1699" s="170"/>
      <c r="AB1699" s="170"/>
      <c r="AC1699" s="170"/>
      <c r="AD1699" s="170"/>
      <c r="AE1699" s="170" t="s">
        <v>299</v>
      </c>
      <c r="AF1699" s="170"/>
      <c r="AG1699" s="170"/>
      <c r="AH1699" s="170"/>
      <c r="AI1699" s="170"/>
      <c r="AJ1699" s="170"/>
      <c r="AK1699" s="170"/>
      <c r="AL1699" s="170"/>
      <c r="AM1699" s="170"/>
      <c r="AN1699" s="170"/>
      <c r="AO1699" s="170"/>
      <c r="AP1699" s="170"/>
      <c r="AQ1699" s="170"/>
      <c r="AR1699" s="170"/>
      <c r="AS1699" s="170"/>
      <c r="AT1699" s="170"/>
      <c r="AU1699" s="170"/>
      <c r="AV1699" s="170"/>
      <c r="AW1699" s="170"/>
      <c r="AX1699" s="170"/>
      <c r="AY1699" s="170"/>
      <c r="AZ1699" s="170"/>
      <c r="BA1699" s="170"/>
      <c r="BB1699" s="170"/>
      <c r="BC1699" s="170"/>
      <c r="BD1699" s="170"/>
      <c r="BE1699" s="170"/>
      <c r="BF1699" s="170"/>
      <c r="BG1699" s="170"/>
      <c r="BH1699" s="170"/>
    </row>
    <row r="1700" spans="1:60" outlineLevel="1">
      <c r="A1700" s="225">
        <v>380</v>
      </c>
      <c r="B1700" s="182" t="s">
        <v>1857</v>
      </c>
      <c r="C1700" s="209" t="s">
        <v>1569</v>
      </c>
      <c r="D1700" s="187" t="s">
        <v>447</v>
      </c>
      <c r="E1700" s="193">
        <v>2.2267299999999999</v>
      </c>
      <c r="F1700" s="202"/>
      <c r="G1700" s="201">
        <f>ROUND(E1700*F1700,2)</f>
        <v>0</v>
      </c>
      <c r="H1700" s="200" t="s">
        <v>1838</v>
      </c>
      <c r="I1700" s="228" t="s">
        <v>304</v>
      </c>
      <c r="J1700" s="170"/>
      <c r="K1700" s="170"/>
      <c r="L1700" s="170"/>
      <c r="M1700" s="170"/>
      <c r="N1700" s="170"/>
      <c r="O1700" s="170"/>
      <c r="P1700" s="170"/>
      <c r="Q1700" s="170"/>
      <c r="R1700" s="170"/>
      <c r="S1700" s="170"/>
      <c r="T1700" s="170"/>
      <c r="U1700" s="170"/>
      <c r="V1700" s="170"/>
      <c r="W1700" s="170"/>
      <c r="X1700" s="170"/>
      <c r="Y1700" s="170"/>
      <c r="Z1700" s="170"/>
      <c r="AA1700" s="170"/>
      <c r="AB1700" s="170"/>
      <c r="AC1700" s="170"/>
      <c r="AD1700" s="170"/>
      <c r="AE1700" s="170" t="s">
        <v>305</v>
      </c>
      <c r="AF1700" s="170"/>
      <c r="AG1700" s="170"/>
      <c r="AH1700" s="170"/>
      <c r="AI1700" s="170"/>
      <c r="AJ1700" s="170"/>
      <c r="AK1700" s="170"/>
      <c r="AL1700" s="170"/>
      <c r="AM1700" s="170">
        <v>21</v>
      </c>
      <c r="AN1700" s="170"/>
      <c r="AO1700" s="170"/>
      <c r="AP1700" s="170"/>
      <c r="AQ1700" s="170"/>
      <c r="AR1700" s="170"/>
      <c r="AS1700" s="170"/>
      <c r="AT1700" s="170"/>
      <c r="AU1700" s="170"/>
      <c r="AV1700" s="170"/>
      <c r="AW1700" s="170"/>
      <c r="AX1700" s="170"/>
      <c r="AY1700" s="170"/>
      <c r="AZ1700" s="170"/>
      <c r="BA1700" s="170"/>
      <c r="BB1700" s="170"/>
      <c r="BC1700" s="170"/>
      <c r="BD1700" s="170"/>
      <c r="BE1700" s="170"/>
      <c r="BF1700" s="170"/>
      <c r="BG1700" s="170"/>
      <c r="BH1700" s="170"/>
    </row>
    <row r="1701" spans="1:60" outlineLevel="1">
      <c r="A1701" s="224"/>
      <c r="B1701" s="183"/>
      <c r="C1701" s="211" t="s">
        <v>1858</v>
      </c>
      <c r="D1701" s="189"/>
      <c r="E1701" s="195">
        <v>2.2267299999999999</v>
      </c>
      <c r="F1701" s="201"/>
      <c r="G1701" s="201"/>
      <c r="H1701" s="200"/>
      <c r="I1701" s="228"/>
      <c r="J1701" s="170"/>
      <c r="K1701" s="170"/>
      <c r="L1701" s="170"/>
      <c r="M1701" s="170"/>
      <c r="N1701" s="170"/>
      <c r="O1701" s="170"/>
      <c r="P1701" s="170"/>
      <c r="Q1701" s="170"/>
      <c r="R1701" s="170"/>
      <c r="S1701" s="170"/>
      <c r="T1701" s="170"/>
      <c r="U1701" s="170"/>
      <c r="V1701" s="170"/>
      <c r="W1701" s="170"/>
      <c r="X1701" s="170"/>
      <c r="Y1701" s="170"/>
      <c r="Z1701" s="170"/>
      <c r="AA1701" s="170"/>
      <c r="AB1701" s="170"/>
      <c r="AC1701" s="170"/>
      <c r="AD1701" s="170"/>
      <c r="AE1701" s="170" t="s">
        <v>309</v>
      </c>
      <c r="AF1701" s="170">
        <v>0</v>
      </c>
      <c r="AG1701" s="170"/>
      <c r="AH1701" s="170"/>
      <c r="AI1701" s="170"/>
      <c r="AJ1701" s="170"/>
      <c r="AK1701" s="170"/>
      <c r="AL1701" s="170"/>
      <c r="AM1701" s="170"/>
      <c r="AN1701" s="170"/>
      <c r="AO1701" s="170"/>
      <c r="AP1701" s="170"/>
      <c r="AQ1701" s="170"/>
      <c r="AR1701" s="170"/>
      <c r="AS1701" s="170"/>
      <c r="AT1701" s="170"/>
      <c r="AU1701" s="170"/>
      <c r="AV1701" s="170"/>
      <c r="AW1701" s="170"/>
      <c r="AX1701" s="170"/>
      <c r="AY1701" s="170"/>
      <c r="AZ1701" s="170"/>
      <c r="BA1701" s="170"/>
      <c r="BB1701" s="170"/>
      <c r="BC1701" s="170"/>
      <c r="BD1701" s="170"/>
      <c r="BE1701" s="170"/>
      <c r="BF1701" s="170"/>
      <c r="BG1701" s="170"/>
      <c r="BH1701" s="170"/>
    </row>
    <row r="1702" spans="1:60" outlineLevel="1">
      <c r="A1702" s="224"/>
      <c r="B1702" s="350" t="s">
        <v>1859</v>
      </c>
      <c r="C1702" s="351"/>
      <c r="D1702" s="352"/>
      <c r="E1702" s="353"/>
      <c r="F1702" s="354"/>
      <c r="G1702" s="355"/>
      <c r="H1702" s="200"/>
      <c r="I1702" s="228"/>
      <c r="J1702" s="170"/>
      <c r="K1702" s="170"/>
      <c r="L1702" s="170"/>
      <c r="M1702" s="170"/>
      <c r="N1702" s="170"/>
      <c r="O1702" s="170"/>
      <c r="P1702" s="170"/>
      <c r="Q1702" s="170"/>
      <c r="R1702" s="170"/>
      <c r="S1702" s="170"/>
      <c r="T1702" s="170"/>
      <c r="U1702" s="170"/>
      <c r="V1702" s="170"/>
      <c r="W1702" s="170"/>
      <c r="X1702" s="170"/>
      <c r="Y1702" s="170"/>
      <c r="Z1702" s="170"/>
      <c r="AA1702" s="170"/>
      <c r="AB1702" s="170"/>
      <c r="AC1702" s="170">
        <v>1</v>
      </c>
      <c r="AD1702" s="170"/>
      <c r="AE1702" s="170" t="s">
        <v>297</v>
      </c>
      <c r="AF1702" s="170"/>
      <c r="AG1702" s="170"/>
      <c r="AH1702" s="170"/>
      <c r="AI1702" s="170"/>
      <c r="AJ1702" s="170"/>
      <c r="AK1702" s="170"/>
      <c r="AL1702" s="170"/>
      <c r="AM1702" s="170"/>
      <c r="AN1702" s="170"/>
      <c r="AO1702" s="170"/>
      <c r="AP1702" s="170"/>
      <c r="AQ1702" s="170"/>
      <c r="AR1702" s="170"/>
      <c r="AS1702" s="170"/>
      <c r="AT1702" s="170"/>
      <c r="AU1702" s="170"/>
      <c r="AV1702" s="170"/>
      <c r="AW1702" s="170"/>
      <c r="AX1702" s="170"/>
      <c r="AY1702" s="170"/>
      <c r="AZ1702" s="170"/>
      <c r="BA1702" s="170"/>
      <c r="BB1702" s="170"/>
      <c r="BC1702" s="170"/>
      <c r="BD1702" s="170"/>
      <c r="BE1702" s="170"/>
      <c r="BF1702" s="170"/>
      <c r="BG1702" s="170"/>
      <c r="BH1702" s="170"/>
    </row>
    <row r="1703" spans="1:60" outlineLevel="1">
      <c r="A1703" s="225">
        <v>381</v>
      </c>
      <c r="B1703" s="182" t="s">
        <v>1860</v>
      </c>
      <c r="C1703" s="209" t="s">
        <v>1573</v>
      </c>
      <c r="D1703" s="187" t="s">
        <v>447</v>
      </c>
      <c r="E1703" s="193">
        <v>2.2267299999999999</v>
      </c>
      <c r="F1703" s="202"/>
      <c r="G1703" s="201">
        <f>ROUND(E1703*F1703,2)</f>
        <v>0</v>
      </c>
      <c r="H1703" s="200" t="s">
        <v>1838</v>
      </c>
      <c r="I1703" s="228" t="s">
        <v>304</v>
      </c>
      <c r="J1703" s="170"/>
      <c r="K1703" s="170"/>
      <c r="L1703" s="170"/>
      <c r="M1703" s="170"/>
      <c r="N1703" s="170"/>
      <c r="O1703" s="170"/>
      <c r="P1703" s="170"/>
      <c r="Q1703" s="170"/>
      <c r="R1703" s="170"/>
      <c r="S1703" s="170"/>
      <c r="T1703" s="170"/>
      <c r="U1703" s="170"/>
      <c r="V1703" s="170"/>
      <c r="W1703" s="170"/>
      <c r="X1703" s="170"/>
      <c r="Y1703" s="170"/>
      <c r="Z1703" s="170"/>
      <c r="AA1703" s="170"/>
      <c r="AB1703" s="170"/>
      <c r="AC1703" s="170"/>
      <c r="AD1703" s="170"/>
      <c r="AE1703" s="170" t="s">
        <v>305</v>
      </c>
      <c r="AF1703" s="170"/>
      <c r="AG1703" s="170"/>
      <c r="AH1703" s="170"/>
      <c r="AI1703" s="170"/>
      <c r="AJ1703" s="170"/>
      <c r="AK1703" s="170"/>
      <c r="AL1703" s="170"/>
      <c r="AM1703" s="170">
        <v>21</v>
      </c>
      <c r="AN1703" s="170"/>
      <c r="AO1703" s="170"/>
      <c r="AP1703" s="170"/>
      <c r="AQ1703" s="170"/>
      <c r="AR1703" s="170"/>
      <c r="AS1703" s="170"/>
      <c r="AT1703" s="170"/>
      <c r="AU1703" s="170"/>
      <c r="AV1703" s="170"/>
      <c r="AW1703" s="170"/>
      <c r="AX1703" s="170"/>
      <c r="AY1703" s="170"/>
      <c r="AZ1703" s="170"/>
      <c r="BA1703" s="170"/>
      <c r="BB1703" s="170"/>
      <c r="BC1703" s="170"/>
      <c r="BD1703" s="170"/>
      <c r="BE1703" s="170"/>
      <c r="BF1703" s="170"/>
      <c r="BG1703" s="170"/>
      <c r="BH1703" s="170"/>
    </row>
    <row r="1704" spans="1:60" outlineLevel="1">
      <c r="A1704" s="224"/>
      <c r="B1704" s="183"/>
      <c r="C1704" s="211" t="s">
        <v>1858</v>
      </c>
      <c r="D1704" s="189"/>
      <c r="E1704" s="195">
        <v>2.2267299999999999</v>
      </c>
      <c r="F1704" s="201"/>
      <c r="G1704" s="201"/>
      <c r="H1704" s="200"/>
      <c r="I1704" s="228"/>
      <c r="J1704" s="170"/>
      <c r="K1704" s="170"/>
      <c r="L1704" s="170"/>
      <c r="M1704" s="170"/>
      <c r="N1704" s="170"/>
      <c r="O1704" s="170"/>
      <c r="P1704" s="170"/>
      <c r="Q1704" s="170"/>
      <c r="R1704" s="170"/>
      <c r="S1704" s="170"/>
      <c r="T1704" s="170"/>
      <c r="U1704" s="170"/>
      <c r="V1704" s="170"/>
      <c r="W1704" s="170"/>
      <c r="X1704" s="170"/>
      <c r="Y1704" s="170"/>
      <c r="Z1704" s="170"/>
      <c r="AA1704" s="170"/>
      <c r="AB1704" s="170"/>
      <c r="AC1704" s="170"/>
      <c r="AD1704" s="170"/>
      <c r="AE1704" s="170" t="s">
        <v>309</v>
      </c>
      <c r="AF1704" s="170">
        <v>0</v>
      </c>
      <c r="AG1704" s="170"/>
      <c r="AH1704" s="170"/>
      <c r="AI1704" s="170"/>
      <c r="AJ1704" s="170"/>
      <c r="AK1704" s="170"/>
      <c r="AL1704" s="170"/>
      <c r="AM1704" s="170"/>
      <c r="AN1704" s="170"/>
      <c r="AO1704" s="170"/>
      <c r="AP1704" s="170"/>
      <c r="AQ1704" s="170"/>
      <c r="AR1704" s="170"/>
      <c r="AS1704" s="170"/>
      <c r="AT1704" s="170"/>
      <c r="AU1704" s="170"/>
      <c r="AV1704" s="170"/>
      <c r="AW1704" s="170"/>
      <c r="AX1704" s="170"/>
      <c r="AY1704" s="170"/>
      <c r="AZ1704" s="170"/>
      <c r="BA1704" s="170"/>
      <c r="BB1704" s="170"/>
      <c r="BC1704" s="170"/>
      <c r="BD1704" s="170"/>
      <c r="BE1704" s="170"/>
      <c r="BF1704" s="170"/>
      <c r="BG1704" s="170"/>
      <c r="BH1704" s="170"/>
    </row>
    <row r="1705" spans="1:60" outlineLevel="1">
      <c r="A1705" s="224"/>
      <c r="B1705" s="350" t="s">
        <v>1856</v>
      </c>
      <c r="C1705" s="351"/>
      <c r="D1705" s="352"/>
      <c r="E1705" s="353"/>
      <c r="F1705" s="354"/>
      <c r="G1705" s="355"/>
      <c r="H1705" s="200"/>
      <c r="I1705" s="228"/>
      <c r="J1705" s="170"/>
      <c r="K1705" s="170"/>
      <c r="L1705" s="170"/>
      <c r="M1705" s="170"/>
      <c r="N1705" s="170"/>
      <c r="O1705" s="170"/>
      <c r="P1705" s="170"/>
      <c r="Q1705" s="170"/>
      <c r="R1705" s="170"/>
      <c r="S1705" s="170"/>
      <c r="T1705" s="170"/>
      <c r="U1705" s="170"/>
      <c r="V1705" s="170"/>
      <c r="W1705" s="170"/>
      <c r="X1705" s="170"/>
      <c r="Y1705" s="170"/>
      <c r="Z1705" s="170"/>
      <c r="AA1705" s="170"/>
      <c r="AB1705" s="170"/>
      <c r="AC1705" s="170">
        <v>0</v>
      </c>
      <c r="AD1705" s="170"/>
      <c r="AE1705" s="170" t="s">
        <v>297</v>
      </c>
      <c r="AF1705" s="170"/>
      <c r="AG1705" s="170"/>
      <c r="AH1705" s="170"/>
      <c r="AI1705" s="170"/>
      <c r="AJ1705" s="170"/>
      <c r="AK1705" s="170"/>
      <c r="AL1705" s="170"/>
      <c r="AM1705" s="170"/>
      <c r="AN1705" s="170"/>
      <c r="AO1705" s="170"/>
      <c r="AP1705" s="170"/>
      <c r="AQ1705" s="170"/>
      <c r="AR1705" s="170"/>
      <c r="AS1705" s="170"/>
      <c r="AT1705" s="170"/>
      <c r="AU1705" s="170"/>
      <c r="AV1705" s="170"/>
      <c r="AW1705" s="170"/>
      <c r="AX1705" s="170"/>
      <c r="AY1705" s="170"/>
      <c r="AZ1705" s="170"/>
      <c r="BA1705" s="170"/>
      <c r="BB1705" s="170"/>
      <c r="BC1705" s="170"/>
      <c r="BD1705" s="170"/>
      <c r="BE1705" s="170"/>
      <c r="BF1705" s="170"/>
      <c r="BG1705" s="170"/>
      <c r="BH1705" s="170"/>
    </row>
    <row r="1706" spans="1:60" outlineLevel="1">
      <c r="A1706" s="224"/>
      <c r="B1706" s="350" t="s">
        <v>1166</v>
      </c>
      <c r="C1706" s="351"/>
      <c r="D1706" s="352"/>
      <c r="E1706" s="353"/>
      <c r="F1706" s="354"/>
      <c r="G1706" s="355"/>
      <c r="H1706" s="200"/>
      <c r="I1706" s="228"/>
      <c r="J1706" s="170"/>
      <c r="K1706" s="170"/>
      <c r="L1706" s="170"/>
      <c r="M1706" s="170"/>
      <c r="N1706" s="170"/>
      <c r="O1706" s="170"/>
      <c r="P1706" s="170"/>
      <c r="Q1706" s="170"/>
      <c r="R1706" s="170"/>
      <c r="S1706" s="170"/>
      <c r="T1706" s="170"/>
      <c r="U1706" s="170"/>
      <c r="V1706" s="170"/>
      <c r="W1706" s="170"/>
      <c r="X1706" s="170"/>
      <c r="Y1706" s="170"/>
      <c r="Z1706" s="170"/>
      <c r="AA1706" s="170"/>
      <c r="AB1706" s="170"/>
      <c r="AC1706" s="170"/>
      <c r="AD1706" s="170"/>
      <c r="AE1706" s="170" t="s">
        <v>299</v>
      </c>
      <c r="AF1706" s="170"/>
      <c r="AG1706" s="170"/>
      <c r="AH1706" s="170"/>
      <c r="AI1706" s="170"/>
      <c r="AJ1706" s="170"/>
      <c r="AK1706" s="170"/>
      <c r="AL1706" s="170"/>
      <c r="AM1706" s="170"/>
      <c r="AN1706" s="170"/>
      <c r="AO1706" s="170"/>
      <c r="AP1706" s="170"/>
      <c r="AQ1706" s="170"/>
      <c r="AR1706" s="170"/>
      <c r="AS1706" s="170"/>
      <c r="AT1706" s="170"/>
      <c r="AU1706" s="170"/>
      <c r="AV1706" s="170"/>
      <c r="AW1706" s="170"/>
      <c r="AX1706" s="170"/>
      <c r="AY1706" s="170"/>
      <c r="AZ1706" s="170"/>
      <c r="BA1706" s="170"/>
      <c r="BB1706" s="170"/>
      <c r="BC1706" s="170"/>
      <c r="BD1706" s="170"/>
      <c r="BE1706" s="170"/>
      <c r="BF1706" s="170"/>
      <c r="BG1706" s="170"/>
      <c r="BH1706" s="170"/>
    </row>
    <row r="1707" spans="1:60" outlineLevel="1">
      <c r="A1707" s="224"/>
      <c r="B1707" s="350" t="s">
        <v>1859</v>
      </c>
      <c r="C1707" s="351"/>
      <c r="D1707" s="352"/>
      <c r="E1707" s="353"/>
      <c r="F1707" s="354"/>
      <c r="G1707" s="355"/>
      <c r="H1707" s="200"/>
      <c r="I1707" s="228"/>
      <c r="J1707" s="170"/>
      <c r="K1707" s="170"/>
      <c r="L1707" s="170"/>
      <c r="M1707" s="170"/>
      <c r="N1707" s="170"/>
      <c r="O1707" s="170"/>
      <c r="P1707" s="170"/>
      <c r="Q1707" s="170"/>
      <c r="R1707" s="170"/>
      <c r="S1707" s="170"/>
      <c r="T1707" s="170"/>
      <c r="U1707" s="170"/>
      <c r="V1707" s="170"/>
      <c r="W1707" s="170"/>
      <c r="X1707" s="170"/>
      <c r="Y1707" s="170"/>
      <c r="Z1707" s="170"/>
      <c r="AA1707" s="170"/>
      <c r="AB1707" s="170"/>
      <c r="AC1707" s="170">
        <v>1</v>
      </c>
      <c r="AD1707" s="170"/>
      <c r="AE1707" s="170" t="s">
        <v>297</v>
      </c>
      <c r="AF1707" s="170"/>
      <c r="AG1707" s="170"/>
      <c r="AH1707" s="170"/>
      <c r="AI1707" s="170"/>
      <c r="AJ1707" s="170"/>
      <c r="AK1707" s="170"/>
      <c r="AL1707" s="170"/>
      <c r="AM1707" s="170"/>
      <c r="AN1707" s="170"/>
      <c r="AO1707" s="170"/>
      <c r="AP1707" s="170"/>
      <c r="AQ1707" s="170"/>
      <c r="AR1707" s="170"/>
      <c r="AS1707" s="170"/>
      <c r="AT1707" s="170"/>
      <c r="AU1707" s="170"/>
      <c r="AV1707" s="170"/>
      <c r="AW1707" s="170"/>
      <c r="AX1707" s="170"/>
      <c r="AY1707" s="170"/>
      <c r="AZ1707" s="170"/>
      <c r="BA1707" s="170"/>
      <c r="BB1707" s="170"/>
      <c r="BC1707" s="170"/>
      <c r="BD1707" s="170"/>
      <c r="BE1707" s="170"/>
      <c r="BF1707" s="170"/>
      <c r="BG1707" s="170"/>
      <c r="BH1707" s="170"/>
    </row>
    <row r="1708" spans="1:60" outlineLevel="1">
      <c r="A1708" s="225">
        <v>382</v>
      </c>
      <c r="B1708" s="182" t="s">
        <v>1861</v>
      </c>
      <c r="C1708" s="209" t="s">
        <v>1574</v>
      </c>
      <c r="D1708" s="187" t="s">
        <v>447</v>
      </c>
      <c r="E1708" s="193">
        <v>8.9069199999999995</v>
      </c>
      <c r="F1708" s="202"/>
      <c r="G1708" s="201">
        <f>ROUND(E1708*F1708,2)</f>
        <v>0</v>
      </c>
      <c r="H1708" s="200" t="s">
        <v>1838</v>
      </c>
      <c r="I1708" s="228" t="s">
        <v>304</v>
      </c>
      <c r="J1708" s="170"/>
      <c r="K1708" s="170"/>
      <c r="L1708" s="170"/>
      <c r="M1708" s="170"/>
      <c r="N1708" s="170"/>
      <c r="O1708" s="170"/>
      <c r="P1708" s="170"/>
      <c r="Q1708" s="170"/>
      <c r="R1708" s="170"/>
      <c r="S1708" s="170"/>
      <c r="T1708" s="170"/>
      <c r="U1708" s="170"/>
      <c r="V1708" s="170"/>
      <c r="W1708" s="170"/>
      <c r="X1708" s="170"/>
      <c r="Y1708" s="170"/>
      <c r="Z1708" s="170"/>
      <c r="AA1708" s="170"/>
      <c r="AB1708" s="170"/>
      <c r="AC1708" s="170"/>
      <c r="AD1708" s="170"/>
      <c r="AE1708" s="170" t="s">
        <v>305</v>
      </c>
      <c r="AF1708" s="170"/>
      <c r="AG1708" s="170"/>
      <c r="AH1708" s="170"/>
      <c r="AI1708" s="170"/>
      <c r="AJ1708" s="170"/>
      <c r="AK1708" s="170"/>
      <c r="AL1708" s="170"/>
      <c r="AM1708" s="170">
        <v>21</v>
      </c>
      <c r="AN1708" s="170"/>
      <c r="AO1708" s="170"/>
      <c r="AP1708" s="170"/>
      <c r="AQ1708" s="170"/>
      <c r="AR1708" s="170"/>
      <c r="AS1708" s="170"/>
      <c r="AT1708" s="170"/>
      <c r="AU1708" s="170"/>
      <c r="AV1708" s="170"/>
      <c r="AW1708" s="170"/>
      <c r="AX1708" s="170"/>
      <c r="AY1708" s="170"/>
      <c r="AZ1708" s="170"/>
      <c r="BA1708" s="170"/>
      <c r="BB1708" s="170"/>
      <c r="BC1708" s="170"/>
      <c r="BD1708" s="170"/>
      <c r="BE1708" s="170"/>
      <c r="BF1708" s="170"/>
      <c r="BG1708" s="170"/>
      <c r="BH1708" s="170"/>
    </row>
    <row r="1709" spans="1:60" outlineLevel="1">
      <c r="A1709" s="224"/>
      <c r="B1709" s="183"/>
      <c r="C1709" s="211" t="s">
        <v>1862</v>
      </c>
      <c r="D1709" s="189"/>
      <c r="E1709" s="195">
        <v>8.9069199999999995</v>
      </c>
      <c r="F1709" s="201"/>
      <c r="G1709" s="201"/>
      <c r="H1709" s="200"/>
      <c r="I1709" s="228"/>
      <c r="J1709" s="170"/>
      <c r="K1709" s="170"/>
      <c r="L1709" s="170"/>
      <c r="M1709" s="170"/>
      <c r="N1709" s="170"/>
      <c r="O1709" s="170"/>
      <c r="P1709" s="170"/>
      <c r="Q1709" s="170"/>
      <c r="R1709" s="170"/>
      <c r="S1709" s="170"/>
      <c r="T1709" s="170"/>
      <c r="U1709" s="170"/>
      <c r="V1709" s="170"/>
      <c r="W1709" s="170"/>
      <c r="X1709" s="170"/>
      <c r="Y1709" s="170"/>
      <c r="Z1709" s="170"/>
      <c r="AA1709" s="170"/>
      <c r="AB1709" s="170"/>
      <c r="AC1709" s="170"/>
      <c r="AD1709" s="170"/>
      <c r="AE1709" s="170" t="s">
        <v>309</v>
      </c>
      <c r="AF1709" s="170">
        <v>0</v>
      </c>
      <c r="AG1709" s="170"/>
      <c r="AH1709" s="170"/>
      <c r="AI1709" s="170"/>
      <c r="AJ1709" s="170"/>
      <c r="AK1709" s="170"/>
      <c r="AL1709" s="170"/>
      <c r="AM1709" s="170"/>
      <c r="AN1709" s="170"/>
      <c r="AO1709" s="170"/>
      <c r="AP1709" s="170"/>
      <c r="AQ1709" s="170"/>
      <c r="AR1709" s="170"/>
      <c r="AS1709" s="170"/>
      <c r="AT1709" s="170"/>
      <c r="AU1709" s="170"/>
      <c r="AV1709" s="170"/>
      <c r="AW1709" s="170"/>
      <c r="AX1709" s="170"/>
      <c r="AY1709" s="170"/>
      <c r="AZ1709" s="170"/>
      <c r="BA1709" s="170"/>
      <c r="BB1709" s="170"/>
      <c r="BC1709" s="170"/>
      <c r="BD1709" s="170"/>
      <c r="BE1709" s="170"/>
      <c r="BF1709" s="170"/>
      <c r="BG1709" s="170"/>
      <c r="BH1709" s="170"/>
    </row>
    <row r="1710" spans="1:60">
      <c r="A1710" s="223" t="s">
        <v>294</v>
      </c>
      <c r="B1710" s="181" t="s">
        <v>210</v>
      </c>
      <c r="C1710" s="208" t="s">
        <v>211</v>
      </c>
      <c r="D1710" s="186"/>
      <c r="E1710" s="192"/>
      <c r="F1710" s="356">
        <f>SUM(G1711:G1727)</f>
        <v>0</v>
      </c>
      <c r="G1710" s="357"/>
      <c r="H1710" s="199"/>
      <c r="I1710" s="227"/>
      <c r="AE1710" t="s">
        <v>295</v>
      </c>
    </row>
    <row r="1711" spans="1:60" outlineLevel="1">
      <c r="A1711" s="224"/>
      <c r="B1711" s="358" t="s">
        <v>1863</v>
      </c>
      <c r="C1711" s="359"/>
      <c r="D1711" s="360"/>
      <c r="E1711" s="361"/>
      <c r="F1711" s="362"/>
      <c r="G1711" s="363"/>
      <c r="H1711" s="200"/>
      <c r="I1711" s="228"/>
      <c r="J1711" s="170"/>
      <c r="K1711" s="170"/>
      <c r="L1711" s="170"/>
      <c r="M1711" s="170"/>
      <c r="N1711" s="170"/>
      <c r="O1711" s="170"/>
      <c r="P1711" s="170"/>
      <c r="Q1711" s="170"/>
      <c r="R1711" s="170"/>
      <c r="S1711" s="170"/>
      <c r="T1711" s="170"/>
      <c r="U1711" s="170"/>
      <c r="V1711" s="170"/>
      <c r="W1711" s="170"/>
      <c r="X1711" s="170"/>
      <c r="Y1711" s="170"/>
      <c r="Z1711" s="170"/>
      <c r="AA1711" s="170"/>
      <c r="AB1711" s="170"/>
      <c r="AC1711" s="170">
        <v>0</v>
      </c>
      <c r="AD1711" s="170"/>
      <c r="AE1711" s="170" t="s">
        <v>297</v>
      </c>
      <c r="AF1711" s="170"/>
      <c r="AG1711" s="170"/>
      <c r="AH1711" s="170"/>
      <c r="AI1711" s="170"/>
      <c r="AJ1711" s="170"/>
      <c r="AK1711" s="170"/>
      <c r="AL1711" s="170"/>
      <c r="AM1711" s="170"/>
      <c r="AN1711" s="170"/>
      <c r="AO1711" s="170"/>
      <c r="AP1711" s="170"/>
      <c r="AQ1711" s="170"/>
      <c r="AR1711" s="170"/>
      <c r="AS1711" s="170"/>
      <c r="AT1711" s="170"/>
      <c r="AU1711" s="170"/>
      <c r="AV1711" s="170"/>
      <c r="AW1711" s="170"/>
      <c r="AX1711" s="170"/>
      <c r="AY1711" s="170"/>
      <c r="AZ1711" s="170"/>
      <c r="BA1711" s="170"/>
      <c r="BB1711" s="170"/>
      <c r="BC1711" s="170"/>
      <c r="BD1711" s="170"/>
      <c r="BE1711" s="170"/>
      <c r="BF1711" s="170"/>
      <c r="BG1711" s="170"/>
      <c r="BH1711" s="170"/>
    </row>
    <row r="1712" spans="1:60" outlineLevel="1">
      <c r="A1712" s="224"/>
      <c r="B1712" s="350" t="s">
        <v>1864</v>
      </c>
      <c r="C1712" s="351"/>
      <c r="D1712" s="352"/>
      <c r="E1712" s="353"/>
      <c r="F1712" s="354"/>
      <c r="G1712" s="355"/>
      <c r="H1712" s="200"/>
      <c r="I1712" s="228"/>
      <c r="J1712" s="170"/>
      <c r="K1712" s="170"/>
      <c r="L1712" s="170"/>
      <c r="M1712" s="170"/>
      <c r="N1712" s="170"/>
      <c r="O1712" s="170"/>
      <c r="P1712" s="170"/>
      <c r="Q1712" s="170"/>
      <c r="R1712" s="170"/>
      <c r="S1712" s="170"/>
      <c r="T1712" s="170"/>
      <c r="U1712" s="170"/>
      <c r="V1712" s="170"/>
      <c r="W1712" s="170"/>
      <c r="X1712" s="170"/>
      <c r="Y1712" s="170"/>
      <c r="Z1712" s="170"/>
      <c r="AA1712" s="170"/>
      <c r="AB1712" s="170"/>
      <c r="AC1712" s="170"/>
      <c r="AD1712" s="170"/>
      <c r="AE1712" s="170" t="s">
        <v>299</v>
      </c>
      <c r="AF1712" s="170"/>
      <c r="AG1712" s="170"/>
      <c r="AH1712" s="170"/>
      <c r="AI1712" s="170"/>
      <c r="AJ1712" s="170"/>
      <c r="AK1712" s="170"/>
      <c r="AL1712" s="170"/>
      <c r="AM1712" s="170"/>
      <c r="AN1712" s="170"/>
      <c r="AO1712" s="170"/>
      <c r="AP1712" s="170"/>
      <c r="AQ1712" s="170"/>
      <c r="AR1712" s="170"/>
      <c r="AS1712" s="170"/>
      <c r="AT1712" s="170"/>
      <c r="AU1712" s="170"/>
      <c r="AV1712" s="170"/>
      <c r="AW1712" s="170"/>
      <c r="AX1712" s="170"/>
      <c r="AY1712" s="170"/>
      <c r="AZ1712" s="170"/>
      <c r="BA1712" s="170"/>
      <c r="BB1712" s="170"/>
      <c r="BC1712" s="170"/>
      <c r="BD1712" s="170"/>
      <c r="BE1712" s="170"/>
      <c r="BF1712" s="170"/>
      <c r="BG1712" s="170"/>
      <c r="BH1712" s="170"/>
    </row>
    <row r="1713" spans="1:60" outlineLevel="1">
      <c r="A1713" s="225">
        <v>383</v>
      </c>
      <c r="B1713" s="182" t="s">
        <v>1865</v>
      </c>
      <c r="C1713" s="209" t="s">
        <v>1866</v>
      </c>
      <c r="D1713" s="187" t="s">
        <v>314</v>
      </c>
      <c r="E1713" s="193">
        <v>235.17187000000001</v>
      </c>
      <c r="F1713" s="202"/>
      <c r="G1713" s="201">
        <f>ROUND(E1713*F1713,2)</f>
        <v>0</v>
      </c>
      <c r="H1713" s="200" t="s">
        <v>1152</v>
      </c>
      <c r="I1713" s="228" t="s">
        <v>304</v>
      </c>
      <c r="J1713" s="170"/>
      <c r="K1713" s="170"/>
      <c r="L1713" s="170"/>
      <c r="M1713" s="170"/>
      <c r="N1713" s="170"/>
      <c r="O1713" s="170"/>
      <c r="P1713" s="170"/>
      <c r="Q1713" s="170"/>
      <c r="R1713" s="170"/>
      <c r="S1713" s="170"/>
      <c r="T1713" s="170"/>
      <c r="U1713" s="170"/>
      <c r="V1713" s="170"/>
      <c r="W1713" s="170"/>
      <c r="X1713" s="170"/>
      <c r="Y1713" s="170"/>
      <c r="Z1713" s="170"/>
      <c r="AA1713" s="170"/>
      <c r="AB1713" s="170"/>
      <c r="AC1713" s="170"/>
      <c r="AD1713" s="170"/>
      <c r="AE1713" s="170" t="s">
        <v>385</v>
      </c>
      <c r="AF1713" s="170"/>
      <c r="AG1713" s="170"/>
      <c r="AH1713" s="170"/>
      <c r="AI1713" s="170"/>
      <c r="AJ1713" s="170"/>
      <c r="AK1713" s="170"/>
      <c r="AL1713" s="170"/>
      <c r="AM1713" s="170">
        <v>21</v>
      </c>
      <c r="AN1713" s="170"/>
      <c r="AO1713" s="170"/>
      <c r="AP1713" s="170"/>
      <c r="AQ1713" s="170"/>
      <c r="AR1713" s="170"/>
      <c r="AS1713" s="170"/>
      <c r="AT1713" s="170"/>
      <c r="AU1713" s="170"/>
      <c r="AV1713" s="170"/>
      <c r="AW1713" s="170"/>
      <c r="AX1713" s="170"/>
      <c r="AY1713" s="170"/>
      <c r="AZ1713" s="170"/>
      <c r="BA1713" s="170"/>
      <c r="BB1713" s="170"/>
      <c r="BC1713" s="170"/>
      <c r="BD1713" s="170"/>
      <c r="BE1713" s="170"/>
      <c r="BF1713" s="170"/>
      <c r="BG1713" s="170"/>
      <c r="BH1713" s="170"/>
    </row>
    <row r="1714" spans="1:60" outlineLevel="1">
      <c r="A1714" s="224"/>
      <c r="B1714" s="183"/>
      <c r="C1714" s="211" t="s">
        <v>1867</v>
      </c>
      <c r="D1714" s="189"/>
      <c r="E1714" s="195">
        <v>52.983440000000002</v>
      </c>
      <c r="F1714" s="201"/>
      <c r="G1714" s="201"/>
      <c r="H1714" s="200"/>
      <c r="I1714" s="228"/>
      <c r="J1714" s="170"/>
      <c r="K1714" s="170"/>
      <c r="L1714" s="170"/>
      <c r="M1714" s="170"/>
      <c r="N1714" s="170"/>
      <c r="O1714" s="170"/>
      <c r="P1714" s="170"/>
      <c r="Q1714" s="170"/>
      <c r="R1714" s="170"/>
      <c r="S1714" s="170"/>
      <c r="T1714" s="170"/>
      <c r="U1714" s="170"/>
      <c r="V1714" s="170"/>
      <c r="W1714" s="170"/>
      <c r="X1714" s="170"/>
      <c r="Y1714" s="170"/>
      <c r="Z1714" s="170"/>
      <c r="AA1714" s="170"/>
      <c r="AB1714" s="170"/>
      <c r="AC1714" s="170"/>
      <c r="AD1714" s="170"/>
      <c r="AE1714" s="170" t="s">
        <v>309</v>
      </c>
      <c r="AF1714" s="170">
        <v>0</v>
      </c>
      <c r="AG1714" s="170"/>
      <c r="AH1714" s="170"/>
      <c r="AI1714" s="170"/>
      <c r="AJ1714" s="170"/>
      <c r="AK1714" s="170"/>
      <c r="AL1714" s="170"/>
      <c r="AM1714" s="170"/>
      <c r="AN1714" s="170"/>
      <c r="AO1714" s="170"/>
      <c r="AP1714" s="170"/>
      <c r="AQ1714" s="170"/>
      <c r="AR1714" s="170"/>
      <c r="AS1714" s="170"/>
      <c r="AT1714" s="170"/>
      <c r="AU1714" s="170"/>
      <c r="AV1714" s="170"/>
      <c r="AW1714" s="170"/>
      <c r="AX1714" s="170"/>
      <c r="AY1714" s="170"/>
      <c r="AZ1714" s="170"/>
      <c r="BA1714" s="170"/>
      <c r="BB1714" s="170"/>
      <c r="BC1714" s="170"/>
      <c r="BD1714" s="170"/>
      <c r="BE1714" s="170"/>
      <c r="BF1714" s="170"/>
      <c r="BG1714" s="170"/>
      <c r="BH1714" s="170"/>
    </row>
    <row r="1715" spans="1:60" outlineLevel="1">
      <c r="A1715" s="224"/>
      <c r="B1715" s="183"/>
      <c r="C1715" s="211" t="s">
        <v>1868</v>
      </c>
      <c r="D1715" s="189"/>
      <c r="E1715" s="195">
        <v>1.7275</v>
      </c>
      <c r="F1715" s="201"/>
      <c r="G1715" s="201"/>
      <c r="H1715" s="200"/>
      <c r="I1715" s="228"/>
      <c r="J1715" s="170"/>
      <c r="K1715" s="170"/>
      <c r="L1715" s="170"/>
      <c r="M1715" s="170"/>
      <c r="N1715" s="170"/>
      <c r="O1715" s="170"/>
      <c r="P1715" s="170"/>
      <c r="Q1715" s="170"/>
      <c r="R1715" s="170"/>
      <c r="S1715" s="170"/>
      <c r="T1715" s="170"/>
      <c r="U1715" s="170"/>
      <c r="V1715" s="170"/>
      <c r="W1715" s="170"/>
      <c r="X1715" s="170"/>
      <c r="Y1715" s="170"/>
      <c r="Z1715" s="170"/>
      <c r="AA1715" s="170"/>
      <c r="AB1715" s="170"/>
      <c r="AC1715" s="170"/>
      <c r="AD1715" s="170"/>
      <c r="AE1715" s="170" t="s">
        <v>309</v>
      </c>
      <c r="AF1715" s="170">
        <v>0</v>
      </c>
      <c r="AG1715" s="170"/>
      <c r="AH1715" s="170"/>
      <c r="AI1715" s="170"/>
      <c r="AJ1715" s="170"/>
      <c r="AK1715" s="170"/>
      <c r="AL1715" s="170"/>
      <c r="AM1715" s="170"/>
      <c r="AN1715" s="170"/>
      <c r="AO1715" s="170"/>
      <c r="AP1715" s="170"/>
      <c r="AQ1715" s="170"/>
      <c r="AR1715" s="170"/>
      <c r="AS1715" s="170"/>
      <c r="AT1715" s="170"/>
      <c r="AU1715" s="170"/>
      <c r="AV1715" s="170"/>
      <c r="AW1715" s="170"/>
      <c r="AX1715" s="170"/>
      <c r="AY1715" s="170"/>
      <c r="AZ1715" s="170"/>
      <c r="BA1715" s="170"/>
      <c r="BB1715" s="170"/>
      <c r="BC1715" s="170"/>
      <c r="BD1715" s="170"/>
      <c r="BE1715" s="170"/>
      <c r="BF1715" s="170"/>
      <c r="BG1715" s="170"/>
      <c r="BH1715" s="170"/>
    </row>
    <row r="1716" spans="1:60" outlineLevel="1">
      <c r="A1716" s="224"/>
      <c r="B1716" s="183"/>
      <c r="C1716" s="211" t="s">
        <v>1869</v>
      </c>
      <c r="D1716" s="189"/>
      <c r="E1716" s="195">
        <v>16.704999999999998</v>
      </c>
      <c r="F1716" s="201"/>
      <c r="G1716" s="201"/>
      <c r="H1716" s="200"/>
      <c r="I1716" s="228"/>
      <c r="J1716" s="170"/>
      <c r="K1716" s="170"/>
      <c r="L1716" s="170"/>
      <c r="M1716" s="170"/>
      <c r="N1716" s="170"/>
      <c r="O1716" s="170"/>
      <c r="P1716" s="170"/>
      <c r="Q1716" s="170"/>
      <c r="R1716" s="170"/>
      <c r="S1716" s="170"/>
      <c r="T1716" s="170"/>
      <c r="U1716" s="170"/>
      <c r="V1716" s="170"/>
      <c r="W1716" s="170"/>
      <c r="X1716" s="170"/>
      <c r="Y1716" s="170"/>
      <c r="Z1716" s="170"/>
      <c r="AA1716" s="170"/>
      <c r="AB1716" s="170"/>
      <c r="AC1716" s="170"/>
      <c r="AD1716" s="170"/>
      <c r="AE1716" s="170" t="s">
        <v>309</v>
      </c>
      <c r="AF1716" s="170">
        <v>0</v>
      </c>
      <c r="AG1716" s="170"/>
      <c r="AH1716" s="170"/>
      <c r="AI1716" s="170"/>
      <c r="AJ1716" s="170"/>
      <c r="AK1716" s="170"/>
      <c r="AL1716" s="170"/>
      <c r="AM1716" s="170"/>
      <c r="AN1716" s="170"/>
      <c r="AO1716" s="170"/>
      <c r="AP1716" s="170"/>
      <c r="AQ1716" s="170"/>
      <c r="AR1716" s="170"/>
      <c r="AS1716" s="170"/>
      <c r="AT1716" s="170"/>
      <c r="AU1716" s="170"/>
      <c r="AV1716" s="170"/>
      <c r="AW1716" s="170"/>
      <c r="AX1716" s="170"/>
      <c r="AY1716" s="170"/>
      <c r="AZ1716" s="170"/>
      <c r="BA1716" s="170"/>
      <c r="BB1716" s="170"/>
      <c r="BC1716" s="170"/>
      <c r="BD1716" s="170"/>
      <c r="BE1716" s="170"/>
      <c r="BF1716" s="170"/>
      <c r="BG1716" s="170"/>
      <c r="BH1716" s="170"/>
    </row>
    <row r="1717" spans="1:60" outlineLevel="1">
      <c r="A1717" s="224"/>
      <c r="B1717" s="183"/>
      <c r="C1717" s="211" t="s">
        <v>1870</v>
      </c>
      <c r="D1717" s="189"/>
      <c r="E1717" s="195">
        <v>17.125</v>
      </c>
      <c r="F1717" s="201"/>
      <c r="G1717" s="201"/>
      <c r="H1717" s="200"/>
      <c r="I1717" s="228"/>
      <c r="J1717" s="170"/>
      <c r="K1717" s="170"/>
      <c r="L1717" s="170"/>
      <c r="M1717" s="170"/>
      <c r="N1717" s="170"/>
      <c r="O1717" s="170"/>
      <c r="P1717" s="170"/>
      <c r="Q1717" s="170"/>
      <c r="R1717" s="170"/>
      <c r="S1717" s="170"/>
      <c r="T1717" s="170"/>
      <c r="U1717" s="170"/>
      <c r="V1717" s="170"/>
      <c r="W1717" s="170"/>
      <c r="X1717" s="170"/>
      <c r="Y1717" s="170"/>
      <c r="Z1717" s="170"/>
      <c r="AA1717" s="170"/>
      <c r="AB1717" s="170"/>
      <c r="AC1717" s="170"/>
      <c r="AD1717" s="170"/>
      <c r="AE1717" s="170" t="s">
        <v>309</v>
      </c>
      <c r="AF1717" s="170">
        <v>0</v>
      </c>
      <c r="AG1717" s="170"/>
      <c r="AH1717" s="170"/>
      <c r="AI1717" s="170"/>
      <c r="AJ1717" s="170"/>
      <c r="AK1717" s="170"/>
      <c r="AL1717" s="170"/>
      <c r="AM1717" s="170"/>
      <c r="AN1717" s="170"/>
      <c r="AO1717" s="170"/>
      <c r="AP1717" s="170"/>
      <c r="AQ1717" s="170"/>
      <c r="AR1717" s="170"/>
      <c r="AS1717" s="170"/>
      <c r="AT1717" s="170"/>
      <c r="AU1717" s="170"/>
      <c r="AV1717" s="170"/>
      <c r="AW1717" s="170"/>
      <c r="AX1717" s="170"/>
      <c r="AY1717" s="170"/>
      <c r="AZ1717" s="170"/>
      <c r="BA1717" s="170"/>
      <c r="BB1717" s="170"/>
      <c r="BC1717" s="170"/>
      <c r="BD1717" s="170"/>
      <c r="BE1717" s="170"/>
      <c r="BF1717" s="170"/>
      <c r="BG1717" s="170"/>
      <c r="BH1717" s="170"/>
    </row>
    <row r="1718" spans="1:60" outlineLevel="1">
      <c r="A1718" s="224"/>
      <c r="B1718" s="183"/>
      <c r="C1718" s="211" t="s">
        <v>1871</v>
      </c>
      <c r="D1718" s="189"/>
      <c r="E1718" s="195">
        <v>23.765000000000001</v>
      </c>
      <c r="F1718" s="201"/>
      <c r="G1718" s="201"/>
      <c r="H1718" s="200"/>
      <c r="I1718" s="228"/>
      <c r="J1718" s="170"/>
      <c r="K1718" s="170"/>
      <c r="L1718" s="170"/>
      <c r="M1718" s="170"/>
      <c r="N1718" s="170"/>
      <c r="O1718" s="170"/>
      <c r="P1718" s="170"/>
      <c r="Q1718" s="170"/>
      <c r="R1718" s="170"/>
      <c r="S1718" s="170"/>
      <c r="T1718" s="170"/>
      <c r="U1718" s="170"/>
      <c r="V1718" s="170"/>
      <c r="W1718" s="170"/>
      <c r="X1718" s="170"/>
      <c r="Y1718" s="170"/>
      <c r="Z1718" s="170"/>
      <c r="AA1718" s="170"/>
      <c r="AB1718" s="170"/>
      <c r="AC1718" s="170"/>
      <c r="AD1718" s="170"/>
      <c r="AE1718" s="170" t="s">
        <v>309</v>
      </c>
      <c r="AF1718" s="170">
        <v>0</v>
      </c>
      <c r="AG1718" s="170"/>
      <c r="AH1718" s="170"/>
      <c r="AI1718" s="170"/>
      <c r="AJ1718" s="170"/>
      <c r="AK1718" s="170"/>
      <c r="AL1718" s="170"/>
      <c r="AM1718" s="170"/>
      <c r="AN1718" s="170"/>
      <c r="AO1718" s="170"/>
      <c r="AP1718" s="170"/>
      <c r="AQ1718" s="170"/>
      <c r="AR1718" s="170"/>
      <c r="AS1718" s="170"/>
      <c r="AT1718" s="170"/>
      <c r="AU1718" s="170"/>
      <c r="AV1718" s="170"/>
      <c r="AW1718" s="170"/>
      <c r="AX1718" s="170"/>
      <c r="AY1718" s="170"/>
      <c r="AZ1718" s="170"/>
      <c r="BA1718" s="170"/>
      <c r="BB1718" s="170"/>
      <c r="BC1718" s="170"/>
      <c r="BD1718" s="170"/>
      <c r="BE1718" s="170"/>
      <c r="BF1718" s="170"/>
      <c r="BG1718" s="170"/>
      <c r="BH1718" s="170"/>
    </row>
    <row r="1719" spans="1:60" outlineLevel="1">
      <c r="A1719" s="224"/>
      <c r="B1719" s="183"/>
      <c r="C1719" s="211" t="s">
        <v>1872</v>
      </c>
      <c r="D1719" s="189"/>
      <c r="E1719" s="195">
        <v>-5.5E-2</v>
      </c>
      <c r="F1719" s="201"/>
      <c r="G1719" s="201"/>
      <c r="H1719" s="200"/>
      <c r="I1719" s="228"/>
      <c r="J1719" s="170"/>
      <c r="K1719" s="170"/>
      <c r="L1719" s="170"/>
      <c r="M1719" s="170"/>
      <c r="N1719" s="170"/>
      <c r="O1719" s="170"/>
      <c r="P1719" s="170"/>
      <c r="Q1719" s="170"/>
      <c r="R1719" s="170"/>
      <c r="S1719" s="170"/>
      <c r="T1719" s="170"/>
      <c r="U1719" s="170"/>
      <c r="V1719" s="170"/>
      <c r="W1719" s="170"/>
      <c r="X1719" s="170"/>
      <c r="Y1719" s="170"/>
      <c r="Z1719" s="170"/>
      <c r="AA1719" s="170"/>
      <c r="AB1719" s="170"/>
      <c r="AC1719" s="170"/>
      <c r="AD1719" s="170"/>
      <c r="AE1719" s="170" t="s">
        <v>309</v>
      </c>
      <c r="AF1719" s="170">
        <v>0</v>
      </c>
      <c r="AG1719" s="170"/>
      <c r="AH1719" s="170"/>
      <c r="AI1719" s="170"/>
      <c r="AJ1719" s="170"/>
      <c r="AK1719" s="170"/>
      <c r="AL1719" s="170"/>
      <c r="AM1719" s="170"/>
      <c r="AN1719" s="170"/>
      <c r="AO1719" s="170"/>
      <c r="AP1719" s="170"/>
      <c r="AQ1719" s="170"/>
      <c r="AR1719" s="170"/>
      <c r="AS1719" s="170"/>
      <c r="AT1719" s="170"/>
      <c r="AU1719" s="170"/>
      <c r="AV1719" s="170"/>
      <c r="AW1719" s="170"/>
      <c r="AX1719" s="170"/>
      <c r="AY1719" s="170"/>
      <c r="AZ1719" s="170"/>
      <c r="BA1719" s="170"/>
      <c r="BB1719" s="170"/>
      <c r="BC1719" s="170"/>
      <c r="BD1719" s="170"/>
      <c r="BE1719" s="170"/>
      <c r="BF1719" s="170"/>
      <c r="BG1719" s="170"/>
      <c r="BH1719" s="170"/>
    </row>
    <row r="1720" spans="1:60" outlineLevel="1">
      <c r="A1720" s="224"/>
      <c r="B1720" s="183"/>
      <c r="C1720" s="211" t="s">
        <v>1873</v>
      </c>
      <c r="D1720" s="189"/>
      <c r="E1720" s="195">
        <v>9.1999999999999993</v>
      </c>
      <c r="F1720" s="201"/>
      <c r="G1720" s="201"/>
      <c r="H1720" s="200"/>
      <c r="I1720" s="228"/>
      <c r="J1720" s="170"/>
      <c r="K1720" s="170"/>
      <c r="L1720" s="170"/>
      <c r="M1720" s="170"/>
      <c r="N1720" s="170"/>
      <c r="O1720" s="170"/>
      <c r="P1720" s="170"/>
      <c r="Q1720" s="170"/>
      <c r="R1720" s="170"/>
      <c r="S1720" s="170"/>
      <c r="T1720" s="170"/>
      <c r="U1720" s="170"/>
      <c r="V1720" s="170"/>
      <c r="W1720" s="170"/>
      <c r="X1720" s="170"/>
      <c r="Y1720" s="170"/>
      <c r="Z1720" s="170"/>
      <c r="AA1720" s="170"/>
      <c r="AB1720" s="170"/>
      <c r="AC1720" s="170"/>
      <c r="AD1720" s="170"/>
      <c r="AE1720" s="170" t="s">
        <v>309</v>
      </c>
      <c r="AF1720" s="170">
        <v>0</v>
      </c>
      <c r="AG1720" s="170"/>
      <c r="AH1720" s="170"/>
      <c r="AI1720" s="170"/>
      <c r="AJ1720" s="170"/>
      <c r="AK1720" s="170"/>
      <c r="AL1720" s="170"/>
      <c r="AM1720" s="170"/>
      <c r="AN1720" s="170"/>
      <c r="AO1720" s="170"/>
      <c r="AP1720" s="170"/>
      <c r="AQ1720" s="170"/>
      <c r="AR1720" s="170"/>
      <c r="AS1720" s="170"/>
      <c r="AT1720" s="170"/>
      <c r="AU1720" s="170"/>
      <c r="AV1720" s="170"/>
      <c r="AW1720" s="170"/>
      <c r="AX1720" s="170"/>
      <c r="AY1720" s="170"/>
      <c r="AZ1720" s="170"/>
      <c r="BA1720" s="170"/>
      <c r="BB1720" s="170"/>
      <c r="BC1720" s="170"/>
      <c r="BD1720" s="170"/>
      <c r="BE1720" s="170"/>
      <c r="BF1720" s="170"/>
      <c r="BG1720" s="170"/>
      <c r="BH1720" s="170"/>
    </row>
    <row r="1721" spans="1:60" outlineLevel="1">
      <c r="A1721" s="224"/>
      <c r="B1721" s="183"/>
      <c r="C1721" s="211" t="s">
        <v>1874</v>
      </c>
      <c r="D1721" s="189"/>
      <c r="E1721" s="195">
        <v>54.173439999999999</v>
      </c>
      <c r="F1721" s="201"/>
      <c r="G1721" s="201"/>
      <c r="H1721" s="200"/>
      <c r="I1721" s="228"/>
      <c r="J1721" s="170"/>
      <c r="K1721" s="170"/>
      <c r="L1721" s="170"/>
      <c r="M1721" s="170"/>
      <c r="N1721" s="170"/>
      <c r="O1721" s="170"/>
      <c r="P1721" s="170"/>
      <c r="Q1721" s="170"/>
      <c r="R1721" s="170"/>
      <c r="S1721" s="170"/>
      <c r="T1721" s="170"/>
      <c r="U1721" s="170"/>
      <c r="V1721" s="170"/>
      <c r="W1721" s="170"/>
      <c r="X1721" s="170"/>
      <c r="Y1721" s="170"/>
      <c r="Z1721" s="170"/>
      <c r="AA1721" s="170"/>
      <c r="AB1721" s="170"/>
      <c r="AC1721" s="170"/>
      <c r="AD1721" s="170"/>
      <c r="AE1721" s="170" t="s">
        <v>309</v>
      </c>
      <c r="AF1721" s="170">
        <v>0</v>
      </c>
      <c r="AG1721" s="170"/>
      <c r="AH1721" s="170"/>
      <c r="AI1721" s="170"/>
      <c r="AJ1721" s="170"/>
      <c r="AK1721" s="170"/>
      <c r="AL1721" s="170"/>
      <c r="AM1721" s="170"/>
      <c r="AN1721" s="170"/>
      <c r="AO1721" s="170"/>
      <c r="AP1721" s="170"/>
      <c r="AQ1721" s="170"/>
      <c r="AR1721" s="170"/>
      <c r="AS1721" s="170"/>
      <c r="AT1721" s="170"/>
      <c r="AU1721" s="170"/>
      <c r="AV1721" s="170"/>
      <c r="AW1721" s="170"/>
      <c r="AX1721" s="170"/>
      <c r="AY1721" s="170"/>
      <c r="AZ1721" s="170"/>
      <c r="BA1721" s="170"/>
      <c r="BB1721" s="170"/>
      <c r="BC1721" s="170"/>
      <c r="BD1721" s="170"/>
      <c r="BE1721" s="170"/>
      <c r="BF1721" s="170"/>
      <c r="BG1721" s="170"/>
      <c r="BH1721" s="170"/>
    </row>
    <row r="1722" spans="1:60" outlineLevel="1">
      <c r="A1722" s="224"/>
      <c r="B1722" s="183"/>
      <c r="C1722" s="211" t="s">
        <v>1868</v>
      </c>
      <c r="D1722" s="189"/>
      <c r="E1722" s="195">
        <v>1.7275</v>
      </c>
      <c r="F1722" s="201"/>
      <c r="G1722" s="201"/>
      <c r="H1722" s="200"/>
      <c r="I1722" s="228"/>
      <c r="J1722" s="170"/>
      <c r="K1722" s="170"/>
      <c r="L1722" s="170"/>
      <c r="M1722" s="170"/>
      <c r="N1722" s="170"/>
      <c r="O1722" s="170"/>
      <c r="P1722" s="170"/>
      <c r="Q1722" s="170"/>
      <c r="R1722" s="170"/>
      <c r="S1722" s="170"/>
      <c r="T1722" s="170"/>
      <c r="U1722" s="170"/>
      <c r="V1722" s="170"/>
      <c r="W1722" s="170"/>
      <c r="X1722" s="170"/>
      <c r="Y1722" s="170"/>
      <c r="Z1722" s="170"/>
      <c r="AA1722" s="170"/>
      <c r="AB1722" s="170"/>
      <c r="AC1722" s="170"/>
      <c r="AD1722" s="170"/>
      <c r="AE1722" s="170" t="s">
        <v>309</v>
      </c>
      <c r="AF1722" s="170">
        <v>0</v>
      </c>
      <c r="AG1722" s="170"/>
      <c r="AH1722" s="170"/>
      <c r="AI1722" s="170"/>
      <c r="AJ1722" s="170"/>
      <c r="AK1722" s="170"/>
      <c r="AL1722" s="170"/>
      <c r="AM1722" s="170"/>
      <c r="AN1722" s="170"/>
      <c r="AO1722" s="170"/>
      <c r="AP1722" s="170"/>
      <c r="AQ1722" s="170"/>
      <c r="AR1722" s="170"/>
      <c r="AS1722" s="170"/>
      <c r="AT1722" s="170"/>
      <c r="AU1722" s="170"/>
      <c r="AV1722" s="170"/>
      <c r="AW1722" s="170"/>
      <c r="AX1722" s="170"/>
      <c r="AY1722" s="170"/>
      <c r="AZ1722" s="170"/>
      <c r="BA1722" s="170"/>
      <c r="BB1722" s="170"/>
      <c r="BC1722" s="170"/>
      <c r="BD1722" s="170"/>
      <c r="BE1722" s="170"/>
      <c r="BF1722" s="170"/>
      <c r="BG1722" s="170"/>
      <c r="BH1722" s="170"/>
    </row>
    <row r="1723" spans="1:60" outlineLevel="1">
      <c r="A1723" s="224"/>
      <c r="B1723" s="183"/>
      <c r="C1723" s="211" t="s">
        <v>1875</v>
      </c>
      <c r="D1723" s="189"/>
      <c r="E1723" s="195">
        <v>9.1999999999999993</v>
      </c>
      <c r="F1723" s="201"/>
      <c r="G1723" s="201"/>
      <c r="H1723" s="200"/>
      <c r="I1723" s="228"/>
      <c r="J1723" s="170"/>
      <c r="K1723" s="170"/>
      <c r="L1723" s="170"/>
      <c r="M1723" s="170"/>
      <c r="N1723" s="170"/>
      <c r="O1723" s="170"/>
      <c r="P1723" s="170"/>
      <c r="Q1723" s="170"/>
      <c r="R1723" s="170"/>
      <c r="S1723" s="170"/>
      <c r="T1723" s="170"/>
      <c r="U1723" s="170"/>
      <c r="V1723" s="170"/>
      <c r="W1723" s="170"/>
      <c r="X1723" s="170"/>
      <c r="Y1723" s="170"/>
      <c r="Z1723" s="170"/>
      <c r="AA1723" s="170"/>
      <c r="AB1723" s="170"/>
      <c r="AC1723" s="170"/>
      <c r="AD1723" s="170"/>
      <c r="AE1723" s="170" t="s">
        <v>309</v>
      </c>
      <c r="AF1723" s="170">
        <v>0</v>
      </c>
      <c r="AG1723" s="170"/>
      <c r="AH1723" s="170"/>
      <c r="AI1723" s="170"/>
      <c r="AJ1723" s="170"/>
      <c r="AK1723" s="170"/>
      <c r="AL1723" s="170"/>
      <c r="AM1723" s="170"/>
      <c r="AN1723" s="170"/>
      <c r="AO1723" s="170"/>
      <c r="AP1723" s="170"/>
      <c r="AQ1723" s="170"/>
      <c r="AR1723" s="170"/>
      <c r="AS1723" s="170"/>
      <c r="AT1723" s="170"/>
      <c r="AU1723" s="170"/>
      <c r="AV1723" s="170"/>
      <c r="AW1723" s="170"/>
      <c r="AX1723" s="170"/>
      <c r="AY1723" s="170"/>
      <c r="AZ1723" s="170"/>
      <c r="BA1723" s="170"/>
      <c r="BB1723" s="170"/>
      <c r="BC1723" s="170"/>
      <c r="BD1723" s="170"/>
      <c r="BE1723" s="170"/>
      <c r="BF1723" s="170"/>
      <c r="BG1723" s="170"/>
      <c r="BH1723" s="170"/>
    </row>
    <row r="1724" spans="1:60" outlineLevel="1">
      <c r="A1724" s="224"/>
      <c r="B1724" s="183"/>
      <c r="C1724" s="211" t="s">
        <v>1876</v>
      </c>
      <c r="D1724" s="189"/>
      <c r="E1724" s="195">
        <v>13.52</v>
      </c>
      <c r="F1724" s="201"/>
      <c r="G1724" s="201"/>
      <c r="H1724" s="200"/>
      <c r="I1724" s="228"/>
      <c r="J1724" s="170"/>
      <c r="K1724" s="170"/>
      <c r="L1724" s="170"/>
      <c r="M1724" s="170"/>
      <c r="N1724" s="170"/>
      <c r="O1724" s="170"/>
      <c r="P1724" s="170"/>
      <c r="Q1724" s="170"/>
      <c r="R1724" s="170"/>
      <c r="S1724" s="170"/>
      <c r="T1724" s="170"/>
      <c r="U1724" s="170"/>
      <c r="V1724" s="170"/>
      <c r="W1724" s="170"/>
      <c r="X1724" s="170"/>
      <c r="Y1724" s="170"/>
      <c r="Z1724" s="170"/>
      <c r="AA1724" s="170"/>
      <c r="AB1724" s="170"/>
      <c r="AC1724" s="170"/>
      <c r="AD1724" s="170"/>
      <c r="AE1724" s="170" t="s">
        <v>309</v>
      </c>
      <c r="AF1724" s="170">
        <v>0</v>
      </c>
      <c r="AG1724" s="170"/>
      <c r="AH1724" s="170"/>
      <c r="AI1724" s="170"/>
      <c r="AJ1724" s="170"/>
      <c r="AK1724" s="170"/>
      <c r="AL1724" s="170"/>
      <c r="AM1724" s="170"/>
      <c r="AN1724" s="170"/>
      <c r="AO1724" s="170"/>
      <c r="AP1724" s="170"/>
      <c r="AQ1724" s="170"/>
      <c r="AR1724" s="170"/>
      <c r="AS1724" s="170"/>
      <c r="AT1724" s="170"/>
      <c r="AU1724" s="170"/>
      <c r="AV1724" s="170"/>
      <c r="AW1724" s="170"/>
      <c r="AX1724" s="170"/>
      <c r="AY1724" s="170"/>
      <c r="AZ1724" s="170"/>
      <c r="BA1724" s="170"/>
      <c r="BB1724" s="170"/>
      <c r="BC1724" s="170"/>
      <c r="BD1724" s="170"/>
      <c r="BE1724" s="170"/>
      <c r="BF1724" s="170"/>
      <c r="BG1724" s="170"/>
      <c r="BH1724" s="170"/>
    </row>
    <row r="1725" spans="1:60" outlineLevel="1">
      <c r="A1725" s="224"/>
      <c r="B1725" s="183"/>
      <c r="C1725" s="211" t="s">
        <v>1877</v>
      </c>
      <c r="D1725" s="189"/>
      <c r="E1725" s="195">
        <v>10.84</v>
      </c>
      <c r="F1725" s="201"/>
      <c r="G1725" s="201"/>
      <c r="H1725" s="200"/>
      <c r="I1725" s="228"/>
      <c r="J1725" s="170"/>
      <c r="K1725" s="170"/>
      <c r="L1725" s="170"/>
      <c r="M1725" s="170"/>
      <c r="N1725" s="170"/>
      <c r="O1725" s="170"/>
      <c r="P1725" s="170"/>
      <c r="Q1725" s="170"/>
      <c r="R1725" s="170"/>
      <c r="S1725" s="170"/>
      <c r="T1725" s="170"/>
      <c r="U1725" s="170"/>
      <c r="V1725" s="170"/>
      <c r="W1725" s="170"/>
      <c r="X1725" s="170"/>
      <c r="Y1725" s="170"/>
      <c r="Z1725" s="170"/>
      <c r="AA1725" s="170"/>
      <c r="AB1725" s="170"/>
      <c r="AC1725" s="170"/>
      <c r="AD1725" s="170"/>
      <c r="AE1725" s="170" t="s">
        <v>309</v>
      </c>
      <c r="AF1725" s="170">
        <v>0</v>
      </c>
      <c r="AG1725" s="170"/>
      <c r="AH1725" s="170"/>
      <c r="AI1725" s="170"/>
      <c r="AJ1725" s="170"/>
      <c r="AK1725" s="170"/>
      <c r="AL1725" s="170"/>
      <c r="AM1725" s="170"/>
      <c r="AN1725" s="170"/>
      <c r="AO1725" s="170"/>
      <c r="AP1725" s="170"/>
      <c r="AQ1725" s="170"/>
      <c r="AR1725" s="170"/>
      <c r="AS1725" s="170"/>
      <c r="AT1725" s="170"/>
      <c r="AU1725" s="170"/>
      <c r="AV1725" s="170"/>
      <c r="AW1725" s="170"/>
      <c r="AX1725" s="170"/>
      <c r="AY1725" s="170"/>
      <c r="AZ1725" s="170"/>
      <c r="BA1725" s="170"/>
      <c r="BB1725" s="170"/>
      <c r="BC1725" s="170"/>
      <c r="BD1725" s="170"/>
      <c r="BE1725" s="170"/>
      <c r="BF1725" s="170"/>
      <c r="BG1725" s="170"/>
      <c r="BH1725" s="170"/>
    </row>
    <row r="1726" spans="1:60" outlineLevel="1">
      <c r="A1726" s="224"/>
      <c r="B1726" s="183"/>
      <c r="C1726" s="211" t="s">
        <v>1878</v>
      </c>
      <c r="D1726" s="189"/>
      <c r="E1726" s="195">
        <v>25.914999999999999</v>
      </c>
      <c r="F1726" s="201"/>
      <c r="G1726" s="201"/>
      <c r="H1726" s="200"/>
      <c r="I1726" s="228"/>
      <c r="J1726" s="170"/>
      <c r="K1726" s="170"/>
      <c r="L1726" s="170"/>
      <c r="M1726" s="170"/>
      <c r="N1726" s="170"/>
      <c r="O1726" s="170"/>
      <c r="P1726" s="170"/>
      <c r="Q1726" s="170"/>
      <c r="R1726" s="170"/>
      <c r="S1726" s="170"/>
      <c r="T1726" s="170"/>
      <c r="U1726" s="170"/>
      <c r="V1726" s="170"/>
      <c r="W1726" s="170"/>
      <c r="X1726" s="170"/>
      <c r="Y1726" s="170"/>
      <c r="Z1726" s="170"/>
      <c r="AA1726" s="170"/>
      <c r="AB1726" s="170"/>
      <c r="AC1726" s="170"/>
      <c r="AD1726" s="170"/>
      <c r="AE1726" s="170" t="s">
        <v>309</v>
      </c>
      <c r="AF1726" s="170">
        <v>0</v>
      </c>
      <c r="AG1726" s="170"/>
      <c r="AH1726" s="170"/>
      <c r="AI1726" s="170"/>
      <c r="AJ1726" s="170"/>
      <c r="AK1726" s="170"/>
      <c r="AL1726" s="170"/>
      <c r="AM1726" s="170"/>
      <c r="AN1726" s="170"/>
      <c r="AO1726" s="170"/>
      <c r="AP1726" s="170"/>
      <c r="AQ1726" s="170"/>
      <c r="AR1726" s="170"/>
      <c r="AS1726" s="170"/>
      <c r="AT1726" s="170"/>
      <c r="AU1726" s="170"/>
      <c r="AV1726" s="170"/>
      <c r="AW1726" s="170"/>
      <c r="AX1726" s="170"/>
      <c r="AY1726" s="170"/>
      <c r="AZ1726" s="170"/>
      <c r="BA1726" s="170"/>
      <c r="BB1726" s="170"/>
      <c r="BC1726" s="170"/>
      <c r="BD1726" s="170"/>
      <c r="BE1726" s="170"/>
      <c r="BF1726" s="170"/>
      <c r="BG1726" s="170"/>
      <c r="BH1726" s="170"/>
    </row>
    <row r="1727" spans="1:60" outlineLevel="1">
      <c r="A1727" s="224"/>
      <c r="B1727" s="183"/>
      <c r="C1727" s="211" t="s">
        <v>1879</v>
      </c>
      <c r="D1727" s="189"/>
      <c r="E1727" s="195">
        <v>-1.655</v>
      </c>
      <c r="F1727" s="201"/>
      <c r="G1727" s="201"/>
      <c r="H1727" s="200"/>
      <c r="I1727" s="228"/>
      <c r="J1727" s="170"/>
      <c r="K1727" s="170"/>
      <c r="L1727" s="170"/>
      <c r="M1727" s="170"/>
      <c r="N1727" s="170"/>
      <c r="O1727" s="170"/>
      <c r="P1727" s="170"/>
      <c r="Q1727" s="170"/>
      <c r="R1727" s="170"/>
      <c r="S1727" s="170"/>
      <c r="T1727" s="170"/>
      <c r="U1727" s="170"/>
      <c r="V1727" s="170"/>
      <c r="W1727" s="170"/>
      <c r="X1727" s="170"/>
      <c r="Y1727" s="170"/>
      <c r="Z1727" s="170"/>
      <c r="AA1727" s="170"/>
      <c r="AB1727" s="170"/>
      <c r="AC1727" s="170"/>
      <c r="AD1727" s="170"/>
      <c r="AE1727" s="170" t="s">
        <v>309</v>
      </c>
      <c r="AF1727" s="170">
        <v>0</v>
      </c>
      <c r="AG1727" s="170"/>
      <c r="AH1727" s="170"/>
      <c r="AI1727" s="170"/>
      <c r="AJ1727" s="170"/>
      <c r="AK1727" s="170"/>
      <c r="AL1727" s="170"/>
      <c r="AM1727" s="170"/>
      <c r="AN1727" s="170"/>
      <c r="AO1727" s="170"/>
      <c r="AP1727" s="170"/>
      <c r="AQ1727" s="170"/>
      <c r="AR1727" s="170"/>
      <c r="AS1727" s="170"/>
      <c r="AT1727" s="170"/>
      <c r="AU1727" s="170"/>
      <c r="AV1727" s="170"/>
      <c r="AW1727" s="170"/>
      <c r="AX1727" s="170"/>
      <c r="AY1727" s="170"/>
      <c r="AZ1727" s="170"/>
      <c r="BA1727" s="170"/>
      <c r="BB1727" s="170"/>
      <c r="BC1727" s="170"/>
      <c r="BD1727" s="170"/>
      <c r="BE1727" s="170"/>
      <c r="BF1727" s="170"/>
      <c r="BG1727" s="170"/>
      <c r="BH1727" s="170"/>
    </row>
    <row r="1728" spans="1:60">
      <c r="A1728" s="223" t="s">
        <v>294</v>
      </c>
      <c r="B1728" s="181" t="s">
        <v>212</v>
      </c>
      <c r="C1728" s="208" t="s">
        <v>213</v>
      </c>
      <c r="D1728" s="186"/>
      <c r="E1728" s="192"/>
      <c r="F1728" s="356">
        <f>SUM(G1729:G1740)</f>
        <v>0</v>
      </c>
      <c r="G1728" s="357"/>
      <c r="H1728" s="199"/>
      <c r="I1728" s="227"/>
      <c r="AE1728" t="s">
        <v>295</v>
      </c>
    </row>
    <row r="1729" spans="1:60" outlineLevel="1">
      <c r="A1729" s="224"/>
      <c r="B1729" s="358" t="s">
        <v>1880</v>
      </c>
      <c r="C1729" s="359"/>
      <c r="D1729" s="360"/>
      <c r="E1729" s="361"/>
      <c r="F1729" s="362"/>
      <c r="G1729" s="363"/>
      <c r="H1729" s="200"/>
      <c r="I1729" s="228"/>
      <c r="J1729" s="170"/>
      <c r="K1729" s="170"/>
      <c r="L1729" s="170"/>
      <c r="M1729" s="170"/>
      <c r="N1729" s="170"/>
      <c r="O1729" s="170"/>
      <c r="P1729" s="170"/>
      <c r="Q1729" s="170"/>
      <c r="R1729" s="170"/>
      <c r="S1729" s="170"/>
      <c r="T1729" s="170"/>
      <c r="U1729" s="170"/>
      <c r="V1729" s="170"/>
      <c r="W1729" s="170"/>
      <c r="X1729" s="170"/>
      <c r="Y1729" s="170"/>
      <c r="Z1729" s="170"/>
      <c r="AA1729" s="170"/>
      <c r="AB1729" s="170"/>
      <c r="AC1729" s="170">
        <v>0</v>
      </c>
      <c r="AD1729" s="170"/>
      <c r="AE1729" s="170" t="s">
        <v>297</v>
      </c>
      <c r="AF1729" s="170"/>
      <c r="AG1729" s="170"/>
      <c r="AH1729" s="170"/>
      <c r="AI1729" s="170"/>
      <c r="AJ1729" s="170"/>
      <c r="AK1729" s="170"/>
      <c r="AL1729" s="170"/>
      <c r="AM1729" s="170"/>
      <c r="AN1729" s="170"/>
      <c r="AO1729" s="170"/>
      <c r="AP1729" s="170"/>
      <c r="AQ1729" s="170"/>
      <c r="AR1729" s="170"/>
      <c r="AS1729" s="170"/>
      <c r="AT1729" s="170"/>
      <c r="AU1729" s="170"/>
      <c r="AV1729" s="170"/>
      <c r="AW1729" s="170"/>
      <c r="AX1729" s="170"/>
      <c r="AY1729" s="170"/>
      <c r="AZ1729" s="170"/>
      <c r="BA1729" s="170"/>
      <c r="BB1729" s="170"/>
      <c r="BC1729" s="170"/>
      <c r="BD1729" s="170"/>
      <c r="BE1729" s="170"/>
      <c r="BF1729" s="170"/>
      <c r="BG1729" s="170"/>
      <c r="BH1729" s="170"/>
    </row>
    <row r="1730" spans="1:60" outlineLevel="1">
      <c r="A1730" s="225">
        <v>384</v>
      </c>
      <c r="B1730" s="182" t="s">
        <v>1881</v>
      </c>
      <c r="C1730" s="209" t="s">
        <v>1882</v>
      </c>
      <c r="D1730" s="187" t="s">
        <v>318</v>
      </c>
      <c r="E1730" s="193">
        <v>6.0125000000000002</v>
      </c>
      <c r="F1730" s="202"/>
      <c r="G1730" s="201">
        <f>ROUND(E1730*F1730,2)</f>
        <v>0</v>
      </c>
      <c r="H1730" s="200" t="s">
        <v>1883</v>
      </c>
      <c r="I1730" s="228" t="s">
        <v>304</v>
      </c>
      <c r="J1730" s="170"/>
      <c r="K1730" s="170"/>
      <c r="L1730" s="170"/>
      <c r="M1730" s="170"/>
      <c r="N1730" s="170"/>
      <c r="O1730" s="170"/>
      <c r="P1730" s="170"/>
      <c r="Q1730" s="170"/>
      <c r="R1730" s="170"/>
      <c r="S1730" s="170"/>
      <c r="T1730" s="170"/>
      <c r="U1730" s="170"/>
      <c r="V1730" s="170"/>
      <c r="W1730" s="170"/>
      <c r="X1730" s="170"/>
      <c r="Y1730" s="170"/>
      <c r="Z1730" s="170"/>
      <c r="AA1730" s="170"/>
      <c r="AB1730" s="170"/>
      <c r="AC1730" s="170"/>
      <c r="AD1730" s="170"/>
      <c r="AE1730" s="170" t="s">
        <v>305</v>
      </c>
      <c r="AF1730" s="170"/>
      <c r="AG1730" s="170"/>
      <c r="AH1730" s="170"/>
      <c r="AI1730" s="170"/>
      <c r="AJ1730" s="170"/>
      <c r="AK1730" s="170"/>
      <c r="AL1730" s="170"/>
      <c r="AM1730" s="170">
        <v>21</v>
      </c>
      <c r="AN1730" s="170"/>
      <c r="AO1730" s="170"/>
      <c r="AP1730" s="170"/>
      <c r="AQ1730" s="170"/>
      <c r="AR1730" s="170"/>
      <c r="AS1730" s="170"/>
      <c r="AT1730" s="170"/>
      <c r="AU1730" s="170"/>
      <c r="AV1730" s="170"/>
      <c r="AW1730" s="170"/>
      <c r="AX1730" s="170"/>
      <c r="AY1730" s="170"/>
      <c r="AZ1730" s="170"/>
      <c r="BA1730" s="170"/>
      <c r="BB1730" s="170"/>
      <c r="BC1730" s="170"/>
      <c r="BD1730" s="170"/>
      <c r="BE1730" s="170"/>
      <c r="BF1730" s="170"/>
      <c r="BG1730" s="170"/>
      <c r="BH1730" s="170"/>
    </row>
    <row r="1731" spans="1:60" outlineLevel="1">
      <c r="A1731" s="224"/>
      <c r="B1731" s="183"/>
      <c r="C1731" s="210" t="s">
        <v>1884</v>
      </c>
      <c r="D1731" s="188"/>
      <c r="E1731" s="194"/>
      <c r="F1731" s="203"/>
      <c r="G1731" s="203"/>
      <c r="H1731" s="200"/>
      <c r="I1731" s="228"/>
      <c r="J1731" s="170"/>
      <c r="K1731" s="170"/>
      <c r="L1731" s="170"/>
      <c r="M1731" s="170"/>
      <c r="N1731" s="170"/>
      <c r="O1731" s="170"/>
      <c r="P1731" s="170"/>
      <c r="Q1731" s="170"/>
      <c r="R1731" s="170"/>
      <c r="S1731" s="170"/>
      <c r="T1731" s="170"/>
      <c r="U1731" s="170"/>
      <c r="V1731" s="170"/>
      <c r="W1731" s="170"/>
      <c r="X1731" s="170"/>
      <c r="Y1731" s="170"/>
      <c r="Z1731" s="170"/>
      <c r="AA1731" s="170"/>
      <c r="AB1731" s="170"/>
      <c r="AC1731" s="170"/>
      <c r="AD1731" s="170"/>
      <c r="AE1731" s="170" t="s">
        <v>307</v>
      </c>
      <c r="AF1731" s="170"/>
      <c r="AG1731" s="170"/>
      <c r="AH1731" s="170"/>
      <c r="AI1731" s="170"/>
      <c r="AJ1731" s="170"/>
      <c r="AK1731" s="170"/>
      <c r="AL1731" s="170"/>
      <c r="AM1731" s="170"/>
      <c r="AN1731" s="170"/>
      <c r="AO1731" s="170"/>
      <c r="AP1731" s="170"/>
      <c r="AQ1731" s="170"/>
      <c r="AR1731" s="170"/>
      <c r="AS1731" s="170"/>
      <c r="AT1731" s="170"/>
      <c r="AU1731" s="170"/>
      <c r="AV1731" s="170"/>
      <c r="AW1731" s="170"/>
      <c r="AX1731" s="170"/>
      <c r="AY1731" s="170"/>
      <c r="AZ1731" s="170"/>
      <c r="BA1731" s="170"/>
      <c r="BB1731" s="170"/>
      <c r="BC1731" s="170"/>
      <c r="BD1731" s="170"/>
      <c r="BE1731" s="170"/>
      <c r="BF1731" s="170"/>
      <c r="BG1731" s="170"/>
      <c r="BH1731" s="170"/>
    </row>
    <row r="1732" spans="1:60" outlineLevel="1">
      <c r="A1732" s="224"/>
      <c r="B1732" s="183"/>
      <c r="C1732" s="211" t="s">
        <v>1885</v>
      </c>
      <c r="D1732" s="189"/>
      <c r="E1732" s="195">
        <v>6.0125000000000002</v>
      </c>
      <c r="F1732" s="201"/>
      <c r="G1732" s="201"/>
      <c r="H1732" s="200"/>
      <c r="I1732" s="228"/>
      <c r="J1732" s="170"/>
      <c r="K1732" s="170"/>
      <c r="L1732" s="170"/>
      <c r="M1732" s="170"/>
      <c r="N1732" s="170"/>
      <c r="O1732" s="170"/>
      <c r="P1732" s="170"/>
      <c r="Q1732" s="170"/>
      <c r="R1732" s="170"/>
      <c r="S1732" s="170"/>
      <c r="T1732" s="170"/>
      <c r="U1732" s="170"/>
      <c r="V1732" s="170"/>
      <c r="W1732" s="170"/>
      <c r="X1732" s="170"/>
      <c r="Y1732" s="170"/>
      <c r="Z1732" s="170"/>
      <c r="AA1732" s="170"/>
      <c r="AB1732" s="170"/>
      <c r="AC1732" s="170"/>
      <c r="AD1732" s="170"/>
      <c r="AE1732" s="170" t="s">
        <v>309</v>
      </c>
      <c r="AF1732" s="170">
        <v>0</v>
      </c>
      <c r="AG1732" s="170"/>
      <c r="AH1732" s="170"/>
      <c r="AI1732" s="170"/>
      <c r="AJ1732" s="170"/>
      <c r="AK1732" s="170"/>
      <c r="AL1732" s="170"/>
      <c r="AM1732" s="170"/>
      <c r="AN1732" s="170"/>
      <c r="AO1732" s="170"/>
      <c r="AP1732" s="170"/>
      <c r="AQ1732" s="170"/>
      <c r="AR1732" s="170"/>
      <c r="AS1732" s="170"/>
      <c r="AT1732" s="170"/>
      <c r="AU1732" s="170"/>
      <c r="AV1732" s="170"/>
      <c r="AW1732" s="170"/>
      <c r="AX1732" s="170"/>
      <c r="AY1732" s="170"/>
      <c r="AZ1732" s="170"/>
      <c r="BA1732" s="170"/>
      <c r="BB1732" s="170"/>
      <c r="BC1732" s="170"/>
      <c r="BD1732" s="170"/>
      <c r="BE1732" s="170"/>
      <c r="BF1732" s="170"/>
      <c r="BG1732" s="170"/>
      <c r="BH1732" s="170"/>
    </row>
    <row r="1733" spans="1:60" outlineLevel="1">
      <c r="A1733" s="224"/>
      <c r="B1733" s="350" t="s">
        <v>1886</v>
      </c>
      <c r="C1733" s="351"/>
      <c r="D1733" s="352"/>
      <c r="E1733" s="353"/>
      <c r="F1733" s="354"/>
      <c r="G1733" s="355"/>
      <c r="H1733" s="200"/>
      <c r="I1733" s="228"/>
      <c r="J1733" s="170"/>
      <c r="K1733" s="170"/>
      <c r="L1733" s="170"/>
      <c r="M1733" s="170"/>
      <c r="N1733" s="170"/>
      <c r="O1733" s="170"/>
      <c r="P1733" s="170"/>
      <c r="Q1733" s="170"/>
      <c r="R1733" s="170"/>
      <c r="S1733" s="170"/>
      <c r="T1733" s="170"/>
      <c r="U1733" s="170"/>
      <c r="V1733" s="170"/>
      <c r="W1733" s="170"/>
      <c r="X1733" s="170"/>
      <c r="Y1733" s="170"/>
      <c r="Z1733" s="170"/>
      <c r="AA1733" s="170"/>
      <c r="AB1733" s="170"/>
      <c r="AC1733" s="170">
        <v>0</v>
      </c>
      <c r="AD1733" s="170"/>
      <c r="AE1733" s="170" t="s">
        <v>297</v>
      </c>
      <c r="AF1733" s="170"/>
      <c r="AG1733" s="170"/>
      <c r="AH1733" s="170"/>
      <c r="AI1733" s="170"/>
      <c r="AJ1733" s="170"/>
      <c r="AK1733" s="170"/>
      <c r="AL1733" s="170"/>
      <c r="AM1733" s="170"/>
      <c r="AN1733" s="170"/>
      <c r="AO1733" s="170"/>
      <c r="AP1733" s="170"/>
      <c r="AQ1733" s="170"/>
      <c r="AR1733" s="170"/>
      <c r="AS1733" s="170"/>
      <c r="AT1733" s="170"/>
      <c r="AU1733" s="170"/>
      <c r="AV1733" s="170"/>
      <c r="AW1733" s="170"/>
      <c r="AX1733" s="170"/>
      <c r="AY1733" s="170"/>
      <c r="AZ1733" s="170"/>
      <c r="BA1733" s="170"/>
      <c r="BB1733" s="170"/>
      <c r="BC1733" s="170"/>
      <c r="BD1733" s="170"/>
      <c r="BE1733" s="170"/>
      <c r="BF1733" s="170"/>
      <c r="BG1733" s="170"/>
      <c r="BH1733" s="170"/>
    </row>
    <row r="1734" spans="1:60" outlineLevel="1">
      <c r="A1734" s="224"/>
      <c r="B1734" s="350" t="s">
        <v>1887</v>
      </c>
      <c r="C1734" s="351"/>
      <c r="D1734" s="352"/>
      <c r="E1734" s="353"/>
      <c r="F1734" s="354"/>
      <c r="G1734" s="355"/>
      <c r="H1734" s="200"/>
      <c r="I1734" s="228"/>
      <c r="J1734" s="170"/>
      <c r="K1734" s="170"/>
      <c r="L1734" s="170"/>
      <c r="M1734" s="170"/>
      <c r="N1734" s="170"/>
      <c r="O1734" s="170"/>
      <c r="P1734" s="170"/>
      <c r="Q1734" s="170"/>
      <c r="R1734" s="170"/>
      <c r="S1734" s="170"/>
      <c r="T1734" s="170"/>
      <c r="U1734" s="170"/>
      <c r="V1734" s="170"/>
      <c r="W1734" s="170"/>
      <c r="X1734" s="170"/>
      <c r="Y1734" s="170"/>
      <c r="Z1734" s="170"/>
      <c r="AA1734" s="170"/>
      <c r="AB1734" s="170"/>
      <c r="AC1734" s="170"/>
      <c r="AD1734" s="170"/>
      <c r="AE1734" s="170" t="s">
        <v>299</v>
      </c>
      <c r="AF1734" s="170"/>
      <c r="AG1734" s="170"/>
      <c r="AH1734" s="170"/>
      <c r="AI1734" s="170"/>
      <c r="AJ1734" s="170"/>
      <c r="AK1734" s="170"/>
      <c r="AL1734" s="170"/>
      <c r="AM1734" s="170"/>
      <c r="AN1734" s="170"/>
      <c r="AO1734" s="170"/>
      <c r="AP1734" s="170"/>
      <c r="AQ1734" s="170"/>
      <c r="AR1734" s="170"/>
      <c r="AS1734" s="170"/>
      <c r="AT1734" s="170"/>
      <c r="AU1734" s="170"/>
      <c r="AV1734" s="170"/>
      <c r="AW1734" s="170"/>
      <c r="AX1734" s="170"/>
      <c r="AY1734" s="170"/>
      <c r="AZ1734" s="170"/>
      <c r="BA1734" s="170"/>
      <c r="BB1734" s="170"/>
      <c r="BC1734" s="170"/>
      <c r="BD1734" s="170"/>
      <c r="BE1734" s="170"/>
      <c r="BF1734" s="170"/>
      <c r="BG1734" s="170"/>
      <c r="BH1734" s="170"/>
    </row>
    <row r="1735" spans="1:60" outlineLevel="1">
      <c r="A1735" s="225">
        <v>385</v>
      </c>
      <c r="B1735" s="182" t="s">
        <v>1888</v>
      </c>
      <c r="C1735" s="209" t="s">
        <v>1889</v>
      </c>
      <c r="D1735" s="187" t="s">
        <v>318</v>
      </c>
      <c r="E1735" s="193">
        <v>10.8786</v>
      </c>
      <c r="F1735" s="202"/>
      <c r="G1735" s="201">
        <f>ROUND(E1735*F1735,2)</f>
        <v>0</v>
      </c>
      <c r="H1735" s="200" t="s">
        <v>1883</v>
      </c>
      <c r="I1735" s="228" t="s">
        <v>304</v>
      </c>
      <c r="J1735" s="170"/>
      <c r="K1735" s="170"/>
      <c r="L1735" s="170"/>
      <c r="M1735" s="170"/>
      <c r="N1735" s="170"/>
      <c r="O1735" s="170"/>
      <c r="P1735" s="170"/>
      <c r="Q1735" s="170"/>
      <c r="R1735" s="170"/>
      <c r="S1735" s="170"/>
      <c r="T1735" s="170"/>
      <c r="U1735" s="170"/>
      <c r="V1735" s="170"/>
      <c r="W1735" s="170"/>
      <c r="X1735" s="170"/>
      <c r="Y1735" s="170"/>
      <c r="Z1735" s="170"/>
      <c r="AA1735" s="170"/>
      <c r="AB1735" s="170"/>
      <c r="AC1735" s="170"/>
      <c r="AD1735" s="170"/>
      <c r="AE1735" s="170" t="s">
        <v>305</v>
      </c>
      <c r="AF1735" s="170"/>
      <c r="AG1735" s="170"/>
      <c r="AH1735" s="170"/>
      <c r="AI1735" s="170"/>
      <c r="AJ1735" s="170"/>
      <c r="AK1735" s="170"/>
      <c r="AL1735" s="170"/>
      <c r="AM1735" s="170">
        <v>21</v>
      </c>
      <c r="AN1735" s="170"/>
      <c r="AO1735" s="170"/>
      <c r="AP1735" s="170"/>
      <c r="AQ1735" s="170"/>
      <c r="AR1735" s="170"/>
      <c r="AS1735" s="170"/>
      <c r="AT1735" s="170"/>
      <c r="AU1735" s="170"/>
      <c r="AV1735" s="170"/>
      <c r="AW1735" s="170"/>
      <c r="AX1735" s="170"/>
      <c r="AY1735" s="170"/>
      <c r="AZ1735" s="170"/>
      <c r="BA1735" s="170"/>
      <c r="BB1735" s="170"/>
      <c r="BC1735" s="170"/>
      <c r="BD1735" s="170"/>
      <c r="BE1735" s="170"/>
      <c r="BF1735" s="170"/>
      <c r="BG1735" s="170"/>
      <c r="BH1735" s="170"/>
    </row>
    <row r="1736" spans="1:60" outlineLevel="1">
      <c r="A1736" s="224"/>
      <c r="B1736" s="183"/>
      <c r="C1736" s="211" t="s">
        <v>1890</v>
      </c>
      <c r="D1736" s="189"/>
      <c r="E1736" s="195">
        <v>5.4720000000000004</v>
      </c>
      <c r="F1736" s="201"/>
      <c r="G1736" s="201"/>
      <c r="H1736" s="200"/>
      <c r="I1736" s="228"/>
      <c r="J1736" s="170"/>
      <c r="K1736" s="170"/>
      <c r="L1736" s="170"/>
      <c r="M1736" s="170"/>
      <c r="N1736" s="170"/>
      <c r="O1736" s="170"/>
      <c r="P1736" s="170"/>
      <c r="Q1736" s="170"/>
      <c r="R1736" s="170"/>
      <c r="S1736" s="170"/>
      <c r="T1736" s="170"/>
      <c r="U1736" s="170"/>
      <c r="V1736" s="170"/>
      <c r="W1736" s="170"/>
      <c r="X1736" s="170"/>
      <c r="Y1736" s="170"/>
      <c r="Z1736" s="170"/>
      <c r="AA1736" s="170"/>
      <c r="AB1736" s="170"/>
      <c r="AC1736" s="170"/>
      <c r="AD1736" s="170"/>
      <c r="AE1736" s="170" t="s">
        <v>309</v>
      </c>
      <c r="AF1736" s="170">
        <v>0</v>
      </c>
      <c r="AG1736" s="170"/>
      <c r="AH1736" s="170"/>
      <c r="AI1736" s="170"/>
      <c r="AJ1736" s="170"/>
      <c r="AK1736" s="170"/>
      <c r="AL1736" s="170"/>
      <c r="AM1736" s="170"/>
      <c r="AN1736" s="170"/>
      <c r="AO1736" s="170"/>
      <c r="AP1736" s="170"/>
      <c r="AQ1736" s="170"/>
      <c r="AR1736" s="170"/>
      <c r="AS1736" s="170"/>
      <c r="AT1736" s="170"/>
      <c r="AU1736" s="170"/>
      <c r="AV1736" s="170"/>
      <c r="AW1736" s="170"/>
      <c r="AX1736" s="170"/>
      <c r="AY1736" s="170"/>
      <c r="AZ1736" s="170"/>
      <c r="BA1736" s="170"/>
      <c r="BB1736" s="170"/>
      <c r="BC1736" s="170"/>
      <c r="BD1736" s="170"/>
      <c r="BE1736" s="170"/>
      <c r="BF1736" s="170"/>
      <c r="BG1736" s="170"/>
      <c r="BH1736" s="170"/>
    </row>
    <row r="1737" spans="1:60" outlineLevel="1">
      <c r="A1737" s="224"/>
      <c r="B1737" s="183"/>
      <c r="C1737" s="211" t="s">
        <v>1891</v>
      </c>
      <c r="D1737" s="189"/>
      <c r="E1737" s="195">
        <v>4.9535999999999998</v>
      </c>
      <c r="F1737" s="201"/>
      <c r="G1737" s="201"/>
      <c r="H1737" s="200"/>
      <c r="I1737" s="228"/>
      <c r="J1737" s="170"/>
      <c r="K1737" s="170"/>
      <c r="L1737" s="170"/>
      <c r="M1737" s="170"/>
      <c r="N1737" s="170"/>
      <c r="O1737" s="170"/>
      <c r="P1737" s="170"/>
      <c r="Q1737" s="170"/>
      <c r="R1737" s="170"/>
      <c r="S1737" s="170"/>
      <c r="T1737" s="170"/>
      <c r="U1737" s="170"/>
      <c r="V1737" s="170"/>
      <c r="W1737" s="170"/>
      <c r="X1737" s="170"/>
      <c r="Y1737" s="170"/>
      <c r="Z1737" s="170"/>
      <c r="AA1737" s="170"/>
      <c r="AB1737" s="170"/>
      <c r="AC1737" s="170"/>
      <c r="AD1737" s="170"/>
      <c r="AE1737" s="170" t="s">
        <v>309</v>
      </c>
      <c r="AF1737" s="170">
        <v>0</v>
      </c>
      <c r="AG1737" s="170"/>
      <c r="AH1737" s="170"/>
      <c r="AI1737" s="170"/>
      <c r="AJ1737" s="170"/>
      <c r="AK1737" s="170"/>
      <c r="AL1737" s="170"/>
      <c r="AM1737" s="170"/>
      <c r="AN1737" s="170"/>
      <c r="AO1737" s="170"/>
      <c r="AP1737" s="170"/>
      <c r="AQ1737" s="170"/>
      <c r="AR1737" s="170"/>
      <c r="AS1737" s="170"/>
      <c r="AT1737" s="170"/>
      <c r="AU1737" s="170"/>
      <c r="AV1737" s="170"/>
      <c r="AW1737" s="170"/>
      <c r="AX1737" s="170"/>
      <c r="AY1737" s="170"/>
      <c r="AZ1737" s="170"/>
      <c r="BA1737" s="170"/>
      <c r="BB1737" s="170"/>
      <c r="BC1737" s="170"/>
      <c r="BD1737" s="170"/>
      <c r="BE1737" s="170"/>
      <c r="BF1737" s="170"/>
      <c r="BG1737" s="170"/>
      <c r="BH1737" s="170"/>
    </row>
    <row r="1738" spans="1:60" outlineLevel="1">
      <c r="A1738" s="224"/>
      <c r="B1738" s="183"/>
      <c r="C1738" s="211" t="s">
        <v>1892</v>
      </c>
      <c r="D1738" s="189"/>
      <c r="E1738" s="195">
        <v>0.45300000000000001</v>
      </c>
      <c r="F1738" s="201"/>
      <c r="G1738" s="201"/>
      <c r="H1738" s="200"/>
      <c r="I1738" s="228"/>
      <c r="J1738" s="170"/>
      <c r="K1738" s="170"/>
      <c r="L1738" s="170"/>
      <c r="M1738" s="170"/>
      <c r="N1738" s="170"/>
      <c r="O1738" s="170"/>
      <c r="P1738" s="170"/>
      <c r="Q1738" s="170"/>
      <c r="R1738" s="170"/>
      <c r="S1738" s="170"/>
      <c r="T1738" s="170"/>
      <c r="U1738" s="170"/>
      <c r="V1738" s="170"/>
      <c r="W1738" s="170"/>
      <c r="X1738" s="170"/>
      <c r="Y1738" s="170"/>
      <c r="Z1738" s="170"/>
      <c r="AA1738" s="170"/>
      <c r="AB1738" s="170"/>
      <c r="AC1738" s="170"/>
      <c r="AD1738" s="170"/>
      <c r="AE1738" s="170" t="s">
        <v>309</v>
      </c>
      <c r="AF1738" s="170">
        <v>0</v>
      </c>
      <c r="AG1738" s="170"/>
      <c r="AH1738" s="170"/>
      <c r="AI1738" s="170"/>
      <c r="AJ1738" s="170"/>
      <c r="AK1738" s="170"/>
      <c r="AL1738" s="170"/>
      <c r="AM1738" s="170"/>
      <c r="AN1738" s="170"/>
      <c r="AO1738" s="170"/>
      <c r="AP1738" s="170"/>
      <c r="AQ1738" s="170"/>
      <c r="AR1738" s="170"/>
      <c r="AS1738" s="170"/>
      <c r="AT1738" s="170"/>
      <c r="AU1738" s="170"/>
      <c r="AV1738" s="170"/>
      <c r="AW1738" s="170"/>
      <c r="AX1738" s="170"/>
      <c r="AY1738" s="170"/>
      <c r="AZ1738" s="170"/>
      <c r="BA1738" s="170"/>
      <c r="BB1738" s="170"/>
      <c r="BC1738" s="170"/>
      <c r="BD1738" s="170"/>
      <c r="BE1738" s="170"/>
      <c r="BF1738" s="170"/>
      <c r="BG1738" s="170"/>
      <c r="BH1738" s="170"/>
    </row>
    <row r="1739" spans="1:60" outlineLevel="1">
      <c r="A1739" s="225">
        <v>386</v>
      </c>
      <c r="B1739" s="182" t="s">
        <v>1893</v>
      </c>
      <c r="C1739" s="209" t="s">
        <v>1894</v>
      </c>
      <c r="D1739" s="187" t="s">
        <v>318</v>
      </c>
      <c r="E1739" s="193">
        <v>10.8786</v>
      </c>
      <c r="F1739" s="202"/>
      <c r="G1739" s="201">
        <f>ROUND(E1739*F1739,2)</f>
        <v>0</v>
      </c>
      <c r="H1739" s="200" t="s">
        <v>1883</v>
      </c>
      <c r="I1739" s="228" t="s">
        <v>304</v>
      </c>
      <c r="J1739" s="170"/>
      <c r="K1739" s="170"/>
      <c r="L1739" s="170"/>
      <c r="M1739" s="170"/>
      <c r="N1739" s="170"/>
      <c r="O1739" s="170"/>
      <c r="P1739" s="170"/>
      <c r="Q1739" s="170"/>
      <c r="R1739" s="170"/>
      <c r="S1739" s="170"/>
      <c r="T1739" s="170"/>
      <c r="U1739" s="170"/>
      <c r="V1739" s="170"/>
      <c r="W1739" s="170"/>
      <c r="X1739" s="170"/>
      <c r="Y1739" s="170"/>
      <c r="Z1739" s="170"/>
      <c r="AA1739" s="170"/>
      <c r="AB1739" s="170"/>
      <c r="AC1739" s="170"/>
      <c r="AD1739" s="170"/>
      <c r="AE1739" s="170" t="s">
        <v>305</v>
      </c>
      <c r="AF1739" s="170"/>
      <c r="AG1739" s="170"/>
      <c r="AH1739" s="170"/>
      <c r="AI1739" s="170"/>
      <c r="AJ1739" s="170"/>
      <c r="AK1739" s="170"/>
      <c r="AL1739" s="170"/>
      <c r="AM1739" s="170">
        <v>21</v>
      </c>
      <c r="AN1739" s="170"/>
      <c r="AO1739" s="170"/>
      <c r="AP1739" s="170"/>
      <c r="AQ1739" s="170"/>
      <c r="AR1739" s="170"/>
      <c r="AS1739" s="170"/>
      <c r="AT1739" s="170"/>
      <c r="AU1739" s="170"/>
      <c r="AV1739" s="170"/>
      <c r="AW1739" s="170"/>
      <c r="AX1739" s="170"/>
      <c r="AY1739" s="170"/>
      <c r="AZ1739" s="170"/>
      <c r="BA1739" s="170"/>
      <c r="BB1739" s="170"/>
      <c r="BC1739" s="170"/>
      <c r="BD1739" s="170"/>
      <c r="BE1739" s="170"/>
      <c r="BF1739" s="170"/>
      <c r="BG1739" s="170"/>
      <c r="BH1739" s="170"/>
    </row>
    <row r="1740" spans="1:60" outlineLevel="1">
      <c r="A1740" s="224"/>
      <c r="B1740" s="183"/>
      <c r="C1740" s="211" t="s">
        <v>1895</v>
      </c>
      <c r="D1740" s="189"/>
      <c r="E1740" s="195">
        <v>10.8786</v>
      </c>
      <c r="F1740" s="201"/>
      <c r="G1740" s="201"/>
      <c r="H1740" s="200"/>
      <c r="I1740" s="228"/>
      <c r="J1740" s="170"/>
      <c r="K1740" s="170"/>
      <c r="L1740" s="170"/>
      <c r="M1740" s="170"/>
      <c r="N1740" s="170"/>
      <c r="O1740" s="170"/>
      <c r="P1740" s="170"/>
      <c r="Q1740" s="170"/>
      <c r="R1740" s="170"/>
      <c r="S1740" s="170"/>
      <c r="T1740" s="170"/>
      <c r="U1740" s="170"/>
      <c r="V1740" s="170"/>
      <c r="W1740" s="170"/>
      <c r="X1740" s="170"/>
      <c r="Y1740" s="170"/>
      <c r="Z1740" s="170"/>
      <c r="AA1740" s="170"/>
      <c r="AB1740" s="170"/>
      <c r="AC1740" s="170"/>
      <c r="AD1740" s="170"/>
      <c r="AE1740" s="170" t="s">
        <v>309</v>
      </c>
      <c r="AF1740" s="170">
        <v>0</v>
      </c>
      <c r="AG1740" s="170"/>
      <c r="AH1740" s="170"/>
      <c r="AI1740" s="170"/>
      <c r="AJ1740" s="170"/>
      <c r="AK1740" s="170"/>
      <c r="AL1740" s="170"/>
      <c r="AM1740" s="170"/>
      <c r="AN1740" s="170"/>
      <c r="AO1740" s="170"/>
      <c r="AP1740" s="170"/>
      <c r="AQ1740" s="170"/>
      <c r="AR1740" s="170"/>
      <c r="AS1740" s="170"/>
      <c r="AT1740" s="170"/>
      <c r="AU1740" s="170"/>
      <c r="AV1740" s="170"/>
      <c r="AW1740" s="170"/>
      <c r="AX1740" s="170"/>
      <c r="AY1740" s="170"/>
      <c r="AZ1740" s="170"/>
      <c r="BA1740" s="170"/>
      <c r="BB1740" s="170"/>
      <c r="BC1740" s="170"/>
      <c r="BD1740" s="170"/>
      <c r="BE1740" s="170"/>
      <c r="BF1740" s="170"/>
      <c r="BG1740" s="170"/>
      <c r="BH1740" s="170"/>
    </row>
    <row r="1741" spans="1:60">
      <c r="A1741" s="223" t="s">
        <v>294</v>
      </c>
      <c r="B1741" s="181" t="s">
        <v>214</v>
      </c>
      <c r="C1741" s="208" t="s">
        <v>215</v>
      </c>
      <c r="D1741" s="186"/>
      <c r="E1741" s="192"/>
      <c r="F1741" s="356">
        <f>SUM(G1742:G1774)</f>
        <v>0</v>
      </c>
      <c r="G1741" s="357"/>
      <c r="H1741" s="199"/>
      <c r="I1741" s="227"/>
      <c r="AE1741" t="s">
        <v>295</v>
      </c>
    </row>
    <row r="1742" spans="1:60" outlineLevel="1">
      <c r="A1742" s="224"/>
      <c r="B1742" s="358" t="s">
        <v>1896</v>
      </c>
      <c r="C1742" s="359"/>
      <c r="D1742" s="360"/>
      <c r="E1742" s="361"/>
      <c r="F1742" s="362"/>
      <c r="G1742" s="363"/>
      <c r="H1742" s="200"/>
      <c r="I1742" s="228"/>
      <c r="J1742" s="170"/>
      <c r="K1742" s="170"/>
      <c r="L1742" s="170"/>
      <c r="M1742" s="170"/>
      <c r="N1742" s="170"/>
      <c r="O1742" s="170"/>
      <c r="P1742" s="170"/>
      <c r="Q1742" s="170"/>
      <c r="R1742" s="170"/>
      <c r="S1742" s="170"/>
      <c r="T1742" s="170"/>
      <c r="U1742" s="170"/>
      <c r="V1742" s="170"/>
      <c r="W1742" s="170"/>
      <c r="X1742" s="170"/>
      <c r="Y1742" s="170"/>
      <c r="Z1742" s="170"/>
      <c r="AA1742" s="170"/>
      <c r="AB1742" s="170"/>
      <c r="AC1742" s="170">
        <v>0</v>
      </c>
      <c r="AD1742" s="170"/>
      <c r="AE1742" s="170" t="s">
        <v>297</v>
      </c>
      <c r="AF1742" s="170"/>
      <c r="AG1742" s="170"/>
      <c r="AH1742" s="170"/>
      <c r="AI1742" s="170"/>
      <c r="AJ1742" s="170"/>
      <c r="AK1742" s="170"/>
      <c r="AL1742" s="170"/>
      <c r="AM1742" s="170"/>
      <c r="AN1742" s="170"/>
      <c r="AO1742" s="170"/>
      <c r="AP1742" s="170"/>
      <c r="AQ1742" s="170"/>
      <c r="AR1742" s="170"/>
      <c r="AS1742" s="170"/>
      <c r="AT1742" s="170"/>
      <c r="AU1742" s="170"/>
      <c r="AV1742" s="170"/>
      <c r="AW1742" s="170"/>
      <c r="AX1742" s="170"/>
      <c r="AY1742" s="170"/>
      <c r="AZ1742" s="170"/>
      <c r="BA1742" s="170"/>
      <c r="BB1742" s="170"/>
      <c r="BC1742" s="170"/>
      <c r="BD1742" s="170"/>
      <c r="BE1742" s="170"/>
      <c r="BF1742" s="170"/>
      <c r="BG1742" s="170"/>
      <c r="BH1742" s="170"/>
    </row>
    <row r="1743" spans="1:60" outlineLevel="1">
      <c r="A1743" s="224"/>
      <c r="B1743" s="350" t="s">
        <v>1897</v>
      </c>
      <c r="C1743" s="351"/>
      <c r="D1743" s="352"/>
      <c r="E1743" s="353"/>
      <c r="F1743" s="354"/>
      <c r="G1743" s="355"/>
      <c r="H1743" s="200"/>
      <c r="I1743" s="228"/>
      <c r="J1743" s="170"/>
      <c r="K1743" s="170"/>
      <c r="L1743" s="170"/>
      <c r="M1743" s="170"/>
      <c r="N1743" s="170"/>
      <c r="O1743" s="170"/>
      <c r="P1743" s="170"/>
      <c r="Q1743" s="170"/>
      <c r="R1743" s="170"/>
      <c r="S1743" s="170"/>
      <c r="T1743" s="170"/>
      <c r="U1743" s="170"/>
      <c r="V1743" s="170"/>
      <c r="W1743" s="170"/>
      <c r="X1743" s="170"/>
      <c r="Y1743" s="170"/>
      <c r="Z1743" s="170"/>
      <c r="AA1743" s="170"/>
      <c r="AB1743" s="170"/>
      <c r="AC1743" s="170">
        <v>1</v>
      </c>
      <c r="AD1743" s="170"/>
      <c r="AE1743" s="170" t="s">
        <v>297</v>
      </c>
      <c r="AF1743" s="170"/>
      <c r="AG1743" s="170"/>
      <c r="AH1743" s="170"/>
      <c r="AI1743" s="170"/>
      <c r="AJ1743" s="170"/>
      <c r="AK1743" s="170"/>
      <c r="AL1743" s="170"/>
      <c r="AM1743" s="170"/>
      <c r="AN1743" s="170"/>
      <c r="AO1743" s="170"/>
      <c r="AP1743" s="170"/>
      <c r="AQ1743" s="170"/>
      <c r="AR1743" s="170"/>
      <c r="AS1743" s="170"/>
      <c r="AT1743" s="170"/>
      <c r="AU1743" s="170"/>
      <c r="AV1743" s="170"/>
      <c r="AW1743" s="170"/>
      <c r="AX1743" s="170"/>
      <c r="AY1743" s="170"/>
      <c r="AZ1743" s="170"/>
      <c r="BA1743" s="170"/>
      <c r="BB1743" s="170"/>
      <c r="BC1743" s="170"/>
      <c r="BD1743" s="170"/>
      <c r="BE1743" s="170"/>
      <c r="BF1743" s="170"/>
      <c r="BG1743" s="170"/>
      <c r="BH1743" s="170"/>
    </row>
    <row r="1744" spans="1:60" outlineLevel="1">
      <c r="A1744" s="225">
        <v>387</v>
      </c>
      <c r="B1744" s="182" t="s">
        <v>1898</v>
      </c>
      <c r="C1744" s="209" t="s">
        <v>1899</v>
      </c>
      <c r="D1744" s="187" t="s">
        <v>318</v>
      </c>
      <c r="E1744" s="193">
        <v>1396.5996</v>
      </c>
      <c r="F1744" s="202"/>
      <c r="G1744" s="201">
        <f>ROUND(E1744*F1744,2)</f>
        <v>0</v>
      </c>
      <c r="H1744" s="200" t="s">
        <v>1900</v>
      </c>
      <c r="I1744" s="228" t="s">
        <v>304</v>
      </c>
      <c r="J1744" s="170"/>
      <c r="K1744" s="170"/>
      <c r="L1744" s="170"/>
      <c r="M1744" s="170"/>
      <c r="N1744" s="170"/>
      <c r="O1744" s="170"/>
      <c r="P1744" s="170"/>
      <c r="Q1744" s="170"/>
      <c r="R1744" s="170"/>
      <c r="S1744" s="170"/>
      <c r="T1744" s="170"/>
      <c r="U1744" s="170"/>
      <c r="V1744" s="170"/>
      <c r="W1744" s="170"/>
      <c r="X1744" s="170"/>
      <c r="Y1744" s="170"/>
      <c r="Z1744" s="170"/>
      <c r="AA1744" s="170"/>
      <c r="AB1744" s="170"/>
      <c r="AC1744" s="170"/>
      <c r="AD1744" s="170"/>
      <c r="AE1744" s="170" t="s">
        <v>305</v>
      </c>
      <c r="AF1744" s="170"/>
      <c r="AG1744" s="170"/>
      <c r="AH1744" s="170"/>
      <c r="AI1744" s="170"/>
      <c r="AJ1744" s="170"/>
      <c r="AK1744" s="170"/>
      <c r="AL1744" s="170"/>
      <c r="AM1744" s="170">
        <v>21</v>
      </c>
      <c r="AN1744" s="170"/>
      <c r="AO1744" s="170"/>
      <c r="AP1744" s="170"/>
      <c r="AQ1744" s="170"/>
      <c r="AR1744" s="170"/>
      <c r="AS1744" s="170"/>
      <c r="AT1744" s="170"/>
      <c r="AU1744" s="170"/>
      <c r="AV1744" s="170"/>
      <c r="AW1744" s="170"/>
      <c r="AX1744" s="170"/>
      <c r="AY1744" s="170"/>
      <c r="AZ1744" s="170"/>
      <c r="BA1744" s="170"/>
      <c r="BB1744" s="170"/>
      <c r="BC1744" s="170"/>
      <c r="BD1744" s="170"/>
      <c r="BE1744" s="170"/>
      <c r="BF1744" s="170"/>
      <c r="BG1744" s="170"/>
      <c r="BH1744" s="170"/>
    </row>
    <row r="1745" spans="1:60" outlineLevel="1">
      <c r="A1745" s="224"/>
      <c r="B1745" s="183"/>
      <c r="C1745" s="211" t="s">
        <v>1901</v>
      </c>
      <c r="D1745" s="189"/>
      <c r="E1745" s="195">
        <v>458.76749999999998</v>
      </c>
      <c r="F1745" s="201"/>
      <c r="G1745" s="201"/>
      <c r="H1745" s="200"/>
      <c r="I1745" s="228"/>
      <c r="J1745" s="170"/>
      <c r="K1745" s="170"/>
      <c r="L1745" s="170"/>
      <c r="M1745" s="170"/>
      <c r="N1745" s="170"/>
      <c r="O1745" s="170"/>
      <c r="P1745" s="170"/>
      <c r="Q1745" s="170"/>
      <c r="R1745" s="170"/>
      <c r="S1745" s="170"/>
      <c r="T1745" s="170"/>
      <c r="U1745" s="170"/>
      <c r="V1745" s="170"/>
      <c r="W1745" s="170"/>
      <c r="X1745" s="170"/>
      <c r="Y1745" s="170"/>
      <c r="Z1745" s="170"/>
      <c r="AA1745" s="170"/>
      <c r="AB1745" s="170"/>
      <c r="AC1745" s="170"/>
      <c r="AD1745" s="170"/>
      <c r="AE1745" s="170" t="s">
        <v>309</v>
      </c>
      <c r="AF1745" s="170">
        <v>0</v>
      </c>
      <c r="AG1745" s="170"/>
      <c r="AH1745" s="170"/>
      <c r="AI1745" s="170"/>
      <c r="AJ1745" s="170"/>
      <c r="AK1745" s="170"/>
      <c r="AL1745" s="170"/>
      <c r="AM1745" s="170"/>
      <c r="AN1745" s="170"/>
      <c r="AO1745" s="170"/>
      <c r="AP1745" s="170"/>
      <c r="AQ1745" s="170"/>
      <c r="AR1745" s="170"/>
      <c r="AS1745" s="170"/>
      <c r="AT1745" s="170"/>
      <c r="AU1745" s="170"/>
      <c r="AV1745" s="170"/>
      <c r="AW1745" s="170"/>
      <c r="AX1745" s="170"/>
      <c r="AY1745" s="170"/>
      <c r="AZ1745" s="170"/>
      <c r="BA1745" s="170"/>
      <c r="BB1745" s="170"/>
      <c r="BC1745" s="170"/>
      <c r="BD1745" s="170"/>
      <c r="BE1745" s="170"/>
      <c r="BF1745" s="170"/>
      <c r="BG1745" s="170"/>
      <c r="BH1745" s="170"/>
    </row>
    <row r="1746" spans="1:60" outlineLevel="1">
      <c r="A1746" s="224"/>
      <c r="B1746" s="183"/>
      <c r="C1746" s="211" t="s">
        <v>1902</v>
      </c>
      <c r="D1746" s="189"/>
      <c r="E1746" s="195">
        <v>4.5</v>
      </c>
      <c r="F1746" s="201"/>
      <c r="G1746" s="201"/>
      <c r="H1746" s="200"/>
      <c r="I1746" s="228"/>
      <c r="J1746" s="170"/>
      <c r="K1746" s="170"/>
      <c r="L1746" s="170"/>
      <c r="M1746" s="170"/>
      <c r="N1746" s="170"/>
      <c r="O1746" s="170"/>
      <c r="P1746" s="170"/>
      <c r="Q1746" s="170"/>
      <c r="R1746" s="170"/>
      <c r="S1746" s="170"/>
      <c r="T1746" s="170"/>
      <c r="U1746" s="170"/>
      <c r="V1746" s="170"/>
      <c r="W1746" s="170"/>
      <c r="X1746" s="170"/>
      <c r="Y1746" s="170"/>
      <c r="Z1746" s="170"/>
      <c r="AA1746" s="170"/>
      <c r="AB1746" s="170"/>
      <c r="AC1746" s="170"/>
      <c r="AD1746" s="170"/>
      <c r="AE1746" s="170" t="s">
        <v>309</v>
      </c>
      <c r="AF1746" s="170">
        <v>0</v>
      </c>
      <c r="AG1746" s="170"/>
      <c r="AH1746" s="170"/>
      <c r="AI1746" s="170"/>
      <c r="AJ1746" s="170"/>
      <c r="AK1746" s="170"/>
      <c r="AL1746" s="170"/>
      <c r="AM1746" s="170"/>
      <c r="AN1746" s="170"/>
      <c r="AO1746" s="170"/>
      <c r="AP1746" s="170"/>
      <c r="AQ1746" s="170"/>
      <c r="AR1746" s="170"/>
      <c r="AS1746" s="170"/>
      <c r="AT1746" s="170"/>
      <c r="AU1746" s="170"/>
      <c r="AV1746" s="170"/>
      <c r="AW1746" s="170"/>
      <c r="AX1746" s="170"/>
      <c r="AY1746" s="170"/>
      <c r="AZ1746" s="170"/>
      <c r="BA1746" s="170"/>
      <c r="BB1746" s="170"/>
      <c r="BC1746" s="170"/>
      <c r="BD1746" s="170"/>
      <c r="BE1746" s="170"/>
      <c r="BF1746" s="170"/>
      <c r="BG1746" s="170"/>
      <c r="BH1746" s="170"/>
    </row>
    <row r="1747" spans="1:60" outlineLevel="1">
      <c r="A1747" s="224"/>
      <c r="B1747" s="183"/>
      <c r="C1747" s="211" t="s">
        <v>1903</v>
      </c>
      <c r="D1747" s="189"/>
      <c r="E1747" s="195">
        <v>833.80319999999995</v>
      </c>
      <c r="F1747" s="201"/>
      <c r="G1747" s="201"/>
      <c r="H1747" s="200"/>
      <c r="I1747" s="228"/>
      <c r="J1747" s="170"/>
      <c r="K1747" s="170"/>
      <c r="L1747" s="170"/>
      <c r="M1747" s="170"/>
      <c r="N1747" s="170"/>
      <c r="O1747" s="170"/>
      <c r="P1747" s="170"/>
      <c r="Q1747" s="170"/>
      <c r="R1747" s="170"/>
      <c r="S1747" s="170"/>
      <c r="T1747" s="170"/>
      <c r="U1747" s="170"/>
      <c r="V1747" s="170"/>
      <c r="W1747" s="170"/>
      <c r="X1747" s="170"/>
      <c r="Y1747" s="170"/>
      <c r="Z1747" s="170"/>
      <c r="AA1747" s="170"/>
      <c r="AB1747" s="170"/>
      <c r="AC1747" s="170"/>
      <c r="AD1747" s="170"/>
      <c r="AE1747" s="170" t="s">
        <v>309</v>
      </c>
      <c r="AF1747" s="170">
        <v>0</v>
      </c>
      <c r="AG1747" s="170"/>
      <c r="AH1747" s="170"/>
      <c r="AI1747" s="170"/>
      <c r="AJ1747" s="170"/>
      <c r="AK1747" s="170"/>
      <c r="AL1747" s="170"/>
      <c r="AM1747" s="170"/>
      <c r="AN1747" s="170"/>
      <c r="AO1747" s="170"/>
      <c r="AP1747" s="170"/>
      <c r="AQ1747" s="170"/>
      <c r="AR1747" s="170"/>
      <c r="AS1747" s="170"/>
      <c r="AT1747" s="170"/>
      <c r="AU1747" s="170"/>
      <c r="AV1747" s="170"/>
      <c r="AW1747" s="170"/>
      <c r="AX1747" s="170"/>
      <c r="AY1747" s="170"/>
      <c r="AZ1747" s="170"/>
      <c r="BA1747" s="170"/>
      <c r="BB1747" s="170"/>
      <c r="BC1747" s="170"/>
      <c r="BD1747" s="170"/>
      <c r="BE1747" s="170"/>
      <c r="BF1747" s="170"/>
      <c r="BG1747" s="170"/>
      <c r="BH1747" s="170"/>
    </row>
    <row r="1748" spans="1:60" outlineLevel="1">
      <c r="A1748" s="224"/>
      <c r="B1748" s="183"/>
      <c r="C1748" s="211" t="s">
        <v>1904</v>
      </c>
      <c r="D1748" s="189"/>
      <c r="E1748" s="195">
        <v>3.7925</v>
      </c>
      <c r="F1748" s="201"/>
      <c r="G1748" s="201"/>
      <c r="H1748" s="200"/>
      <c r="I1748" s="228"/>
      <c r="J1748" s="170"/>
      <c r="K1748" s="170"/>
      <c r="L1748" s="170"/>
      <c r="M1748" s="170"/>
      <c r="N1748" s="170"/>
      <c r="O1748" s="170"/>
      <c r="P1748" s="170"/>
      <c r="Q1748" s="170"/>
      <c r="R1748" s="170"/>
      <c r="S1748" s="170"/>
      <c r="T1748" s="170"/>
      <c r="U1748" s="170"/>
      <c r="V1748" s="170"/>
      <c r="W1748" s="170"/>
      <c r="X1748" s="170"/>
      <c r="Y1748" s="170"/>
      <c r="Z1748" s="170"/>
      <c r="AA1748" s="170"/>
      <c r="AB1748" s="170"/>
      <c r="AC1748" s="170"/>
      <c r="AD1748" s="170"/>
      <c r="AE1748" s="170" t="s">
        <v>309</v>
      </c>
      <c r="AF1748" s="170">
        <v>0</v>
      </c>
      <c r="AG1748" s="170"/>
      <c r="AH1748" s="170"/>
      <c r="AI1748" s="170"/>
      <c r="AJ1748" s="170"/>
      <c r="AK1748" s="170"/>
      <c r="AL1748" s="170"/>
      <c r="AM1748" s="170"/>
      <c r="AN1748" s="170"/>
      <c r="AO1748" s="170"/>
      <c r="AP1748" s="170"/>
      <c r="AQ1748" s="170"/>
      <c r="AR1748" s="170"/>
      <c r="AS1748" s="170"/>
      <c r="AT1748" s="170"/>
      <c r="AU1748" s="170"/>
      <c r="AV1748" s="170"/>
      <c r="AW1748" s="170"/>
      <c r="AX1748" s="170"/>
      <c r="AY1748" s="170"/>
      <c r="AZ1748" s="170"/>
      <c r="BA1748" s="170"/>
      <c r="BB1748" s="170"/>
      <c r="BC1748" s="170"/>
      <c r="BD1748" s="170"/>
      <c r="BE1748" s="170"/>
      <c r="BF1748" s="170"/>
      <c r="BG1748" s="170"/>
      <c r="BH1748" s="170"/>
    </row>
    <row r="1749" spans="1:60" outlineLevel="1">
      <c r="A1749" s="224"/>
      <c r="B1749" s="183"/>
      <c r="C1749" s="211" t="s">
        <v>1905</v>
      </c>
      <c r="D1749" s="189"/>
      <c r="E1749" s="195">
        <v>75.476399999999998</v>
      </c>
      <c r="F1749" s="201"/>
      <c r="G1749" s="201"/>
      <c r="H1749" s="200"/>
      <c r="I1749" s="228"/>
      <c r="J1749" s="170"/>
      <c r="K1749" s="170"/>
      <c r="L1749" s="170"/>
      <c r="M1749" s="170"/>
      <c r="N1749" s="170"/>
      <c r="O1749" s="170"/>
      <c r="P1749" s="170"/>
      <c r="Q1749" s="170"/>
      <c r="R1749" s="170"/>
      <c r="S1749" s="170"/>
      <c r="T1749" s="170"/>
      <c r="U1749" s="170"/>
      <c r="V1749" s="170"/>
      <c r="W1749" s="170"/>
      <c r="X1749" s="170"/>
      <c r="Y1749" s="170"/>
      <c r="Z1749" s="170"/>
      <c r="AA1749" s="170"/>
      <c r="AB1749" s="170"/>
      <c r="AC1749" s="170"/>
      <c r="AD1749" s="170"/>
      <c r="AE1749" s="170" t="s">
        <v>309</v>
      </c>
      <c r="AF1749" s="170">
        <v>0</v>
      </c>
      <c r="AG1749" s="170"/>
      <c r="AH1749" s="170"/>
      <c r="AI1749" s="170"/>
      <c r="AJ1749" s="170"/>
      <c r="AK1749" s="170"/>
      <c r="AL1749" s="170"/>
      <c r="AM1749" s="170"/>
      <c r="AN1749" s="170"/>
      <c r="AO1749" s="170"/>
      <c r="AP1749" s="170"/>
      <c r="AQ1749" s="170"/>
      <c r="AR1749" s="170"/>
      <c r="AS1749" s="170"/>
      <c r="AT1749" s="170"/>
      <c r="AU1749" s="170"/>
      <c r="AV1749" s="170"/>
      <c r="AW1749" s="170"/>
      <c r="AX1749" s="170"/>
      <c r="AY1749" s="170"/>
      <c r="AZ1749" s="170"/>
      <c r="BA1749" s="170"/>
      <c r="BB1749" s="170"/>
      <c r="BC1749" s="170"/>
      <c r="BD1749" s="170"/>
      <c r="BE1749" s="170"/>
      <c r="BF1749" s="170"/>
      <c r="BG1749" s="170"/>
      <c r="BH1749" s="170"/>
    </row>
    <row r="1750" spans="1:60" outlineLevel="1">
      <c r="A1750" s="224"/>
      <c r="B1750" s="183"/>
      <c r="C1750" s="211" t="s">
        <v>1906</v>
      </c>
      <c r="D1750" s="189"/>
      <c r="E1750" s="195">
        <v>20.260000000000002</v>
      </c>
      <c r="F1750" s="201"/>
      <c r="G1750" s="201"/>
      <c r="H1750" s="200"/>
      <c r="I1750" s="228"/>
      <c r="J1750" s="170"/>
      <c r="K1750" s="170"/>
      <c r="L1750" s="170"/>
      <c r="M1750" s="170"/>
      <c r="N1750" s="170"/>
      <c r="O1750" s="170"/>
      <c r="P1750" s="170"/>
      <c r="Q1750" s="170"/>
      <c r="R1750" s="170"/>
      <c r="S1750" s="170"/>
      <c r="T1750" s="170"/>
      <c r="U1750" s="170"/>
      <c r="V1750" s="170"/>
      <c r="W1750" s="170"/>
      <c r="X1750" s="170"/>
      <c r="Y1750" s="170"/>
      <c r="Z1750" s="170"/>
      <c r="AA1750" s="170"/>
      <c r="AB1750" s="170"/>
      <c r="AC1750" s="170"/>
      <c r="AD1750" s="170"/>
      <c r="AE1750" s="170" t="s">
        <v>309</v>
      </c>
      <c r="AF1750" s="170">
        <v>0</v>
      </c>
      <c r="AG1750" s="170"/>
      <c r="AH1750" s="170"/>
      <c r="AI1750" s="170"/>
      <c r="AJ1750" s="170"/>
      <c r="AK1750" s="170"/>
      <c r="AL1750" s="170"/>
      <c r="AM1750" s="170"/>
      <c r="AN1750" s="170"/>
      <c r="AO1750" s="170"/>
      <c r="AP1750" s="170"/>
      <c r="AQ1750" s="170"/>
      <c r="AR1750" s="170"/>
      <c r="AS1750" s="170"/>
      <c r="AT1750" s="170"/>
      <c r="AU1750" s="170"/>
      <c r="AV1750" s="170"/>
      <c r="AW1750" s="170"/>
      <c r="AX1750" s="170"/>
      <c r="AY1750" s="170"/>
      <c r="AZ1750" s="170"/>
      <c r="BA1750" s="170"/>
      <c r="BB1750" s="170"/>
      <c r="BC1750" s="170"/>
      <c r="BD1750" s="170"/>
      <c r="BE1750" s="170"/>
      <c r="BF1750" s="170"/>
      <c r="BG1750" s="170"/>
      <c r="BH1750" s="170"/>
    </row>
    <row r="1751" spans="1:60" outlineLevel="1">
      <c r="A1751" s="224"/>
      <c r="B1751" s="350" t="s">
        <v>1907</v>
      </c>
      <c r="C1751" s="351"/>
      <c r="D1751" s="352"/>
      <c r="E1751" s="353"/>
      <c r="F1751" s="354"/>
      <c r="G1751" s="355"/>
      <c r="H1751" s="200"/>
      <c r="I1751" s="228"/>
      <c r="J1751" s="170"/>
      <c r="K1751" s="170"/>
      <c r="L1751" s="170"/>
      <c r="M1751" s="170"/>
      <c r="N1751" s="170"/>
      <c r="O1751" s="170"/>
      <c r="P1751" s="170"/>
      <c r="Q1751" s="170"/>
      <c r="R1751" s="170"/>
      <c r="S1751" s="170"/>
      <c r="T1751" s="170"/>
      <c r="U1751" s="170"/>
      <c r="V1751" s="170"/>
      <c r="W1751" s="170"/>
      <c r="X1751" s="170"/>
      <c r="Y1751" s="170"/>
      <c r="Z1751" s="170"/>
      <c r="AA1751" s="170"/>
      <c r="AB1751" s="170"/>
      <c r="AC1751" s="170">
        <v>0</v>
      </c>
      <c r="AD1751" s="170"/>
      <c r="AE1751" s="170" t="s">
        <v>297</v>
      </c>
      <c r="AF1751" s="170"/>
      <c r="AG1751" s="170"/>
      <c r="AH1751" s="170"/>
      <c r="AI1751" s="170"/>
      <c r="AJ1751" s="170"/>
      <c r="AK1751" s="170"/>
      <c r="AL1751" s="170"/>
      <c r="AM1751" s="170"/>
      <c r="AN1751" s="170"/>
      <c r="AO1751" s="170"/>
      <c r="AP1751" s="170"/>
      <c r="AQ1751" s="170"/>
      <c r="AR1751" s="170"/>
      <c r="AS1751" s="170"/>
      <c r="AT1751" s="170"/>
      <c r="AU1751" s="170"/>
      <c r="AV1751" s="170"/>
      <c r="AW1751" s="170"/>
      <c r="AX1751" s="170"/>
      <c r="AY1751" s="170"/>
      <c r="AZ1751" s="170"/>
      <c r="BA1751" s="170"/>
      <c r="BB1751" s="170"/>
      <c r="BC1751" s="170"/>
      <c r="BD1751" s="170"/>
      <c r="BE1751" s="170"/>
      <c r="BF1751" s="170"/>
      <c r="BG1751" s="170"/>
      <c r="BH1751" s="170"/>
    </row>
    <row r="1752" spans="1:60" outlineLevel="1">
      <c r="A1752" s="225">
        <v>388</v>
      </c>
      <c r="B1752" s="182" t="s">
        <v>1908</v>
      </c>
      <c r="C1752" s="209" t="s">
        <v>1909</v>
      </c>
      <c r="D1752" s="187" t="s">
        <v>318</v>
      </c>
      <c r="E1752" s="193">
        <v>1396.5996</v>
      </c>
      <c r="F1752" s="202"/>
      <c r="G1752" s="201">
        <f>ROUND(E1752*F1752,2)</f>
        <v>0</v>
      </c>
      <c r="H1752" s="200" t="s">
        <v>1900</v>
      </c>
      <c r="I1752" s="228" t="s">
        <v>304</v>
      </c>
      <c r="J1752" s="170"/>
      <c r="K1752" s="170"/>
      <c r="L1752" s="170"/>
      <c r="M1752" s="170"/>
      <c r="N1752" s="170"/>
      <c r="O1752" s="170"/>
      <c r="P1752" s="170"/>
      <c r="Q1752" s="170"/>
      <c r="R1752" s="170"/>
      <c r="S1752" s="170"/>
      <c r="T1752" s="170"/>
      <c r="U1752" s="170"/>
      <c r="V1752" s="170"/>
      <c r="W1752" s="170"/>
      <c r="X1752" s="170"/>
      <c r="Y1752" s="170"/>
      <c r="Z1752" s="170"/>
      <c r="AA1752" s="170"/>
      <c r="AB1752" s="170"/>
      <c r="AC1752" s="170"/>
      <c r="AD1752" s="170"/>
      <c r="AE1752" s="170" t="s">
        <v>305</v>
      </c>
      <c r="AF1752" s="170"/>
      <c r="AG1752" s="170"/>
      <c r="AH1752" s="170"/>
      <c r="AI1752" s="170"/>
      <c r="AJ1752" s="170"/>
      <c r="AK1752" s="170"/>
      <c r="AL1752" s="170"/>
      <c r="AM1752" s="170">
        <v>21</v>
      </c>
      <c r="AN1752" s="170"/>
      <c r="AO1752" s="170"/>
      <c r="AP1752" s="170"/>
      <c r="AQ1752" s="170"/>
      <c r="AR1752" s="170"/>
      <c r="AS1752" s="170"/>
      <c r="AT1752" s="170"/>
      <c r="AU1752" s="170"/>
      <c r="AV1752" s="170"/>
      <c r="AW1752" s="170"/>
      <c r="AX1752" s="170"/>
      <c r="AY1752" s="170"/>
      <c r="AZ1752" s="170"/>
      <c r="BA1752" s="170"/>
      <c r="BB1752" s="170"/>
      <c r="BC1752" s="170"/>
      <c r="BD1752" s="170"/>
      <c r="BE1752" s="170"/>
      <c r="BF1752" s="170"/>
      <c r="BG1752" s="170"/>
      <c r="BH1752" s="170"/>
    </row>
    <row r="1753" spans="1:60" outlineLevel="1">
      <c r="A1753" s="224"/>
      <c r="B1753" s="183"/>
      <c r="C1753" s="211" t="s">
        <v>1910</v>
      </c>
      <c r="D1753" s="189"/>
      <c r="E1753" s="195">
        <v>1396.5996</v>
      </c>
      <c r="F1753" s="201"/>
      <c r="G1753" s="201"/>
      <c r="H1753" s="200"/>
      <c r="I1753" s="228"/>
      <c r="J1753" s="170"/>
      <c r="K1753" s="170"/>
      <c r="L1753" s="170"/>
      <c r="M1753" s="170"/>
      <c r="N1753" s="170"/>
      <c r="O1753" s="170"/>
      <c r="P1753" s="170"/>
      <c r="Q1753" s="170"/>
      <c r="R1753" s="170"/>
      <c r="S1753" s="170"/>
      <c r="T1753" s="170"/>
      <c r="U1753" s="170"/>
      <c r="V1753" s="170"/>
      <c r="W1753" s="170"/>
      <c r="X1753" s="170"/>
      <c r="Y1753" s="170"/>
      <c r="Z1753" s="170"/>
      <c r="AA1753" s="170"/>
      <c r="AB1753" s="170"/>
      <c r="AC1753" s="170"/>
      <c r="AD1753" s="170"/>
      <c r="AE1753" s="170" t="s">
        <v>309</v>
      </c>
      <c r="AF1753" s="170">
        <v>0</v>
      </c>
      <c r="AG1753" s="170"/>
      <c r="AH1753" s="170"/>
      <c r="AI1753" s="170"/>
      <c r="AJ1753" s="170"/>
      <c r="AK1753" s="170"/>
      <c r="AL1753" s="170"/>
      <c r="AM1753" s="170"/>
      <c r="AN1753" s="170"/>
      <c r="AO1753" s="170"/>
      <c r="AP1753" s="170"/>
      <c r="AQ1753" s="170"/>
      <c r="AR1753" s="170"/>
      <c r="AS1753" s="170"/>
      <c r="AT1753" s="170"/>
      <c r="AU1753" s="170"/>
      <c r="AV1753" s="170"/>
      <c r="AW1753" s="170"/>
      <c r="AX1753" s="170"/>
      <c r="AY1753" s="170"/>
      <c r="AZ1753" s="170"/>
      <c r="BA1753" s="170"/>
      <c r="BB1753" s="170"/>
      <c r="BC1753" s="170"/>
      <c r="BD1753" s="170"/>
      <c r="BE1753" s="170"/>
      <c r="BF1753" s="170"/>
      <c r="BG1753" s="170"/>
      <c r="BH1753" s="170"/>
    </row>
    <row r="1754" spans="1:60" outlineLevel="1">
      <c r="A1754" s="224"/>
      <c r="B1754" s="350" t="s">
        <v>1911</v>
      </c>
      <c r="C1754" s="351"/>
      <c r="D1754" s="352"/>
      <c r="E1754" s="353"/>
      <c r="F1754" s="354"/>
      <c r="G1754" s="355"/>
      <c r="H1754" s="200"/>
      <c r="I1754" s="228"/>
      <c r="J1754" s="170"/>
      <c r="K1754" s="170"/>
      <c r="L1754" s="170"/>
      <c r="M1754" s="170"/>
      <c r="N1754" s="170"/>
      <c r="O1754" s="170"/>
      <c r="P1754" s="170"/>
      <c r="Q1754" s="170"/>
      <c r="R1754" s="170"/>
      <c r="S1754" s="170"/>
      <c r="T1754" s="170"/>
      <c r="U1754" s="170"/>
      <c r="V1754" s="170"/>
      <c r="W1754" s="170"/>
      <c r="X1754" s="170"/>
      <c r="Y1754" s="170"/>
      <c r="Z1754" s="170"/>
      <c r="AA1754" s="170"/>
      <c r="AB1754" s="170"/>
      <c r="AC1754" s="170">
        <v>0</v>
      </c>
      <c r="AD1754" s="170"/>
      <c r="AE1754" s="170" t="s">
        <v>297</v>
      </c>
      <c r="AF1754" s="170"/>
      <c r="AG1754" s="170"/>
      <c r="AH1754" s="170"/>
      <c r="AI1754" s="170"/>
      <c r="AJ1754" s="170"/>
      <c r="AK1754" s="170"/>
      <c r="AL1754" s="170"/>
      <c r="AM1754" s="170"/>
      <c r="AN1754" s="170"/>
      <c r="AO1754" s="170"/>
      <c r="AP1754" s="170"/>
      <c r="AQ1754" s="170"/>
      <c r="AR1754" s="170"/>
      <c r="AS1754" s="170"/>
      <c r="AT1754" s="170"/>
      <c r="AU1754" s="170"/>
      <c r="AV1754" s="170"/>
      <c r="AW1754" s="170"/>
      <c r="AX1754" s="170"/>
      <c r="AY1754" s="170"/>
      <c r="AZ1754" s="170"/>
      <c r="BA1754" s="170"/>
      <c r="BB1754" s="170"/>
      <c r="BC1754" s="170"/>
      <c r="BD1754" s="170"/>
      <c r="BE1754" s="170"/>
      <c r="BF1754" s="170"/>
      <c r="BG1754" s="170"/>
      <c r="BH1754" s="170"/>
    </row>
    <row r="1755" spans="1:60" outlineLevel="1">
      <c r="A1755" s="225">
        <v>389</v>
      </c>
      <c r="B1755" s="182" t="s">
        <v>1912</v>
      </c>
      <c r="C1755" s="209" t="s">
        <v>1913</v>
      </c>
      <c r="D1755" s="187" t="s">
        <v>318</v>
      </c>
      <c r="E1755" s="193">
        <v>97.452749999999995</v>
      </c>
      <c r="F1755" s="202"/>
      <c r="G1755" s="201">
        <f>ROUND(E1755*F1755,2)</f>
        <v>0</v>
      </c>
      <c r="H1755" s="200" t="s">
        <v>1900</v>
      </c>
      <c r="I1755" s="228" t="s">
        <v>304</v>
      </c>
      <c r="J1755" s="170"/>
      <c r="K1755" s="170"/>
      <c r="L1755" s="170"/>
      <c r="M1755" s="170"/>
      <c r="N1755" s="170"/>
      <c r="O1755" s="170"/>
      <c r="P1755" s="170"/>
      <c r="Q1755" s="170"/>
      <c r="R1755" s="170"/>
      <c r="S1755" s="170"/>
      <c r="T1755" s="170"/>
      <c r="U1755" s="170"/>
      <c r="V1755" s="170"/>
      <c r="W1755" s="170"/>
      <c r="X1755" s="170"/>
      <c r="Y1755" s="170"/>
      <c r="Z1755" s="170"/>
      <c r="AA1755" s="170"/>
      <c r="AB1755" s="170"/>
      <c r="AC1755" s="170"/>
      <c r="AD1755" s="170"/>
      <c r="AE1755" s="170" t="s">
        <v>305</v>
      </c>
      <c r="AF1755" s="170"/>
      <c r="AG1755" s="170"/>
      <c r="AH1755" s="170"/>
      <c r="AI1755" s="170"/>
      <c r="AJ1755" s="170"/>
      <c r="AK1755" s="170"/>
      <c r="AL1755" s="170"/>
      <c r="AM1755" s="170">
        <v>21</v>
      </c>
      <c r="AN1755" s="170"/>
      <c r="AO1755" s="170"/>
      <c r="AP1755" s="170"/>
      <c r="AQ1755" s="170"/>
      <c r="AR1755" s="170"/>
      <c r="AS1755" s="170"/>
      <c r="AT1755" s="170"/>
      <c r="AU1755" s="170"/>
      <c r="AV1755" s="170"/>
      <c r="AW1755" s="170"/>
      <c r="AX1755" s="170"/>
      <c r="AY1755" s="170"/>
      <c r="AZ1755" s="170"/>
      <c r="BA1755" s="170"/>
      <c r="BB1755" s="170"/>
      <c r="BC1755" s="170"/>
      <c r="BD1755" s="170"/>
      <c r="BE1755" s="170"/>
      <c r="BF1755" s="170"/>
      <c r="BG1755" s="170"/>
      <c r="BH1755" s="170"/>
    </row>
    <row r="1756" spans="1:60" outlineLevel="1">
      <c r="A1756" s="224"/>
      <c r="B1756" s="183"/>
      <c r="C1756" s="211" t="s">
        <v>1914</v>
      </c>
      <c r="D1756" s="189"/>
      <c r="E1756" s="195">
        <v>57.966999999999999</v>
      </c>
      <c r="F1756" s="201"/>
      <c r="G1756" s="201"/>
      <c r="H1756" s="200"/>
      <c r="I1756" s="228"/>
      <c r="J1756" s="170"/>
      <c r="K1756" s="170"/>
      <c r="L1756" s="170"/>
      <c r="M1756" s="170"/>
      <c r="N1756" s="170"/>
      <c r="O1756" s="170"/>
      <c r="P1756" s="170"/>
      <c r="Q1756" s="170"/>
      <c r="R1756" s="170"/>
      <c r="S1756" s="170"/>
      <c r="T1756" s="170"/>
      <c r="U1756" s="170"/>
      <c r="V1756" s="170"/>
      <c r="W1756" s="170"/>
      <c r="X1756" s="170"/>
      <c r="Y1756" s="170"/>
      <c r="Z1756" s="170"/>
      <c r="AA1756" s="170"/>
      <c r="AB1756" s="170"/>
      <c r="AC1756" s="170"/>
      <c r="AD1756" s="170"/>
      <c r="AE1756" s="170" t="s">
        <v>309</v>
      </c>
      <c r="AF1756" s="170">
        <v>0</v>
      </c>
      <c r="AG1756" s="170"/>
      <c r="AH1756" s="170"/>
      <c r="AI1756" s="170"/>
      <c r="AJ1756" s="170"/>
      <c r="AK1756" s="170"/>
      <c r="AL1756" s="170"/>
      <c r="AM1756" s="170"/>
      <c r="AN1756" s="170"/>
      <c r="AO1756" s="170"/>
      <c r="AP1756" s="170"/>
      <c r="AQ1756" s="170"/>
      <c r="AR1756" s="170"/>
      <c r="AS1756" s="170"/>
      <c r="AT1756" s="170"/>
      <c r="AU1756" s="170"/>
      <c r="AV1756" s="170"/>
      <c r="AW1756" s="170"/>
      <c r="AX1756" s="170"/>
      <c r="AY1756" s="170"/>
      <c r="AZ1756" s="170"/>
      <c r="BA1756" s="170"/>
      <c r="BB1756" s="170"/>
      <c r="BC1756" s="170"/>
      <c r="BD1756" s="170"/>
      <c r="BE1756" s="170"/>
      <c r="BF1756" s="170"/>
      <c r="BG1756" s="170"/>
      <c r="BH1756" s="170"/>
    </row>
    <row r="1757" spans="1:60" outlineLevel="1">
      <c r="A1757" s="224"/>
      <c r="B1757" s="183"/>
      <c r="C1757" s="211" t="s">
        <v>1915</v>
      </c>
      <c r="D1757" s="189"/>
      <c r="E1757" s="195">
        <v>-3.0415000000000001</v>
      </c>
      <c r="F1757" s="201"/>
      <c r="G1757" s="201"/>
      <c r="H1757" s="200"/>
      <c r="I1757" s="228"/>
      <c r="J1757" s="170"/>
      <c r="K1757" s="170"/>
      <c r="L1757" s="170"/>
      <c r="M1757" s="170"/>
      <c r="N1757" s="170"/>
      <c r="O1757" s="170"/>
      <c r="P1757" s="170"/>
      <c r="Q1757" s="170"/>
      <c r="R1757" s="170"/>
      <c r="S1757" s="170"/>
      <c r="T1757" s="170"/>
      <c r="U1757" s="170"/>
      <c r="V1757" s="170"/>
      <c r="W1757" s="170"/>
      <c r="X1757" s="170"/>
      <c r="Y1757" s="170"/>
      <c r="Z1757" s="170"/>
      <c r="AA1757" s="170"/>
      <c r="AB1757" s="170"/>
      <c r="AC1757" s="170"/>
      <c r="AD1757" s="170"/>
      <c r="AE1757" s="170" t="s">
        <v>309</v>
      </c>
      <c r="AF1757" s="170">
        <v>0</v>
      </c>
      <c r="AG1757" s="170"/>
      <c r="AH1757" s="170"/>
      <c r="AI1757" s="170"/>
      <c r="AJ1757" s="170"/>
      <c r="AK1757" s="170"/>
      <c r="AL1757" s="170"/>
      <c r="AM1757" s="170"/>
      <c r="AN1757" s="170"/>
      <c r="AO1757" s="170"/>
      <c r="AP1757" s="170"/>
      <c r="AQ1757" s="170"/>
      <c r="AR1757" s="170"/>
      <c r="AS1757" s="170"/>
      <c r="AT1757" s="170"/>
      <c r="AU1757" s="170"/>
      <c r="AV1757" s="170"/>
      <c r="AW1757" s="170"/>
      <c r="AX1757" s="170"/>
      <c r="AY1757" s="170"/>
      <c r="AZ1757" s="170"/>
      <c r="BA1757" s="170"/>
      <c r="BB1757" s="170"/>
      <c r="BC1757" s="170"/>
      <c r="BD1757" s="170"/>
      <c r="BE1757" s="170"/>
      <c r="BF1757" s="170"/>
      <c r="BG1757" s="170"/>
      <c r="BH1757" s="170"/>
    </row>
    <row r="1758" spans="1:60" outlineLevel="1">
      <c r="A1758" s="224"/>
      <c r="B1758" s="183"/>
      <c r="C1758" s="211" t="s">
        <v>1916</v>
      </c>
      <c r="D1758" s="189"/>
      <c r="E1758" s="195">
        <v>1.0972500000000001</v>
      </c>
      <c r="F1758" s="201"/>
      <c r="G1758" s="201"/>
      <c r="H1758" s="200"/>
      <c r="I1758" s="228"/>
      <c r="J1758" s="170"/>
      <c r="K1758" s="170"/>
      <c r="L1758" s="170"/>
      <c r="M1758" s="170"/>
      <c r="N1758" s="170"/>
      <c r="O1758" s="170"/>
      <c r="P1758" s="170"/>
      <c r="Q1758" s="170"/>
      <c r="R1758" s="170"/>
      <c r="S1758" s="170"/>
      <c r="T1758" s="170"/>
      <c r="U1758" s="170"/>
      <c r="V1758" s="170"/>
      <c r="W1758" s="170"/>
      <c r="X1758" s="170"/>
      <c r="Y1758" s="170"/>
      <c r="Z1758" s="170"/>
      <c r="AA1758" s="170"/>
      <c r="AB1758" s="170"/>
      <c r="AC1758" s="170"/>
      <c r="AD1758" s="170"/>
      <c r="AE1758" s="170" t="s">
        <v>309</v>
      </c>
      <c r="AF1758" s="170">
        <v>0</v>
      </c>
      <c r="AG1758" s="170"/>
      <c r="AH1758" s="170"/>
      <c r="AI1758" s="170"/>
      <c r="AJ1758" s="170"/>
      <c r="AK1758" s="170"/>
      <c r="AL1758" s="170"/>
      <c r="AM1758" s="170"/>
      <c r="AN1758" s="170"/>
      <c r="AO1758" s="170"/>
      <c r="AP1758" s="170"/>
      <c r="AQ1758" s="170"/>
      <c r="AR1758" s="170"/>
      <c r="AS1758" s="170"/>
      <c r="AT1758" s="170"/>
      <c r="AU1758" s="170"/>
      <c r="AV1758" s="170"/>
      <c r="AW1758" s="170"/>
      <c r="AX1758" s="170"/>
      <c r="AY1758" s="170"/>
      <c r="AZ1758" s="170"/>
      <c r="BA1758" s="170"/>
      <c r="BB1758" s="170"/>
      <c r="BC1758" s="170"/>
      <c r="BD1758" s="170"/>
      <c r="BE1758" s="170"/>
      <c r="BF1758" s="170"/>
      <c r="BG1758" s="170"/>
      <c r="BH1758" s="170"/>
    </row>
    <row r="1759" spans="1:60" outlineLevel="1">
      <c r="A1759" s="224"/>
      <c r="B1759" s="183"/>
      <c r="C1759" s="211" t="s">
        <v>1917</v>
      </c>
      <c r="D1759" s="189"/>
      <c r="E1759" s="195">
        <v>41.43</v>
      </c>
      <c r="F1759" s="201"/>
      <c r="G1759" s="201"/>
      <c r="H1759" s="200"/>
      <c r="I1759" s="228"/>
      <c r="J1759" s="170"/>
      <c r="K1759" s="170"/>
      <c r="L1759" s="170"/>
      <c r="M1759" s="170"/>
      <c r="N1759" s="170"/>
      <c r="O1759" s="170"/>
      <c r="P1759" s="170"/>
      <c r="Q1759" s="170"/>
      <c r="R1759" s="170"/>
      <c r="S1759" s="170"/>
      <c r="T1759" s="170"/>
      <c r="U1759" s="170"/>
      <c r="V1759" s="170"/>
      <c r="W1759" s="170"/>
      <c r="X1759" s="170"/>
      <c r="Y1759" s="170"/>
      <c r="Z1759" s="170"/>
      <c r="AA1759" s="170"/>
      <c r="AB1759" s="170"/>
      <c r="AC1759" s="170"/>
      <c r="AD1759" s="170"/>
      <c r="AE1759" s="170" t="s">
        <v>309</v>
      </c>
      <c r="AF1759" s="170">
        <v>0</v>
      </c>
      <c r="AG1759" s="170"/>
      <c r="AH1759" s="170"/>
      <c r="AI1759" s="170"/>
      <c r="AJ1759" s="170"/>
      <c r="AK1759" s="170"/>
      <c r="AL1759" s="170"/>
      <c r="AM1759" s="170"/>
      <c r="AN1759" s="170"/>
      <c r="AO1759" s="170"/>
      <c r="AP1759" s="170"/>
      <c r="AQ1759" s="170"/>
      <c r="AR1759" s="170"/>
      <c r="AS1759" s="170"/>
      <c r="AT1759" s="170"/>
      <c r="AU1759" s="170"/>
      <c r="AV1759" s="170"/>
      <c r="AW1759" s="170"/>
      <c r="AX1759" s="170"/>
      <c r="AY1759" s="170"/>
      <c r="AZ1759" s="170"/>
      <c r="BA1759" s="170"/>
      <c r="BB1759" s="170"/>
      <c r="BC1759" s="170"/>
      <c r="BD1759" s="170"/>
      <c r="BE1759" s="170"/>
      <c r="BF1759" s="170"/>
      <c r="BG1759" s="170"/>
      <c r="BH1759" s="170"/>
    </row>
    <row r="1760" spans="1:60" outlineLevel="1">
      <c r="A1760" s="224"/>
      <c r="B1760" s="350" t="s">
        <v>1896</v>
      </c>
      <c r="C1760" s="351"/>
      <c r="D1760" s="352"/>
      <c r="E1760" s="353"/>
      <c r="F1760" s="354"/>
      <c r="G1760" s="355"/>
      <c r="H1760" s="200"/>
      <c r="I1760" s="228"/>
      <c r="J1760" s="170"/>
      <c r="K1760" s="170"/>
      <c r="L1760" s="170"/>
      <c r="M1760" s="170"/>
      <c r="N1760" s="170"/>
      <c r="O1760" s="170"/>
      <c r="P1760" s="170"/>
      <c r="Q1760" s="170"/>
      <c r="R1760" s="170"/>
      <c r="S1760" s="170"/>
      <c r="T1760" s="170"/>
      <c r="U1760" s="170"/>
      <c r="V1760" s="170"/>
      <c r="W1760" s="170"/>
      <c r="X1760" s="170"/>
      <c r="Y1760" s="170"/>
      <c r="Z1760" s="170"/>
      <c r="AA1760" s="170"/>
      <c r="AB1760" s="170"/>
      <c r="AC1760" s="170">
        <v>0</v>
      </c>
      <c r="AD1760" s="170"/>
      <c r="AE1760" s="170" t="s">
        <v>297</v>
      </c>
      <c r="AF1760" s="170"/>
      <c r="AG1760" s="170"/>
      <c r="AH1760" s="170"/>
      <c r="AI1760" s="170"/>
      <c r="AJ1760" s="170"/>
      <c r="AK1760" s="170"/>
      <c r="AL1760" s="170"/>
      <c r="AM1760" s="170"/>
      <c r="AN1760" s="170"/>
      <c r="AO1760" s="170"/>
      <c r="AP1760" s="170"/>
      <c r="AQ1760" s="170"/>
      <c r="AR1760" s="170"/>
      <c r="AS1760" s="170"/>
      <c r="AT1760" s="170"/>
      <c r="AU1760" s="170"/>
      <c r="AV1760" s="170"/>
      <c r="AW1760" s="170"/>
      <c r="AX1760" s="170"/>
      <c r="AY1760" s="170"/>
      <c r="AZ1760" s="170"/>
      <c r="BA1760" s="170"/>
      <c r="BB1760" s="170"/>
      <c r="BC1760" s="170"/>
      <c r="BD1760" s="170"/>
      <c r="BE1760" s="170"/>
      <c r="BF1760" s="170"/>
      <c r="BG1760" s="170"/>
      <c r="BH1760" s="170"/>
    </row>
    <row r="1761" spans="1:60" outlineLevel="1">
      <c r="A1761" s="224"/>
      <c r="B1761" s="350" t="s">
        <v>1918</v>
      </c>
      <c r="C1761" s="351"/>
      <c r="D1761" s="352"/>
      <c r="E1761" s="353"/>
      <c r="F1761" s="354"/>
      <c r="G1761" s="355"/>
      <c r="H1761" s="200"/>
      <c r="I1761" s="228"/>
      <c r="J1761" s="170"/>
      <c r="K1761" s="170"/>
      <c r="L1761" s="170"/>
      <c r="M1761" s="170"/>
      <c r="N1761" s="170"/>
      <c r="O1761" s="170"/>
      <c r="P1761" s="170"/>
      <c r="Q1761" s="170"/>
      <c r="R1761" s="170"/>
      <c r="S1761" s="170"/>
      <c r="T1761" s="170"/>
      <c r="U1761" s="170"/>
      <c r="V1761" s="170"/>
      <c r="W1761" s="170"/>
      <c r="X1761" s="170"/>
      <c r="Y1761" s="170"/>
      <c r="Z1761" s="170"/>
      <c r="AA1761" s="170"/>
      <c r="AB1761" s="170"/>
      <c r="AC1761" s="170">
        <v>1</v>
      </c>
      <c r="AD1761" s="170"/>
      <c r="AE1761" s="170" t="s">
        <v>297</v>
      </c>
      <c r="AF1761" s="170"/>
      <c r="AG1761" s="170"/>
      <c r="AH1761" s="170"/>
      <c r="AI1761" s="170"/>
      <c r="AJ1761" s="170"/>
      <c r="AK1761" s="170"/>
      <c r="AL1761" s="170"/>
      <c r="AM1761" s="170"/>
      <c r="AN1761" s="170"/>
      <c r="AO1761" s="170"/>
      <c r="AP1761" s="170"/>
      <c r="AQ1761" s="170"/>
      <c r="AR1761" s="170"/>
      <c r="AS1761" s="170"/>
      <c r="AT1761" s="170"/>
      <c r="AU1761" s="170"/>
      <c r="AV1761" s="170"/>
      <c r="AW1761" s="170"/>
      <c r="AX1761" s="170"/>
      <c r="AY1761" s="170"/>
      <c r="AZ1761" s="170"/>
      <c r="BA1761" s="170"/>
      <c r="BB1761" s="170"/>
      <c r="BC1761" s="170"/>
      <c r="BD1761" s="170"/>
      <c r="BE1761" s="170"/>
      <c r="BF1761" s="170"/>
      <c r="BG1761" s="170"/>
      <c r="BH1761" s="170"/>
    </row>
    <row r="1762" spans="1:60" outlineLevel="1">
      <c r="A1762" s="225">
        <v>390</v>
      </c>
      <c r="B1762" s="182" t="s">
        <v>1919</v>
      </c>
      <c r="C1762" s="209" t="s">
        <v>1920</v>
      </c>
      <c r="D1762" s="187" t="s">
        <v>318</v>
      </c>
      <c r="E1762" s="193">
        <v>121.46250000000001</v>
      </c>
      <c r="F1762" s="202"/>
      <c r="G1762" s="201">
        <f>ROUND(E1762*F1762,2)</f>
        <v>0</v>
      </c>
      <c r="H1762" s="200" t="s">
        <v>1900</v>
      </c>
      <c r="I1762" s="228" t="s">
        <v>304</v>
      </c>
      <c r="J1762" s="170"/>
      <c r="K1762" s="170"/>
      <c r="L1762" s="170"/>
      <c r="M1762" s="170"/>
      <c r="N1762" s="170"/>
      <c r="O1762" s="170"/>
      <c r="P1762" s="170"/>
      <c r="Q1762" s="170"/>
      <c r="R1762" s="170"/>
      <c r="S1762" s="170"/>
      <c r="T1762" s="170"/>
      <c r="U1762" s="170"/>
      <c r="V1762" s="170"/>
      <c r="W1762" s="170"/>
      <c r="X1762" s="170"/>
      <c r="Y1762" s="170"/>
      <c r="Z1762" s="170"/>
      <c r="AA1762" s="170"/>
      <c r="AB1762" s="170"/>
      <c r="AC1762" s="170"/>
      <c r="AD1762" s="170"/>
      <c r="AE1762" s="170" t="s">
        <v>305</v>
      </c>
      <c r="AF1762" s="170"/>
      <c r="AG1762" s="170"/>
      <c r="AH1762" s="170"/>
      <c r="AI1762" s="170"/>
      <c r="AJ1762" s="170"/>
      <c r="AK1762" s="170"/>
      <c r="AL1762" s="170"/>
      <c r="AM1762" s="170">
        <v>21</v>
      </c>
      <c r="AN1762" s="170"/>
      <c r="AO1762" s="170"/>
      <c r="AP1762" s="170"/>
      <c r="AQ1762" s="170"/>
      <c r="AR1762" s="170"/>
      <c r="AS1762" s="170"/>
      <c r="AT1762" s="170"/>
      <c r="AU1762" s="170"/>
      <c r="AV1762" s="170"/>
      <c r="AW1762" s="170"/>
      <c r="AX1762" s="170"/>
      <c r="AY1762" s="170"/>
      <c r="AZ1762" s="170"/>
      <c r="BA1762" s="170"/>
      <c r="BB1762" s="170"/>
      <c r="BC1762" s="170"/>
      <c r="BD1762" s="170"/>
      <c r="BE1762" s="170"/>
      <c r="BF1762" s="170"/>
      <c r="BG1762" s="170"/>
      <c r="BH1762" s="170"/>
    </row>
    <row r="1763" spans="1:60" outlineLevel="1">
      <c r="A1763" s="224"/>
      <c r="B1763" s="183"/>
      <c r="C1763" s="211" t="s">
        <v>1921</v>
      </c>
      <c r="D1763" s="189"/>
      <c r="E1763" s="195">
        <v>82.81</v>
      </c>
      <c r="F1763" s="201"/>
      <c r="G1763" s="201"/>
      <c r="H1763" s="200"/>
      <c r="I1763" s="228"/>
      <c r="J1763" s="170"/>
      <c r="K1763" s="170"/>
      <c r="L1763" s="170"/>
      <c r="M1763" s="170"/>
      <c r="N1763" s="170"/>
      <c r="O1763" s="170"/>
      <c r="P1763" s="170"/>
      <c r="Q1763" s="170"/>
      <c r="R1763" s="170"/>
      <c r="S1763" s="170"/>
      <c r="T1763" s="170"/>
      <c r="U1763" s="170"/>
      <c r="V1763" s="170"/>
      <c r="W1763" s="170"/>
      <c r="X1763" s="170"/>
      <c r="Y1763" s="170"/>
      <c r="Z1763" s="170"/>
      <c r="AA1763" s="170"/>
      <c r="AB1763" s="170"/>
      <c r="AC1763" s="170"/>
      <c r="AD1763" s="170"/>
      <c r="AE1763" s="170" t="s">
        <v>309</v>
      </c>
      <c r="AF1763" s="170">
        <v>0</v>
      </c>
      <c r="AG1763" s="170"/>
      <c r="AH1763" s="170"/>
      <c r="AI1763" s="170"/>
      <c r="AJ1763" s="170"/>
      <c r="AK1763" s="170"/>
      <c r="AL1763" s="170"/>
      <c r="AM1763" s="170"/>
      <c r="AN1763" s="170"/>
      <c r="AO1763" s="170"/>
      <c r="AP1763" s="170"/>
      <c r="AQ1763" s="170"/>
      <c r="AR1763" s="170"/>
      <c r="AS1763" s="170"/>
      <c r="AT1763" s="170"/>
      <c r="AU1763" s="170"/>
      <c r="AV1763" s="170"/>
      <c r="AW1763" s="170"/>
      <c r="AX1763" s="170"/>
      <c r="AY1763" s="170"/>
      <c r="AZ1763" s="170"/>
      <c r="BA1763" s="170"/>
      <c r="BB1763" s="170"/>
      <c r="BC1763" s="170"/>
      <c r="BD1763" s="170"/>
      <c r="BE1763" s="170"/>
      <c r="BF1763" s="170"/>
      <c r="BG1763" s="170"/>
      <c r="BH1763" s="170"/>
    </row>
    <row r="1764" spans="1:60" outlineLevel="1">
      <c r="A1764" s="224"/>
      <c r="B1764" s="183"/>
      <c r="C1764" s="211" t="s">
        <v>1922</v>
      </c>
      <c r="D1764" s="189"/>
      <c r="E1764" s="195">
        <v>-4.3449999999999998</v>
      </c>
      <c r="F1764" s="201"/>
      <c r="G1764" s="201"/>
      <c r="H1764" s="200"/>
      <c r="I1764" s="228"/>
      <c r="J1764" s="170"/>
      <c r="K1764" s="170"/>
      <c r="L1764" s="170"/>
      <c r="M1764" s="170"/>
      <c r="N1764" s="170"/>
      <c r="O1764" s="170"/>
      <c r="P1764" s="170"/>
      <c r="Q1764" s="170"/>
      <c r="R1764" s="170"/>
      <c r="S1764" s="170"/>
      <c r="T1764" s="170"/>
      <c r="U1764" s="170"/>
      <c r="V1764" s="170"/>
      <c r="W1764" s="170"/>
      <c r="X1764" s="170"/>
      <c r="Y1764" s="170"/>
      <c r="Z1764" s="170"/>
      <c r="AA1764" s="170"/>
      <c r="AB1764" s="170"/>
      <c r="AC1764" s="170"/>
      <c r="AD1764" s="170"/>
      <c r="AE1764" s="170" t="s">
        <v>309</v>
      </c>
      <c r="AF1764" s="170">
        <v>0</v>
      </c>
      <c r="AG1764" s="170"/>
      <c r="AH1764" s="170"/>
      <c r="AI1764" s="170"/>
      <c r="AJ1764" s="170"/>
      <c r="AK1764" s="170"/>
      <c r="AL1764" s="170"/>
      <c r="AM1764" s="170"/>
      <c r="AN1764" s="170"/>
      <c r="AO1764" s="170"/>
      <c r="AP1764" s="170"/>
      <c r="AQ1764" s="170"/>
      <c r="AR1764" s="170"/>
      <c r="AS1764" s="170"/>
      <c r="AT1764" s="170"/>
      <c r="AU1764" s="170"/>
      <c r="AV1764" s="170"/>
      <c r="AW1764" s="170"/>
      <c r="AX1764" s="170"/>
      <c r="AY1764" s="170"/>
      <c r="AZ1764" s="170"/>
      <c r="BA1764" s="170"/>
      <c r="BB1764" s="170"/>
      <c r="BC1764" s="170"/>
      <c r="BD1764" s="170"/>
      <c r="BE1764" s="170"/>
      <c r="BF1764" s="170"/>
      <c r="BG1764" s="170"/>
      <c r="BH1764" s="170"/>
    </row>
    <row r="1765" spans="1:60" outlineLevel="1">
      <c r="A1765" s="224"/>
      <c r="B1765" s="183"/>
      <c r="C1765" s="211" t="s">
        <v>1923</v>
      </c>
      <c r="D1765" s="189"/>
      <c r="E1765" s="195">
        <v>1.5674999999999999</v>
      </c>
      <c r="F1765" s="201"/>
      <c r="G1765" s="201"/>
      <c r="H1765" s="200"/>
      <c r="I1765" s="228"/>
      <c r="J1765" s="170"/>
      <c r="K1765" s="170"/>
      <c r="L1765" s="170"/>
      <c r="M1765" s="170"/>
      <c r="N1765" s="170"/>
      <c r="O1765" s="170"/>
      <c r="P1765" s="170"/>
      <c r="Q1765" s="170"/>
      <c r="R1765" s="170"/>
      <c r="S1765" s="170"/>
      <c r="T1765" s="170"/>
      <c r="U1765" s="170"/>
      <c r="V1765" s="170"/>
      <c r="W1765" s="170"/>
      <c r="X1765" s="170"/>
      <c r="Y1765" s="170"/>
      <c r="Z1765" s="170"/>
      <c r="AA1765" s="170"/>
      <c r="AB1765" s="170"/>
      <c r="AC1765" s="170"/>
      <c r="AD1765" s="170"/>
      <c r="AE1765" s="170" t="s">
        <v>309</v>
      </c>
      <c r="AF1765" s="170">
        <v>0</v>
      </c>
      <c r="AG1765" s="170"/>
      <c r="AH1765" s="170"/>
      <c r="AI1765" s="170"/>
      <c r="AJ1765" s="170"/>
      <c r="AK1765" s="170"/>
      <c r="AL1765" s="170"/>
      <c r="AM1765" s="170"/>
      <c r="AN1765" s="170"/>
      <c r="AO1765" s="170"/>
      <c r="AP1765" s="170"/>
      <c r="AQ1765" s="170"/>
      <c r="AR1765" s="170"/>
      <c r="AS1765" s="170"/>
      <c r="AT1765" s="170"/>
      <c r="AU1765" s="170"/>
      <c r="AV1765" s="170"/>
      <c r="AW1765" s="170"/>
      <c r="AX1765" s="170"/>
      <c r="AY1765" s="170"/>
      <c r="AZ1765" s="170"/>
      <c r="BA1765" s="170"/>
      <c r="BB1765" s="170"/>
      <c r="BC1765" s="170"/>
      <c r="BD1765" s="170"/>
      <c r="BE1765" s="170"/>
      <c r="BF1765" s="170"/>
      <c r="BG1765" s="170"/>
      <c r="BH1765" s="170"/>
    </row>
    <row r="1766" spans="1:60" outlineLevel="1">
      <c r="A1766" s="224"/>
      <c r="B1766" s="183"/>
      <c r="C1766" s="211" t="s">
        <v>1917</v>
      </c>
      <c r="D1766" s="189"/>
      <c r="E1766" s="195">
        <v>41.43</v>
      </c>
      <c r="F1766" s="201"/>
      <c r="G1766" s="201"/>
      <c r="H1766" s="200"/>
      <c r="I1766" s="228"/>
      <c r="J1766" s="170"/>
      <c r="K1766" s="170"/>
      <c r="L1766" s="170"/>
      <c r="M1766" s="170"/>
      <c r="N1766" s="170"/>
      <c r="O1766" s="170"/>
      <c r="P1766" s="170"/>
      <c r="Q1766" s="170"/>
      <c r="R1766" s="170"/>
      <c r="S1766" s="170"/>
      <c r="T1766" s="170"/>
      <c r="U1766" s="170"/>
      <c r="V1766" s="170"/>
      <c r="W1766" s="170"/>
      <c r="X1766" s="170"/>
      <c r="Y1766" s="170"/>
      <c r="Z1766" s="170"/>
      <c r="AA1766" s="170"/>
      <c r="AB1766" s="170"/>
      <c r="AC1766" s="170"/>
      <c r="AD1766" s="170"/>
      <c r="AE1766" s="170" t="s">
        <v>309</v>
      </c>
      <c r="AF1766" s="170">
        <v>0</v>
      </c>
      <c r="AG1766" s="170"/>
      <c r="AH1766" s="170"/>
      <c r="AI1766" s="170"/>
      <c r="AJ1766" s="170"/>
      <c r="AK1766" s="170"/>
      <c r="AL1766" s="170"/>
      <c r="AM1766" s="170"/>
      <c r="AN1766" s="170"/>
      <c r="AO1766" s="170"/>
      <c r="AP1766" s="170"/>
      <c r="AQ1766" s="170"/>
      <c r="AR1766" s="170"/>
      <c r="AS1766" s="170"/>
      <c r="AT1766" s="170"/>
      <c r="AU1766" s="170"/>
      <c r="AV1766" s="170"/>
      <c r="AW1766" s="170"/>
      <c r="AX1766" s="170"/>
      <c r="AY1766" s="170"/>
      <c r="AZ1766" s="170"/>
      <c r="BA1766" s="170"/>
      <c r="BB1766" s="170"/>
      <c r="BC1766" s="170"/>
      <c r="BD1766" s="170"/>
      <c r="BE1766" s="170"/>
      <c r="BF1766" s="170"/>
      <c r="BG1766" s="170"/>
      <c r="BH1766" s="170"/>
    </row>
    <row r="1767" spans="1:60" outlineLevel="1">
      <c r="A1767" s="224"/>
      <c r="B1767" s="350" t="s">
        <v>1896</v>
      </c>
      <c r="C1767" s="351"/>
      <c r="D1767" s="352"/>
      <c r="E1767" s="353"/>
      <c r="F1767" s="354"/>
      <c r="G1767" s="355"/>
      <c r="H1767" s="200"/>
      <c r="I1767" s="228"/>
      <c r="J1767" s="170"/>
      <c r="K1767" s="170"/>
      <c r="L1767" s="170"/>
      <c r="M1767" s="170"/>
      <c r="N1767" s="170"/>
      <c r="O1767" s="170"/>
      <c r="P1767" s="170"/>
      <c r="Q1767" s="170"/>
      <c r="R1767" s="170"/>
      <c r="S1767" s="170"/>
      <c r="T1767" s="170"/>
      <c r="U1767" s="170"/>
      <c r="V1767" s="170"/>
      <c r="W1767" s="170"/>
      <c r="X1767" s="170"/>
      <c r="Y1767" s="170"/>
      <c r="Z1767" s="170"/>
      <c r="AA1767" s="170"/>
      <c r="AB1767" s="170"/>
      <c r="AC1767" s="170">
        <v>0</v>
      </c>
      <c r="AD1767" s="170"/>
      <c r="AE1767" s="170" t="s">
        <v>297</v>
      </c>
      <c r="AF1767" s="170"/>
      <c r="AG1767" s="170"/>
      <c r="AH1767" s="170"/>
      <c r="AI1767" s="170"/>
      <c r="AJ1767" s="170"/>
      <c r="AK1767" s="170"/>
      <c r="AL1767" s="170"/>
      <c r="AM1767" s="170"/>
      <c r="AN1767" s="170"/>
      <c r="AO1767" s="170"/>
      <c r="AP1767" s="170"/>
      <c r="AQ1767" s="170"/>
      <c r="AR1767" s="170"/>
      <c r="AS1767" s="170"/>
      <c r="AT1767" s="170"/>
      <c r="AU1767" s="170"/>
      <c r="AV1767" s="170"/>
      <c r="AW1767" s="170"/>
      <c r="AX1767" s="170"/>
      <c r="AY1767" s="170"/>
      <c r="AZ1767" s="170"/>
      <c r="BA1767" s="170"/>
      <c r="BB1767" s="170"/>
      <c r="BC1767" s="170"/>
      <c r="BD1767" s="170"/>
      <c r="BE1767" s="170"/>
      <c r="BF1767" s="170"/>
      <c r="BG1767" s="170"/>
      <c r="BH1767" s="170"/>
    </row>
    <row r="1768" spans="1:60" outlineLevel="1">
      <c r="A1768" s="224"/>
      <c r="B1768" s="350" t="s">
        <v>1897</v>
      </c>
      <c r="C1768" s="351"/>
      <c r="D1768" s="352"/>
      <c r="E1768" s="353"/>
      <c r="F1768" s="354"/>
      <c r="G1768" s="355"/>
      <c r="H1768" s="200"/>
      <c r="I1768" s="228"/>
      <c r="J1768" s="170"/>
      <c r="K1768" s="170"/>
      <c r="L1768" s="170"/>
      <c r="M1768" s="170"/>
      <c r="N1768" s="170"/>
      <c r="O1768" s="170"/>
      <c r="P1768" s="170"/>
      <c r="Q1768" s="170"/>
      <c r="R1768" s="170"/>
      <c r="S1768" s="170"/>
      <c r="T1768" s="170"/>
      <c r="U1768" s="170"/>
      <c r="V1768" s="170"/>
      <c r="W1768" s="170"/>
      <c r="X1768" s="170"/>
      <c r="Y1768" s="170"/>
      <c r="Z1768" s="170"/>
      <c r="AA1768" s="170"/>
      <c r="AB1768" s="170"/>
      <c r="AC1768" s="170">
        <v>1</v>
      </c>
      <c r="AD1768" s="170"/>
      <c r="AE1768" s="170" t="s">
        <v>297</v>
      </c>
      <c r="AF1768" s="170"/>
      <c r="AG1768" s="170"/>
      <c r="AH1768" s="170"/>
      <c r="AI1768" s="170"/>
      <c r="AJ1768" s="170"/>
      <c r="AK1768" s="170"/>
      <c r="AL1768" s="170"/>
      <c r="AM1768" s="170"/>
      <c r="AN1768" s="170"/>
      <c r="AO1768" s="170"/>
      <c r="AP1768" s="170"/>
      <c r="AQ1768" s="170"/>
      <c r="AR1768" s="170"/>
      <c r="AS1768" s="170"/>
      <c r="AT1768" s="170"/>
      <c r="AU1768" s="170"/>
      <c r="AV1768" s="170"/>
      <c r="AW1768" s="170"/>
      <c r="AX1768" s="170"/>
      <c r="AY1768" s="170"/>
      <c r="AZ1768" s="170"/>
      <c r="BA1768" s="170"/>
      <c r="BB1768" s="170"/>
      <c r="BC1768" s="170"/>
      <c r="BD1768" s="170"/>
      <c r="BE1768" s="170"/>
      <c r="BF1768" s="170"/>
      <c r="BG1768" s="170"/>
      <c r="BH1768" s="170"/>
    </row>
    <row r="1769" spans="1:60" outlineLevel="1">
      <c r="A1769" s="225">
        <v>391</v>
      </c>
      <c r="B1769" s="182" t="s">
        <v>1898</v>
      </c>
      <c r="C1769" s="209" t="s">
        <v>1899</v>
      </c>
      <c r="D1769" s="187" t="s">
        <v>318</v>
      </c>
      <c r="E1769" s="193">
        <v>121.46250000000001</v>
      </c>
      <c r="F1769" s="202"/>
      <c r="G1769" s="201">
        <f>ROUND(E1769*F1769,2)</f>
        <v>0</v>
      </c>
      <c r="H1769" s="200" t="s">
        <v>1900</v>
      </c>
      <c r="I1769" s="228" t="s">
        <v>304</v>
      </c>
      <c r="J1769" s="170"/>
      <c r="K1769" s="170"/>
      <c r="L1769" s="170"/>
      <c r="M1769" s="170"/>
      <c r="N1769" s="170"/>
      <c r="O1769" s="170"/>
      <c r="P1769" s="170"/>
      <c r="Q1769" s="170"/>
      <c r="R1769" s="170"/>
      <c r="S1769" s="170"/>
      <c r="T1769" s="170"/>
      <c r="U1769" s="170"/>
      <c r="V1769" s="170"/>
      <c r="W1769" s="170"/>
      <c r="X1769" s="170"/>
      <c r="Y1769" s="170"/>
      <c r="Z1769" s="170"/>
      <c r="AA1769" s="170"/>
      <c r="AB1769" s="170"/>
      <c r="AC1769" s="170"/>
      <c r="AD1769" s="170"/>
      <c r="AE1769" s="170" t="s">
        <v>305</v>
      </c>
      <c r="AF1769" s="170"/>
      <c r="AG1769" s="170"/>
      <c r="AH1769" s="170"/>
      <c r="AI1769" s="170"/>
      <c r="AJ1769" s="170"/>
      <c r="AK1769" s="170"/>
      <c r="AL1769" s="170"/>
      <c r="AM1769" s="170">
        <v>21</v>
      </c>
      <c r="AN1769" s="170"/>
      <c r="AO1769" s="170"/>
      <c r="AP1769" s="170"/>
      <c r="AQ1769" s="170"/>
      <c r="AR1769" s="170"/>
      <c r="AS1769" s="170"/>
      <c r="AT1769" s="170"/>
      <c r="AU1769" s="170"/>
      <c r="AV1769" s="170"/>
      <c r="AW1769" s="170"/>
      <c r="AX1769" s="170"/>
      <c r="AY1769" s="170"/>
      <c r="AZ1769" s="170"/>
      <c r="BA1769" s="170"/>
      <c r="BB1769" s="170"/>
      <c r="BC1769" s="170"/>
      <c r="BD1769" s="170"/>
      <c r="BE1769" s="170"/>
      <c r="BF1769" s="170"/>
      <c r="BG1769" s="170"/>
      <c r="BH1769" s="170"/>
    </row>
    <row r="1770" spans="1:60" outlineLevel="1">
      <c r="A1770" s="224"/>
      <c r="B1770" s="183"/>
      <c r="C1770" s="211" t="s">
        <v>1924</v>
      </c>
      <c r="D1770" s="189"/>
      <c r="E1770" s="195">
        <v>80.032499999999999</v>
      </c>
      <c r="F1770" s="201"/>
      <c r="G1770" s="201"/>
      <c r="H1770" s="200"/>
      <c r="I1770" s="228"/>
      <c r="J1770" s="170"/>
      <c r="K1770" s="170"/>
      <c r="L1770" s="170"/>
      <c r="M1770" s="170"/>
      <c r="N1770" s="170"/>
      <c r="O1770" s="170"/>
      <c r="P1770" s="170"/>
      <c r="Q1770" s="170"/>
      <c r="R1770" s="170"/>
      <c r="S1770" s="170"/>
      <c r="T1770" s="170"/>
      <c r="U1770" s="170"/>
      <c r="V1770" s="170"/>
      <c r="W1770" s="170"/>
      <c r="X1770" s="170"/>
      <c r="Y1770" s="170"/>
      <c r="Z1770" s="170"/>
      <c r="AA1770" s="170"/>
      <c r="AB1770" s="170"/>
      <c r="AC1770" s="170"/>
      <c r="AD1770" s="170"/>
      <c r="AE1770" s="170" t="s">
        <v>309</v>
      </c>
      <c r="AF1770" s="170">
        <v>0</v>
      </c>
      <c r="AG1770" s="170"/>
      <c r="AH1770" s="170"/>
      <c r="AI1770" s="170"/>
      <c r="AJ1770" s="170"/>
      <c r="AK1770" s="170"/>
      <c r="AL1770" s="170"/>
      <c r="AM1770" s="170"/>
      <c r="AN1770" s="170"/>
      <c r="AO1770" s="170"/>
      <c r="AP1770" s="170"/>
      <c r="AQ1770" s="170"/>
      <c r="AR1770" s="170"/>
      <c r="AS1770" s="170"/>
      <c r="AT1770" s="170"/>
      <c r="AU1770" s="170"/>
      <c r="AV1770" s="170"/>
      <c r="AW1770" s="170"/>
      <c r="AX1770" s="170"/>
      <c r="AY1770" s="170"/>
      <c r="AZ1770" s="170"/>
      <c r="BA1770" s="170"/>
      <c r="BB1770" s="170"/>
      <c r="BC1770" s="170"/>
      <c r="BD1770" s="170"/>
      <c r="BE1770" s="170"/>
      <c r="BF1770" s="170"/>
      <c r="BG1770" s="170"/>
      <c r="BH1770" s="170"/>
    </row>
    <row r="1771" spans="1:60" outlineLevel="1">
      <c r="A1771" s="224"/>
      <c r="B1771" s="183"/>
      <c r="C1771" s="211" t="s">
        <v>1925</v>
      </c>
      <c r="D1771" s="189"/>
      <c r="E1771" s="195">
        <v>41.43</v>
      </c>
      <c r="F1771" s="201"/>
      <c r="G1771" s="201"/>
      <c r="H1771" s="200"/>
      <c r="I1771" s="228"/>
      <c r="J1771" s="170"/>
      <c r="K1771" s="170"/>
      <c r="L1771" s="170"/>
      <c r="M1771" s="170"/>
      <c r="N1771" s="170"/>
      <c r="O1771" s="170"/>
      <c r="P1771" s="170"/>
      <c r="Q1771" s="170"/>
      <c r="R1771" s="170"/>
      <c r="S1771" s="170"/>
      <c r="T1771" s="170"/>
      <c r="U1771" s="170"/>
      <c r="V1771" s="170"/>
      <c r="W1771" s="170"/>
      <c r="X1771" s="170"/>
      <c r="Y1771" s="170"/>
      <c r="Z1771" s="170"/>
      <c r="AA1771" s="170"/>
      <c r="AB1771" s="170"/>
      <c r="AC1771" s="170"/>
      <c r="AD1771" s="170"/>
      <c r="AE1771" s="170" t="s">
        <v>309</v>
      </c>
      <c r="AF1771" s="170">
        <v>0</v>
      </c>
      <c r="AG1771" s="170"/>
      <c r="AH1771" s="170"/>
      <c r="AI1771" s="170"/>
      <c r="AJ1771" s="170"/>
      <c r="AK1771" s="170"/>
      <c r="AL1771" s="170"/>
      <c r="AM1771" s="170"/>
      <c r="AN1771" s="170"/>
      <c r="AO1771" s="170"/>
      <c r="AP1771" s="170"/>
      <c r="AQ1771" s="170"/>
      <c r="AR1771" s="170"/>
      <c r="AS1771" s="170"/>
      <c r="AT1771" s="170"/>
      <c r="AU1771" s="170"/>
      <c r="AV1771" s="170"/>
      <c r="AW1771" s="170"/>
      <c r="AX1771" s="170"/>
      <c r="AY1771" s="170"/>
      <c r="AZ1771" s="170"/>
      <c r="BA1771" s="170"/>
      <c r="BB1771" s="170"/>
      <c r="BC1771" s="170"/>
      <c r="BD1771" s="170"/>
      <c r="BE1771" s="170"/>
      <c r="BF1771" s="170"/>
      <c r="BG1771" s="170"/>
      <c r="BH1771" s="170"/>
    </row>
    <row r="1772" spans="1:60" outlineLevel="1">
      <c r="A1772" s="224"/>
      <c r="B1772" s="350" t="s">
        <v>1907</v>
      </c>
      <c r="C1772" s="351"/>
      <c r="D1772" s="352"/>
      <c r="E1772" s="353"/>
      <c r="F1772" s="354"/>
      <c r="G1772" s="355"/>
      <c r="H1772" s="200"/>
      <c r="I1772" s="228"/>
      <c r="J1772" s="170"/>
      <c r="K1772" s="170"/>
      <c r="L1772" s="170"/>
      <c r="M1772" s="170"/>
      <c r="N1772" s="170"/>
      <c r="O1772" s="170"/>
      <c r="P1772" s="170"/>
      <c r="Q1772" s="170"/>
      <c r="R1772" s="170"/>
      <c r="S1772" s="170"/>
      <c r="T1772" s="170"/>
      <c r="U1772" s="170"/>
      <c r="V1772" s="170"/>
      <c r="W1772" s="170"/>
      <c r="X1772" s="170"/>
      <c r="Y1772" s="170"/>
      <c r="Z1772" s="170"/>
      <c r="AA1772" s="170"/>
      <c r="AB1772" s="170"/>
      <c r="AC1772" s="170">
        <v>0</v>
      </c>
      <c r="AD1772" s="170"/>
      <c r="AE1772" s="170" t="s">
        <v>297</v>
      </c>
      <c r="AF1772" s="170"/>
      <c r="AG1772" s="170"/>
      <c r="AH1772" s="170"/>
      <c r="AI1772" s="170"/>
      <c r="AJ1772" s="170"/>
      <c r="AK1772" s="170"/>
      <c r="AL1772" s="170"/>
      <c r="AM1772" s="170"/>
      <c r="AN1772" s="170"/>
      <c r="AO1772" s="170"/>
      <c r="AP1772" s="170"/>
      <c r="AQ1772" s="170"/>
      <c r="AR1772" s="170"/>
      <c r="AS1772" s="170"/>
      <c r="AT1772" s="170"/>
      <c r="AU1772" s="170"/>
      <c r="AV1772" s="170"/>
      <c r="AW1772" s="170"/>
      <c r="AX1772" s="170"/>
      <c r="AY1772" s="170"/>
      <c r="AZ1772" s="170"/>
      <c r="BA1772" s="170"/>
      <c r="BB1772" s="170"/>
      <c r="BC1772" s="170"/>
      <c r="BD1772" s="170"/>
      <c r="BE1772" s="170"/>
      <c r="BF1772" s="170"/>
      <c r="BG1772" s="170"/>
      <c r="BH1772" s="170"/>
    </row>
    <row r="1773" spans="1:60" outlineLevel="1">
      <c r="A1773" s="225">
        <v>392</v>
      </c>
      <c r="B1773" s="182" t="s">
        <v>1926</v>
      </c>
      <c r="C1773" s="209" t="s">
        <v>1927</v>
      </c>
      <c r="D1773" s="187" t="s">
        <v>318</v>
      </c>
      <c r="E1773" s="193">
        <v>121.46250000000001</v>
      </c>
      <c r="F1773" s="202"/>
      <c r="G1773" s="201">
        <f>ROUND(E1773*F1773,2)</f>
        <v>0</v>
      </c>
      <c r="H1773" s="200" t="s">
        <v>1900</v>
      </c>
      <c r="I1773" s="228" t="s">
        <v>304</v>
      </c>
      <c r="J1773" s="170"/>
      <c r="K1773" s="170"/>
      <c r="L1773" s="170"/>
      <c r="M1773" s="170"/>
      <c r="N1773" s="170"/>
      <c r="O1773" s="170"/>
      <c r="P1773" s="170"/>
      <c r="Q1773" s="170"/>
      <c r="R1773" s="170"/>
      <c r="S1773" s="170"/>
      <c r="T1773" s="170"/>
      <c r="U1773" s="170"/>
      <c r="V1773" s="170"/>
      <c r="W1773" s="170"/>
      <c r="X1773" s="170"/>
      <c r="Y1773" s="170"/>
      <c r="Z1773" s="170"/>
      <c r="AA1773" s="170"/>
      <c r="AB1773" s="170"/>
      <c r="AC1773" s="170"/>
      <c r="AD1773" s="170"/>
      <c r="AE1773" s="170" t="s">
        <v>305</v>
      </c>
      <c r="AF1773" s="170"/>
      <c r="AG1773" s="170"/>
      <c r="AH1773" s="170"/>
      <c r="AI1773" s="170"/>
      <c r="AJ1773" s="170"/>
      <c r="AK1773" s="170"/>
      <c r="AL1773" s="170"/>
      <c r="AM1773" s="170">
        <v>21</v>
      </c>
      <c r="AN1773" s="170"/>
      <c r="AO1773" s="170"/>
      <c r="AP1773" s="170"/>
      <c r="AQ1773" s="170"/>
      <c r="AR1773" s="170"/>
      <c r="AS1773" s="170"/>
      <c r="AT1773" s="170"/>
      <c r="AU1773" s="170"/>
      <c r="AV1773" s="170"/>
      <c r="AW1773" s="170"/>
      <c r="AX1773" s="170"/>
      <c r="AY1773" s="170"/>
      <c r="AZ1773" s="170"/>
      <c r="BA1773" s="170"/>
      <c r="BB1773" s="170"/>
      <c r="BC1773" s="170"/>
      <c r="BD1773" s="170"/>
      <c r="BE1773" s="170"/>
      <c r="BF1773" s="170"/>
      <c r="BG1773" s="170"/>
      <c r="BH1773" s="170"/>
    </row>
    <row r="1774" spans="1:60" outlineLevel="1">
      <c r="A1774" s="224"/>
      <c r="B1774" s="183"/>
      <c r="C1774" s="211" t="s">
        <v>1928</v>
      </c>
      <c r="D1774" s="189"/>
      <c r="E1774" s="195">
        <v>121.46250000000001</v>
      </c>
      <c r="F1774" s="201"/>
      <c r="G1774" s="201"/>
      <c r="H1774" s="200"/>
      <c r="I1774" s="228"/>
      <c r="J1774" s="170"/>
      <c r="K1774" s="170"/>
      <c r="L1774" s="170"/>
      <c r="M1774" s="170"/>
      <c r="N1774" s="170"/>
      <c r="O1774" s="170"/>
      <c r="P1774" s="170"/>
      <c r="Q1774" s="170"/>
      <c r="R1774" s="170"/>
      <c r="S1774" s="170"/>
      <c r="T1774" s="170"/>
      <c r="U1774" s="170"/>
      <c r="V1774" s="170"/>
      <c r="W1774" s="170"/>
      <c r="X1774" s="170"/>
      <c r="Y1774" s="170"/>
      <c r="Z1774" s="170"/>
      <c r="AA1774" s="170"/>
      <c r="AB1774" s="170"/>
      <c r="AC1774" s="170"/>
      <c r="AD1774" s="170"/>
      <c r="AE1774" s="170" t="s">
        <v>309</v>
      </c>
      <c r="AF1774" s="170">
        <v>0</v>
      </c>
      <c r="AG1774" s="170"/>
      <c r="AH1774" s="170"/>
      <c r="AI1774" s="170"/>
      <c r="AJ1774" s="170"/>
      <c r="AK1774" s="170"/>
      <c r="AL1774" s="170"/>
      <c r="AM1774" s="170"/>
      <c r="AN1774" s="170"/>
      <c r="AO1774" s="170"/>
      <c r="AP1774" s="170"/>
      <c r="AQ1774" s="170"/>
      <c r="AR1774" s="170"/>
      <c r="AS1774" s="170"/>
      <c r="AT1774" s="170"/>
      <c r="AU1774" s="170"/>
      <c r="AV1774" s="170"/>
      <c r="AW1774" s="170"/>
      <c r="AX1774" s="170"/>
      <c r="AY1774" s="170"/>
      <c r="AZ1774" s="170"/>
      <c r="BA1774" s="170"/>
      <c r="BB1774" s="170"/>
      <c r="BC1774" s="170"/>
      <c r="BD1774" s="170"/>
      <c r="BE1774" s="170"/>
      <c r="BF1774" s="170"/>
      <c r="BG1774" s="170"/>
      <c r="BH1774" s="170"/>
    </row>
    <row r="1775" spans="1:60">
      <c r="A1775" s="223" t="s">
        <v>294</v>
      </c>
      <c r="B1775" s="181" t="s">
        <v>216</v>
      </c>
      <c r="C1775" s="208" t="s">
        <v>217</v>
      </c>
      <c r="D1775" s="186"/>
      <c r="E1775" s="192"/>
      <c r="F1775" s="356">
        <f>SUM(G1776:G1806)</f>
        <v>0</v>
      </c>
      <c r="G1775" s="357"/>
      <c r="H1775" s="199"/>
      <c r="I1775" s="227"/>
      <c r="AE1775" t="s">
        <v>295</v>
      </c>
    </row>
    <row r="1776" spans="1:60" outlineLevel="1">
      <c r="A1776" s="224"/>
      <c r="B1776" s="358" t="s">
        <v>1929</v>
      </c>
      <c r="C1776" s="359"/>
      <c r="D1776" s="360"/>
      <c r="E1776" s="361"/>
      <c r="F1776" s="362"/>
      <c r="G1776" s="363"/>
      <c r="H1776" s="200"/>
      <c r="I1776" s="228"/>
      <c r="J1776" s="170"/>
      <c r="K1776" s="170"/>
      <c r="L1776" s="170"/>
      <c r="M1776" s="170"/>
      <c r="N1776" s="170"/>
      <c r="O1776" s="170"/>
      <c r="P1776" s="170"/>
      <c r="Q1776" s="170"/>
      <c r="R1776" s="170"/>
      <c r="S1776" s="170"/>
      <c r="T1776" s="170"/>
      <c r="U1776" s="170"/>
      <c r="V1776" s="170"/>
      <c r="W1776" s="170"/>
      <c r="X1776" s="170"/>
      <c r="Y1776" s="170"/>
      <c r="Z1776" s="170"/>
      <c r="AA1776" s="170"/>
      <c r="AB1776" s="170"/>
      <c r="AC1776" s="170">
        <v>0</v>
      </c>
      <c r="AD1776" s="170"/>
      <c r="AE1776" s="170" t="s">
        <v>297</v>
      </c>
      <c r="AF1776" s="170"/>
      <c r="AG1776" s="170"/>
      <c r="AH1776" s="170"/>
      <c r="AI1776" s="170"/>
      <c r="AJ1776" s="170"/>
      <c r="AK1776" s="170"/>
      <c r="AL1776" s="170"/>
      <c r="AM1776" s="170"/>
      <c r="AN1776" s="170"/>
      <c r="AO1776" s="170"/>
      <c r="AP1776" s="170"/>
      <c r="AQ1776" s="170"/>
      <c r="AR1776" s="170"/>
      <c r="AS1776" s="170"/>
      <c r="AT1776" s="170"/>
      <c r="AU1776" s="170"/>
      <c r="AV1776" s="170"/>
      <c r="AW1776" s="170"/>
      <c r="AX1776" s="170"/>
      <c r="AY1776" s="170"/>
      <c r="AZ1776" s="170"/>
      <c r="BA1776" s="170"/>
      <c r="BB1776" s="170"/>
      <c r="BC1776" s="170"/>
      <c r="BD1776" s="170"/>
      <c r="BE1776" s="170"/>
      <c r="BF1776" s="170"/>
      <c r="BG1776" s="170"/>
      <c r="BH1776" s="170"/>
    </row>
    <row r="1777" spans="1:60" outlineLevel="1">
      <c r="A1777" s="225">
        <v>393</v>
      </c>
      <c r="B1777" s="182" t="s">
        <v>1930</v>
      </c>
      <c r="C1777" s="209" t="s">
        <v>1931</v>
      </c>
      <c r="D1777" s="187" t="s">
        <v>318</v>
      </c>
      <c r="E1777" s="193">
        <v>11.228</v>
      </c>
      <c r="F1777" s="202"/>
      <c r="G1777" s="201">
        <f>ROUND(E1777*F1777,2)</f>
        <v>0</v>
      </c>
      <c r="H1777" s="200" t="s">
        <v>1932</v>
      </c>
      <c r="I1777" s="228" t="s">
        <v>304</v>
      </c>
      <c r="J1777" s="170"/>
      <c r="K1777" s="170"/>
      <c r="L1777" s="170"/>
      <c r="M1777" s="170"/>
      <c r="N1777" s="170"/>
      <c r="O1777" s="170"/>
      <c r="P1777" s="170"/>
      <c r="Q1777" s="170"/>
      <c r="R1777" s="170"/>
      <c r="S1777" s="170"/>
      <c r="T1777" s="170"/>
      <c r="U1777" s="170"/>
      <c r="V1777" s="170"/>
      <c r="W1777" s="170"/>
      <c r="X1777" s="170"/>
      <c r="Y1777" s="170"/>
      <c r="Z1777" s="170"/>
      <c r="AA1777" s="170"/>
      <c r="AB1777" s="170"/>
      <c r="AC1777" s="170"/>
      <c r="AD1777" s="170"/>
      <c r="AE1777" s="170" t="s">
        <v>305</v>
      </c>
      <c r="AF1777" s="170"/>
      <c r="AG1777" s="170"/>
      <c r="AH1777" s="170"/>
      <c r="AI1777" s="170"/>
      <c r="AJ1777" s="170"/>
      <c r="AK1777" s="170"/>
      <c r="AL1777" s="170"/>
      <c r="AM1777" s="170">
        <v>21</v>
      </c>
      <c r="AN1777" s="170"/>
      <c r="AO1777" s="170"/>
      <c r="AP1777" s="170"/>
      <c r="AQ1777" s="170"/>
      <c r="AR1777" s="170"/>
      <c r="AS1777" s="170"/>
      <c r="AT1777" s="170"/>
      <c r="AU1777" s="170"/>
      <c r="AV1777" s="170"/>
      <c r="AW1777" s="170"/>
      <c r="AX1777" s="170"/>
      <c r="AY1777" s="170"/>
      <c r="AZ1777" s="170"/>
      <c r="BA1777" s="170"/>
      <c r="BB1777" s="170"/>
      <c r="BC1777" s="170"/>
      <c r="BD1777" s="170"/>
      <c r="BE1777" s="170"/>
      <c r="BF1777" s="170"/>
      <c r="BG1777" s="170"/>
      <c r="BH1777" s="170"/>
    </row>
    <row r="1778" spans="1:60" outlineLevel="1">
      <c r="A1778" s="224"/>
      <c r="B1778" s="183"/>
      <c r="C1778" s="210" t="s">
        <v>1933</v>
      </c>
      <c r="D1778" s="188"/>
      <c r="E1778" s="194"/>
      <c r="F1778" s="203"/>
      <c r="G1778" s="203"/>
      <c r="H1778" s="200"/>
      <c r="I1778" s="228"/>
      <c r="J1778" s="170"/>
      <c r="K1778" s="170"/>
      <c r="L1778" s="170"/>
      <c r="M1778" s="170"/>
      <c r="N1778" s="170"/>
      <c r="O1778" s="170"/>
      <c r="P1778" s="170"/>
      <c r="Q1778" s="170"/>
      <c r="R1778" s="170"/>
      <c r="S1778" s="170"/>
      <c r="T1778" s="170"/>
      <c r="U1778" s="170"/>
      <c r="V1778" s="170"/>
      <c r="W1778" s="170"/>
      <c r="X1778" s="170"/>
      <c r="Y1778" s="170"/>
      <c r="Z1778" s="170"/>
      <c r="AA1778" s="170"/>
      <c r="AB1778" s="170"/>
      <c r="AC1778" s="170"/>
      <c r="AD1778" s="170"/>
      <c r="AE1778" s="170" t="s">
        <v>307</v>
      </c>
      <c r="AF1778" s="170"/>
      <c r="AG1778" s="170"/>
      <c r="AH1778" s="170"/>
      <c r="AI1778" s="170"/>
      <c r="AJ1778" s="170"/>
      <c r="AK1778" s="170"/>
      <c r="AL1778" s="170"/>
      <c r="AM1778" s="170"/>
      <c r="AN1778" s="170"/>
      <c r="AO1778" s="170"/>
      <c r="AP1778" s="170"/>
      <c r="AQ1778" s="170"/>
      <c r="AR1778" s="170"/>
      <c r="AS1778" s="170"/>
      <c r="AT1778" s="170"/>
      <c r="AU1778" s="170"/>
      <c r="AV1778" s="170"/>
      <c r="AW1778" s="170"/>
      <c r="AX1778" s="170"/>
      <c r="AY1778" s="170"/>
      <c r="AZ1778" s="170"/>
      <c r="BA1778" s="170"/>
      <c r="BB1778" s="170"/>
      <c r="BC1778" s="170"/>
      <c r="BD1778" s="170"/>
      <c r="BE1778" s="170"/>
      <c r="BF1778" s="170"/>
      <c r="BG1778" s="170"/>
      <c r="BH1778" s="170"/>
    </row>
    <row r="1779" spans="1:60" outlineLevel="1">
      <c r="A1779" s="224"/>
      <c r="B1779" s="183"/>
      <c r="C1779" s="211" t="s">
        <v>1934</v>
      </c>
      <c r="D1779" s="189"/>
      <c r="E1779" s="195">
        <v>6.86</v>
      </c>
      <c r="F1779" s="201"/>
      <c r="G1779" s="201"/>
      <c r="H1779" s="200"/>
      <c r="I1779" s="228"/>
      <c r="J1779" s="170"/>
      <c r="K1779" s="170"/>
      <c r="L1779" s="170"/>
      <c r="M1779" s="170"/>
      <c r="N1779" s="170"/>
      <c r="O1779" s="170"/>
      <c r="P1779" s="170"/>
      <c r="Q1779" s="170"/>
      <c r="R1779" s="170"/>
      <c r="S1779" s="170"/>
      <c r="T1779" s="170"/>
      <c r="U1779" s="170"/>
      <c r="V1779" s="170"/>
      <c r="W1779" s="170"/>
      <c r="X1779" s="170"/>
      <c r="Y1779" s="170"/>
      <c r="Z1779" s="170"/>
      <c r="AA1779" s="170"/>
      <c r="AB1779" s="170"/>
      <c r="AC1779" s="170"/>
      <c r="AD1779" s="170"/>
      <c r="AE1779" s="170" t="s">
        <v>309</v>
      </c>
      <c r="AF1779" s="170">
        <v>0</v>
      </c>
      <c r="AG1779" s="170"/>
      <c r="AH1779" s="170"/>
      <c r="AI1779" s="170"/>
      <c r="AJ1779" s="170"/>
      <c r="AK1779" s="170"/>
      <c r="AL1779" s="170"/>
      <c r="AM1779" s="170"/>
      <c r="AN1779" s="170"/>
      <c r="AO1779" s="170"/>
      <c r="AP1779" s="170"/>
      <c r="AQ1779" s="170"/>
      <c r="AR1779" s="170"/>
      <c r="AS1779" s="170"/>
      <c r="AT1779" s="170"/>
      <c r="AU1779" s="170"/>
      <c r="AV1779" s="170"/>
      <c r="AW1779" s="170"/>
      <c r="AX1779" s="170"/>
      <c r="AY1779" s="170"/>
      <c r="AZ1779" s="170"/>
      <c r="BA1779" s="170"/>
      <c r="BB1779" s="170"/>
      <c r="BC1779" s="170"/>
      <c r="BD1779" s="170"/>
      <c r="BE1779" s="170"/>
      <c r="BF1779" s="170"/>
      <c r="BG1779" s="170"/>
      <c r="BH1779" s="170"/>
    </row>
    <row r="1780" spans="1:60" outlineLevel="1">
      <c r="A1780" s="224"/>
      <c r="B1780" s="183"/>
      <c r="C1780" s="211" t="s">
        <v>1935</v>
      </c>
      <c r="D1780" s="189"/>
      <c r="E1780" s="195">
        <v>4.3680000000000003</v>
      </c>
      <c r="F1780" s="201"/>
      <c r="G1780" s="201"/>
      <c r="H1780" s="200"/>
      <c r="I1780" s="228"/>
      <c r="J1780" s="170"/>
      <c r="K1780" s="170"/>
      <c r="L1780" s="170"/>
      <c r="M1780" s="170"/>
      <c r="N1780" s="170"/>
      <c r="O1780" s="170"/>
      <c r="P1780" s="170"/>
      <c r="Q1780" s="170"/>
      <c r="R1780" s="170"/>
      <c r="S1780" s="170"/>
      <c r="T1780" s="170"/>
      <c r="U1780" s="170"/>
      <c r="V1780" s="170"/>
      <c r="W1780" s="170"/>
      <c r="X1780" s="170"/>
      <c r="Y1780" s="170"/>
      <c r="Z1780" s="170"/>
      <c r="AA1780" s="170"/>
      <c r="AB1780" s="170"/>
      <c r="AC1780" s="170"/>
      <c r="AD1780" s="170"/>
      <c r="AE1780" s="170" t="s">
        <v>309</v>
      </c>
      <c r="AF1780" s="170">
        <v>0</v>
      </c>
      <c r="AG1780" s="170"/>
      <c r="AH1780" s="170"/>
      <c r="AI1780" s="170"/>
      <c r="AJ1780" s="170"/>
      <c r="AK1780" s="170"/>
      <c r="AL1780" s="170"/>
      <c r="AM1780" s="170"/>
      <c r="AN1780" s="170"/>
      <c r="AO1780" s="170"/>
      <c r="AP1780" s="170"/>
      <c r="AQ1780" s="170"/>
      <c r="AR1780" s="170"/>
      <c r="AS1780" s="170"/>
      <c r="AT1780" s="170"/>
      <c r="AU1780" s="170"/>
      <c r="AV1780" s="170"/>
      <c r="AW1780" s="170"/>
      <c r="AX1780" s="170"/>
      <c r="AY1780" s="170"/>
      <c r="AZ1780" s="170"/>
      <c r="BA1780" s="170"/>
      <c r="BB1780" s="170"/>
      <c r="BC1780" s="170"/>
      <c r="BD1780" s="170"/>
      <c r="BE1780" s="170"/>
      <c r="BF1780" s="170"/>
      <c r="BG1780" s="170"/>
      <c r="BH1780" s="170"/>
    </row>
    <row r="1781" spans="1:60" outlineLevel="1">
      <c r="A1781" s="225">
        <v>394</v>
      </c>
      <c r="B1781" s="182" t="s">
        <v>1517</v>
      </c>
      <c r="C1781" s="209" t="s">
        <v>4468</v>
      </c>
      <c r="D1781" s="187" t="s">
        <v>583</v>
      </c>
      <c r="E1781" s="193">
        <v>14.035</v>
      </c>
      <c r="F1781" s="202"/>
      <c r="G1781" s="201">
        <f>ROUND(E1781*F1781,2)</f>
        <v>0</v>
      </c>
      <c r="H1781" s="200"/>
      <c r="I1781" s="228" t="s">
        <v>552</v>
      </c>
      <c r="J1781" s="170"/>
      <c r="K1781" s="170"/>
      <c r="L1781" s="170"/>
      <c r="M1781" s="170"/>
      <c r="N1781" s="170"/>
      <c r="O1781" s="170"/>
      <c r="P1781" s="170"/>
      <c r="Q1781" s="170"/>
      <c r="R1781" s="170"/>
      <c r="S1781" s="170"/>
      <c r="T1781" s="170"/>
      <c r="U1781" s="170"/>
      <c r="V1781" s="170"/>
      <c r="W1781" s="170"/>
      <c r="X1781" s="170"/>
      <c r="Y1781" s="170"/>
      <c r="Z1781" s="170"/>
      <c r="AA1781" s="170"/>
      <c r="AB1781" s="170"/>
      <c r="AC1781" s="170"/>
      <c r="AD1781" s="170"/>
      <c r="AE1781" s="170" t="s">
        <v>1563</v>
      </c>
      <c r="AF1781" s="170"/>
      <c r="AG1781" s="170"/>
      <c r="AH1781" s="170"/>
      <c r="AI1781" s="170"/>
      <c r="AJ1781" s="170"/>
      <c r="AK1781" s="170"/>
      <c r="AL1781" s="170"/>
      <c r="AM1781" s="170">
        <v>21</v>
      </c>
      <c r="AN1781" s="170"/>
      <c r="AO1781" s="170"/>
      <c r="AP1781" s="170"/>
      <c r="AQ1781" s="170"/>
      <c r="AR1781" s="170"/>
      <c r="AS1781" s="170"/>
      <c r="AT1781" s="170"/>
      <c r="AU1781" s="170"/>
      <c r="AV1781" s="170"/>
      <c r="AW1781" s="170"/>
      <c r="AX1781" s="170"/>
      <c r="AY1781" s="170"/>
      <c r="AZ1781" s="170"/>
      <c r="BA1781" s="170"/>
      <c r="BB1781" s="170"/>
      <c r="BC1781" s="170"/>
      <c r="BD1781" s="170"/>
      <c r="BE1781" s="170"/>
      <c r="BF1781" s="170"/>
      <c r="BG1781" s="170"/>
      <c r="BH1781" s="170"/>
    </row>
    <row r="1782" spans="1:60" ht="22.5" outlineLevel="1">
      <c r="A1782" s="224"/>
      <c r="B1782" s="183"/>
      <c r="C1782" s="210" t="s">
        <v>1936</v>
      </c>
      <c r="D1782" s="188"/>
      <c r="E1782" s="194"/>
      <c r="F1782" s="203"/>
      <c r="G1782" s="203"/>
      <c r="H1782" s="200"/>
      <c r="I1782" s="228"/>
      <c r="J1782" s="170"/>
      <c r="K1782" s="170"/>
      <c r="L1782" s="170"/>
      <c r="M1782" s="170"/>
      <c r="N1782" s="170"/>
      <c r="O1782" s="170"/>
      <c r="P1782" s="170"/>
      <c r="Q1782" s="170"/>
      <c r="R1782" s="170"/>
      <c r="S1782" s="170"/>
      <c r="T1782" s="170"/>
      <c r="U1782" s="170"/>
      <c r="V1782" s="170"/>
      <c r="W1782" s="170"/>
      <c r="X1782" s="170"/>
      <c r="Y1782" s="170"/>
      <c r="Z1782" s="170"/>
      <c r="AA1782" s="170"/>
      <c r="AB1782" s="170"/>
      <c r="AC1782" s="170"/>
      <c r="AD1782" s="170"/>
      <c r="AE1782" s="170" t="s">
        <v>307</v>
      </c>
      <c r="AF1782" s="170"/>
      <c r="AG1782" s="170"/>
      <c r="AH1782" s="170"/>
      <c r="AI1782" s="170"/>
      <c r="AJ1782" s="170"/>
      <c r="AK1782" s="170"/>
      <c r="AL1782" s="170"/>
      <c r="AM1782" s="170"/>
      <c r="AN1782" s="170"/>
      <c r="AO1782" s="170"/>
      <c r="AP1782" s="170"/>
      <c r="AQ1782" s="170"/>
      <c r="AR1782" s="170"/>
      <c r="AS1782" s="170"/>
      <c r="AT1782" s="170"/>
      <c r="AU1782" s="170"/>
      <c r="AV1782" s="170"/>
      <c r="AW1782" s="170"/>
      <c r="AX1782" s="170"/>
      <c r="AY1782" s="170"/>
      <c r="AZ1782" s="170"/>
      <c r="BA1782" s="170"/>
      <c r="BB1782" s="170"/>
      <c r="BC1782" s="170"/>
      <c r="BD1782" s="170"/>
      <c r="BE1782" s="170"/>
      <c r="BF1782" s="170"/>
      <c r="BG1782" s="170"/>
      <c r="BH1782" s="170"/>
    </row>
    <row r="1783" spans="1:60" outlineLevel="1">
      <c r="A1783" s="224"/>
      <c r="B1783" s="183"/>
      <c r="C1783" s="211" t="s">
        <v>1937</v>
      </c>
      <c r="D1783" s="189"/>
      <c r="E1783" s="195">
        <v>5.46</v>
      </c>
      <c r="F1783" s="201"/>
      <c r="G1783" s="201"/>
      <c r="H1783" s="200"/>
      <c r="I1783" s="228"/>
      <c r="J1783" s="170"/>
      <c r="K1783" s="170"/>
      <c r="L1783" s="170"/>
      <c r="M1783" s="170"/>
      <c r="N1783" s="170"/>
      <c r="O1783" s="170"/>
      <c r="P1783" s="170"/>
      <c r="Q1783" s="170"/>
      <c r="R1783" s="170"/>
      <c r="S1783" s="170"/>
      <c r="T1783" s="170"/>
      <c r="U1783" s="170"/>
      <c r="V1783" s="170"/>
      <c r="W1783" s="170"/>
      <c r="X1783" s="170"/>
      <c r="Y1783" s="170"/>
      <c r="Z1783" s="170"/>
      <c r="AA1783" s="170"/>
      <c r="AB1783" s="170"/>
      <c r="AC1783" s="170"/>
      <c r="AD1783" s="170"/>
      <c r="AE1783" s="170" t="s">
        <v>309</v>
      </c>
      <c r="AF1783" s="170">
        <v>0</v>
      </c>
      <c r="AG1783" s="170"/>
      <c r="AH1783" s="170"/>
      <c r="AI1783" s="170"/>
      <c r="AJ1783" s="170"/>
      <c r="AK1783" s="170"/>
      <c r="AL1783" s="170"/>
      <c r="AM1783" s="170"/>
      <c r="AN1783" s="170"/>
      <c r="AO1783" s="170"/>
      <c r="AP1783" s="170"/>
      <c r="AQ1783" s="170"/>
      <c r="AR1783" s="170"/>
      <c r="AS1783" s="170"/>
      <c r="AT1783" s="170"/>
      <c r="AU1783" s="170"/>
      <c r="AV1783" s="170"/>
      <c r="AW1783" s="170"/>
      <c r="AX1783" s="170"/>
      <c r="AY1783" s="170"/>
      <c r="AZ1783" s="170"/>
      <c r="BA1783" s="170"/>
      <c r="BB1783" s="170"/>
      <c r="BC1783" s="170"/>
      <c r="BD1783" s="170"/>
      <c r="BE1783" s="170"/>
      <c r="BF1783" s="170"/>
      <c r="BG1783" s="170"/>
      <c r="BH1783" s="170"/>
    </row>
    <row r="1784" spans="1:60" outlineLevel="1">
      <c r="A1784" s="224"/>
      <c r="B1784" s="183"/>
      <c r="C1784" s="211" t="s">
        <v>1938</v>
      </c>
      <c r="D1784" s="189"/>
      <c r="E1784" s="195">
        <v>8.5749999999999993</v>
      </c>
      <c r="F1784" s="201"/>
      <c r="G1784" s="201"/>
      <c r="H1784" s="200"/>
      <c r="I1784" s="228"/>
      <c r="J1784" s="170"/>
      <c r="K1784" s="170"/>
      <c r="L1784" s="170"/>
      <c r="M1784" s="170"/>
      <c r="N1784" s="170"/>
      <c r="O1784" s="170"/>
      <c r="P1784" s="170"/>
      <c r="Q1784" s="170"/>
      <c r="R1784" s="170"/>
      <c r="S1784" s="170"/>
      <c r="T1784" s="170"/>
      <c r="U1784" s="170"/>
      <c r="V1784" s="170"/>
      <c r="W1784" s="170"/>
      <c r="X1784" s="170"/>
      <c r="Y1784" s="170"/>
      <c r="Z1784" s="170"/>
      <c r="AA1784" s="170"/>
      <c r="AB1784" s="170"/>
      <c r="AC1784" s="170"/>
      <c r="AD1784" s="170"/>
      <c r="AE1784" s="170" t="s">
        <v>309</v>
      </c>
      <c r="AF1784" s="170">
        <v>0</v>
      </c>
      <c r="AG1784" s="170"/>
      <c r="AH1784" s="170"/>
      <c r="AI1784" s="170"/>
      <c r="AJ1784" s="170"/>
      <c r="AK1784" s="170"/>
      <c r="AL1784" s="170"/>
      <c r="AM1784" s="170"/>
      <c r="AN1784" s="170"/>
      <c r="AO1784" s="170"/>
      <c r="AP1784" s="170"/>
      <c r="AQ1784" s="170"/>
      <c r="AR1784" s="170"/>
      <c r="AS1784" s="170"/>
      <c r="AT1784" s="170"/>
      <c r="AU1784" s="170"/>
      <c r="AV1784" s="170"/>
      <c r="AW1784" s="170"/>
      <c r="AX1784" s="170"/>
      <c r="AY1784" s="170"/>
      <c r="AZ1784" s="170"/>
      <c r="BA1784" s="170"/>
      <c r="BB1784" s="170"/>
      <c r="BC1784" s="170"/>
      <c r="BD1784" s="170"/>
      <c r="BE1784" s="170"/>
      <c r="BF1784" s="170"/>
      <c r="BG1784" s="170"/>
      <c r="BH1784" s="170"/>
    </row>
    <row r="1785" spans="1:60" outlineLevel="1">
      <c r="A1785" s="224"/>
      <c r="B1785" s="350" t="s">
        <v>1939</v>
      </c>
      <c r="C1785" s="351"/>
      <c r="D1785" s="352"/>
      <c r="E1785" s="353"/>
      <c r="F1785" s="354"/>
      <c r="G1785" s="355"/>
      <c r="H1785" s="200"/>
      <c r="I1785" s="228"/>
      <c r="J1785" s="170"/>
      <c r="K1785" s="170"/>
      <c r="L1785" s="170"/>
      <c r="M1785" s="170"/>
      <c r="N1785" s="170"/>
      <c r="O1785" s="170"/>
      <c r="P1785" s="170"/>
      <c r="Q1785" s="170"/>
      <c r="R1785" s="170"/>
      <c r="S1785" s="170"/>
      <c r="T1785" s="170"/>
      <c r="U1785" s="170"/>
      <c r="V1785" s="170"/>
      <c r="W1785" s="170"/>
      <c r="X1785" s="170"/>
      <c r="Y1785" s="170"/>
      <c r="Z1785" s="170"/>
      <c r="AA1785" s="170"/>
      <c r="AB1785" s="170"/>
      <c r="AC1785" s="170">
        <v>0</v>
      </c>
      <c r="AD1785" s="170"/>
      <c r="AE1785" s="170" t="s">
        <v>297</v>
      </c>
      <c r="AF1785" s="170"/>
      <c r="AG1785" s="170"/>
      <c r="AH1785" s="170"/>
      <c r="AI1785" s="170"/>
      <c r="AJ1785" s="170"/>
      <c r="AK1785" s="170"/>
      <c r="AL1785" s="170"/>
      <c r="AM1785" s="170"/>
      <c r="AN1785" s="170"/>
      <c r="AO1785" s="170"/>
      <c r="AP1785" s="170"/>
      <c r="AQ1785" s="170"/>
      <c r="AR1785" s="170"/>
      <c r="AS1785" s="170"/>
      <c r="AT1785" s="170"/>
      <c r="AU1785" s="170"/>
      <c r="AV1785" s="170"/>
      <c r="AW1785" s="170"/>
      <c r="AX1785" s="170"/>
      <c r="AY1785" s="170"/>
      <c r="AZ1785" s="170"/>
      <c r="BA1785" s="170"/>
      <c r="BB1785" s="170"/>
      <c r="BC1785" s="170"/>
      <c r="BD1785" s="170"/>
      <c r="BE1785" s="170"/>
      <c r="BF1785" s="170"/>
      <c r="BG1785" s="170"/>
      <c r="BH1785" s="170"/>
    </row>
    <row r="1786" spans="1:60" outlineLevel="1">
      <c r="A1786" s="224"/>
      <c r="B1786" s="350" t="s">
        <v>1940</v>
      </c>
      <c r="C1786" s="351"/>
      <c r="D1786" s="352"/>
      <c r="E1786" s="353"/>
      <c r="F1786" s="354"/>
      <c r="G1786" s="355"/>
      <c r="H1786" s="200"/>
      <c r="I1786" s="228"/>
      <c r="J1786" s="170"/>
      <c r="K1786" s="170"/>
      <c r="L1786" s="170"/>
      <c r="M1786" s="170"/>
      <c r="N1786" s="170"/>
      <c r="O1786" s="170"/>
      <c r="P1786" s="170"/>
      <c r="Q1786" s="170"/>
      <c r="R1786" s="170"/>
      <c r="S1786" s="170"/>
      <c r="T1786" s="170"/>
      <c r="U1786" s="170"/>
      <c r="V1786" s="170"/>
      <c r="W1786" s="170"/>
      <c r="X1786" s="170"/>
      <c r="Y1786" s="170"/>
      <c r="Z1786" s="170"/>
      <c r="AA1786" s="170"/>
      <c r="AB1786" s="170"/>
      <c r="AC1786" s="170"/>
      <c r="AD1786" s="170"/>
      <c r="AE1786" s="170" t="s">
        <v>299</v>
      </c>
      <c r="AF1786" s="170"/>
      <c r="AG1786" s="170"/>
      <c r="AH1786" s="170"/>
      <c r="AI1786" s="170"/>
      <c r="AJ1786" s="170"/>
      <c r="AK1786" s="170"/>
      <c r="AL1786" s="170"/>
      <c r="AM1786" s="170"/>
      <c r="AN1786" s="170"/>
      <c r="AO1786" s="170"/>
      <c r="AP1786" s="170"/>
      <c r="AQ1786" s="170"/>
      <c r="AR1786" s="170"/>
      <c r="AS1786" s="170"/>
      <c r="AT1786" s="170"/>
      <c r="AU1786" s="170"/>
      <c r="AV1786" s="170"/>
      <c r="AW1786" s="170"/>
      <c r="AX1786" s="170"/>
      <c r="AY1786" s="170"/>
      <c r="AZ1786" s="170"/>
      <c r="BA1786" s="170"/>
      <c r="BB1786" s="170"/>
      <c r="BC1786" s="170"/>
      <c r="BD1786" s="170"/>
      <c r="BE1786" s="170"/>
      <c r="BF1786" s="170"/>
      <c r="BG1786" s="170"/>
      <c r="BH1786" s="170"/>
    </row>
    <row r="1787" spans="1:60" outlineLevel="1">
      <c r="A1787" s="225">
        <v>395</v>
      </c>
      <c r="B1787" s="182" t="s">
        <v>1941</v>
      </c>
      <c r="C1787" s="209" t="s">
        <v>1942</v>
      </c>
      <c r="D1787" s="187" t="s">
        <v>318</v>
      </c>
      <c r="E1787" s="193">
        <v>1.76</v>
      </c>
      <c r="F1787" s="202"/>
      <c r="G1787" s="201">
        <f>ROUND(E1787*F1787,2)</f>
        <v>0</v>
      </c>
      <c r="H1787" s="200" t="s">
        <v>1932</v>
      </c>
      <c r="I1787" s="228" t="s">
        <v>304</v>
      </c>
      <c r="J1787" s="170"/>
      <c r="K1787" s="170"/>
      <c r="L1787" s="170"/>
      <c r="M1787" s="170"/>
      <c r="N1787" s="170"/>
      <c r="O1787" s="170"/>
      <c r="P1787" s="170"/>
      <c r="Q1787" s="170"/>
      <c r="R1787" s="170"/>
      <c r="S1787" s="170"/>
      <c r="T1787" s="170"/>
      <c r="U1787" s="170"/>
      <c r="V1787" s="170"/>
      <c r="W1787" s="170"/>
      <c r="X1787" s="170"/>
      <c r="Y1787" s="170"/>
      <c r="Z1787" s="170"/>
      <c r="AA1787" s="170"/>
      <c r="AB1787" s="170"/>
      <c r="AC1787" s="170"/>
      <c r="AD1787" s="170"/>
      <c r="AE1787" s="170" t="s">
        <v>305</v>
      </c>
      <c r="AF1787" s="170"/>
      <c r="AG1787" s="170"/>
      <c r="AH1787" s="170"/>
      <c r="AI1787" s="170"/>
      <c r="AJ1787" s="170"/>
      <c r="AK1787" s="170"/>
      <c r="AL1787" s="170"/>
      <c r="AM1787" s="170">
        <v>21</v>
      </c>
      <c r="AN1787" s="170"/>
      <c r="AO1787" s="170"/>
      <c r="AP1787" s="170"/>
      <c r="AQ1787" s="170"/>
      <c r="AR1787" s="170"/>
      <c r="AS1787" s="170"/>
      <c r="AT1787" s="170"/>
      <c r="AU1787" s="170"/>
      <c r="AV1787" s="170"/>
      <c r="AW1787" s="170"/>
      <c r="AX1787" s="170"/>
      <c r="AY1787" s="170"/>
      <c r="AZ1787" s="170"/>
      <c r="BA1787" s="170"/>
      <c r="BB1787" s="170"/>
      <c r="BC1787" s="170"/>
      <c r="BD1787" s="170"/>
      <c r="BE1787" s="170"/>
      <c r="BF1787" s="170"/>
      <c r="BG1787" s="170"/>
      <c r="BH1787" s="170"/>
    </row>
    <row r="1788" spans="1:60" outlineLevel="1">
      <c r="A1788" s="224"/>
      <c r="B1788" s="183"/>
      <c r="C1788" s="210" t="s">
        <v>1943</v>
      </c>
      <c r="D1788" s="188"/>
      <c r="E1788" s="194"/>
      <c r="F1788" s="203"/>
      <c r="G1788" s="203"/>
      <c r="H1788" s="200"/>
      <c r="I1788" s="228"/>
      <c r="J1788" s="170"/>
      <c r="K1788" s="170"/>
      <c r="L1788" s="170"/>
      <c r="M1788" s="170"/>
      <c r="N1788" s="170"/>
      <c r="O1788" s="170"/>
      <c r="P1788" s="170"/>
      <c r="Q1788" s="170"/>
      <c r="R1788" s="170"/>
      <c r="S1788" s="170"/>
      <c r="T1788" s="170"/>
      <c r="U1788" s="170"/>
      <c r="V1788" s="170"/>
      <c r="W1788" s="170"/>
      <c r="X1788" s="170"/>
      <c r="Y1788" s="170"/>
      <c r="Z1788" s="170"/>
      <c r="AA1788" s="170"/>
      <c r="AB1788" s="170"/>
      <c r="AC1788" s="170"/>
      <c r="AD1788" s="170"/>
      <c r="AE1788" s="170" t="s">
        <v>307</v>
      </c>
      <c r="AF1788" s="170"/>
      <c r="AG1788" s="170"/>
      <c r="AH1788" s="170"/>
      <c r="AI1788" s="170"/>
      <c r="AJ1788" s="170"/>
      <c r="AK1788" s="170"/>
      <c r="AL1788" s="170"/>
      <c r="AM1788" s="170"/>
      <c r="AN1788" s="170"/>
      <c r="AO1788" s="170"/>
      <c r="AP1788" s="170"/>
      <c r="AQ1788" s="170"/>
      <c r="AR1788" s="170"/>
      <c r="AS1788" s="170"/>
      <c r="AT1788" s="170"/>
      <c r="AU1788" s="170"/>
      <c r="AV1788" s="170"/>
      <c r="AW1788" s="170"/>
      <c r="AX1788" s="170"/>
      <c r="AY1788" s="170"/>
      <c r="AZ1788" s="170"/>
      <c r="BA1788" s="170"/>
      <c r="BB1788" s="170"/>
      <c r="BC1788" s="170"/>
      <c r="BD1788" s="170"/>
      <c r="BE1788" s="170"/>
      <c r="BF1788" s="170"/>
      <c r="BG1788" s="170"/>
      <c r="BH1788" s="170"/>
    </row>
    <row r="1789" spans="1:60" outlineLevel="1">
      <c r="A1789" s="224"/>
      <c r="B1789" s="183"/>
      <c r="C1789" s="211" t="s">
        <v>1944</v>
      </c>
      <c r="D1789" s="189"/>
      <c r="E1789" s="195">
        <v>1.76</v>
      </c>
      <c r="F1789" s="201"/>
      <c r="G1789" s="201"/>
      <c r="H1789" s="200"/>
      <c r="I1789" s="228"/>
      <c r="J1789" s="170"/>
      <c r="K1789" s="170"/>
      <c r="L1789" s="170"/>
      <c r="M1789" s="170"/>
      <c r="N1789" s="170"/>
      <c r="O1789" s="170"/>
      <c r="P1789" s="170"/>
      <c r="Q1789" s="170"/>
      <c r="R1789" s="170"/>
      <c r="S1789" s="170"/>
      <c r="T1789" s="170"/>
      <c r="U1789" s="170"/>
      <c r="V1789" s="170"/>
      <c r="W1789" s="170"/>
      <c r="X1789" s="170"/>
      <c r="Y1789" s="170"/>
      <c r="Z1789" s="170"/>
      <c r="AA1789" s="170"/>
      <c r="AB1789" s="170"/>
      <c r="AC1789" s="170"/>
      <c r="AD1789" s="170"/>
      <c r="AE1789" s="170" t="s">
        <v>309</v>
      </c>
      <c r="AF1789" s="170">
        <v>0</v>
      </c>
      <c r="AG1789" s="170"/>
      <c r="AH1789" s="170"/>
      <c r="AI1789" s="170"/>
      <c r="AJ1789" s="170"/>
      <c r="AK1789" s="170"/>
      <c r="AL1789" s="170"/>
      <c r="AM1789" s="170"/>
      <c r="AN1789" s="170"/>
      <c r="AO1789" s="170"/>
      <c r="AP1789" s="170"/>
      <c r="AQ1789" s="170"/>
      <c r="AR1789" s="170"/>
      <c r="AS1789" s="170"/>
      <c r="AT1789" s="170"/>
      <c r="AU1789" s="170"/>
      <c r="AV1789" s="170"/>
      <c r="AW1789" s="170"/>
      <c r="AX1789" s="170"/>
      <c r="AY1789" s="170"/>
      <c r="AZ1789" s="170"/>
      <c r="BA1789" s="170"/>
      <c r="BB1789" s="170"/>
      <c r="BC1789" s="170"/>
      <c r="BD1789" s="170"/>
      <c r="BE1789" s="170"/>
      <c r="BF1789" s="170"/>
      <c r="BG1789" s="170"/>
      <c r="BH1789" s="170"/>
    </row>
    <row r="1790" spans="1:60" outlineLevel="1">
      <c r="A1790" s="224"/>
      <c r="B1790" s="350" t="s">
        <v>1556</v>
      </c>
      <c r="C1790" s="351"/>
      <c r="D1790" s="352"/>
      <c r="E1790" s="353"/>
      <c r="F1790" s="354"/>
      <c r="G1790" s="355"/>
      <c r="H1790" s="200"/>
      <c r="I1790" s="228"/>
      <c r="J1790" s="170"/>
      <c r="K1790" s="170"/>
      <c r="L1790" s="170"/>
      <c r="M1790" s="170"/>
      <c r="N1790" s="170"/>
      <c r="O1790" s="170"/>
      <c r="P1790" s="170"/>
      <c r="Q1790" s="170"/>
      <c r="R1790" s="170"/>
      <c r="S1790" s="170"/>
      <c r="T1790" s="170"/>
      <c r="U1790" s="170"/>
      <c r="V1790" s="170"/>
      <c r="W1790" s="170"/>
      <c r="X1790" s="170"/>
      <c r="Y1790" s="170"/>
      <c r="Z1790" s="170"/>
      <c r="AA1790" s="170"/>
      <c r="AB1790" s="170"/>
      <c r="AC1790" s="170">
        <v>0</v>
      </c>
      <c r="AD1790" s="170"/>
      <c r="AE1790" s="170" t="s">
        <v>297</v>
      </c>
      <c r="AF1790" s="170"/>
      <c r="AG1790" s="170"/>
      <c r="AH1790" s="170"/>
      <c r="AI1790" s="170"/>
      <c r="AJ1790" s="170"/>
      <c r="AK1790" s="170"/>
      <c r="AL1790" s="170"/>
      <c r="AM1790" s="170"/>
      <c r="AN1790" s="170"/>
      <c r="AO1790" s="170"/>
      <c r="AP1790" s="170"/>
      <c r="AQ1790" s="170"/>
      <c r="AR1790" s="170"/>
      <c r="AS1790" s="170"/>
      <c r="AT1790" s="170"/>
      <c r="AU1790" s="170"/>
      <c r="AV1790" s="170"/>
      <c r="AW1790" s="170"/>
      <c r="AX1790" s="170"/>
      <c r="AY1790" s="170"/>
      <c r="AZ1790" s="170"/>
      <c r="BA1790" s="170"/>
      <c r="BB1790" s="170"/>
      <c r="BC1790" s="170"/>
      <c r="BD1790" s="170"/>
      <c r="BE1790" s="170"/>
      <c r="BF1790" s="170"/>
      <c r="BG1790" s="170"/>
      <c r="BH1790" s="170"/>
    </row>
    <row r="1791" spans="1:60" outlineLevel="1">
      <c r="A1791" s="225">
        <v>396</v>
      </c>
      <c r="B1791" s="182" t="s">
        <v>1557</v>
      </c>
      <c r="C1791" s="209" t="s">
        <v>1558</v>
      </c>
      <c r="D1791" s="187" t="s">
        <v>1392</v>
      </c>
      <c r="E1791" s="193">
        <v>30</v>
      </c>
      <c r="F1791" s="202"/>
      <c r="G1791" s="201">
        <f>ROUND(E1791*F1791,2)</f>
        <v>0</v>
      </c>
      <c r="H1791" s="200" t="s">
        <v>397</v>
      </c>
      <c r="I1791" s="228" t="s">
        <v>304</v>
      </c>
      <c r="J1791" s="170"/>
      <c r="K1791" s="170"/>
      <c r="L1791" s="170"/>
      <c r="M1791" s="170"/>
      <c r="N1791" s="170"/>
      <c r="O1791" s="170"/>
      <c r="P1791" s="170"/>
      <c r="Q1791" s="170"/>
      <c r="R1791" s="170"/>
      <c r="S1791" s="170"/>
      <c r="T1791" s="170"/>
      <c r="U1791" s="170"/>
      <c r="V1791" s="170"/>
      <c r="W1791" s="170"/>
      <c r="X1791" s="170"/>
      <c r="Y1791" s="170"/>
      <c r="Z1791" s="170"/>
      <c r="AA1791" s="170"/>
      <c r="AB1791" s="170"/>
      <c r="AC1791" s="170"/>
      <c r="AD1791" s="170"/>
      <c r="AE1791" s="170" t="s">
        <v>305</v>
      </c>
      <c r="AF1791" s="170"/>
      <c r="AG1791" s="170"/>
      <c r="AH1791" s="170"/>
      <c r="AI1791" s="170"/>
      <c r="AJ1791" s="170"/>
      <c r="AK1791" s="170"/>
      <c r="AL1791" s="170"/>
      <c r="AM1791" s="170">
        <v>21</v>
      </c>
      <c r="AN1791" s="170"/>
      <c r="AO1791" s="170"/>
      <c r="AP1791" s="170"/>
      <c r="AQ1791" s="170"/>
      <c r="AR1791" s="170"/>
      <c r="AS1791" s="170"/>
      <c r="AT1791" s="170"/>
      <c r="AU1791" s="170"/>
      <c r="AV1791" s="170"/>
      <c r="AW1791" s="170"/>
      <c r="AX1791" s="170"/>
      <c r="AY1791" s="170"/>
      <c r="AZ1791" s="170"/>
      <c r="BA1791" s="170"/>
      <c r="BB1791" s="170"/>
      <c r="BC1791" s="170"/>
      <c r="BD1791" s="170"/>
      <c r="BE1791" s="170"/>
      <c r="BF1791" s="170"/>
      <c r="BG1791" s="170"/>
      <c r="BH1791" s="170"/>
    </row>
    <row r="1792" spans="1:60" outlineLevel="1">
      <c r="A1792" s="224"/>
      <c r="B1792" s="183"/>
      <c r="C1792" s="211" t="s">
        <v>1945</v>
      </c>
      <c r="D1792" s="189"/>
      <c r="E1792" s="195">
        <v>20</v>
      </c>
      <c r="F1792" s="201"/>
      <c r="G1792" s="201"/>
      <c r="H1792" s="200"/>
      <c r="I1792" s="228"/>
      <c r="J1792" s="170"/>
      <c r="K1792" s="170"/>
      <c r="L1792" s="170"/>
      <c r="M1792" s="170"/>
      <c r="N1792" s="170"/>
      <c r="O1792" s="170"/>
      <c r="P1792" s="170"/>
      <c r="Q1792" s="170"/>
      <c r="R1792" s="170"/>
      <c r="S1792" s="170"/>
      <c r="T1792" s="170"/>
      <c r="U1792" s="170"/>
      <c r="V1792" s="170"/>
      <c r="W1792" s="170"/>
      <c r="X1792" s="170"/>
      <c r="Y1792" s="170"/>
      <c r="Z1792" s="170"/>
      <c r="AA1792" s="170"/>
      <c r="AB1792" s="170"/>
      <c r="AC1792" s="170"/>
      <c r="AD1792" s="170"/>
      <c r="AE1792" s="170" t="s">
        <v>309</v>
      </c>
      <c r="AF1792" s="170">
        <v>0</v>
      </c>
      <c r="AG1792" s="170"/>
      <c r="AH1792" s="170"/>
      <c r="AI1792" s="170"/>
      <c r="AJ1792" s="170"/>
      <c r="AK1792" s="170"/>
      <c r="AL1792" s="170"/>
      <c r="AM1792" s="170"/>
      <c r="AN1792" s="170"/>
      <c r="AO1792" s="170"/>
      <c r="AP1792" s="170"/>
      <c r="AQ1792" s="170"/>
      <c r="AR1792" s="170"/>
      <c r="AS1792" s="170"/>
      <c r="AT1792" s="170"/>
      <c r="AU1792" s="170"/>
      <c r="AV1792" s="170"/>
      <c r="AW1792" s="170"/>
      <c r="AX1792" s="170"/>
      <c r="AY1792" s="170"/>
      <c r="AZ1792" s="170"/>
      <c r="BA1792" s="170"/>
      <c r="BB1792" s="170"/>
      <c r="BC1792" s="170"/>
      <c r="BD1792" s="170"/>
      <c r="BE1792" s="170"/>
      <c r="BF1792" s="170"/>
      <c r="BG1792" s="170"/>
      <c r="BH1792" s="170"/>
    </row>
    <row r="1793" spans="1:60" outlineLevel="1">
      <c r="A1793" s="224"/>
      <c r="B1793" s="183"/>
      <c r="C1793" s="211" t="s">
        <v>1946</v>
      </c>
      <c r="D1793" s="189"/>
      <c r="E1793" s="195">
        <v>6</v>
      </c>
      <c r="F1793" s="201"/>
      <c r="G1793" s="201"/>
      <c r="H1793" s="200"/>
      <c r="I1793" s="228"/>
      <c r="J1793" s="170"/>
      <c r="K1793" s="170"/>
      <c r="L1793" s="170"/>
      <c r="M1793" s="170"/>
      <c r="N1793" s="170"/>
      <c r="O1793" s="170"/>
      <c r="P1793" s="170"/>
      <c r="Q1793" s="170"/>
      <c r="R1793" s="170"/>
      <c r="S1793" s="170"/>
      <c r="T1793" s="170"/>
      <c r="U1793" s="170"/>
      <c r="V1793" s="170"/>
      <c r="W1793" s="170"/>
      <c r="X1793" s="170"/>
      <c r="Y1793" s="170"/>
      <c r="Z1793" s="170"/>
      <c r="AA1793" s="170"/>
      <c r="AB1793" s="170"/>
      <c r="AC1793" s="170"/>
      <c r="AD1793" s="170"/>
      <c r="AE1793" s="170" t="s">
        <v>309</v>
      </c>
      <c r="AF1793" s="170">
        <v>0</v>
      </c>
      <c r="AG1793" s="170"/>
      <c r="AH1793" s="170"/>
      <c r="AI1793" s="170"/>
      <c r="AJ1793" s="170"/>
      <c r="AK1793" s="170"/>
      <c r="AL1793" s="170"/>
      <c r="AM1793" s="170"/>
      <c r="AN1793" s="170"/>
      <c r="AO1793" s="170"/>
      <c r="AP1793" s="170"/>
      <c r="AQ1793" s="170"/>
      <c r="AR1793" s="170"/>
      <c r="AS1793" s="170"/>
      <c r="AT1793" s="170"/>
      <c r="AU1793" s="170"/>
      <c r="AV1793" s="170"/>
      <c r="AW1793" s="170"/>
      <c r="AX1793" s="170"/>
      <c r="AY1793" s="170"/>
      <c r="AZ1793" s="170"/>
      <c r="BA1793" s="170"/>
      <c r="BB1793" s="170"/>
      <c r="BC1793" s="170"/>
      <c r="BD1793" s="170"/>
      <c r="BE1793" s="170"/>
      <c r="BF1793" s="170"/>
      <c r="BG1793" s="170"/>
      <c r="BH1793" s="170"/>
    </row>
    <row r="1794" spans="1:60" outlineLevel="1">
      <c r="A1794" s="224"/>
      <c r="B1794" s="183"/>
      <c r="C1794" s="211" t="s">
        <v>1947</v>
      </c>
      <c r="D1794" s="189"/>
      <c r="E1794" s="195">
        <v>4</v>
      </c>
      <c r="F1794" s="201"/>
      <c r="G1794" s="201"/>
      <c r="H1794" s="200"/>
      <c r="I1794" s="228"/>
      <c r="J1794" s="170"/>
      <c r="K1794" s="170"/>
      <c r="L1794" s="170"/>
      <c r="M1794" s="170"/>
      <c r="N1794" s="170"/>
      <c r="O1794" s="170"/>
      <c r="P1794" s="170"/>
      <c r="Q1794" s="170"/>
      <c r="R1794" s="170"/>
      <c r="S1794" s="170"/>
      <c r="T1794" s="170"/>
      <c r="U1794" s="170"/>
      <c r="V1794" s="170"/>
      <c r="W1794" s="170"/>
      <c r="X1794" s="170"/>
      <c r="Y1794" s="170"/>
      <c r="Z1794" s="170"/>
      <c r="AA1794" s="170"/>
      <c r="AB1794" s="170"/>
      <c r="AC1794" s="170"/>
      <c r="AD1794" s="170"/>
      <c r="AE1794" s="170" t="s">
        <v>309</v>
      </c>
      <c r="AF1794" s="170">
        <v>0</v>
      </c>
      <c r="AG1794" s="170"/>
      <c r="AH1794" s="170"/>
      <c r="AI1794" s="170"/>
      <c r="AJ1794" s="170"/>
      <c r="AK1794" s="170"/>
      <c r="AL1794" s="170"/>
      <c r="AM1794" s="170"/>
      <c r="AN1794" s="170"/>
      <c r="AO1794" s="170"/>
      <c r="AP1794" s="170"/>
      <c r="AQ1794" s="170"/>
      <c r="AR1794" s="170"/>
      <c r="AS1794" s="170"/>
      <c r="AT1794" s="170"/>
      <c r="AU1794" s="170"/>
      <c r="AV1794" s="170"/>
      <c r="AW1794" s="170"/>
      <c r="AX1794" s="170"/>
      <c r="AY1794" s="170"/>
      <c r="AZ1794" s="170"/>
      <c r="BA1794" s="170"/>
      <c r="BB1794" s="170"/>
      <c r="BC1794" s="170"/>
      <c r="BD1794" s="170"/>
      <c r="BE1794" s="170"/>
      <c r="BF1794" s="170"/>
      <c r="BG1794" s="170"/>
      <c r="BH1794" s="170"/>
    </row>
    <row r="1795" spans="1:60" outlineLevel="1">
      <c r="A1795" s="224"/>
      <c r="B1795" s="350" t="s">
        <v>1948</v>
      </c>
      <c r="C1795" s="351"/>
      <c r="D1795" s="352"/>
      <c r="E1795" s="353"/>
      <c r="F1795" s="354"/>
      <c r="G1795" s="355"/>
      <c r="H1795" s="200"/>
      <c r="I1795" s="228"/>
      <c r="J1795" s="170"/>
      <c r="K1795" s="170"/>
      <c r="L1795" s="170"/>
      <c r="M1795" s="170"/>
      <c r="N1795" s="170"/>
      <c r="O1795" s="170"/>
      <c r="P1795" s="170"/>
      <c r="Q1795" s="170"/>
      <c r="R1795" s="170"/>
      <c r="S1795" s="170"/>
      <c r="T1795" s="170"/>
      <c r="U1795" s="170"/>
      <c r="V1795" s="170"/>
      <c r="W1795" s="170"/>
      <c r="X1795" s="170"/>
      <c r="Y1795" s="170"/>
      <c r="Z1795" s="170"/>
      <c r="AA1795" s="170"/>
      <c r="AB1795" s="170"/>
      <c r="AC1795" s="170">
        <v>0</v>
      </c>
      <c r="AD1795" s="170"/>
      <c r="AE1795" s="170" t="s">
        <v>297</v>
      </c>
      <c r="AF1795" s="170"/>
      <c r="AG1795" s="170"/>
      <c r="AH1795" s="170"/>
      <c r="AI1795" s="170"/>
      <c r="AJ1795" s="170"/>
      <c r="AK1795" s="170"/>
      <c r="AL1795" s="170"/>
      <c r="AM1795" s="170"/>
      <c r="AN1795" s="170"/>
      <c r="AO1795" s="170"/>
      <c r="AP1795" s="170"/>
      <c r="AQ1795" s="170"/>
      <c r="AR1795" s="170"/>
      <c r="AS1795" s="170"/>
      <c r="AT1795" s="170"/>
      <c r="AU1795" s="170"/>
      <c r="AV1795" s="170"/>
      <c r="AW1795" s="170"/>
      <c r="AX1795" s="170"/>
      <c r="AY1795" s="170"/>
      <c r="AZ1795" s="170"/>
      <c r="BA1795" s="170"/>
      <c r="BB1795" s="170"/>
      <c r="BC1795" s="170"/>
      <c r="BD1795" s="170"/>
      <c r="BE1795" s="170"/>
      <c r="BF1795" s="170"/>
      <c r="BG1795" s="170"/>
      <c r="BH1795" s="170"/>
    </row>
    <row r="1796" spans="1:60" outlineLevel="1">
      <c r="A1796" s="224"/>
      <c r="B1796" s="350" t="s">
        <v>1166</v>
      </c>
      <c r="C1796" s="351"/>
      <c r="D1796" s="352"/>
      <c r="E1796" s="353"/>
      <c r="F1796" s="354"/>
      <c r="G1796" s="355"/>
      <c r="H1796" s="200"/>
      <c r="I1796" s="228"/>
      <c r="J1796" s="170"/>
      <c r="K1796" s="170"/>
      <c r="L1796" s="170"/>
      <c r="M1796" s="170"/>
      <c r="N1796" s="170"/>
      <c r="O1796" s="170"/>
      <c r="P1796" s="170"/>
      <c r="Q1796" s="170"/>
      <c r="R1796" s="170"/>
      <c r="S1796" s="170"/>
      <c r="T1796" s="170"/>
      <c r="U1796" s="170"/>
      <c r="V1796" s="170"/>
      <c r="W1796" s="170"/>
      <c r="X1796" s="170"/>
      <c r="Y1796" s="170"/>
      <c r="Z1796" s="170"/>
      <c r="AA1796" s="170"/>
      <c r="AB1796" s="170"/>
      <c r="AC1796" s="170"/>
      <c r="AD1796" s="170"/>
      <c r="AE1796" s="170" t="s">
        <v>299</v>
      </c>
      <c r="AF1796" s="170"/>
      <c r="AG1796" s="170"/>
      <c r="AH1796" s="170"/>
      <c r="AI1796" s="170"/>
      <c r="AJ1796" s="170"/>
      <c r="AK1796" s="170"/>
      <c r="AL1796" s="170"/>
      <c r="AM1796" s="170"/>
      <c r="AN1796" s="170"/>
      <c r="AO1796" s="170"/>
      <c r="AP1796" s="170"/>
      <c r="AQ1796" s="170"/>
      <c r="AR1796" s="170"/>
      <c r="AS1796" s="170"/>
      <c r="AT1796" s="170"/>
      <c r="AU1796" s="170"/>
      <c r="AV1796" s="170"/>
      <c r="AW1796" s="170"/>
      <c r="AX1796" s="170"/>
      <c r="AY1796" s="170"/>
      <c r="AZ1796" s="170"/>
      <c r="BA1796" s="170"/>
      <c r="BB1796" s="170"/>
      <c r="BC1796" s="170"/>
      <c r="BD1796" s="170"/>
      <c r="BE1796" s="170"/>
      <c r="BF1796" s="170"/>
      <c r="BG1796" s="170"/>
      <c r="BH1796" s="170"/>
    </row>
    <row r="1797" spans="1:60" outlineLevel="1">
      <c r="A1797" s="225">
        <v>397</v>
      </c>
      <c r="B1797" s="182" t="s">
        <v>1949</v>
      </c>
      <c r="C1797" s="209" t="s">
        <v>1569</v>
      </c>
      <c r="D1797" s="187" t="s">
        <v>447</v>
      </c>
      <c r="E1797" s="193">
        <v>0.32940000000000003</v>
      </c>
      <c r="F1797" s="202"/>
      <c r="G1797" s="201">
        <f>ROUND(E1797*F1797,2)</f>
        <v>0</v>
      </c>
      <c r="H1797" s="200" t="s">
        <v>1932</v>
      </c>
      <c r="I1797" s="228" t="s">
        <v>304</v>
      </c>
      <c r="J1797" s="170"/>
      <c r="K1797" s="170"/>
      <c r="L1797" s="170"/>
      <c r="M1797" s="170"/>
      <c r="N1797" s="170"/>
      <c r="O1797" s="170"/>
      <c r="P1797" s="170"/>
      <c r="Q1797" s="170"/>
      <c r="R1797" s="170"/>
      <c r="S1797" s="170"/>
      <c r="T1797" s="170"/>
      <c r="U1797" s="170"/>
      <c r="V1797" s="170"/>
      <c r="W1797" s="170"/>
      <c r="X1797" s="170"/>
      <c r="Y1797" s="170"/>
      <c r="Z1797" s="170"/>
      <c r="AA1797" s="170"/>
      <c r="AB1797" s="170"/>
      <c r="AC1797" s="170"/>
      <c r="AD1797" s="170"/>
      <c r="AE1797" s="170" t="s">
        <v>305</v>
      </c>
      <c r="AF1797" s="170"/>
      <c r="AG1797" s="170"/>
      <c r="AH1797" s="170"/>
      <c r="AI1797" s="170"/>
      <c r="AJ1797" s="170"/>
      <c r="AK1797" s="170"/>
      <c r="AL1797" s="170"/>
      <c r="AM1797" s="170">
        <v>21</v>
      </c>
      <c r="AN1797" s="170"/>
      <c r="AO1797" s="170"/>
      <c r="AP1797" s="170"/>
      <c r="AQ1797" s="170"/>
      <c r="AR1797" s="170"/>
      <c r="AS1797" s="170"/>
      <c r="AT1797" s="170"/>
      <c r="AU1797" s="170"/>
      <c r="AV1797" s="170"/>
      <c r="AW1797" s="170"/>
      <c r="AX1797" s="170"/>
      <c r="AY1797" s="170"/>
      <c r="AZ1797" s="170"/>
      <c r="BA1797" s="170"/>
      <c r="BB1797" s="170"/>
      <c r="BC1797" s="170"/>
      <c r="BD1797" s="170"/>
      <c r="BE1797" s="170"/>
      <c r="BF1797" s="170"/>
      <c r="BG1797" s="170"/>
      <c r="BH1797" s="170"/>
    </row>
    <row r="1798" spans="1:60" outlineLevel="1">
      <c r="A1798" s="224"/>
      <c r="B1798" s="183"/>
      <c r="C1798" s="211" t="s">
        <v>1950</v>
      </c>
      <c r="D1798" s="189"/>
      <c r="E1798" s="195">
        <v>0.32940000000000003</v>
      </c>
      <c r="F1798" s="201"/>
      <c r="G1798" s="201"/>
      <c r="H1798" s="200"/>
      <c r="I1798" s="228"/>
      <c r="J1798" s="170"/>
      <c r="K1798" s="170"/>
      <c r="L1798" s="170"/>
      <c r="M1798" s="170"/>
      <c r="N1798" s="170"/>
      <c r="O1798" s="170"/>
      <c r="P1798" s="170"/>
      <c r="Q1798" s="170"/>
      <c r="R1798" s="170"/>
      <c r="S1798" s="170"/>
      <c r="T1798" s="170"/>
      <c r="U1798" s="170"/>
      <c r="V1798" s="170"/>
      <c r="W1798" s="170"/>
      <c r="X1798" s="170"/>
      <c r="Y1798" s="170"/>
      <c r="Z1798" s="170"/>
      <c r="AA1798" s="170"/>
      <c r="AB1798" s="170"/>
      <c r="AC1798" s="170"/>
      <c r="AD1798" s="170"/>
      <c r="AE1798" s="170" t="s">
        <v>309</v>
      </c>
      <c r="AF1798" s="170">
        <v>0</v>
      </c>
      <c r="AG1798" s="170"/>
      <c r="AH1798" s="170"/>
      <c r="AI1798" s="170"/>
      <c r="AJ1798" s="170"/>
      <c r="AK1798" s="170"/>
      <c r="AL1798" s="170"/>
      <c r="AM1798" s="170"/>
      <c r="AN1798" s="170"/>
      <c r="AO1798" s="170"/>
      <c r="AP1798" s="170"/>
      <c r="AQ1798" s="170"/>
      <c r="AR1798" s="170"/>
      <c r="AS1798" s="170"/>
      <c r="AT1798" s="170"/>
      <c r="AU1798" s="170"/>
      <c r="AV1798" s="170"/>
      <c r="AW1798" s="170"/>
      <c r="AX1798" s="170"/>
      <c r="AY1798" s="170"/>
      <c r="AZ1798" s="170"/>
      <c r="BA1798" s="170"/>
      <c r="BB1798" s="170"/>
      <c r="BC1798" s="170"/>
      <c r="BD1798" s="170"/>
      <c r="BE1798" s="170"/>
      <c r="BF1798" s="170"/>
      <c r="BG1798" s="170"/>
      <c r="BH1798" s="170"/>
    </row>
    <row r="1799" spans="1:60" outlineLevel="1">
      <c r="A1799" s="224"/>
      <c r="B1799" s="350" t="s">
        <v>1951</v>
      </c>
      <c r="C1799" s="351"/>
      <c r="D1799" s="352"/>
      <c r="E1799" s="353"/>
      <c r="F1799" s="354"/>
      <c r="G1799" s="355"/>
      <c r="H1799" s="200"/>
      <c r="I1799" s="228"/>
      <c r="J1799" s="170"/>
      <c r="K1799" s="170"/>
      <c r="L1799" s="170"/>
      <c r="M1799" s="170"/>
      <c r="N1799" s="170"/>
      <c r="O1799" s="170"/>
      <c r="P1799" s="170"/>
      <c r="Q1799" s="170"/>
      <c r="R1799" s="170"/>
      <c r="S1799" s="170"/>
      <c r="T1799" s="170"/>
      <c r="U1799" s="170"/>
      <c r="V1799" s="170"/>
      <c r="W1799" s="170"/>
      <c r="X1799" s="170"/>
      <c r="Y1799" s="170"/>
      <c r="Z1799" s="170"/>
      <c r="AA1799" s="170"/>
      <c r="AB1799" s="170"/>
      <c r="AC1799" s="170">
        <v>1</v>
      </c>
      <c r="AD1799" s="170"/>
      <c r="AE1799" s="170" t="s">
        <v>297</v>
      </c>
      <c r="AF1799" s="170"/>
      <c r="AG1799" s="170"/>
      <c r="AH1799" s="170"/>
      <c r="AI1799" s="170"/>
      <c r="AJ1799" s="170"/>
      <c r="AK1799" s="170"/>
      <c r="AL1799" s="170"/>
      <c r="AM1799" s="170"/>
      <c r="AN1799" s="170"/>
      <c r="AO1799" s="170"/>
      <c r="AP1799" s="170"/>
      <c r="AQ1799" s="170"/>
      <c r="AR1799" s="170"/>
      <c r="AS1799" s="170"/>
      <c r="AT1799" s="170"/>
      <c r="AU1799" s="170"/>
      <c r="AV1799" s="170"/>
      <c r="AW1799" s="170"/>
      <c r="AX1799" s="170"/>
      <c r="AY1799" s="170"/>
      <c r="AZ1799" s="170"/>
      <c r="BA1799" s="170"/>
      <c r="BB1799" s="170"/>
      <c r="BC1799" s="170"/>
      <c r="BD1799" s="170"/>
      <c r="BE1799" s="170"/>
      <c r="BF1799" s="170"/>
      <c r="BG1799" s="170"/>
      <c r="BH1799" s="170"/>
    </row>
    <row r="1800" spans="1:60" outlineLevel="1">
      <c r="A1800" s="225">
        <v>398</v>
      </c>
      <c r="B1800" s="182" t="s">
        <v>1952</v>
      </c>
      <c r="C1800" s="209" t="s">
        <v>1573</v>
      </c>
      <c r="D1800" s="187" t="s">
        <v>447</v>
      </c>
      <c r="E1800" s="193">
        <v>0.32940000000000003</v>
      </c>
      <c r="F1800" s="202"/>
      <c r="G1800" s="201">
        <f>ROUND(E1800*F1800,2)</f>
        <v>0</v>
      </c>
      <c r="H1800" s="200" t="s">
        <v>1932</v>
      </c>
      <c r="I1800" s="228" t="s">
        <v>304</v>
      </c>
      <c r="J1800" s="170"/>
      <c r="K1800" s="170"/>
      <c r="L1800" s="170"/>
      <c r="M1800" s="170"/>
      <c r="N1800" s="170"/>
      <c r="O1800" s="170"/>
      <c r="P1800" s="170"/>
      <c r="Q1800" s="170"/>
      <c r="R1800" s="170"/>
      <c r="S1800" s="170"/>
      <c r="T1800" s="170"/>
      <c r="U1800" s="170"/>
      <c r="V1800" s="170"/>
      <c r="W1800" s="170"/>
      <c r="X1800" s="170"/>
      <c r="Y1800" s="170"/>
      <c r="Z1800" s="170"/>
      <c r="AA1800" s="170"/>
      <c r="AB1800" s="170"/>
      <c r="AC1800" s="170"/>
      <c r="AD1800" s="170"/>
      <c r="AE1800" s="170" t="s">
        <v>305</v>
      </c>
      <c r="AF1800" s="170"/>
      <c r="AG1800" s="170"/>
      <c r="AH1800" s="170"/>
      <c r="AI1800" s="170"/>
      <c r="AJ1800" s="170"/>
      <c r="AK1800" s="170"/>
      <c r="AL1800" s="170"/>
      <c r="AM1800" s="170">
        <v>21</v>
      </c>
      <c r="AN1800" s="170"/>
      <c r="AO1800" s="170"/>
      <c r="AP1800" s="170"/>
      <c r="AQ1800" s="170"/>
      <c r="AR1800" s="170"/>
      <c r="AS1800" s="170"/>
      <c r="AT1800" s="170"/>
      <c r="AU1800" s="170"/>
      <c r="AV1800" s="170"/>
      <c r="AW1800" s="170"/>
      <c r="AX1800" s="170"/>
      <c r="AY1800" s="170"/>
      <c r="AZ1800" s="170"/>
      <c r="BA1800" s="170"/>
      <c r="BB1800" s="170"/>
      <c r="BC1800" s="170"/>
      <c r="BD1800" s="170"/>
      <c r="BE1800" s="170"/>
      <c r="BF1800" s="170"/>
      <c r="BG1800" s="170"/>
      <c r="BH1800" s="170"/>
    </row>
    <row r="1801" spans="1:60" outlineLevel="1">
      <c r="A1801" s="224"/>
      <c r="B1801" s="183"/>
      <c r="C1801" s="211" t="s">
        <v>1950</v>
      </c>
      <c r="D1801" s="189"/>
      <c r="E1801" s="195">
        <v>0.32940000000000003</v>
      </c>
      <c r="F1801" s="201"/>
      <c r="G1801" s="201"/>
      <c r="H1801" s="200"/>
      <c r="I1801" s="228"/>
      <c r="J1801" s="170"/>
      <c r="K1801" s="170"/>
      <c r="L1801" s="170"/>
      <c r="M1801" s="170"/>
      <c r="N1801" s="170"/>
      <c r="O1801" s="170"/>
      <c r="P1801" s="170"/>
      <c r="Q1801" s="170"/>
      <c r="R1801" s="170"/>
      <c r="S1801" s="170"/>
      <c r="T1801" s="170"/>
      <c r="U1801" s="170"/>
      <c r="V1801" s="170"/>
      <c r="W1801" s="170"/>
      <c r="X1801" s="170"/>
      <c r="Y1801" s="170"/>
      <c r="Z1801" s="170"/>
      <c r="AA1801" s="170"/>
      <c r="AB1801" s="170"/>
      <c r="AC1801" s="170"/>
      <c r="AD1801" s="170"/>
      <c r="AE1801" s="170" t="s">
        <v>309</v>
      </c>
      <c r="AF1801" s="170">
        <v>0</v>
      </c>
      <c r="AG1801" s="170"/>
      <c r="AH1801" s="170"/>
      <c r="AI1801" s="170"/>
      <c r="AJ1801" s="170"/>
      <c r="AK1801" s="170"/>
      <c r="AL1801" s="170"/>
      <c r="AM1801" s="170"/>
      <c r="AN1801" s="170"/>
      <c r="AO1801" s="170"/>
      <c r="AP1801" s="170"/>
      <c r="AQ1801" s="170"/>
      <c r="AR1801" s="170"/>
      <c r="AS1801" s="170"/>
      <c r="AT1801" s="170"/>
      <c r="AU1801" s="170"/>
      <c r="AV1801" s="170"/>
      <c r="AW1801" s="170"/>
      <c r="AX1801" s="170"/>
      <c r="AY1801" s="170"/>
      <c r="AZ1801" s="170"/>
      <c r="BA1801" s="170"/>
      <c r="BB1801" s="170"/>
      <c r="BC1801" s="170"/>
      <c r="BD1801" s="170"/>
      <c r="BE1801" s="170"/>
      <c r="BF1801" s="170"/>
      <c r="BG1801" s="170"/>
      <c r="BH1801" s="170"/>
    </row>
    <row r="1802" spans="1:60" outlineLevel="1">
      <c r="A1802" s="224"/>
      <c r="B1802" s="350" t="s">
        <v>1948</v>
      </c>
      <c r="C1802" s="351"/>
      <c r="D1802" s="352"/>
      <c r="E1802" s="353"/>
      <c r="F1802" s="354"/>
      <c r="G1802" s="355"/>
      <c r="H1802" s="200"/>
      <c r="I1802" s="228"/>
      <c r="J1802" s="170"/>
      <c r="K1802" s="170"/>
      <c r="L1802" s="170"/>
      <c r="M1802" s="170"/>
      <c r="N1802" s="170"/>
      <c r="O1802" s="170"/>
      <c r="P1802" s="170"/>
      <c r="Q1802" s="170"/>
      <c r="R1802" s="170"/>
      <c r="S1802" s="170"/>
      <c r="T1802" s="170"/>
      <c r="U1802" s="170"/>
      <c r="V1802" s="170"/>
      <c r="W1802" s="170"/>
      <c r="X1802" s="170"/>
      <c r="Y1802" s="170"/>
      <c r="Z1802" s="170"/>
      <c r="AA1802" s="170"/>
      <c r="AB1802" s="170"/>
      <c r="AC1802" s="170">
        <v>0</v>
      </c>
      <c r="AD1802" s="170"/>
      <c r="AE1802" s="170" t="s">
        <v>297</v>
      </c>
      <c r="AF1802" s="170"/>
      <c r="AG1802" s="170"/>
      <c r="AH1802" s="170"/>
      <c r="AI1802" s="170"/>
      <c r="AJ1802" s="170"/>
      <c r="AK1802" s="170"/>
      <c r="AL1802" s="170"/>
      <c r="AM1802" s="170"/>
      <c r="AN1802" s="170"/>
      <c r="AO1802" s="170"/>
      <c r="AP1802" s="170"/>
      <c r="AQ1802" s="170"/>
      <c r="AR1802" s="170"/>
      <c r="AS1802" s="170"/>
      <c r="AT1802" s="170"/>
      <c r="AU1802" s="170"/>
      <c r="AV1802" s="170"/>
      <c r="AW1802" s="170"/>
      <c r="AX1802" s="170"/>
      <c r="AY1802" s="170"/>
      <c r="AZ1802" s="170"/>
      <c r="BA1802" s="170"/>
      <c r="BB1802" s="170"/>
      <c r="BC1802" s="170"/>
      <c r="BD1802" s="170"/>
      <c r="BE1802" s="170"/>
      <c r="BF1802" s="170"/>
      <c r="BG1802" s="170"/>
      <c r="BH1802" s="170"/>
    </row>
    <row r="1803" spans="1:60" outlineLevel="1">
      <c r="A1803" s="224"/>
      <c r="B1803" s="350" t="s">
        <v>1166</v>
      </c>
      <c r="C1803" s="351"/>
      <c r="D1803" s="352"/>
      <c r="E1803" s="353"/>
      <c r="F1803" s="354"/>
      <c r="G1803" s="355"/>
      <c r="H1803" s="200"/>
      <c r="I1803" s="228"/>
      <c r="J1803" s="170"/>
      <c r="K1803" s="170"/>
      <c r="L1803" s="170"/>
      <c r="M1803" s="170"/>
      <c r="N1803" s="170"/>
      <c r="O1803" s="170"/>
      <c r="P1803" s="170"/>
      <c r="Q1803" s="170"/>
      <c r="R1803" s="170"/>
      <c r="S1803" s="170"/>
      <c r="T1803" s="170"/>
      <c r="U1803" s="170"/>
      <c r="V1803" s="170"/>
      <c r="W1803" s="170"/>
      <c r="X1803" s="170"/>
      <c r="Y1803" s="170"/>
      <c r="Z1803" s="170"/>
      <c r="AA1803" s="170"/>
      <c r="AB1803" s="170"/>
      <c r="AC1803" s="170"/>
      <c r="AD1803" s="170"/>
      <c r="AE1803" s="170" t="s">
        <v>299</v>
      </c>
      <c r="AF1803" s="170"/>
      <c r="AG1803" s="170"/>
      <c r="AH1803" s="170"/>
      <c r="AI1803" s="170"/>
      <c r="AJ1803" s="170"/>
      <c r="AK1803" s="170"/>
      <c r="AL1803" s="170"/>
      <c r="AM1803" s="170"/>
      <c r="AN1803" s="170"/>
      <c r="AO1803" s="170"/>
      <c r="AP1803" s="170"/>
      <c r="AQ1803" s="170"/>
      <c r="AR1803" s="170"/>
      <c r="AS1803" s="170"/>
      <c r="AT1803" s="170"/>
      <c r="AU1803" s="170"/>
      <c r="AV1803" s="170"/>
      <c r="AW1803" s="170"/>
      <c r="AX1803" s="170"/>
      <c r="AY1803" s="170"/>
      <c r="AZ1803" s="170"/>
      <c r="BA1803" s="170"/>
      <c r="BB1803" s="170"/>
      <c r="BC1803" s="170"/>
      <c r="BD1803" s="170"/>
      <c r="BE1803" s="170"/>
      <c r="BF1803" s="170"/>
      <c r="BG1803" s="170"/>
      <c r="BH1803" s="170"/>
    </row>
    <row r="1804" spans="1:60" outlineLevel="1">
      <c r="A1804" s="224"/>
      <c r="B1804" s="350" t="s">
        <v>1951</v>
      </c>
      <c r="C1804" s="351"/>
      <c r="D1804" s="352"/>
      <c r="E1804" s="353"/>
      <c r="F1804" s="354"/>
      <c r="G1804" s="355"/>
      <c r="H1804" s="200"/>
      <c r="I1804" s="228"/>
      <c r="J1804" s="170"/>
      <c r="K1804" s="170"/>
      <c r="L1804" s="170"/>
      <c r="M1804" s="170"/>
      <c r="N1804" s="170"/>
      <c r="O1804" s="170"/>
      <c r="P1804" s="170"/>
      <c r="Q1804" s="170"/>
      <c r="R1804" s="170"/>
      <c r="S1804" s="170"/>
      <c r="T1804" s="170"/>
      <c r="U1804" s="170"/>
      <c r="V1804" s="170"/>
      <c r="W1804" s="170"/>
      <c r="X1804" s="170"/>
      <c r="Y1804" s="170"/>
      <c r="Z1804" s="170"/>
      <c r="AA1804" s="170"/>
      <c r="AB1804" s="170"/>
      <c r="AC1804" s="170">
        <v>1</v>
      </c>
      <c r="AD1804" s="170"/>
      <c r="AE1804" s="170" t="s">
        <v>297</v>
      </c>
      <c r="AF1804" s="170"/>
      <c r="AG1804" s="170"/>
      <c r="AH1804" s="170"/>
      <c r="AI1804" s="170"/>
      <c r="AJ1804" s="170"/>
      <c r="AK1804" s="170"/>
      <c r="AL1804" s="170"/>
      <c r="AM1804" s="170"/>
      <c r="AN1804" s="170"/>
      <c r="AO1804" s="170"/>
      <c r="AP1804" s="170"/>
      <c r="AQ1804" s="170"/>
      <c r="AR1804" s="170"/>
      <c r="AS1804" s="170"/>
      <c r="AT1804" s="170"/>
      <c r="AU1804" s="170"/>
      <c r="AV1804" s="170"/>
      <c r="AW1804" s="170"/>
      <c r="AX1804" s="170"/>
      <c r="AY1804" s="170"/>
      <c r="AZ1804" s="170"/>
      <c r="BA1804" s="170"/>
      <c r="BB1804" s="170"/>
      <c r="BC1804" s="170"/>
      <c r="BD1804" s="170"/>
      <c r="BE1804" s="170"/>
      <c r="BF1804" s="170"/>
      <c r="BG1804" s="170"/>
      <c r="BH1804" s="170"/>
    </row>
    <row r="1805" spans="1:60" outlineLevel="1">
      <c r="A1805" s="225">
        <v>399</v>
      </c>
      <c r="B1805" s="182" t="s">
        <v>1953</v>
      </c>
      <c r="C1805" s="209" t="s">
        <v>1574</v>
      </c>
      <c r="D1805" s="187" t="s">
        <v>447</v>
      </c>
      <c r="E1805" s="193">
        <v>1.3176000000000001</v>
      </c>
      <c r="F1805" s="202"/>
      <c r="G1805" s="201">
        <f>ROUND(E1805*F1805,2)</f>
        <v>0</v>
      </c>
      <c r="H1805" s="200" t="s">
        <v>1932</v>
      </c>
      <c r="I1805" s="228" t="s">
        <v>304</v>
      </c>
      <c r="J1805" s="170"/>
      <c r="K1805" s="170"/>
      <c r="L1805" s="170"/>
      <c r="M1805" s="170"/>
      <c r="N1805" s="170"/>
      <c r="O1805" s="170"/>
      <c r="P1805" s="170"/>
      <c r="Q1805" s="170"/>
      <c r="R1805" s="170"/>
      <c r="S1805" s="170"/>
      <c r="T1805" s="170"/>
      <c r="U1805" s="170"/>
      <c r="V1805" s="170"/>
      <c r="W1805" s="170"/>
      <c r="X1805" s="170"/>
      <c r="Y1805" s="170"/>
      <c r="Z1805" s="170"/>
      <c r="AA1805" s="170"/>
      <c r="AB1805" s="170"/>
      <c r="AC1805" s="170"/>
      <c r="AD1805" s="170"/>
      <c r="AE1805" s="170" t="s">
        <v>305</v>
      </c>
      <c r="AF1805" s="170"/>
      <c r="AG1805" s="170"/>
      <c r="AH1805" s="170"/>
      <c r="AI1805" s="170"/>
      <c r="AJ1805" s="170"/>
      <c r="AK1805" s="170"/>
      <c r="AL1805" s="170"/>
      <c r="AM1805" s="170">
        <v>21</v>
      </c>
      <c r="AN1805" s="170"/>
      <c r="AO1805" s="170"/>
      <c r="AP1805" s="170"/>
      <c r="AQ1805" s="170"/>
      <c r="AR1805" s="170"/>
      <c r="AS1805" s="170"/>
      <c r="AT1805" s="170"/>
      <c r="AU1805" s="170"/>
      <c r="AV1805" s="170"/>
      <c r="AW1805" s="170"/>
      <c r="AX1805" s="170"/>
      <c r="AY1805" s="170"/>
      <c r="AZ1805" s="170"/>
      <c r="BA1805" s="170"/>
      <c r="BB1805" s="170"/>
      <c r="BC1805" s="170"/>
      <c r="BD1805" s="170"/>
      <c r="BE1805" s="170"/>
      <c r="BF1805" s="170"/>
      <c r="BG1805" s="170"/>
      <c r="BH1805" s="170"/>
    </row>
    <row r="1806" spans="1:60" outlineLevel="1">
      <c r="A1806" s="224"/>
      <c r="B1806" s="183"/>
      <c r="C1806" s="211" t="s">
        <v>1954</v>
      </c>
      <c r="D1806" s="189"/>
      <c r="E1806" s="195">
        <v>1.3176000000000001</v>
      </c>
      <c r="F1806" s="201"/>
      <c r="G1806" s="201"/>
      <c r="H1806" s="200"/>
      <c r="I1806" s="228"/>
      <c r="J1806" s="170"/>
      <c r="K1806" s="170"/>
      <c r="L1806" s="170"/>
      <c r="M1806" s="170"/>
      <c r="N1806" s="170"/>
      <c r="O1806" s="170"/>
      <c r="P1806" s="170"/>
      <c r="Q1806" s="170"/>
      <c r="R1806" s="170"/>
      <c r="S1806" s="170"/>
      <c r="T1806" s="170"/>
      <c r="U1806" s="170"/>
      <c r="V1806" s="170"/>
      <c r="W1806" s="170"/>
      <c r="X1806" s="170"/>
      <c r="Y1806" s="170"/>
      <c r="Z1806" s="170"/>
      <c r="AA1806" s="170"/>
      <c r="AB1806" s="170"/>
      <c r="AC1806" s="170"/>
      <c r="AD1806" s="170"/>
      <c r="AE1806" s="170" t="s">
        <v>309</v>
      </c>
      <c r="AF1806" s="170">
        <v>0</v>
      </c>
      <c r="AG1806" s="170"/>
      <c r="AH1806" s="170"/>
      <c r="AI1806" s="170"/>
      <c r="AJ1806" s="170"/>
      <c r="AK1806" s="170"/>
      <c r="AL1806" s="170"/>
      <c r="AM1806" s="170"/>
      <c r="AN1806" s="170"/>
      <c r="AO1806" s="170"/>
      <c r="AP1806" s="170"/>
      <c r="AQ1806" s="170"/>
      <c r="AR1806" s="170"/>
      <c r="AS1806" s="170"/>
      <c r="AT1806" s="170"/>
      <c r="AU1806" s="170"/>
      <c r="AV1806" s="170"/>
      <c r="AW1806" s="170"/>
      <c r="AX1806" s="170"/>
      <c r="AY1806" s="170"/>
      <c r="AZ1806" s="170"/>
      <c r="BA1806" s="170"/>
      <c r="BB1806" s="170"/>
      <c r="BC1806" s="170"/>
      <c r="BD1806" s="170"/>
      <c r="BE1806" s="170"/>
      <c r="BF1806" s="170"/>
      <c r="BG1806" s="170"/>
      <c r="BH1806" s="170"/>
    </row>
    <row r="1807" spans="1:60">
      <c r="A1807" s="223" t="s">
        <v>294</v>
      </c>
      <c r="B1807" s="181" t="s">
        <v>224</v>
      </c>
      <c r="C1807" s="208" t="s">
        <v>225</v>
      </c>
      <c r="D1807" s="186"/>
      <c r="E1807" s="192"/>
      <c r="F1807" s="356">
        <f>SUM(G1808:G1852)</f>
        <v>0</v>
      </c>
      <c r="G1807" s="357"/>
      <c r="H1807" s="199"/>
      <c r="I1807" s="227"/>
      <c r="AE1807" t="s">
        <v>295</v>
      </c>
    </row>
    <row r="1808" spans="1:60" outlineLevel="1">
      <c r="A1808" s="224"/>
      <c r="B1808" s="358" t="s">
        <v>1955</v>
      </c>
      <c r="C1808" s="359"/>
      <c r="D1808" s="360"/>
      <c r="E1808" s="361"/>
      <c r="F1808" s="362"/>
      <c r="G1808" s="363"/>
      <c r="H1808" s="200"/>
      <c r="I1808" s="228"/>
      <c r="J1808" s="170"/>
      <c r="K1808" s="170"/>
      <c r="L1808" s="170"/>
      <c r="M1808" s="170"/>
      <c r="N1808" s="170"/>
      <c r="O1808" s="170"/>
      <c r="P1808" s="170"/>
      <c r="Q1808" s="170"/>
      <c r="R1808" s="170"/>
      <c r="S1808" s="170"/>
      <c r="T1808" s="170"/>
      <c r="U1808" s="170"/>
      <c r="V1808" s="170"/>
      <c r="W1808" s="170"/>
      <c r="X1808" s="170"/>
      <c r="Y1808" s="170"/>
      <c r="Z1808" s="170"/>
      <c r="AA1808" s="170"/>
      <c r="AB1808" s="170"/>
      <c r="AC1808" s="170">
        <v>0</v>
      </c>
      <c r="AD1808" s="170"/>
      <c r="AE1808" s="170" t="s">
        <v>297</v>
      </c>
      <c r="AF1808" s="170"/>
      <c r="AG1808" s="170"/>
      <c r="AH1808" s="170"/>
      <c r="AI1808" s="170"/>
      <c r="AJ1808" s="170"/>
      <c r="AK1808" s="170"/>
      <c r="AL1808" s="170"/>
      <c r="AM1808" s="170"/>
      <c r="AN1808" s="170"/>
      <c r="AO1808" s="170"/>
      <c r="AP1808" s="170"/>
      <c r="AQ1808" s="170"/>
      <c r="AR1808" s="170"/>
      <c r="AS1808" s="170"/>
      <c r="AT1808" s="170"/>
      <c r="AU1808" s="170"/>
      <c r="AV1808" s="170"/>
      <c r="AW1808" s="170"/>
      <c r="AX1808" s="170"/>
      <c r="AY1808" s="170"/>
      <c r="AZ1808" s="170"/>
      <c r="BA1808" s="170"/>
      <c r="BB1808" s="170"/>
      <c r="BC1808" s="170"/>
      <c r="BD1808" s="170"/>
      <c r="BE1808" s="170"/>
      <c r="BF1808" s="170"/>
      <c r="BG1808" s="170"/>
      <c r="BH1808" s="170"/>
    </row>
    <row r="1809" spans="1:60" outlineLevel="1">
      <c r="A1809" s="225">
        <v>400</v>
      </c>
      <c r="B1809" s="182" t="s">
        <v>1956</v>
      </c>
      <c r="C1809" s="209" t="s">
        <v>1957</v>
      </c>
      <c r="D1809" s="187" t="s">
        <v>318</v>
      </c>
      <c r="E1809" s="193">
        <v>685.04</v>
      </c>
      <c r="F1809" s="202"/>
      <c r="G1809" s="201">
        <f>ROUND(E1809*F1809,2)</f>
        <v>0</v>
      </c>
      <c r="H1809" s="200" t="s">
        <v>1958</v>
      </c>
      <c r="I1809" s="228" t="s">
        <v>304</v>
      </c>
      <c r="J1809" s="170"/>
      <c r="K1809" s="170"/>
      <c r="L1809" s="170"/>
      <c r="M1809" s="170"/>
      <c r="N1809" s="170"/>
      <c r="O1809" s="170"/>
      <c r="P1809" s="170"/>
      <c r="Q1809" s="170"/>
      <c r="R1809" s="170"/>
      <c r="S1809" s="170"/>
      <c r="T1809" s="170"/>
      <c r="U1809" s="170"/>
      <c r="V1809" s="170"/>
      <c r="W1809" s="170"/>
      <c r="X1809" s="170"/>
      <c r="Y1809" s="170"/>
      <c r="Z1809" s="170"/>
      <c r="AA1809" s="170"/>
      <c r="AB1809" s="170"/>
      <c r="AC1809" s="170"/>
      <c r="AD1809" s="170"/>
      <c r="AE1809" s="170" t="s">
        <v>305</v>
      </c>
      <c r="AF1809" s="170"/>
      <c r="AG1809" s="170"/>
      <c r="AH1809" s="170"/>
      <c r="AI1809" s="170"/>
      <c r="AJ1809" s="170"/>
      <c r="AK1809" s="170"/>
      <c r="AL1809" s="170"/>
      <c r="AM1809" s="170">
        <v>21</v>
      </c>
      <c r="AN1809" s="170"/>
      <c r="AO1809" s="170"/>
      <c r="AP1809" s="170"/>
      <c r="AQ1809" s="170"/>
      <c r="AR1809" s="170"/>
      <c r="AS1809" s="170"/>
      <c r="AT1809" s="170"/>
      <c r="AU1809" s="170"/>
      <c r="AV1809" s="170"/>
      <c r="AW1809" s="170"/>
      <c r="AX1809" s="170"/>
      <c r="AY1809" s="170"/>
      <c r="AZ1809" s="170"/>
      <c r="BA1809" s="170"/>
      <c r="BB1809" s="170"/>
      <c r="BC1809" s="170"/>
      <c r="BD1809" s="170"/>
      <c r="BE1809" s="170"/>
      <c r="BF1809" s="170"/>
      <c r="BG1809" s="170"/>
      <c r="BH1809" s="170"/>
    </row>
    <row r="1810" spans="1:60" outlineLevel="1">
      <c r="A1810" s="224"/>
      <c r="B1810" s="183"/>
      <c r="C1810" s="210" t="s">
        <v>346</v>
      </c>
      <c r="D1810" s="188"/>
      <c r="E1810" s="194"/>
      <c r="F1810" s="203"/>
      <c r="G1810" s="203"/>
      <c r="H1810" s="200"/>
      <c r="I1810" s="228"/>
      <c r="J1810" s="170"/>
      <c r="K1810" s="170"/>
      <c r="L1810" s="170"/>
      <c r="M1810" s="170"/>
      <c r="N1810" s="170"/>
      <c r="O1810" s="170"/>
      <c r="P1810" s="170"/>
      <c r="Q1810" s="170"/>
      <c r="R1810" s="170"/>
      <c r="S1810" s="170"/>
      <c r="T1810" s="170"/>
      <c r="U1810" s="170"/>
      <c r="V1810" s="170"/>
      <c r="W1810" s="170"/>
      <c r="X1810" s="170"/>
      <c r="Y1810" s="170"/>
      <c r="Z1810" s="170"/>
      <c r="AA1810" s="170"/>
      <c r="AB1810" s="170"/>
      <c r="AC1810" s="170"/>
      <c r="AD1810" s="170"/>
      <c r="AE1810" s="170" t="s">
        <v>307</v>
      </c>
      <c r="AF1810" s="170"/>
      <c r="AG1810" s="170"/>
      <c r="AH1810" s="170"/>
      <c r="AI1810" s="170"/>
      <c r="AJ1810" s="170"/>
      <c r="AK1810" s="170"/>
      <c r="AL1810" s="170"/>
      <c r="AM1810" s="170"/>
      <c r="AN1810" s="170"/>
      <c r="AO1810" s="170"/>
      <c r="AP1810" s="170"/>
      <c r="AQ1810" s="170"/>
      <c r="AR1810" s="170"/>
      <c r="AS1810" s="170"/>
      <c r="AT1810" s="170"/>
      <c r="AU1810" s="170"/>
      <c r="AV1810" s="170"/>
      <c r="AW1810" s="170"/>
      <c r="AX1810" s="170"/>
      <c r="AY1810" s="170"/>
      <c r="AZ1810" s="170"/>
      <c r="BA1810" s="170"/>
      <c r="BB1810" s="170"/>
      <c r="BC1810" s="170"/>
      <c r="BD1810" s="170"/>
      <c r="BE1810" s="170"/>
      <c r="BF1810" s="170"/>
      <c r="BG1810" s="170"/>
      <c r="BH1810" s="170"/>
    </row>
    <row r="1811" spans="1:60" outlineLevel="1">
      <c r="A1811" s="224"/>
      <c r="B1811" s="183"/>
      <c r="C1811" s="210" t="s">
        <v>1959</v>
      </c>
      <c r="D1811" s="188"/>
      <c r="E1811" s="194"/>
      <c r="F1811" s="203"/>
      <c r="G1811" s="203"/>
      <c r="H1811" s="200"/>
      <c r="I1811" s="228"/>
      <c r="J1811" s="170"/>
      <c r="K1811" s="170"/>
      <c r="L1811" s="170"/>
      <c r="M1811" s="170"/>
      <c r="N1811" s="170"/>
      <c r="O1811" s="170"/>
      <c r="P1811" s="170"/>
      <c r="Q1811" s="170"/>
      <c r="R1811" s="170"/>
      <c r="S1811" s="170"/>
      <c r="T1811" s="170"/>
      <c r="U1811" s="170"/>
      <c r="V1811" s="170"/>
      <c r="W1811" s="170"/>
      <c r="X1811" s="170"/>
      <c r="Y1811" s="170"/>
      <c r="Z1811" s="170"/>
      <c r="AA1811" s="170"/>
      <c r="AB1811" s="170"/>
      <c r="AC1811" s="170"/>
      <c r="AD1811" s="170"/>
      <c r="AE1811" s="170" t="s">
        <v>307</v>
      </c>
      <c r="AF1811" s="170"/>
      <c r="AG1811" s="170"/>
      <c r="AH1811" s="170"/>
      <c r="AI1811" s="170"/>
      <c r="AJ1811" s="170"/>
      <c r="AK1811" s="170"/>
      <c r="AL1811" s="170"/>
      <c r="AM1811" s="170"/>
      <c r="AN1811" s="170"/>
      <c r="AO1811" s="170"/>
      <c r="AP1811" s="170"/>
      <c r="AQ1811" s="170"/>
      <c r="AR1811" s="170"/>
      <c r="AS1811" s="170"/>
      <c r="AT1811" s="170"/>
      <c r="AU1811" s="170"/>
      <c r="AV1811" s="170"/>
      <c r="AW1811" s="170"/>
      <c r="AX1811" s="170"/>
      <c r="AY1811" s="170"/>
      <c r="AZ1811" s="170"/>
      <c r="BA1811" s="170"/>
      <c r="BB1811" s="170"/>
      <c r="BC1811" s="170"/>
      <c r="BD1811" s="170"/>
      <c r="BE1811" s="170"/>
      <c r="BF1811" s="170"/>
      <c r="BG1811" s="170"/>
      <c r="BH1811" s="170"/>
    </row>
    <row r="1812" spans="1:60" outlineLevel="1">
      <c r="A1812" s="224"/>
      <c r="B1812" s="183"/>
      <c r="C1812" s="210" t="s">
        <v>1960</v>
      </c>
      <c r="D1812" s="188"/>
      <c r="E1812" s="194"/>
      <c r="F1812" s="203"/>
      <c r="G1812" s="203"/>
      <c r="H1812" s="200"/>
      <c r="I1812" s="228"/>
      <c r="J1812" s="170"/>
      <c r="K1812" s="170"/>
      <c r="L1812" s="170"/>
      <c r="M1812" s="170"/>
      <c r="N1812" s="170"/>
      <c r="O1812" s="170"/>
      <c r="P1812" s="170"/>
      <c r="Q1812" s="170"/>
      <c r="R1812" s="170"/>
      <c r="S1812" s="170"/>
      <c r="T1812" s="170"/>
      <c r="U1812" s="170"/>
      <c r="V1812" s="170"/>
      <c r="W1812" s="170"/>
      <c r="X1812" s="170"/>
      <c r="Y1812" s="170"/>
      <c r="Z1812" s="170"/>
      <c r="AA1812" s="170"/>
      <c r="AB1812" s="170"/>
      <c r="AC1812" s="170"/>
      <c r="AD1812" s="170"/>
      <c r="AE1812" s="170" t="s">
        <v>307</v>
      </c>
      <c r="AF1812" s="170"/>
      <c r="AG1812" s="170"/>
      <c r="AH1812" s="170"/>
      <c r="AI1812" s="170"/>
      <c r="AJ1812" s="170"/>
      <c r="AK1812" s="170"/>
      <c r="AL1812" s="170"/>
      <c r="AM1812" s="170"/>
      <c r="AN1812" s="170"/>
      <c r="AO1812" s="170"/>
      <c r="AP1812" s="170"/>
      <c r="AQ1812" s="170"/>
      <c r="AR1812" s="170"/>
      <c r="AS1812" s="170"/>
      <c r="AT1812" s="170"/>
      <c r="AU1812" s="170"/>
      <c r="AV1812" s="170"/>
      <c r="AW1812" s="170"/>
      <c r="AX1812" s="170"/>
      <c r="AY1812" s="170"/>
      <c r="AZ1812" s="170"/>
      <c r="BA1812" s="170"/>
      <c r="BB1812" s="170"/>
      <c r="BC1812" s="170"/>
      <c r="BD1812" s="170"/>
      <c r="BE1812" s="170"/>
      <c r="BF1812" s="170"/>
      <c r="BG1812" s="170"/>
      <c r="BH1812" s="170"/>
    </row>
    <row r="1813" spans="1:60" outlineLevel="1">
      <c r="A1813" s="224"/>
      <c r="B1813" s="183"/>
      <c r="C1813" s="210" t="s">
        <v>1961</v>
      </c>
      <c r="D1813" s="188"/>
      <c r="E1813" s="194"/>
      <c r="F1813" s="203"/>
      <c r="G1813" s="203"/>
      <c r="H1813" s="200"/>
      <c r="I1813" s="228"/>
      <c r="J1813" s="170"/>
      <c r="K1813" s="170"/>
      <c r="L1813" s="170"/>
      <c r="M1813" s="170"/>
      <c r="N1813" s="170"/>
      <c r="O1813" s="170"/>
      <c r="P1813" s="170"/>
      <c r="Q1813" s="170"/>
      <c r="R1813" s="170"/>
      <c r="S1813" s="170"/>
      <c r="T1813" s="170"/>
      <c r="U1813" s="170"/>
      <c r="V1813" s="170"/>
      <c r="W1813" s="170"/>
      <c r="X1813" s="170"/>
      <c r="Y1813" s="170"/>
      <c r="Z1813" s="170"/>
      <c r="AA1813" s="170"/>
      <c r="AB1813" s="170"/>
      <c r="AC1813" s="170"/>
      <c r="AD1813" s="170"/>
      <c r="AE1813" s="170" t="s">
        <v>307</v>
      </c>
      <c r="AF1813" s="170"/>
      <c r="AG1813" s="170"/>
      <c r="AH1813" s="170"/>
      <c r="AI1813" s="170"/>
      <c r="AJ1813" s="170"/>
      <c r="AK1813" s="170"/>
      <c r="AL1813" s="170"/>
      <c r="AM1813" s="170"/>
      <c r="AN1813" s="170"/>
      <c r="AO1813" s="170"/>
      <c r="AP1813" s="170"/>
      <c r="AQ1813" s="170"/>
      <c r="AR1813" s="170"/>
      <c r="AS1813" s="170"/>
      <c r="AT1813" s="170"/>
      <c r="AU1813" s="170"/>
      <c r="AV1813" s="170"/>
      <c r="AW1813" s="170"/>
      <c r="AX1813" s="170"/>
      <c r="AY1813" s="170"/>
      <c r="AZ1813" s="170"/>
      <c r="BA1813" s="170"/>
      <c r="BB1813" s="170"/>
      <c r="BC1813" s="170"/>
      <c r="BD1813" s="170"/>
      <c r="BE1813" s="170"/>
      <c r="BF1813" s="170"/>
      <c r="BG1813" s="170"/>
      <c r="BH1813" s="170"/>
    </row>
    <row r="1814" spans="1:60" outlineLevel="1">
      <c r="A1814" s="224"/>
      <c r="B1814" s="183"/>
      <c r="C1814" s="210" t="s">
        <v>1962</v>
      </c>
      <c r="D1814" s="188"/>
      <c r="E1814" s="194"/>
      <c r="F1814" s="203"/>
      <c r="G1814" s="203"/>
      <c r="H1814" s="200"/>
      <c r="I1814" s="228"/>
      <c r="J1814" s="170"/>
      <c r="K1814" s="170"/>
      <c r="L1814" s="170"/>
      <c r="M1814" s="170"/>
      <c r="N1814" s="170"/>
      <c r="O1814" s="170"/>
      <c r="P1814" s="170"/>
      <c r="Q1814" s="170"/>
      <c r="R1814" s="170"/>
      <c r="S1814" s="170"/>
      <c r="T1814" s="170"/>
      <c r="U1814" s="170"/>
      <c r="V1814" s="170"/>
      <c r="W1814" s="170"/>
      <c r="X1814" s="170"/>
      <c r="Y1814" s="170"/>
      <c r="Z1814" s="170"/>
      <c r="AA1814" s="170"/>
      <c r="AB1814" s="170"/>
      <c r="AC1814" s="170"/>
      <c r="AD1814" s="170"/>
      <c r="AE1814" s="170" t="s">
        <v>307</v>
      </c>
      <c r="AF1814" s="170"/>
      <c r="AG1814" s="170"/>
      <c r="AH1814" s="170"/>
      <c r="AI1814" s="170"/>
      <c r="AJ1814" s="170"/>
      <c r="AK1814" s="170"/>
      <c r="AL1814" s="170"/>
      <c r="AM1814" s="170"/>
      <c r="AN1814" s="170"/>
      <c r="AO1814" s="170"/>
      <c r="AP1814" s="170"/>
      <c r="AQ1814" s="170"/>
      <c r="AR1814" s="170"/>
      <c r="AS1814" s="170"/>
      <c r="AT1814" s="170"/>
      <c r="AU1814" s="170"/>
      <c r="AV1814" s="170"/>
      <c r="AW1814" s="170"/>
      <c r="AX1814" s="170"/>
      <c r="AY1814" s="170"/>
      <c r="AZ1814" s="170"/>
      <c r="BA1814" s="170"/>
      <c r="BB1814" s="170"/>
      <c r="BC1814" s="170"/>
      <c r="BD1814" s="170"/>
      <c r="BE1814" s="170"/>
      <c r="BF1814" s="170"/>
      <c r="BG1814" s="170"/>
      <c r="BH1814" s="170"/>
    </row>
    <row r="1815" spans="1:60" outlineLevel="1">
      <c r="A1815" s="224"/>
      <c r="B1815" s="183"/>
      <c r="C1815" s="210" t="s">
        <v>1963</v>
      </c>
      <c r="D1815" s="188"/>
      <c r="E1815" s="194"/>
      <c r="F1815" s="203"/>
      <c r="G1815" s="203"/>
      <c r="H1815" s="200"/>
      <c r="I1815" s="228"/>
      <c r="J1815" s="170"/>
      <c r="K1815" s="170"/>
      <c r="L1815" s="170"/>
      <c r="M1815" s="170"/>
      <c r="N1815" s="170"/>
      <c r="O1815" s="170"/>
      <c r="P1815" s="170"/>
      <c r="Q1815" s="170"/>
      <c r="R1815" s="170"/>
      <c r="S1815" s="170"/>
      <c r="T1815" s="170"/>
      <c r="U1815" s="170"/>
      <c r="V1815" s="170"/>
      <c r="W1815" s="170"/>
      <c r="X1815" s="170"/>
      <c r="Y1815" s="170"/>
      <c r="Z1815" s="170"/>
      <c r="AA1815" s="170"/>
      <c r="AB1815" s="170"/>
      <c r="AC1815" s="170"/>
      <c r="AD1815" s="170"/>
      <c r="AE1815" s="170" t="s">
        <v>307</v>
      </c>
      <c r="AF1815" s="170"/>
      <c r="AG1815" s="170"/>
      <c r="AH1815" s="170"/>
      <c r="AI1815" s="170"/>
      <c r="AJ1815" s="170"/>
      <c r="AK1815" s="170"/>
      <c r="AL1815" s="170"/>
      <c r="AM1815" s="170"/>
      <c r="AN1815" s="170"/>
      <c r="AO1815" s="170"/>
      <c r="AP1815" s="170"/>
      <c r="AQ1815" s="170"/>
      <c r="AR1815" s="170"/>
      <c r="AS1815" s="170"/>
      <c r="AT1815" s="170"/>
      <c r="AU1815" s="170"/>
      <c r="AV1815" s="170"/>
      <c r="AW1815" s="170"/>
      <c r="AX1815" s="170"/>
      <c r="AY1815" s="170"/>
      <c r="AZ1815" s="170"/>
      <c r="BA1815" s="170"/>
      <c r="BB1815" s="170"/>
      <c r="BC1815" s="170"/>
      <c r="BD1815" s="170"/>
      <c r="BE1815" s="170"/>
      <c r="BF1815" s="170"/>
      <c r="BG1815" s="170"/>
      <c r="BH1815" s="170"/>
    </row>
    <row r="1816" spans="1:60" outlineLevel="1">
      <c r="A1816" s="224"/>
      <c r="B1816" s="183"/>
      <c r="C1816" s="210" t="s">
        <v>1964</v>
      </c>
      <c r="D1816" s="188"/>
      <c r="E1816" s="194"/>
      <c r="F1816" s="203"/>
      <c r="G1816" s="203"/>
      <c r="H1816" s="200"/>
      <c r="I1816" s="228"/>
      <c r="J1816" s="170"/>
      <c r="K1816" s="170"/>
      <c r="L1816" s="170"/>
      <c r="M1816" s="170"/>
      <c r="N1816" s="170"/>
      <c r="O1816" s="170"/>
      <c r="P1816" s="170"/>
      <c r="Q1816" s="170"/>
      <c r="R1816" s="170"/>
      <c r="S1816" s="170"/>
      <c r="T1816" s="170"/>
      <c r="U1816" s="170"/>
      <c r="V1816" s="170"/>
      <c r="W1816" s="170"/>
      <c r="X1816" s="170"/>
      <c r="Y1816" s="170"/>
      <c r="Z1816" s="170"/>
      <c r="AA1816" s="170"/>
      <c r="AB1816" s="170"/>
      <c r="AC1816" s="170"/>
      <c r="AD1816" s="170"/>
      <c r="AE1816" s="170" t="s">
        <v>307</v>
      </c>
      <c r="AF1816" s="170"/>
      <c r="AG1816" s="170"/>
      <c r="AH1816" s="170"/>
      <c r="AI1816" s="170"/>
      <c r="AJ1816" s="170"/>
      <c r="AK1816" s="170"/>
      <c r="AL1816" s="170"/>
      <c r="AM1816" s="170"/>
      <c r="AN1816" s="170"/>
      <c r="AO1816" s="170"/>
      <c r="AP1816" s="170"/>
      <c r="AQ1816" s="170"/>
      <c r="AR1816" s="170"/>
      <c r="AS1816" s="170"/>
      <c r="AT1816" s="170"/>
      <c r="AU1816" s="170"/>
      <c r="AV1816" s="170"/>
      <c r="AW1816" s="170"/>
      <c r="AX1816" s="170"/>
      <c r="AY1816" s="170"/>
      <c r="AZ1816" s="170"/>
      <c r="BA1816" s="170"/>
      <c r="BB1816" s="170"/>
      <c r="BC1816" s="170"/>
      <c r="BD1816" s="170"/>
      <c r="BE1816" s="170"/>
      <c r="BF1816" s="170"/>
      <c r="BG1816" s="170"/>
      <c r="BH1816" s="170"/>
    </row>
    <row r="1817" spans="1:60" outlineLevel="1">
      <c r="A1817" s="224"/>
      <c r="B1817" s="183"/>
      <c r="C1817" s="210" t="s">
        <v>1965</v>
      </c>
      <c r="D1817" s="188"/>
      <c r="E1817" s="194"/>
      <c r="F1817" s="203"/>
      <c r="G1817" s="203"/>
      <c r="H1817" s="200"/>
      <c r="I1817" s="228"/>
      <c r="J1817" s="170"/>
      <c r="K1817" s="170"/>
      <c r="L1817" s="170"/>
      <c r="M1817" s="170"/>
      <c r="N1817" s="170"/>
      <c r="O1817" s="170"/>
      <c r="P1817" s="170"/>
      <c r="Q1817" s="170"/>
      <c r="R1817" s="170"/>
      <c r="S1817" s="170"/>
      <c r="T1817" s="170"/>
      <c r="U1817" s="170"/>
      <c r="V1817" s="170"/>
      <c r="W1817" s="170"/>
      <c r="X1817" s="170"/>
      <c r="Y1817" s="170"/>
      <c r="Z1817" s="170"/>
      <c r="AA1817" s="170"/>
      <c r="AB1817" s="170"/>
      <c r="AC1817" s="170"/>
      <c r="AD1817" s="170"/>
      <c r="AE1817" s="170" t="s">
        <v>307</v>
      </c>
      <c r="AF1817" s="170"/>
      <c r="AG1817" s="170"/>
      <c r="AH1817" s="170"/>
      <c r="AI1817" s="170"/>
      <c r="AJ1817" s="170"/>
      <c r="AK1817" s="170"/>
      <c r="AL1817" s="170"/>
      <c r="AM1817" s="170"/>
      <c r="AN1817" s="170"/>
      <c r="AO1817" s="170"/>
      <c r="AP1817" s="170"/>
      <c r="AQ1817" s="170"/>
      <c r="AR1817" s="170"/>
      <c r="AS1817" s="170"/>
      <c r="AT1817" s="170"/>
      <c r="AU1817" s="170"/>
      <c r="AV1817" s="170"/>
      <c r="AW1817" s="170"/>
      <c r="AX1817" s="170"/>
      <c r="AY1817" s="170"/>
      <c r="AZ1817" s="170"/>
      <c r="BA1817" s="170"/>
      <c r="BB1817" s="170"/>
      <c r="BC1817" s="170"/>
      <c r="BD1817" s="170"/>
      <c r="BE1817" s="170"/>
      <c r="BF1817" s="170"/>
      <c r="BG1817" s="170"/>
      <c r="BH1817" s="170"/>
    </row>
    <row r="1818" spans="1:60" outlineLevel="1">
      <c r="A1818" s="224"/>
      <c r="B1818" s="183"/>
      <c r="C1818" s="211" t="s">
        <v>1966</v>
      </c>
      <c r="D1818" s="189"/>
      <c r="E1818" s="195">
        <v>685.04</v>
      </c>
      <c r="F1818" s="201"/>
      <c r="G1818" s="201"/>
      <c r="H1818" s="200"/>
      <c r="I1818" s="228"/>
      <c r="J1818" s="170"/>
      <c r="K1818" s="170"/>
      <c r="L1818" s="170"/>
      <c r="M1818" s="170"/>
      <c r="N1818" s="170"/>
      <c r="O1818" s="170"/>
      <c r="P1818" s="170"/>
      <c r="Q1818" s="170"/>
      <c r="R1818" s="170"/>
      <c r="S1818" s="170"/>
      <c r="T1818" s="170"/>
      <c r="U1818" s="170"/>
      <c r="V1818" s="170"/>
      <c r="W1818" s="170"/>
      <c r="X1818" s="170"/>
      <c r="Y1818" s="170"/>
      <c r="Z1818" s="170"/>
      <c r="AA1818" s="170"/>
      <c r="AB1818" s="170"/>
      <c r="AC1818" s="170"/>
      <c r="AD1818" s="170"/>
      <c r="AE1818" s="170" t="s">
        <v>309</v>
      </c>
      <c r="AF1818" s="170">
        <v>0</v>
      </c>
      <c r="AG1818" s="170"/>
      <c r="AH1818" s="170"/>
      <c r="AI1818" s="170"/>
      <c r="AJ1818" s="170"/>
      <c r="AK1818" s="170"/>
      <c r="AL1818" s="170"/>
      <c r="AM1818" s="170"/>
      <c r="AN1818" s="170"/>
      <c r="AO1818" s="170"/>
      <c r="AP1818" s="170"/>
      <c r="AQ1818" s="170"/>
      <c r="AR1818" s="170"/>
      <c r="AS1818" s="170"/>
      <c r="AT1818" s="170"/>
      <c r="AU1818" s="170"/>
      <c r="AV1818" s="170"/>
      <c r="AW1818" s="170"/>
      <c r="AX1818" s="170"/>
      <c r="AY1818" s="170"/>
      <c r="AZ1818" s="170"/>
      <c r="BA1818" s="170"/>
      <c r="BB1818" s="170"/>
      <c r="BC1818" s="170"/>
      <c r="BD1818" s="170"/>
      <c r="BE1818" s="170"/>
      <c r="BF1818" s="170"/>
      <c r="BG1818" s="170"/>
      <c r="BH1818" s="170"/>
    </row>
    <row r="1819" spans="1:60" outlineLevel="1">
      <c r="A1819" s="224"/>
      <c r="B1819" s="350" t="s">
        <v>1967</v>
      </c>
      <c r="C1819" s="351"/>
      <c r="D1819" s="352"/>
      <c r="E1819" s="353"/>
      <c r="F1819" s="354"/>
      <c r="G1819" s="355"/>
      <c r="H1819" s="200"/>
      <c r="I1819" s="228"/>
      <c r="J1819" s="170"/>
      <c r="K1819" s="170"/>
      <c r="L1819" s="170"/>
      <c r="M1819" s="170"/>
      <c r="N1819" s="170"/>
      <c r="O1819" s="170"/>
      <c r="P1819" s="170"/>
      <c r="Q1819" s="170"/>
      <c r="R1819" s="170"/>
      <c r="S1819" s="170"/>
      <c r="T1819" s="170"/>
      <c r="U1819" s="170"/>
      <c r="V1819" s="170"/>
      <c r="W1819" s="170"/>
      <c r="X1819" s="170"/>
      <c r="Y1819" s="170"/>
      <c r="Z1819" s="170"/>
      <c r="AA1819" s="170"/>
      <c r="AB1819" s="170"/>
      <c r="AC1819" s="170">
        <v>1</v>
      </c>
      <c r="AD1819" s="170"/>
      <c r="AE1819" s="170" t="s">
        <v>297</v>
      </c>
      <c r="AF1819" s="170"/>
      <c r="AG1819" s="170"/>
      <c r="AH1819" s="170"/>
      <c r="AI1819" s="170"/>
      <c r="AJ1819" s="170"/>
      <c r="AK1819" s="170"/>
      <c r="AL1819" s="170"/>
      <c r="AM1819" s="170"/>
      <c r="AN1819" s="170"/>
      <c r="AO1819" s="170"/>
      <c r="AP1819" s="170"/>
      <c r="AQ1819" s="170"/>
      <c r="AR1819" s="170"/>
      <c r="AS1819" s="170"/>
      <c r="AT1819" s="170"/>
      <c r="AU1819" s="170"/>
      <c r="AV1819" s="170"/>
      <c r="AW1819" s="170"/>
      <c r="AX1819" s="170"/>
      <c r="AY1819" s="170"/>
      <c r="AZ1819" s="170"/>
      <c r="BA1819" s="170"/>
      <c r="BB1819" s="170"/>
      <c r="BC1819" s="170"/>
      <c r="BD1819" s="170"/>
      <c r="BE1819" s="170"/>
      <c r="BF1819" s="170"/>
      <c r="BG1819" s="170"/>
      <c r="BH1819" s="170"/>
    </row>
    <row r="1820" spans="1:60" outlineLevel="1">
      <c r="A1820" s="225">
        <v>401</v>
      </c>
      <c r="B1820" s="182" t="s">
        <v>1968</v>
      </c>
      <c r="C1820" s="209" t="s">
        <v>1969</v>
      </c>
      <c r="D1820" s="187" t="s">
        <v>318</v>
      </c>
      <c r="E1820" s="193">
        <v>1912.12</v>
      </c>
      <c r="F1820" s="202"/>
      <c r="G1820" s="201">
        <f>ROUND(E1820*F1820,2)</f>
        <v>0</v>
      </c>
      <c r="H1820" s="200" t="s">
        <v>1958</v>
      </c>
      <c r="I1820" s="228" t="s">
        <v>304</v>
      </c>
      <c r="J1820" s="170"/>
      <c r="K1820" s="170"/>
      <c r="L1820" s="170"/>
      <c r="M1820" s="170"/>
      <c r="N1820" s="170"/>
      <c r="O1820" s="170"/>
      <c r="P1820" s="170"/>
      <c r="Q1820" s="170"/>
      <c r="R1820" s="170"/>
      <c r="S1820" s="170"/>
      <c r="T1820" s="170"/>
      <c r="U1820" s="170"/>
      <c r="V1820" s="170"/>
      <c r="W1820" s="170"/>
      <c r="X1820" s="170"/>
      <c r="Y1820" s="170"/>
      <c r="Z1820" s="170"/>
      <c r="AA1820" s="170"/>
      <c r="AB1820" s="170"/>
      <c r="AC1820" s="170"/>
      <c r="AD1820" s="170"/>
      <c r="AE1820" s="170" t="s">
        <v>305</v>
      </c>
      <c r="AF1820" s="170"/>
      <c r="AG1820" s="170"/>
      <c r="AH1820" s="170"/>
      <c r="AI1820" s="170"/>
      <c r="AJ1820" s="170"/>
      <c r="AK1820" s="170"/>
      <c r="AL1820" s="170"/>
      <c r="AM1820" s="170">
        <v>21</v>
      </c>
      <c r="AN1820" s="170"/>
      <c r="AO1820" s="170"/>
      <c r="AP1820" s="170"/>
      <c r="AQ1820" s="170"/>
      <c r="AR1820" s="170"/>
      <c r="AS1820" s="170"/>
      <c r="AT1820" s="170"/>
      <c r="AU1820" s="170"/>
      <c r="AV1820" s="170"/>
      <c r="AW1820" s="170"/>
      <c r="AX1820" s="170"/>
      <c r="AY1820" s="170"/>
      <c r="AZ1820" s="170"/>
      <c r="BA1820" s="170"/>
      <c r="BB1820" s="170"/>
      <c r="BC1820" s="170"/>
      <c r="BD1820" s="170"/>
      <c r="BE1820" s="170"/>
      <c r="BF1820" s="170"/>
      <c r="BG1820" s="170"/>
      <c r="BH1820" s="170"/>
    </row>
    <row r="1821" spans="1:60" outlineLevel="1">
      <c r="A1821" s="224"/>
      <c r="B1821" s="183"/>
      <c r="C1821" s="211" t="s">
        <v>1970</v>
      </c>
      <c r="D1821" s="189"/>
      <c r="E1821" s="195"/>
      <c r="F1821" s="201"/>
      <c r="G1821" s="201"/>
      <c r="H1821" s="200"/>
      <c r="I1821" s="228"/>
      <c r="J1821" s="170"/>
      <c r="K1821" s="170"/>
      <c r="L1821" s="170"/>
      <c r="M1821" s="170"/>
      <c r="N1821" s="170"/>
      <c r="O1821" s="170"/>
      <c r="P1821" s="170"/>
      <c r="Q1821" s="170"/>
      <c r="R1821" s="170"/>
      <c r="S1821" s="170"/>
      <c r="T1821" s="170"/>
      <c r="U1821" s="170"/>
      <c r="V1821" s="170"/>
      <c r="W1821" s="170"/>
      <c r="X1821" s="170"/>
      <c r="Y1821" s="170"/>
      <c r="Z1821" s="170"/>
      <c r="AA1821" s="170"/>
      <c r="AB1821" s="170"/>
      <c r="AC1821" s="170"/>
      <c r="AD1821" s="170"/>
      <c r="AE1821" s="170" t="s">
        <v>309</v>
      </c>
      <c r="AF1821" s="170">
        <v>0</v>
      </c>
      <c r="AG1821" s="170"/>
      <c r="AH1821" s="170"/>
      <c r="AI1821" s="170"/>
      <c r="AJ1821" s="170"/>
      <c r="AK1821" s="170"/>
      <c r="AL1821" s="170"/>
      <c r="AM1821" s="170"/>
      <c r="AN1821" s="170"/>
      <c r="AO1821" s="170"/>
      <c r="AP1821" s="170"/>
      <c r="AQ1821" s="170"/>
      <c r="AR1821" s="170"/>
      <c r="AS1821" s="170"/>
      <c r="AT1821" s="170"/>
      <c r="AU1821" s="170"/>
      <c r="AV1821" s="170"/>
      <c r="AW1821" s="170"/>
      <c r="AX1821" s="170"/>
      <c r="AY1821" s="170"/>
      <c r="AZ1821" s="170"/>
      <c r="BA1821" s="170"/>
      <c r="BB1821" s="170"/>
      <c r="BC1821" s="170"/>
      <c r="BD1821" s="170"/>
      <c r="BE1821" s="170"/>
      <c r="BF1821" s="170"/>
      <c r="BG1821" s="170"/>
      <c r="BH1821" s="170"/>
    </row>
    <row r="1822" spans="1:60" outlineLevel="1">
      <c r="A1822" s="224"/>
      <c r="B1822" s="183"/>
      <c r="C1822" s="211" t="s">
        <v>1971</v>
      </c>
      <c r="D1822" s="189"/>
      <c r="E1822" s="195">
        <v>1840.62</v>
      </c>
      <c r="F1822" s="201"/>
      <c r="G1822" s="201"/>
      <c r="H1822" s="200"/>
      <c r="I1822" s="228"/>
      <c r="J1822" s="170"/>
      <c r="K1822" s="170"/>
      <c r="L1822" s="170"/>
      <c r="M1822" s="170"/>
      <c r="N1822" s="170"/>
      <c r="O1822" s="170"/>
      <c r="P1822" s="170"/>
      <c r="Q1822" s="170"/>
      <c r="R1822" s="170"/>
      <c r="S1822" s="170"/>
      <c r="T1822" s="170"/>
      <c r="U1822" s="170"/>
      <c r="V1822" s="170"/>
      <c r="W1822" s="170"/>
      <c r="X1822" s="170"/>
      <c r="Y1822" s="170"/>
      <c r="Z1822" s="170"/>
      <c r="AA1822" s="170"/>
      <c r="AB1822" s="170"/>
      <c r="AC1822" s="170"/>
      <c r="AD1822" s="170"/>
      <c r="AE1822" s="170" t="s">
        <v>309</v>
      </c>
      <c r="AF1822" s="170">
        <v>0</v>
      </c>
      <c r="AG1822" s="170"/>
      <c r="AH1822" s="170"/>
      <c r="AI1822" s="170"/>
      <c r="AJ1822" s="170"/>
      <c r="AK1822" s="170"/>
      <c r="AL1822" s="170"/>
      <c r="AM1822" s="170"/>
      <c r="AN1822" s="170"/>
      <c r="AO1822" s="170"/>
      <c r="AP1822" s="170"/>
      <c r="AQ1822" s="170"/>
      <c r="AR1822" s="170"/>
      <c r="AS1822" s="170"/>
      <c r="AT1822" s="170"/>
      <c r="AU1822" s="170"/>
      <c r="AV1822" s="170"/>
      <c r="AW1822" s="170"/>
      <c r="AX1822" s="170"/>
      <c r="AY1822" s="170"/>
      <c r="AZ1822" s="170"/>
      <c r="BA1822" s="170"/>
      <c r="BB1822" s="170"/>
      <c r="BC1822" s="170"/>
      <c r="BD1822" s="170"/>
      <c r="BE1822" s="170"/>
      <c r="BF1822" s="170"/>
      <c r="BG1822" s="170"/>
      <c r="BH1822" s="170"/>
    </row>
    <row r="1823" spans="1:60" outlineLevel="1">
      <c r="A1823" s="224"/>
      <c r="B1823" s="183"/>
      <c r="C1823" s="211" t="s">
        <v>1972</v>
      </c>
      <c r="D1823" s="189"/>
      <c r="E1823" s="195"/>
      <c r="F1823" s="201"/>
      <c r="G1823" s="201"/>
      <c r="H1823" s="200"/>
      <c r="I1823" s="228"/>
      <c r="J1823" s="170"/>
      <c r="K1823" s="170"/>
      <c r="L1823" s="170"/>
      <c r="M1823" s="170"/>
      <c r="N1823" s="170"/>
      <c r="O1823" s="170"/>
      <c r="P1823" s="170"/>
      <c r="Q1823" s="170"/>
      <c r="R1823" s="170"/>
      <c r="S1823" s="170"/>
      <c r="T1823" s="170"/>
      <c r="U1823" s="170"/>
      <c r="V1823" s="170"/>
      <c r="W1823" s="170"/>
      <c r="X1823" s="170"/>
      <c r="Y1823" s="170"/>
      <c r="Z1823" s="170"/>
      <c r="AA1823" s="170"/>
      <c r="AB1823" s="170"/>
      <c r="AC1823" s="170"/>
      <c r="AD1823" s="170"/>
      <c r="AE1823" s="170" t="s">
        <v>309</v>
      </c>
      <c r="AF1823" s="170">
        <v>0</v>
      </c>
      <c r="AG1823" s="170"/>
      <c r="AH1823" s="170"/>
      <c r="AI1823" s="170"/>
      <c r="AJ1823" s="170"/>
      <c r="AK1823" s="170"/>
      <c r="AL1823" s="170"/>
      <c r="AM1823" s="170"/>
      <c r="AN1823" s="170"/>
      <c r="AO1823" s="170"/>
      <c r="AP1823" s="170"/>
      <c r="AQ1823" s="170"/>
      <c r="AR1823" s="170"/>
      <c r="AS1823" s="170"/>
      <c r="AT1823" s="170"/>
      <c r="AU1823" s="170"/>
      <c r="AV1823" s="170"/>
      <c r="AW1823" s="170"/>
      <c r="AX1823" s="170"/>
      <c r="AY1823" s="170"/>
      <c r="AZ1823" s="170"/>
      <c r="BA1823" s="170"/>
      <c r="BB1823" s="170"/>
      <c r="BC1823" s="170"/>
      <c r="BD1823" s="170"/>
      <c r="BE1823" s="170"/>
      <c r="BF1823" s="170"/>
      <c r="BG1823" s="170"/>
      <c r="BH1823" s="170"/>
    </row>
    <row r="1824" spans="1:60" outlineLevel="1">
      <c r="A1824" s="224"/>
      <c r="B1824" s="183"/>
      <c r="C1824" s="211" t="s">
        <v>1973</v>
      </c>
      <c r="D1824" s="189"/>
      <c r="E1824" s="195">
        <v>71.5</v>
      </c>
      <c r="F1824" s="201"/>
      <c r="G1824" s="201"/>
      <c r="H1824" s="200"/>
      <c r="I1824" s="228"/>
      <c r="J1824" s="170"/>
      <c r="K1824" s="170"/>
      <c r="L1824" s="170"/>
      <c r="M1824" s="170"/>
      <c r="N1824" s="170"/>
      <c r="O1824" s="170"/>
      <c r="P1824" s="170"/>
      <c r="Q1824" s="170"/>
      <c r="R1824" s="170"/>
      <c r="S1824" s="170"/>
      <c r="T1824" s="170"/>
      <c r="U1824" s="170"/>
      <c r="V1824" s="170"/>
      <c r="W1824" s="170"/>
      <c r="X1824" s="170"/>
      <c r="Y1824" s="170"/>
      <c r="Z1824" s="170"/>
      <c r="AA1824" s="170"/>
      <c r="AB1824" s="170"/>
      <c r="AC1824" s="170"/>
      <c r="AD1824" s="170"/>
      <c r="AE1824" s="170" t="s">
        <v>309</v>
      </c>
      <c r="AF1824" s="170">
        <v>0</v>
      </c>
      <c r="AG1824" s="170"/>
      <c r="AH1824" s="170"/>
      <c r="AI1824" s="170"/>
      <c r="AJ1824" s="170"/>
      <c r="AK1824" s="170"/>
      <c r="AL1824" s="170"/>
      <c r="AM1824" s="170"/>
      <c r="AN1824" s="170"/>
      <c r="AO1824" s="170"/>
      <c r="AP1824" s="170"/>
      <c r="AQ1824" s="170"/>
      <c r="AR1824" s="170"/>
      <c r="AS1824" s="170"/>
      <c r="AT1824" s="170"/>
      <c r="AU1824" s="170"/>
      <c r="AV1824" s="170"/>
      <c r="AW1824" s="170"/>
      <c r="AX1824" s="170"/>
      <c r="AY1824" s="170"/>
      <c r="AZ1824" s="170"/>
      <c r="BA1824" s="170"/>
      <c r="BB1824" s="170"/>
      <c r="BC1824" s="170"/>
      <c r="BD1824" s="170"/>
      <c r="BE1824" s="170"/>
      <c r="BF1824" s="170"/>
      <c r="BG1824" s="170"/>
      <c r="BH1824" s="170"/>
    </row>
    <row r="1825" spans="1:60" outlineLevel="1">
      <c r="A1825" s="224"/>
      <c r="B1825" s="350" t="s">
        <v>1955</v>
      </c>
      <c r="C1825" s="351"/>
      <c r="D1825" s="352"/>
      <c r="E1825" s="353"/>
      <c r="F1825" s="354"/>
      <c r="G1825" s="355"/>
      <c r="H1825" s="200"/>
      <c r="I1825" s="228"/>
      <c r="J1825" s="170"/>
      <c r="K1825" s="170"/>
      <c r="L1825" s="170"/>
      <c r="M1825" s="170"/>
      <c r="N1825" s="170"/>
      <c r="O1825" s="170"/>
      <c r="P1825" s="170"/>
      <c r="Q1825" s="170"/>
      <c r="R1825" s="170"/>
      <c r="S1825" s="170"/>
      <c r="T1825" s="170"/>
      <c r="U1825" s="170"/>
      <c r="V1825" s="170"/>
      <c r="W1825" s="170"/>
      <c r="X1825" s="170"/>
      <c r="Y1825" s="170"/>
      <c r="Z1825" s="170"/>
      <c r="AA1825" s="170"/>
      <c r="AB1825" s="170"/>
      <c r="AC1825" s="170">
        <v>0</v>
      </c>
      <c r="AD1825" s="170"/>
      <c r="AE1825" s="170" t="s">
        <v>297</v>
      </c>
      <c r="AF1825" s="170"/>
      <c r="AG1825" s="170"/>
      <c r="AH1825" s="170"/>
      <c r="AI1825" s="170"/>
      <c r="AJ1825" s="170"/>
      <c r="AK1825" s="170"/>
      <c r="AL1825" s="170"/>
      <c r="AM1825" s="170"/>
      <c r="AN1825" s="170"/>
      <c r="AO1825" s="170"/>
      <c r="AP1825" s="170"/>
      <c r="AQ1825" s="170"/>
      <c r="AR1825" s="170"/>
      <c r="AS1825" s="170"/>
      <c r="AT1825" s="170"/>
      <c r="AU1825" s="170"/>
      <c r="AV1825" s="170"/>
      <c r="AW1825" s="170"/>
      <c r="AX1825" s="170"/>
      <c r="AY1825" s="170"/>
      <c r="AZ1825" s="170"/>
      <c r="BA1825" s="170"/>
      <c r="BB1825" s="170"/>
      <c r="BC1825" s="170"/>
      <c r="BD1825" s="170"/>
      <c r="BE1825" s="170"/>
      <c r="BF1825" s="170"/>
      <c r="BG1825" s="170"/>
      <c r="BH1825" s="170"/>
    </row>
    <row r="1826" spans="1:60" outlineLevel="1">
      <c r="A1826" s="224"/>
      <c r="B1826" s="350" t="s">
        <v>1974</v>
      </c>
      <c r="C1826" s="351"/>
      <c r="D1826" s="352"/>
      <c r="E1826" s="353"/>
      <c r="F1826" s="354"/>
      <c r="G1826" s="355"/>
      <c r="H1826" s="200"/>
      <c r="I1826" s="228"/>
      <c r="J1826" s="170"/>
      <c r="K1826" s="170"/>
      <c r="L1826" s="170"/>
      <c r="M1826" s="170"/>
      <c r="N1826" s="170"/>
      <c r="O1826" s="170"/>
      <c r="P1826" s="170"/>
      <c r="Q1826" s="170"/>
      <c r="R1826" s="170"/>
      <c r="S1826" s="170"/>
      <c r="T1826" s="170"/>
      <c r="U1826" s="170"/>
      <c r="V1826" s="170"/>
      <c r="W1826" s="170"/>
      <c r="X1826" s="170"/>
      <c r="Y1826" s="170"/>
      <c r="Z1826" s="170"/>
      <c r="AA1826" s="170"/>
      <c r="AB1826" s="170"/>
      <c r="AC1826" s="170">
        <v>1</v>
      </c>
      <c r="AD1826" s="170"/>
      <c r="AE1826" s="170" t="s">
        <v>297</v>
      </c>
      <c r="AF1826" s="170"/>
      <c r="AG1826" s="170"/>
      <c r="AH1826" s="170"/>
      <c r="AI1826" s="170"/>
      <c r="AJ1826" s="170"/>
      <c r="AK1826" s="170"/>
      <c r="AL1826" s="170"/>
      <c r="AM1826" s="170"/>
      <c r="AN1826" s="170"/>
      <c r="AO1826" s="170"/>
      <c r="AP1826" s="170"/>
      <c r="AQ1826" s="170"/>
      <c r="AR1826" s="170"/>
      <c r="AS1826" s="170"/>
      <c r="AT1826" s="170"/>
      <c r="AU1826" s="170"/>
      <c r="AV1826" s="170"/>
      <c r="AW1826" s="170"/>
      <c r="AX1826" s="170"/>
      <c r="AY1826" s="170"/>
      <c r="AZ1826" s="170"/>
      <c r="BA1826" s="170"/>
      <c r="BB1826" s="170"/>
      <c r="BC1826" s="170"/>
      <c r="BD1826" s="170"/>
      <c r="BE1826" s="170"/>
      <c r="BF1826" s="170"/>
      <c r="BG1826" s="170"/>
      <c r="BH1826" s="170"/>
    </row>
    <row r="1827" spans="1:60" outlineLevel="1">
      <c r="A1827" s="225">
        <v>402</v>
      </c>
      <c r="B1827" s="182" t="s">
        <v>1975</v>
      </c>
      <c r="C1827" s="209" t="s">
        <v>1976</v>
      </c>
      <c r="D1827" s="187" t="s">
        <v>1977</v>
      </c>
      <c r="E1827" s="193">
        <v>41102.400000000001</v>
      </c>
      <c r="F1827" s="202"/>
      <c r="G1827" s="201">
        <f>ROUND(E1827*F1827,2)</f>
        <v>0</v>
      </c>
      <c r="H1827" s="200" t="s">
        <v>1958</v>
      </c>
      <c r="I1827" s="228" t="s">
        <v>304</v>
      </c>
      <c r="J1827" s="170"/>
      <c r="K1827" s="170"/>
      <c r="L1827" s="170"/>
      <c r="M1827" s="170"/>
      <c r="N1827" s="170"/>
      <c r="O1827" s="170"/>
      <c r="P1827" s="170"/>
      <c r="Q1827" s="170"/>
      <c r="R1827" s="170"/>
      <c r="S1827" s="170"/>
      <c r="T1827" s="170"/>
      <c r="U1827" s="170"/>
      <c r="V1827" s="170"/>
      <c r="W1827" s="170"/>
      <c r="X1827" s="170"/>
      <c r="Y1827" s="170"/>
      <c r="Z1827" s="170"/>
      <c r="AA1827" s="170"/>
      <c r="AB1827" s="170"/>
      <c r="AC1827" s="170"/>
      <c r="AD1827" s="170"/>
      <c r="AE1827" s="170" t="s">
        <v>305</v>
      </c>
      <c r="AF1827" s="170"/>
      <c r="AG1827" s="170"/>
      <c r="AH1827" s="170"/>
      <c r="AI1827" s="170"/>
      <c r="AJ1827" s="170"/>
      <c r="AK1827" s="170"/>
      <c r="AL1827" s="170"/>
      <c r="AM1827" s="170">
        <v>21</v>
      </c>
      <c r="AN1827" s="170"/>
      <c r="AO1827" s="170"/>
      <c r="AP1827" s="170"/>
      <c r="AQ1827" s="170"/>
      <c r="AR1827" s="170"/>
      <c r="AS1827" s="170"/>
      <c r="AT1827" s="170"/>
      <c r="AU1827" s="170"/>
      <c r="AV1827" s="170"/>
      <c r="AW1827" s="170"/>
      <c r="AX1827" s="170"/>
      <c r="AY1827" s="170"/>
      <c r="AZ1827" s="170"/>
      <c r="BA1827" s="170"/>
      <c r="BB1827" s="170"/>
      <c r="BC1827" s="170"/>
      <c r="BD1827" s="170"/>
      <c r="BE1827" s="170"/>
      <c r="BF1827" s="170"/>
      <c r="BG1827" s="170"/>
      <c r="BH1827" s="170"/>
    </row>
    <row r="1828" spans="1:60" outlineLevel="1">
      <c r="A1828" s="224"/>
      <c r="B1828" s="183"/>
      <c r="C1828" s="211" t="s">
        <v>1978</v>
      </c>
      <c r="D1828" s="189"/>
      <c r="E1828" s="195"/>
      <c r="F1828" s="201"/>
      <c r="G1828" s="201"/>
      <c r="H1828" s="200"/>
      <c r="I1828" s="228"/>
      <c r="J1828" s="170"/>
      <c r="K1828" s="170"/>
      <c r="L1828" s="170"/>
      <c r="M1828" s="170"/>
      <c r="N1828" s="170"/>
      <c r="O1828" s="170"/>
      <c r="P1828" s="170"/>
      <c r="Q1828" s="170"/>
      <c r="R1828" s="170"/>
      <c r="S1828" s="170"/>
      <c r="T1828" s="170"/>
      <c r="U1828" s="170"/>
      <c r="V1828" s="170"/>
      <c r="W1828" s="170"/>
      <c r="X1828" s="170"/>
      <c r="Y1828" s="170"/>
      <c r="Z1828" s="170"/>
      <c r="AA1828" s="170"/>
      <c r="AB1828" s="170"/>
      <c r="AC1828" s="170"/>
      <c r="AD1828" s="170"/>
      <c r="AE1828" s="170" t="s">
        <v>309</v>
      </c>
      <c r="AF1828" s="170">
        <v>0</v>
      </c>
      <c r="AG1828" s="170"/>
      <c r="AH1828" s="170"/>
      <c r="AI1828" s="170"/>
      <c r="AJ1828" s="170"/>
      <c r="AK1828" s="170"/>
      <c r="AL1828" s="170"/>
      <c r="AM1828" s="170"/>
      <c r="AN1828" s="170"/>
      <c r="AO1828" s="170"/>
      <c r="AP1828" s="170"/>
      <c r="AQ1828" s="170"/>
      <c r="AR1828" s="170"/>
      <c r="AS1828" s="170"/>
      <c r="AT1828" s="170"/>
      <c r="AU1828" s="170"/>
      <c r="AV1828" s="170"/>
      <c r="AW1828" s="170"/>
      <c r="AX1828" s="170"/>
      <c r="AY1828" s="170"/>
      <c r="AZ1828" s="170"/>
      <c r="BA1828" s="170"/>
      <c r="BB1828" s="170"/>
      <c r="BC1828" s="170"/>
      <c r="BD1828" s="170"/>
      <c r="BE1828" s="170"/>
      <c r="BF1828" s="170"/>
      <c r="BG1828" s="170"/>
      <c r="BH1828" s="170"/>
    </row>
    <row r="1829" spans="1:60" outlineLevel="1">
      <c r="A1829" s="224"/>
      <c r="B1829" s="183"/>
      <c r="C1829" s="211" t="s">
        <v>1979</v>
      </c>
      <c r="D1829" s="189"/>
      <c r="E1829" s="195">
        <v>41102.400000000001</v>
      </c>
      <c r="F1829" s="201"/>
      <c r="G1829" s="201"/>
      <c r="H1829" s="200"/>
      <c r="I1829" s="228"/>
      <c r="J1829" s="170"/>
      <c r="K1829" s="170"/>
      <c r="L1829" s="170"/>
      <c r="M1829" s="170"/>
      <c r="N1829" s="170"/>
      <c r="O1829" s="170"/>
      <c r="P1829" s="170"/>
      <c r="Q1829" s="170"/>
      <c r="R1829" s="170"/>
      <c r="S1829" s="170"/>
      <c r="T1829" s="170"/>
      <c r="U1829" s="170"/>
      <c r="V1829" s="170"/>
      <c r="W1829" s="170"/>
      <c r="X1829" s="170"/>
      <c r="Y1829" s="170"/>
      <c r="Z1829" s="170"/>
      <c r="AA1829" s="170"/>
      <c r="AB1829" s="170"/>
      <c r="AC1829" s="170"/>
      <c r="AD1829" s="170"/>
      <c r="AE1829" s="170" t="s">
        <v>309</v>
      </c>
      <c r="AF1829" s="170">
        <v>0</v>
      </c>
      <c r="AG1829" s="170"/>
      <c r="AH1829" s="170"/>
      <c r="AI1829" s="170"/>
      <c r="AJ1829" s="170"/>
      <c r="AK1829" s="170"/>
      <c r="AL1829" s="170"/>
      <c r="AM1829" s="170"/>
      <c r="AN1829" s="170"/>
      <c r="AO1829" s="170"/>
      <c r="AP1829" s="170"/>
      <c r="AQ1829" s="170"/>
      <c r="AR1829" s="170"/>
      <c r="AS1829" s="170"/>
      <c r="AT1829" s="170"/>
      <c r="AU1829" s="170"/>
      <c r="AV1829" s="170"/>
      <c r="AW1829" s="170"/>
      <c r="AX1829" s="170"/>
      <c r="AY1829" s="170"/>
      <c r="AZ1829" s="170"/>
      <c r="BA1829" s="170"/>
      <c r="BB1829" s="170"/>
      <c r="BC1829" s="170"/>
      <c r="BD1829" s="170"/>
      <c r="BE1829" s="170"/>
      <c r="BF1829" s="170"/>
      <c r="BG1829" s="170"/>
      <c r="BH1829" s="170"/>
    </row>
    <row r="1830" spans="1:60" outlineLevel="1">
      <c r="A1830" s="225">
        <v>403</v>
      </c>
      <c r="B1830" s="182" t="s">
        <v>1980</v>
      </c>
      <c r="C1830" s="209" t="s">
        <v>1981</v>
      </c>
      <c r="D1830" s="187" t="s">
        <v>318</v>
      </c>
      <c r="E1830" s="193">
        <v>613.54</v>
      </c>
      <c r="F1830" s="202"/>
      <c r="G1830" s="201">
        <f>ROUND(E1830*F1830,2)</f>
        <v>0</v>
      </c>
      <c r="H1830" s="200"/>
      <c r="I1830" s="228" t="s">
        <v>304</v>
      </c>
      <c r="J1830" s="170"/>
      <c r="K1830" s="170"/>
      <c r="L1830" s="170"/>
      <c r="M1830" s="170"/>
      <c r="N1830" s="170"/>
      <c r="O1830" s="170"/>
      <c r="P1830" s="170"/>
      <c r="Q1830" s="170"/>
      <c r="R1830" s="170"/>
      <c r="S1830" s="170"/>
      <c r="T1830" s="170"/>
      <c r="U1830" s="170"/>
      <c r="V1830" s="170"/>
      <c r="W1830" s="170"/>
      <c r="X1830" s="170"/>
      <c r="Y1830" s="170"/>
      <c r="Z1830" s="170"/>
      <c r="AA1830" s="170"/>
      <c r="AB1830" s="170"/>
      <c r="AC1830" s="170"/>
      <c r="AD1830" s="170"/>
      <c r="AE1830" s="170" t="s">
        <v>718</v>
      </c>
      <c r="AF1830" s="170"/>
      <c r="AG1830" s="170"/>
      <c r="AH1830" s="170"/>
      <c r="AI1830" s="170"/>
      <c r="AJ1830" s="170"/>
      <c r="AK1830" s="170"/>
      <c r="AL1830" s="170"/>
      <c r="AM1830" s="170">
        <v>21</v>
      </c>
      <c r="AN1830" s="170"/>
      <c r="AO1830" s="170"/>
      <c r="AP1830" s="170"/>
      <c r="AQ1830" s="170"/>
      <c r="AR1830" s="170"/>
      <c r="AS1830" s="170"/>
      <c r="AT1830" s="170"/>
      <c r="AU1830" s="170"/>
      <c r="AV1830" s="170"/>
      <c r="AW1830" s="170"/>
      <c r="AX1830" s="170"/>
      <c r="AY1830" s="170"/>
      <c r="AZ1830" s="170"/>
      <c r="BA1830" s="170"/>
      <c r="BB1830" s="170"/>
      <c r="BC1830" s="170"/>
      <c r="BD1830" s="170"/>
      <c r="BE1830" s="170"/>
      <c r="BF1830" s="170"/>
      <c r="BG1830" s="170"/>
      <c r="BH1830" s="170"/>
    </row>
    <row r="1831" spans="1:60" outlineLevel="1">
      <c r="A1831" s="224"/>
      <c r="B1831" s="183"/>
      <c r="C1831" s="211" t="s">
        <v>1982</v>
      </c>
      <c r="D1831" s="189"/>
      <c r="E1831" s="195">
        <v>613.54</v>
      </c>
      <c r="F1831" s="201"/>
      <c r="G1831" s="201"/>
      <c r="H1831" s="200"/>
      <c r="I1831" s="228"/>
      <c r="J1831" s="170"/>
      <c r="K1831" s="170"/>
      <c r="L1831" s="170"/>
      <c r="M1831" s="170"/>
      <c r="N1831" s="170"/>
      <c r="O1831" s="170"/>
      <c r="P1831" s="170"/>
      <c r="Q1831" s="170"/>
      <c r="R1831" s="170"/>
      <c r="S1831" s="170"/>
      <c r="T1831" s="170"/>
      <c r="U1831" s="170"/>
      <c r="V1831" s="170"/>
      <c r="W1831" s="170"/>
      <c r="X1831" s="170"/>
      <c r="Y1831" s="170"/>
      <c r="Z1831" s="170"/>
      <c r="AA1831" s="170"/>
      <c r="AB1831" s="170"/>
      <c r="AC1831" s="170"/>
      <c r="AD1831" s="170"/>
      <c r="AE1831" s="170" t="s">
        <v>309</v>
      </c>
      <c r="AF1831" s="170">
        <v>0</v>
      </c>
      <c r="AG1831" s="170"/>
      <c r="AH1831" s="170"/>
      <c r="AI1831" s="170"/>
      <c r="AJ1831" s="170"/>
      <c r="AK1831" s="170"/>
      <c r="AL1831" s="170"/>
      <c r="AM1831" s="170"/>
      <c r="AN1831" s="170"/>
      <c r="AO1831" s="170"/>
      <c r="AP1831" s="170"/>
      <c r="AQ1831" s="170"/>
      <c r="AR1831" s="170"/>
      <c r="AS1831" s="170"/>
      <c r="AT1831" s="170"/>
      <c r="AU1831" s="170"/>
      <c r="AV1831" s="170"/>
      <c r="AW1831" s="170"/>
      <c r="AX1831" s="170"/>
      <c r="AY1831" s="170"/>
      <c r="AZ1831" s="170"/>
      <c r="BA1831" s="170"/>
      <c r="BB1831" s="170"/>
      <c r="BC1831" s="170"/>
      <c r="BD1831" s="170"/>
      <c r="BE1831" s="170"/>
      <c r="BF1831" s="170"/>
      <c r="BG1831" s="170"/>
      <c r="BH1831" s="170"/>
    </row>
    <row r="1832" spans="1:60" outlineLevel="1">
      <c r="A1832" s="224"/>
      <c r="B1832" s="350" t="s">
        <v>1983</v>
      </c>
      <c r="C1832" s="351"/>
      <c r="D1832" s="352"/>
      <c r="E1832" s="353"/>
      <c r="F1832" s="354"/>
      <c r="G1832" s="355"/>
      <c r="H1832" s="200"/>
      <c r="I1832" s="228"/>
      <c r="J1832" s="170"/>
      <c r="K1832" s="170"/>
      <c r="L1832" s="170"/>
      <c r="M1832" s="170"/>
      <c r="N1832" s="170"/>
      <c r="O1832" s="170"/>
      <c r="P1832" s="170"/>
      <c r="Q1832" s="170"/>
      <c r="R1832" s="170"/>
      <c r="S1832" s="170"/>
      <c r="T1832" s="170"/>
      <c r="U1832" s="170"/>
      <c r="V1832" s="170"/>
      <c r="W1832" s="170"/>
      <c r="X1832" s="170"/>
      <c r="Y1832" s="170"/>
      <c r="Z1832" s="170"/>
      <c r="AA1832" s="170"/>
      <c r="AB1832" s="170"/>
      <c r="AC1832" s="170">
        <v>0</v>
      </c>
      <c r="AD1832" s="170"/>
      <c r="AE1832" s="170" t="s">
        <v>297</v>
      </c>
      <c r="AF1832" s="170"/>
      <c r="AG1832" s="170"/>
      <c r="AH1832" s="170"/>
      <c r="AI1832" s="170"/>
      <c r="AJ1832" s="170"/>
      <c r="AK1832" s="170"/>
      <c r="AL1832" s="170"/>
      <c r="AM1832" s="170"/>
      <c r="AN1832" s="170"/>
      <c r="AO1832" s="170"/>
      <c r="AP1832" s="170"/>
      <c r="AQ1832" s="170"/>
      <c r="AR1832" s="170"/>
      <c r="AS1832" s="170"/>
      <c r="AT1832" s="170"/>
      <c r="AU1832" s="170"/>
      <c r="AV1832" s="170"/>
      <c r="AW1832" s="170"/>
      <c r="AX1832" s="170"/>
      <c r="AY1832" s="170"/>
      <c r="AZ1832" s="170"/>
      <c r="BA1832" s="170"/>
      <c r="BB1832" s="170"/>
      <c r="BC1832" s="170"/>
      <c r="BD1832" s="170"/>
      <c r="BE1832" s="170"/>
      <c r="BF1832" s="170"/>
      <c r="BG1832" s="170"/>
      <c r="BH1832" s="170"/>
    </row>
    <row r="1833" spans="1:60" outlineLevel="1">
      <c r="A1833" s="224"/>
      <c r="B1833" s="350" t="s">
        <v>1984</v>
      </c>
      <c r="C1833" s="351"/>
      <c r="D1833" s="352"/>
      <c r="E1833" s="353"/>
      <c r="F1833" s="354"/>
      <c r="G1833" s="355"/>
      <c r="H1833" s="200"/>
      <c r="I1833" s="228"/>
      <c r="J1833" s="170"/>
      <c r="K1833" s="170"/>
      <c r="L1833" s="170"/>
      <c r="M1833" s="170"/>
      <c r="N1833" s="170"/>
      <c r="O1833" s="170"/>
      <c r="P1833" s="170"/>
      <c r="Q1833" s="170"/>
      <c r="R1833" s="170"/>
      <c r="S1833" s="170"/>
      <c r="T1833" s="170"/>
      <c r="U1833" s="170"/>
      <c r="V1833" s="170"/>
      <c r="W1833" s="170"/>
      <c r="X1833" s="170"/>
      <c r="Y1833" s="170"/>
      <c r="Z1833" s="170"/>
      <c r="AA1833" s="170"/>
      <c r="AB1833" s="170"/>
      <c r="AC1833" s="170">
        <v>1</v>
      </c>
      <c r="AD1833" s="170"/>
      <c r="AE1833" s="170" t="s">
        <v>297</v>
      </c>
      <c r="AF1833" s="170"/>
      <c r="AG1833" s="170"/>
      <c r="AH1833" s="170"/>
      <c r="AI1833" s="170"/>
      <c r="AJ1833" s="170"/>
      <c r="AK1833" s="170"/>
      <c r="AL1833" s="170"/>
      <c r="AM1833" s="170"/>
      <c r="AN1833" s="170"/>
      <c r="AO1833" s="170"/>
      <c r="AP1833" s="170"/>
      <c r="AQ1833" s="170"/>
      <c r="AR1833" s="170"/>
      <c r="AS1833" s="170"/>
      <c r="AT1833" s="170"/>
      <c r="AU1833" s="170"/>
      <c r="AV1833" s="170"/>
      <c r="AW1833" s="170"/>
      <c r="AX1833" s="170"/>
      <c r="AY1833" s="170"/>
      <c r="AZ1833" s="170"/>
      <c r="BA1833" s="170"/>
      <c r="BB1833" s="170"/>
      <c r="BC1833" s="170"/>
      <c r="BD1833" s="170"/>
      <c r="BE1833" s="170"/>
      <c r="BF1833" s="170"/>
      <c r="BG1833" s="170"/>
      <c r="BH1833" s="170"/>
    </row>
    <row r="1834" spans="1:60" outlineLevel="1">
      <c r="A1834" s="225">
        <v>404</v>
      </c>
      <c r="B1834" s="182" t="s">
        <v>1985</v>
      </c>
      <c r="C1834" s="209" t="s">
        <v>1986</v>
      </c>
      <c r="D1834" s="187" t="s">
        <v>318</v>
      </c>
      <c r="E1834" s="193">
        <v>1840.62</v>
      </c>
      <c r="F1834" s="202"/>
      <c r="G1834" s="201">
        <f>ROUND(E1834*F1834,2)</f>
        <v>0</v>
      </c>
      <c r="H1834" s="200" t="s">
        <v>1958</v>
      </c>
      <c r="I1834" s="228" t="s">
        <v>304</v>
      </c>
      <c r="J1834" s="170"/>
      <c r="K1834" s="170"/>
      <c r="L1834" s="170"/>
      <c r="M1834" s="170"/>
      <c r="N1834" s="170"/>
      <c r="O1834" s="170"/>
      <c r="P1834" s="170"/>
      <c r="Q1834" s="170"/>
      <c r="R1834" s="170"/>
      <c r="S1834" s="170"/>
      <c r="T1834" s="170"/>
      <c r="U1834" s="170"/>
      <c r="V1834" s="170"/>
      <c r="W1834" s="170"/>
      <c r="X1834" s="170"/>
      <c r="Y1834" s="170"/>
      <c r="Z1834" s="170"/>
      <c r="AA1834" s="170"/>
      <c r="AB1834" s="170"/>
      <c r="AC1834" s="170"/>
      <c r="AD1834" s="170"/>
      <c r="AE1834" s="170" t="s">
        <v>305</v>
      </c>
      <c r="AF1834" s="170"/>
      <c r="AG1834" s="170"/>
      <c r="AH1834" s="170"/>
      <c r="AI1834" s="170"/>
      <c r="AJ1834" s="170"/>
      <c r="AK1834" s="170"/>
      <c r="AL1834" s="170"/>
      <c r="AM1834" s="170">
        <v>21</v>
      </c>
      <c r="AN1834" s="170"/>
      <c r="AO1834" s="170"/>
      <c r="AP1834" s="170"/>
      <c r="AQ1834" s="170"/>
      <c r="AR1834" s="170"/>
      <c r="AS1834" s="170"/>
      <c r="AT1834" s="170"/>
      <c r="AU1834" s="170"/>
      <c r="AV1834" s="170"/>
      <c r="AW1834" s="170"/>
      <c r="AX1834" s="170"/>
      <c r="AY1834" s="170"/>
      <c r="AZ1834" s="170"/>
      <c r="BA1834" s="170"/>
      <c r="BB1834" s="170"/>
      <c r="BC1834" s="170"/>
      <c r="BD1834" s="170"/>
      <c r="BE1834" s="170"/>
      <c r="BF1834" s="170"/>
      <c r="BG1834" s="170"/>
      <c r="BH1834" s="170"/>
    </row>
    <row r="1835" spans="1:60" outlineLevel="1">
      <c r="A1835" s="224"/>
      <c r="B1835" s="183"/>
      <c r="C1835" s="211" t="s">
        <v>1970</v>
      </c>
      <c r="D1835" s="189"/>
      <c r="E1835" s="195"/>
      <c r="F1835" s="201"/>
      <c r="G1835" s="201"/>
      <c r="H1835" s="200"/>
      <c r="I1835" s="228"/>
      <c r="J1835" s="170"/>
      <c r="K1835" s="170"/>
      <c r="L1835" s="170"/>
      <c r="M1835" s="170"/>
      <c r="N1835" s="170"/>
      <c r="O1835" s="170"/>
      <c r="P1835" s="170"/>
      <c r="Q1835" s="170"/>
      <c r="R1835" s="170"/>
      <c r="S1835" s="170"/>
      <c r="T1835" s="170"/>
      <c r="U1835" s="170"/>
      <c r="V1835" s="170"/>
      <c r="W1835" s="170"/>
      <c r="X1835" s="170"/>
      <c r="Y1835" s="170"/>
      <c r="Z1835" s="170"/>
      <c r="AA1835" s="170"/>
      <c r="AB1835" s="170"/>
      <c r="AC1835" s="170"/>
      <c r="AD1835" s="170"/>
      <c r="AE1835" s="170" t="s">
        <v>309</v>
      </c>
      <c r="AF1835" s="170">
        <v>0</v>
      </c>
      <c r="AG1835" s="170"/>
      <c r="AH1835" s="170"/>
      <c r="AI1835" s="170"/>
      <c r="AJ1835" s="170"/>
      <c r="AK1835" s="170"/>
      <c r="AL1835" s="170"/>
      <c r="AM1835" s="170"/>
      <c r="AN1835" s="170"/>
      <c r="AO1835" s="170"/>
      <c r="AP1835" s="170"/>
      <c r="AQ1835" s="170"/>
      <c r="AR1835" s="170"/>
      <c r="AS1835" s="170"/>
      <c r="AT1835" s="170"/>
      <c r="AU1835" s="170"/>
      <c r="AV1835" s="170"/>
      <c r="AW1835" s="170"/>
      <c r="AX1835" s="170"/>
      <c r="AY1835" s="170"/>
      <c r="AZ1835" s="170"/>
      <c r="BA1835" s="170"/>
      <c r="BB1835" s="170"/>
      <c r="BC1835" s="170"/>
      <c r="BD1835" s="170"/>
      <c r="BE1835" s="170"/>
      <c r="BF1835" s="170"/>
      <c r="BG1835" s="170"/>
      <c r="BH1835" s="170"/>
    </row>
    <row r="1836" spans="1:60" outlineLevel="1">
      <c r="A1836" s="224"/>
      <c r="B1836" s="183"/>
      <c r="C1836" s="211" t="s">
        <v>1971</v>
      </c>
      <c r="D1836" s="189"/>
      <c r="E1836" s="195">
        <v>1840.62</v>
      </c>
      <c r="F1836" s="201"/>
      <c r="G1836" s="201"/>
      <c r="H1836" s="200"/>
      <c r="I1836" s="228"/>
      <c r="J1836" s="170"/>
      <c r="K1836" s="170"/>
      <c r="L1836" s="170"/>
      <c r="M1836" s="170"/>
      <c r="N1836" s="170"/>
      <c r="O1836" s="170"/>
      <c r="P1836" s="170"/>
      <c r="Q1836" s="170"/>
      <c r="R1836" s="170"/>
      <c r="S1836" s="170"/>
      <c r="T1836" s="170"/>
      <c r="U1836" s="170"/>
      <c r="V1836" s="170"/>
      <c r="W1836" s="170"/>
      <c r="X1836" s="170"/>
      <c r="Y1836" s="170"/>
      <c r="Z1836" s="170"/>
      <c r="AA1836" s="170"/>
      <c r="AB1836" s="170"/>
      <c r="AC1836" s="170"/>
      <c r="AD1836" s="170"/>
      <c r="AE1836" s="170" t="s">
        <v>309</v>
      </c>
      <c r="AF1836" s="170">
        <v>0</v>
      </c>
      <c r="AG1836" s="170"/>
      <c r="AH1836" s="170"/>
      <c r="AI1836" s="170"/>
      <c r="AJ1836" s="170"/>
      <c r="AK1836" s="170"/>
      <c r="AL1836" s="170"/>
      <c r="AM1836" s="170"/>
      <c r="AN1836" s="170"/>
      <c r="AO1836" s="170"/>
      <c r="AP1836" s="170"/>
      <c r="AQ1836" s="170"/>
      <c r="AR1836" s="170"/>
      <c r="AS1836" s="170"/>
      <c r="AT1836" s="170"/>
      <c r="AU1836" s="170"/>
      <c r="AV1836" s="170"/>
      <c r="AW1836" s="170"/>
      <c r="AX1836" s="170"/>
      <c r="AY1836" s="170"/>
      <c r="AZ1836" s="170"/>
      <c r="BA1836" s="170"/>
      <c r="BB1836" s="170"/>
      <c r="BC1836" s="170"/>
      <c r="BD1836" s="170"/>
      <c r="BE1836" s="170"/>
      <c r="BF1836" s="170"/>
      <c r="BG1836" s="170"/>
      <c r="BH1836" s="170"/>
    </row>
    <row r="1837" spans="1:60" outlineLevel="1">
      <c r="A1837" s="224"/>
      <c r="B1837" s="350" t="s">
        <v>1987</v>
      </c>
      <c r="C1837" s="351"/>
      <c r="D1837" s="352"/>
      <c r="E1837" s="353"/>
      <c r="F1837" s="354"/>
      <c r="G1837" s="355"/>
      <c r="H1837" s="200"/>
      <c r="I1837" s="228"/>
      <c r="J1837" s="170"/>
      <c r="K1837" s="170"/>
      <c r="L1837" s="170"/>
      <c r="M1837" s="170"/>
      <c r="N1837" s="170"/>
      <c r="O1837" s="170"/>
      <c r="P1837" s="170"/>
      <c r="Q1837" s="170"/>
      <c r="R1837" s="170"/>
      <c r="S1837" s="170"/>
      <c r="T1837" s="170"/>
      <c r="U1837" s="170"/>
      <c r="V1837" s="170"/>
      <c r="W1837" s="170"/>
      <c r="X1837" s="170"/>
      <c r="Y1837" s="170"/>
      <c r="Z1837" s="170"/>
      <c r="AA1837" s="170"/>
      <c r="AB1837" s="170"/>
      <c r="AC1837" s="170">
        <v>0</v>
      </c>
      <c r="AD1837" s="170"/>
      <c r="AE1837" s="170" t="s">
        <v>297</v>
      </c>
      <c r="AF1837" s="170"/>
      <c r="AG1837" s="170"/>
      <c r="AH1837" s="170"/>
      <c r="AI1837" s="170"/>
      <c r="AJ1837" s="170"/>
      <c r="AK1837" s="170"/>
      <c r="AL1837" s="170"/>
      <c r="AM1837" s="170"/>
      <c r="AN1837" s="170"/>
      <c r="AO1837" s="170"/>
      <c r="AP1837" s="170"/>
      <c r="AQ1837" s="170"/>
      <c r="AR1837" s="170"/>
      <c r="AS1837" s="170"/>
      <c r="AT1837" s="170"/>
      <c r="AU1837" s="170"/>
      <c r="AV1837" s="170"/>
      <c r="AW1837" s="170"/>
      <c r="AX1837" s="170"/>
      <c r="AY1837" s="170"/>
      <c r="AZ1837" s="170"/>
      <c r="BA1837" s="170"/>
      <c r="BB1837" s="170"/>
      <c r="BC1837" s="170"/>
      <c r="BD1837" s="170"/>
      <c r="BE1837" s="170"/>
      <c r="BF1837" s="170"/>
      <c r="BG1837" s="170"/>
      <c r="BH1837" s="170"/>
    </row>
    <row r="1838" spans="1:60" outlineLevel="1">
      <c r="A1838" s="225">
        <v>405</v>
      </c>
      <c r="B1838" s="182" t="s">
        <v>1988</v>
      </c>
      <c r="C1838" s="209" t="s">
        <v>1989</v>
      </c>
      <c r="D1838" s="187" t="s">
        <v>318</v>
      </c>
      <c r="E1838" s="193">
        <v>685.04</v>
      </c>
      <c r="F1838" s="202"/>
      <c r="G1838" s="201">
        <f>ROUND(E1838*F1838,2)</f>
        <v>0</v>
      </c>
      <c r="H1838" s="200" t="s">
        <v>1958</v>
      </c>
      <c r="I1838" s="228" t="s">
        <v>304</v>
      </c>
      <c r="J1838" s="170"/>
      <c r="K1838" s="170"/>
      <c r="L1838" s="170"/>
      <c r="M1838" s="170"/>
      <c r="N1838" s="170"/>
      <c r="O1838" s="170"/>
      <c r="P1838" s="170"/>
      <c r="Q1838" s="170"/>
      <c r="R1838" s="170"/>
      <c r="S1838" s="170"/>
      <c r="T1838" s="170"/>
      <c r="U1838" s="170"/>
      <c r="V1838" s="170"/>
      <c r="W1838" s="170"/>
      <c r="X1838" s="170"/>
      <c r="Y1838" s="170"/>
      <c r="Z1838" s="170"/>
      <c r="AA1838" s="170"/>
      <c r="AB1838" s="170"/>
      <c r="AC1838" s="170"/>
      <c r="AD1838" s="170"/>
      <c r="AE1838" s="170" t="s">
        <v>305</v>
      </c>
      <c r="AF1838" s="170"/>
      <c r="AG1838" s="170"/>
      <c r="AH1838" s="170"/>
      <c r="AI1838" s="170"/>
      <c r="AJ1838" s="170"/>
      <c r="AK1838" s="170"/>
      <c r="AL1838" s="170"/>
      <c r="AM1838" s="170">
        <v>21</v>
      </c>
      <c r="AN1838" s="170"/>
      <c r="AO1838" s="170"/>
      <c r="AP1838" s="170"/>
      <c r="AQ1838" s="170"/>
      <c r="AR1838" s="170"/>
      <c r="AS1838" s="170"/>
      <c r="AT1838" s="170"/>
      <c r="AU1838" s="170"/>
      <c r="AV1838" s="170"/>
      <c r="AW1838" s="170"/>
      <c r="AX1838" s="170"/>
      <c r="AY1838" s="170"/>
      <c r="AZ1838" s="170"/>
      <c r="BA1838" s="170"/>
      <c r="BB1838" s="170"/>
      <c r="BC1838" s="170"/>
      <c r="BD1838" s="170"/>
      <c r="BE1838" s="170"/>
      <c r="BF1838" s="170"/>
      <c r="BG1838" s="170"/>
      <c r="BH1838" s="170"/>
    </row>
    <row r="1839" spans="1:60" outlineLevel="1">
      <c r="A1839" s="224"/>
      <c r="B1839" s="183"/>
      <c r="C1839" s="211" t="s">
        <v>1966</v>
      </c>
      <c r="D1839" s="189"/>
      <c r="E1839" s="195">
        <v>685.04</v>
      </c>
      <c r="F1839" s="201"/>
      <c r="G1839" s="201"/>
      <c r="H1839" s="200"/>
      <c r="I1839" s="228"/>
      <c r="J1839" s="170"/>
      <c r="K1839" s="170"/>
      <c r="L1839" s="170"/>
      <c r="M1839" s="170"/>
      <c r="N1839" s="170"/>
      <c r="O1839" s="170"/>
      <c r="P1839" s="170"/>
      <c r="Q1839" s="170"/>
      <c r="R1839" s="170"/>
      <c r="S1839" s="170"/>
      <c r="T1839" s="170"/>
      <c r="U1839" s="170"/>
      <c r="V1839" s="170"/>
      <c r="W1839" s="170"/>
      <c r="X1839" s="170"/>
      <c r="Y1839" s="170"/>
      <c r="Z1839" s="170"/>
      <c r="AA1839" s="170"/>
      <c r="AB1839" s="170"/>
      <c r="AC1839" s="170"/>
      <c r="AD1839" s="170"/>
      <c r="AE1839" s="170" t="s">
        <v>309</v>
      </c>
      <c r="AF1839" s="170">
        <v>0</v>
      </c>
      <c r="AG1839" s="170"/>
      <c r="AH1839" s="170"/>
      <c r="AI1839" s="170"/>
      <c r="AJ1839" s="170"/>
      <c r="AK1839" s="170"/>
      <c r="AL1839" s="170"/>
      <c r="AM1839" s="170"/>
      <c r="AN1839" s="170"/>
      <c r="AO1839" s="170"/>
      <c r="AP1839" s="170"/>
      <c r="AQ1839" s="170"/>
      <c r="AR1839" s="170"/>
      <c r="AS1839" s="170"/>
      <c r="AT1839" s="170"/>
      <c r="AU1839" s="170"/>
      <c r="AV1839" s="170"/>
      <c r="AW1839" s="170"/>
      <c r="AX1839" s="170"/>
      <c r="AY1839" s="170"/>
      <c r="AZ1839" s="170"/>
      <c r="BA1839" s="170"/>
      <c r="BB1839" s="170"/>
      <c r="BC1839" s="170"/>
      <c r="BD1839" s="170"/>
      <c r="BE1839" s="170"/>
      <c r="BF1839" s="170"/>
      <c r="BG1839" s="170"/>
      <c r="BH1839" s="170"/>
    </row>
    <row r="1840" spans="1:60" outlineLevel="1">
      <c r="A1840" s="225">
        <v>406</v>
      </c>
      <c r="B1840" s="182" t="s">
        <v>1990</v>
      </c>
      <c r="C1840" s="209" t="s">
        <v>1991</v>
      </c>
      <c r="D1840" s="187" t="s">
        <v>318</v>
      </c>
      <c r="E1840" s="193">
        <v>613.54</v>
      </c>
      <c r="F1840" s="202"/>
      <c r="G1840" s="201">
        <f>ROUND(E1840*F1840,2)</f>
        <v>0</v>
      </c>
      <c r="H1840" s="200"/>
      <c r="I1840" s="228" t="s">
        <v>304</v>
      </c>
      <c r="J1840" s="170"/>
      <c r="K1840" s="170"/>
      <c r="L1840" s="170"/>
      <c r="M1840" s="170"/>
      <c r="N1840" s="170"/>
      <c r="O1840" s="170"/>
      <c r="P1840" s="170"/>
      <c r="Q1840" s="170"/>
      <c r="R1840" s="170"/>
      <c r="S1840" s="170"/>
      <c r="T1840" s="170"/>
      <c r="U1840" s="170"/>
      <c r="V1840" s="170"/>
      <c r="W1840" s="170"/>
      <c r="X1840" s="170"/>
      <c r="Y1840" s="170"/>
      <c r="Z1840" s="170"/>
      <c r="AA1840" s="170"/>
      <c r="AB1840" s="170"/>
      <c r="AC1840" s="170"/>
      <c r="AD1840" s="170"/>
      <c r="AE1840" s="170" t="s">
        <v>718</v>
      </c>
      <c r="AF1840" s="170"/>
      <c r="AG1840" s="170"/>
      <c r="AH1840" s="170"/>
      <c r="AI1840" s="170"/>
      <c r="AJ1840" s="170"/>
      <c r="AK1840" s="170"/>
      <c r="AL1840" s="170"/>
      <c r="AM1840" s="170">
        <v>21</v>
      </c>
      <c r="AN1840" s="170"/>
      <c r="AO1840" s="170"/>
      <c r="AP1840" s="170"/>
      <c r="AQ1840" s="170"/>
      <c r="AR1840" s="170"/>
      <c r="AS1840" s="170"/>
      <c r="AT1840" s="170"/>
      <c r="AU1840" s="170"/>
      <c r="AV1840" s="170"/>
      <c r="AW1840" s="170"/>
      <c r="AX1840" s="170"/>
      <c r="AY1840" s="170"/>
      <c r="AZ1840" s="170"/>
      <c r="BA1840" s="170"/>
      <c r="BB1840" s="170"/>
      <c r="BC1840" s="170"/>
      <c r="BD1840" s="170"/>
      <c r="BE1840" s="170"/>
      <c r="BF1840" s="170"/>
      <c r="BG1840" s="170"/>
      <c r="BH1840" s="170"/>
    </row>
    <row r="1841" spans="1:60" outlineLevel="1">
      <c r="A1841" s="224"/>
      <c r="B1841" s="183"/>
      <c r="C1841" s="211" t="s">
        <v>1982</v>
      </c>
      <c r="D1841" s="189"/>
      <c r="E1841" s="195">
        <v>613.54</v>
      </c>
      <c r="F1841" s="201"/>
      <c r="G1841" s="201"/>
      <c r="H1841" s="200"/>
      <c r="I1841" s="228"/>
      <c r="J1841" s="170"/>
      <c r="K1841" s="170"/>
      <c r="L1841" s="170"/>
      <c r="M1841" s="170"/>
      <c r="N1841" s="170"/>
      <c r="O1841" s="170"/>
      <c r="P1841" s="170"/>
      <c r="Q1841" s="170"/>
      <c r="R1841" s="170"/>
      <c r="S1841" s="170"/>
      <c r="T1841" s="170"/>
      <c r="U1841" s="170"/>
      <c r="V1841" s="170"/>
      <c r="W1841" s="170"/>
      <c r="X1841" s="170"/>
      <c r="Y1841" s="170"/>
      <c r="Z1841" s="170"/>
      <c r="AA1841" s="170"/>
      <c r="AB1841" s="170"/>
      <c r="AC1841" s="170"/>
      <c r="AD1841" s="170"/>
      <c r="AE1841" s="170" t="s">
        <v>309</v>
      </c>
      <c r="AF1841" s="170">
        <v>0</v>
      </c>
      <c r="AG1841" s="170"/>
      <c r="AH1841" s="170"/>
      <c r="AI1841" s="170"/>
      <c r="AJ1841" s="170"/>
      <c r="AK1841" s="170"/>
      <c r="AL1841" s="170"/>
      <c r="AM1841" s="170"/>
      <c r="AN1841" s="170"/>
      <c r="AO1841" s="170"/>
      <c r="AP1841" s="170"/>
      <c r="AQ1841" s="170"/>
      <c r="AR1841" s="170"/>
      <c r="AS1841" s="170"/>
      <c r="AT1841" s="170"/>
      <c r="AU1841" s="170"/>
      <c r="AV1841" s="170"/>
      <c r="AW1841" s="170"/>
      <c r="AX1841" s="170"/>
      <c r="AY1841" s="170"/>
      <c r="AZ1841" s="170"/>
      <c r="BA1841" s="170"/>
      <c r="BB1841" s="170"/>
      <c r="BC1841" s="170"/>
      <c r="BD1841" s="170"/>
      <c r="BE1841" s="170"/>
      <c r="BF1841" s="170"/>
      <c r="BG1841" s="170"/>
      <c r="BH1841" s="170"/>
    </row>
    <row r="1842" spans="1:60" outlineLevel="1">
      <c r="A1842" s="224"/>
      <c r="B1842" s="350" t="s">
        <v>1992</v>
      </c>
      <c r="C1842" s="351"/>
      <c r="D1842" s="352"/>
      <c r="E1842" s="353"/>
      <c r="F1842" s="354"/>
      <c r="G1842" s="355"/>
      <c r="H1842" s="200"/>
      <c r="I1842" s="228"/>
      <c r="J1842" s="170"/>
      <c r="K1842" s="170"/>
      <c r="L1842" s="170"/>
      <c r="M1842" s="170"/>
      <c r="N1842" s="170"/>
      <c r="O1842" s="170"/>
      <c r="P1842" s="170"/>
      <c r="Q1842" s="170"/>
      <c r="R1842" s="170"/>
      <c r="S1842" s="170"/>
      <c r="T1842" s="170"/>
      <c r="U1842" s="170"/>
      <c r="V1842" s="170"/>
      <c r="W1842" s="170"/>
      <c r="X1842" s="170"/>
      <c r="Y1842" s="170"/>
      <c r="Z1842" s="170"/>
      <c r="AA1842" s="170"/>
      <c r="AB1842" s="170"/>
      <c r="AC1842" s="170">
        <v>0</v>
      </c>
      <c r="AD1842" s="170"/>
      <c r="AE1842" s="170" t="s">
        <v>297</v>
      </c>
      <c r="AF1842" s="170"/>
      <c r="AG1842" s="170"/>
      <c r="AH1842" s="170"/>
      <c r="AI1842" s="170"/>
      <c r="AJ1842" s="170"/>
      <c r="AK1842" s="170"/>
      <c r="AL1842" s="170"/>
      <c r="AM1842" s="170"/>
      <c r="AN1842" s="170"/>
      <c r="AO1842" s="170"/>
      <c r="AP1842" s="170"/>
      <c r="AQ1842" s="170"/>
      <c r="AR1842" s="170"/>
      <c r="AS1842" s="170"/>
      <c r="AT1842" s="170"/>
      <c r="AU1842" s="170"/>
      <c r="AV1842" s="170"/>
      <c r="AW1842" s="170"/>
      <c r="AX1842" s="170"/>
      <c r="AY1842" s="170"/>
      <c r="AZ1842" s="170"/>
      <c r="BA1842" s="170"/>
      <c r="BB1842" s="170"/>
      <c r="BC1842" s="170"/>
      <c r="BD1842" s="170"/>
      <c r="BE1842" s="170"/>
      <c r="BF1842" s="170"/>
      <c r="BG1842" s="170"/>
      <c r="BH1842" s="170"/>
    </row>
    <row r="1843" spans="1:60" outlineLevel="1">
      <c r="A1843" s="225">
        <v>407</v>
      </c>
      <c r="B1843" s="182" t="s">
        <v>1993</v>
      </c>
      <c r="C1843" s="209" t="s">
        <v>1994</v>
      </c>
      <c r="D1843" s="187" t="s">
        <v>318</v>
      </c>
      <c r="E1843" s="193">
        <v>450.98129999999998</v>
      </c>
      <c r="F1843" s="202"/>
      <c r="G1843" s="201">
        <f>ROUND(E1843*F1843,2)</f>
        <v>0</v>
      </c>
      <c r="H1843" s="200" t="s">
        <v>1958</v>
      </c>
      <c r="I1843" s="228" t="s">
        <v>304</v>
      </c>
      <c r="J1843" s="170"/>
      <c r="K1843" s="170"/>
      <c r="L1843" s="170"/>
      <c r="M1843" s="170"/>
      <c r="N1843" s="170"/>
      <c r="O1843" s="170"/>
      <c r="P1843" s="170"/>
      <c r="Q1843" s="170"/>
      <c r="R1843" s="170"/>
      <c r="S1843" s="170"/>
      <c r="T1843" s="170"/>
      <c r="U1843" s="170"/>
      <c r="V1843" s="170"/>
      <c r="W1843" s="170"/>
      <c r="X1843" s="170"/>
      <c r="Y1843" s="170"/>
      <c r="Z1843" s="170"/>
      <c r="AA1843" s="170"/>
      <c r="AB1843" s="170"/>
      <c r="AC1843" s="170"/>
      <c r="AD1843" s="170"/>
      <c r="AE1843" s="170" t="s">
        <v>305</v>
      </c>
      <c r="AF1843" s="170"/>
      <c r="AG1843" s="170"/>
      <c r="AH1843" s="170"/>
      <c r="AI1843" s="170"/>
      <c r="AJ1843" s="170"/>
      <c r="AK1843" s="170"/>
      <c r="AL1843" s="170"/>
      <c r="AM1843" s="170">
        <v>21</v>
      </c>
      <c r="AN1843" s="170"/>
      <c r="AO1843" s="170"/>
      <c r="AP1843" s="170"/>
      <c r="AQ1843" s="170"/>
      <c r="AR1843" s="170"/>
      <c r="AS1843" s="170"/>
      <c r="AT1843" s="170"/>
      <c r="AU1843" s="170"/>
      <c r="AV1843" s="170"/>
      <c r="AW1843" s="170"/>
      <c r="AX1843" s="170"/>
      <c r="AY1843" s="170"/>
      <c r="AZ1843" s="170"/>
      <c r="BA1843" s="170"/>
      <c r="BB1843" s="170"/>
      <c r="BC1843" s="170"/>
      <c r="BD1843" s="170"/>
      <c r="BE1843" s="170"/>
      <c r="BF1843" s="170"/>
      <c r="BG1843" s="170"/>
      <c r="BH1843" s="170"/>
    </row>
    <row r="1844" spans="1:60" outlineLevel="1">
      <c r="A1844" s="224"/>
      <c r="B1844" s="183"/>
      <c r="C1844" s="211" t="s">
        <v>1995</v>
      </c>
      <c r="D1844" s="189"/>
      <c r="E1844" s="195"/>
      <c r="F1844" s="201"/>
      <c r="G1844" s="201"/>
      <c r="H1844" s="200"/>
      <c r="I1844" s="228"/>
      <c r="J1844" s="170"/>
      <c r="K1844" s="170"/>
      <c r="L1844" s="170"/>
      <c r="M1844" s="170"/>
      <c r="N1844" s="170"/>
      <c r="O1844" s="170"/>
      <c r="P1844" s="170"/>
      <c r="Q1844" s="170"/>
      <c r="R1844" s="170"/>
      <c r="S1844" s="170"/>
      <c r="T1844" s="170"/>
      <c r="U1844" s="170"/>
      <c r="V1844" s="170"/>
      <c r="W1844" s="170"/>
      <c r="X1844" s="170"/>
      <c r="Y1844" s="170"/>
      <c r="Z1844" s="170"/>
      <c r="AA1844" s="170"/>
      <c r="AB1844" s="170"/>
      <c r="AC1844" s="170"/>
      <c r="AD1844" s="170"/>
      <c r="AE1844" s="170" t="s">
        <v>309</v>
      </c>
      <c r="AF1844" s="170">
        <v>0</v>
      </c>
      <c r="AG1844" s="170"/>
      <c r="AH1844" s="170"/>
      <c r="AI1844" s="170"/>
      <c r="AJ1844" s="170"/>
      <c r="AK1844" s="170"/>
      <c r="AL1844" s="170"/>
      <c r="AM1844" s="170"/>
      <c r="AN1844" s="170"/>
      <c r="AO1844" s="170"/>
      <c r="AP1844" s="170"/>
      <c r="AQ1844" s="170"/>
      <c r="AR1844" s="170"/>
      <c r="AS1844" s="170"/>
      <c r="AT1844" s="170"/>
      <c r="AU1844" s="170"/>
      <c r="AV1844" s="170"/>
      <c r="AW1844" s="170"/>
      <c r="AX1844" s="170"/>
      <c r="AY1844" s="170"/>
      <c r="AZ1844" s="170"/>
      <c r="BA1844" s="170"/>
      <c r="BB1844" s="170"/>
      <c r="BC1844" s="170"/>
      <c r="BD1844" s="170"/>
      <c r="BE1844" s="170"/>
      <c r="BF1844" s="170"/>
      <c r="BG1844" s="170"/>
      <c r="BH1844" s="170"/>
    </row>
    <row r="1845" spans="1:60" outlineLevel="1">
      <c r="A1845" s="224"/>
      <c r="B1845" s="183"/>
      <c r="C1845" s="211" t="s">
        <v>1996</v>
      </c>
      <c r="D1845" s="189"/>
      <c r="E1845" s="195">
        <v>445.98129999999998</v>
      </c>
      <c r="F1845" s="201"/>
      <c r="G1845" s="201"/>
      <c r="H1845" s="200"/>
      <c r="I1845" s="228"/>
      <c r="J1845" s="170"/>
      <c r="K1845" s="170"/>
      <c r="L1845" s="170"/>
      <c r="M1845" s="170"/>
      <c r="N1845" s="170"/>
      <c r="O1845" s="170"/>
      <c r="P1845" s="170"/>
      <c r="Q1845" s="170"/>
      <c r="R1845" s="170"/>
      <c r="S1845" s="170"/>
      <c r="T1845" s="170"/>
      <c r="U1845" s="170"/>
      <c r="V1845" s="170"/>
      <c r="W1845" s="170"/>
      <c r="X1845" s="170"/>
      <c r="Y1845" s="170"/>
      <c r="Z1845" s="170"/>
      <c r="AA1845" s="170"/>
      <c r="AB1845" s="170"/>
      <c r="AC1845" s="170"/>
      <c r="AD1845" s="170"/>
      <c r="AE1845" s="170" t="s">
        <v>309</v>
      </c>
      <c r="AF1845" s="170">
        <v>0</v>
      </c>
      <c r="AG1845" s="170"/>
      <c r="AH1845" s="170"/>
      <c r="AI1845" s="170"/>
      <c r="AJ1845" s="170"/>
      <c r="AK1845" s="170"/>
      <c r="AL1845" s="170"/>
      <c r="AM1845" s="170"/>
      <c r="AN1845" s="170"/>
      <c r="AO1845" s="170"/>
      <c r="AP1845" s="170"/>
      <c r="AQ1845" s="170"/>
      <c r="AR1845" s="170"/>
      <c r="AS1845" s="170"/>
      <c r="AT1845" s="170"/>
      <c r="AU1845" s="170"/>
      <c r="AV1845" s="170"/>
      <c r="AW1845" s="170"/>
      <c r="AX1845" s="170"/>
      <c r="AY1845" s="170"/>
      <c r="AZ1845" s="170"/>
      <c r="BA1845" s="170"/>
      <c r="BB1845" s="170"/>
      <c r="BC1845" s="170"/>
      <c r="BD1845" s="170"/>
      <c r="BE1845" s="170"/>
      <c r="BF1845" s="170"/>
      <c r="BG1845" s="170"/>
      <c r="BH1845" s="170"/>
    </row>
    <row r="1846" spans="1:60" outlineLevel="1">
      <c r="A1846" s="224"/>
      <c r="B1846" s="183"/>
      <c r="C1846" s="211" t="s">
        <v>1997</v>
      </c>
      <c r="D1846" s="189"/>
      <c r="E1846" s="195"/>
      <c r="F1846" s="201"/>
      <c r="G1846" s="201"/>
      <c r="H1846" s="200"/>
      <c r="I1846" s="228"/>
      <c r="J1846" s="170"/>
      <c r="K1846" s="170"/>
      <c r="L1846" s="170"/>
      <c r="M1846" s="170"/>
      <c r="N1846" s="170"/>
      <c r="O1846" s="170"/>
      <c r="P1846" s="170"/>
      <c r="Q1846" s="170"/>
      <c r="R1846" s="170"/>
      <c r="S1846" s="170"/>
      <c r="T1846" s="170"/>
      <c r="U1846" s="170"/>
      <c r="V1846" s="170"/>
      <c r="W1846" s="170"/>
      <c r="X1846" s="170"/>
      <c r="Y1846" s="170"/>
      <c r="Z1846" s="170"/>
      <c r="AA1846" s="170"/>
      <c r="AB1846" s="170"/>
      <c r="AC1846" s="170"/>
      <c r="AD1846" s="170"/>
      <c r="AE1846" s="170" t="s">
        <v>309</v>
      </c>
      <c r="AF1846" s="170">
        <v>0</v>
      </c>
      <c r="AG1846" s="170"/>
      <c r="AH1846" s="170"/>
      <c r="AI1846" s="170"/>
      <c r="AJ1846" s="170"/>
      <c r="AK1846" s="170"/>
      <c r="AL1846" s="170"/>
      <c r="AM1846" s="170"/>
      <c r="AN1846" s="170"/>
      <c r="AO1846" s="170"/>
      <c r="AP1846" s="170"/>
      <c r="AQ1846" s="170"/>
      <c r="AR1846" s="170"/>
      <c r="AS1846" s="170"/>
      <c r="AT1846" s="170"/>
      <c r="AU1846" s="170"/>
      <c r="AV1846" s="170"/>
      <c r="AW1846" s="170"/>
      <c r="AX1846" s="170"/>
      <c r="AY1846" s="170"/>
      <c r="AZ1846" s="170"/>
      <c r="BA1846" s="170"/>
      <c r="BB1846" s="170"/>
      <c r="BC1846" s="170"/>
      <c r="BD1846" s="170"/>
      <c r="BE1846" s="170"/>
      <c r="BF1846" s="170"/>
      <c r="BG1846" s="170"/>
      <c r="BH1846" s="170"/>
    </row>
    <row r="1847" spans="1:60" outlineLevel="1">
      <c r="A1847" s="224"/>
      <c r="B1847" s="183"/>
      <c r="C1847" s="211" t="s">
        <v>1998</v>
      </c>
      <c r="D1847" s="189"/>
      <c r="E1847" s="195">
        <v>5</v>
      </c>
      <c r="F1847" s="201"/>
      <c r="G1847" s="201"/>
      <c r="H1847" s="200"/>
      <c r="I1847" s="228"/>
      <c r="J1847" s="170"/>
      <c r="K1847" s="170"/>
      <c r="L1847" s="170"/>
      <c r="M1847" s="170"/>
      <c r="N1847" s="170"/>
      <c r="O1847" s="170"/>
      <c r="P1847" s="170"/>
      <c r="Q1847" s="170"/>
      <c r="R1847" s="170"/>
      <c r="S1847" s="170"/>
      <c r="T1847" s="170"/>
      <c r="U1847" s="170"/>
      <c r="V1847" s="170"/>
      <c r="W1847" s="170"/>
      <c r="X1847" s="170"/>
      <c r="Y1847" s="170"/>
      <c r="Z1847" s="170"/>
      <c r="AA1847" s="170"/>
      <c r="AB1847" s="170"/>
      <c r="AC1847" s="170"/>
      <c r="AD1847" s="170"/>
      <c r="AE1847" s="170" t="s">
        <v>309</v>
      </c>
      <c r="AF1847" s="170">
        <v>0</v>
      </c>
      <c r="AG1847" s="170"/>
      <c r="AH1847" s="170"/>
      <c r="AI1847" s="170"/>
      <c r="AJ1847" s="170"/>
      <c r="AK1847" s="170"/>
      <c r="AL1847" s="170"/>
      <c r="AM1847" s="170"/>
      <c r="AN1847" s="170"/>
      <c r="AO1847" s="170"/>
      <c r="AP1847" s="170"/>
      <c r="AQ1847" s="170"/>
      <c r="AR1847" s="170"/>
      <c r="AS1847" s="170"/>
      <c r="AT1847" s="170"/>
      <c r="AU1847" s="170"/>
      <c r="AV1847" s="170"/>
      <c r="AW1847" s="170"/>
      <c r="AX1847" s="170"/>
      <c r="AY1847" s="170"/>
      <c r="AZ1847" s="170"/>
      <c r="BA1847" s="170"/>
      <c r="BB1847" s="170"/>
      <c r="BC1847" s="170"/>
      <c r="BD1847" s="170"/>
      <c r="BE1847" s="170"/>
      <c r="BF1847" s="170"/>
      <c r="BG1847" s="170"/>
      <c r="BH1847" s="170"/>
    </row>
    <row r="1848" spans="1:60" outlineLevel="1">
      <c r="A1848" s="225">
        <v>408</v>
      </c>
      <c r="B1848" s="182" t="s">
        <v>1999</v>
      </c>
      <c r="C1848" s="209" t="s">
        <v>2000</v>
      </c>
      <c r="D1848" s="187" t="s">
        <v>318</v>
      </c>
      <c r="E1848" s="193">
        <v>7.585</v>
      </c>
      <c r="F1848" s="202"/>
      <c r="G1848" s="201">
        <f>ROUND(E1848*F1848,2)</f>
        <v>0</v>
      </c>
      <c r="H1848" s="200" t="s">
        <v>1958</v>
      </c>
      <c r="I1848" s="228" t="s">
        <v>304</v>
      </c>
      <c r="J1848" s="170"/>
      <c r="K1848" s="170"/>
      <c r="L1848" s="170"/>
      <c r="M1848" s="170"/>
      <c r="N1848" s="170"/>
      <c r="O1848" s="170"/>
      <c r="P1848" s="170"/>
      <c r="Q1848" s="170"/>
      <c r="R1848" s="170"/>
      <c r="S1848" s="170"/>
      <c r="T1848" s="170"/>
      <c r="U1848" s="170"/>
      <c r="V1848" s="170"/>
      <c r="W1848" s="170"/>
      <c r="X1848" s="170"/>
      <c r="Y1848" s="170"/>
      <c r="Z1848" s="170"/>
      <c r="AA1848" s="170"/>
      <c r="AB1848" s="170"/>
      <c r="AC1848" s="170"/>
      <c r="AD1848" s="170"/>
      <c r="AE1848" s="170" t="s">
        <v>305</v>
      </c>
      <c r="AF1848" s="170"/>
      <c r="AG1848" s="170"/>
      <c r="AH1848" s="170"/>
      <c r="AI1848" s="170"/>
      <c r="AJ1848" s="170"/>
      <c r="AK1848" s="170"/>
      <c r="AL1848" s="170"/>
      <c r="AM1848" s="170">
        <v>21</v>
      </c>
      <c r="AN1848" s="170"/>
      <c r="AO1848" s="170"/>
      <c r="AP1848" s="170"/>
      <c r="AQ1848" s="170"/>
      <c r="AR1848" s="170"/>
      <c r="AS1848" s="170"/>
      <c r="AT1848" s="170"/>
      <c r="AU1848" s="170"/>
      <c r="AV1848" s="170"/>
      <c r="AW1848" s="170"/>
      <c r="AX1848" s="170"/>
      <c r="AY1848" s="170"/>
      <c r="AZ1848" s="170"/>
      <c r="BA1848" s="170"/>
      <c r="BB1848" s="170"/>
      <c r="BC1848" s="170"/>
      <c r="BD1848" s="170"/>
      <c r="BE1848" s="170"/>
      <c r="BF1848" s="170"/>
      <c r="BG1848" s="170"/>
      <c r="BH1848" s="170"/>
    </row>
    <row r="1849" spans="1:60" outlineLevel="1">
      <c r="A1849" s="224"/>
      <c r="B1849" s="183"/>
      <c r="C1849" s="211" t="s">
        <v>2001</v>
      </c>
      <c r="D1849" s="189"/>
      <c r="E1849" s="195"/>
      <c r="F1849" s="201"/>
      <c r="G1849" s="201"/>
      <c r="H1849" s="200"/>
      <c r="I1849" s="228"/>
      <c r="J1849" s="170"/>
      <c r="K1849" s="170"/>
      <c r="L1849" s="170"/>
      <c r="M1849" s="170"/>
      <c r="N1849" s="170"/>
      <c r="O1849" s="170"/>
      <c r="P1849" s="170"/>
      <c r="Q1849" s="170"/>
      <c r="R1849" s="170"/>
      <c r="S1849" s="170"/>
      <c r="T1849" s="170"/>
      <c r="U1849" s="170"/>
      <c r="V1849" s="170"/>
      <c r="W1849" s="170"/>
      <c r="X1849" s="170"/>
      <c r="Y1849" s="170"/>
      <c r="Z1849" s="170"/>
      <c r="AA1849" s="170"/>
      <c r="AB1849" s="170"/>
      <c r="AC1849" s="170"/>
      <c r="AD1849" s="170"/>
      <c r="AE1849" s="170" t="s">
        <v>309</v>
      </c>
      <c r="AF1849" s="170">
        <v>0</v>
      </c>
      <c r="AG1849" s="170"/>
      <c r="AH1849" s="170"/>
      <c r="AI1849" s="170"/>
      <c r="AJ1849" s="170"/>
      <c r="AK1849" s="170"/>
      <c r="AL1849" s="170"/>
      <c r="AM1849" s="170"/>
      <c r="AN1849" s="170"/>
      <c r="AO1849" s="170"/>
      <c r="AP1849" s="170"/>
      <c r="AQ1849" s="170"/>
      <c r="AR1849" s="170"/>
      <c r="AS1849" s="170"/>
      <c r="AT1849" s="170"/>
      <c r="AU1849" s="170"/>
      <c r="AV1849" s="170"/>
      <c r="AW1849" s="170"/>
      <c r="AX1849" s="170"/>
      <c r="AY1849" s="170"/>
      <c r="AZ1849" s="170"/>
      <c r="BA1849" s="170"/>
      <c r="BB1849" s="170"/>
      <c r="BC1849" s="170"/>
      <c r="BD1849" s="170"/>
      <c r="BE1849" s="170"/>
      <c r="BF1849" s="170"/>
      <c r="BG1849" s="170"/>
      <c r="BH1849" s="170"/>
    </row>
    <row r="1850" spans="1:60" outlineLevel="1">
      <c r="A1850" s="224"/>
      <c r="B1850" s="183"/>
      <c r="C1850" s="211" t="s">
        <v>2002</v>
      </c>
      <c r="D1850" s="189"/>
      <c r="E1850" s="195">
        <v>7.585</v>
      </c>
      <c r="F1850" s="201"/>
      <c r="G1850" s="201"/>
      <c r="H1850" s="200"/>
      <c r="I1850" s="228"/>
      <c r="J1850" s="170"/>
      <c r="K1850" s="170"/>
      <c r="L1850" s="170"/>
      <c r="M1850" s="170"/>
      <c r="N1850" s="170"/>
      <c r="O1850" s="170"/>
      <c r="P1850" s="170"/>
      <c r="Q1850" s="170"/>
      <c r="R1850" s="170"/>
      <c r="S1850" s="170"/>
      <c r="T1850" s="170"/>
      <c r="U1850" s="170"/>
      <c r="V1850" s="170"/>
      <c r="W1850" s="170"/>
      <c r="X1850" s="170"/>
      <c r="Y1850" s="170"/>
      <c r="Z1850" s="170"/>
      <c r="AA1850" s="170"/>
      <c r="AB1850" s="170"/>
      <c r="AC1850" s="170"/>
      <c r="AD1850" s="170"/>
      <c r="AE1850" s="170" t="s">
        <v>309</v>
      </c>
      <c r="AF1850" s="170">
        <v>0</v>
      </c>
      <c r="AG1850" s="170"/>
      <c r="AH1850" s="170"/>
      <c r="AI1850" s="170"/>
      <c r="AJ1850" s="170"/>
      <c r="AK1850" s="170"/>
      <c r="AL1850" s="170"/>
      <c r="AM1850" s="170"/>
      <c r="AN1850" s="170"/>
      <c r="AO1850" s="170"/>
      <c r="AP1850" s="170"/>
      <c r="AQ1850" s="170"/>
      <c r="AR1850" s="170"/>
      <c r="AS1850" s="170"/>
      <c r="AT1850" s="170"/>
      <c r="AU1850" s="170"/>
      <c r="AV1850" s="170"/>
      <c r="AW1850" s="170"/>
      <c r="AX1850" s="170"/>
      <c r="AY1850" s="170"/>
      <c r="AZ1850" s="170"/>
      <c r="BA1850" s="170"/>
      <c r="BB1850" s="170"/>
      <c r="BC1850" s="170"/>
      <c r="BD1850" s="170"/>
      <c r="BE1850" s="170"/>
      <c r="BF1850" s="170"/>
      <c r="BG1850" s="170"/>
      <c r="BH1850" s="170"/>
    </row>
    <row r="1851" spans="1:60" outlineLevel="1">
      <c r="A1851" s="225">
        <v>409</v>
      </c>
      <c r="B1851" s="182" t="s">
        <v>2003</v>
      </c>
      <c r="C1851" s="209" t="s">
        <v>2004</v>
      </c>
      <c r="D1851" s="187" t="s">
        <v>318</v>
      </c>
      <c r="E1851" s="193">
        <v>10.875</v>
      </c>
      <c r="F1851" s="202"/>
      <c r="G1851" s="201">
        <f>ROUND(E1851*F1851,2)</f>
        <v>0</v>
      </c>
      <c r="H1851" s="200" t="s">
        <v>1958</v>
      </c>
      <c r="I1851" s="228" t="s">
        <v>304</v>
      </c>
      <c r="J1851" s="170"/>
      <c r="K1851" s="170"/>
      <c r="L1851" s="170"/>
      <c r="M1851" s="170"/>
      <c r="N1851" s="170"/>
      <c r="O1851" s="170"/>
      <c r="P1851" s="170"/>
      <c r="Q1851" s="170"/>
      <c r="R1851" s="170"/>
      <c r="S1851" s="170"/>
      <c r="T1851" s="170"/>
      <c r="U1851" s="170"/>
      <c r="V1851" s="170"/>
      <c r="W1851" s="170"/>
      <c r="X1851" s="170"/>
      <c r="Y1851" s="170"/>
      <c r="Z1851" s="170"/>
      <c r="AA1851" s="170"/>
      <c r="AB1851" s="170"/>
      <c r="AC1851" s="170"/>
      <c r="AD1851" s="170"/>
      <c r="AE1851" s="170" t="s">
        <v>305</v>
      </c>
      <c r="AF1851" s="170"/>
      <c r="AG1851" s="170"/>
      <c r="AH1851" s="170"/>
      <c r="AI1851" s="170"/>
      <c r="AJ1851" s="170"/>
      <c r="AK1851" s="170"/>
      <c r="AL1851" s="170"/>
      <c r="AM1851" s="170">
        <v>21</v>
      </c>
      <c r="AN1851" s="170"/>
      <c r="AO1851" s="170"/>
      <c r="AP1851" s="170"/>
      <c r="AQ1851" s="170"/>
      <c r="AR1851" s="170"/>
      <c r="AS1851" s="170"/>
      <c r="AT1851" s="170"/>
      <c r="AU1851" s="170"/>
      <c r="AV1851" s="170"/>
      <c r="AW1851" s="170"/>
      <c r="AX1851" s="170"/>
      <c r="AY1851" s="170"/>
      <c r="AZ1851" s="170"/>
      <c r="BA1851" s="170"/>
      <c r="BB1851" s="170"/>
      <c r="BC1851" s="170"/>
      <c r="BD1851" s="170"/>
      <c r="BE1851" s="170"/>
      <c r="BF1851" s="170"/>
      <c r="BG1851" s="170"/>
      <c r="BH1851" s="170"/>
    </row>
    <row r="1852" spans="1:60" outlineLevel="1">
      <c r="A1852" s="224"/>
      <c r="B1852" s="183"/>
      <c r="C1852" s="211" t="s">
        <v>2005</v>
      </c>
      <c r="D1852" s="189"/>
      <c r="E1852" s="195">
        <v>10.875</v>
      </c>
      <c r="F1852" s="201"/>
      <c r="G1852" s="201"/>
      <c r="H1852" s="200"/>
      <c r="I1852" s="228"/>
      <c r="J1852" s="170"/>
      <c r="K1852" s="170"/>
      <c r="L1852" s="170"/>
      <c r="M1852" s="170"/>
      <c r="N1852" s="170"/>
      <c r="O1852" s="170"/>
      <c r="P1852" s="170"/>
      <c r="Q1852" s="170"/>
      <c r="R1852" s="170"/>
      <c r="S1852" s="170"/>
      <c r="T1852" s="170"/>
      <c r="U1852" s="170"/>
      <c r="V1852" s="170"/>
      <c r="W1852" s="170"/>
      <c r="X1852" s="170"/>
      <c r="Y1852" s="170"/>
      <c r="Z1852" s="170"/>
      <c r="AA1852" s="170"/>
      <c r="AB1852" s="170"/>
      <c r="AC1852" s="170"/>
      <c r="AD1852" s="170"/>
      <c r="AE1852" s="170" t="s">
        <v>309</v>
      </c>
      <c r="AF1852" s="170">
        <v>0</v>
      </c>
      <c r="AG1852" s="170"/>
      <c r="AH1852" s="170"/>
      <c r="AI1852" s="170"/>
      <c r="AJ1852" s="170"/>
      <c r="AK1852" s="170"/>
      <c r="AL1852" s="170"/>
      <c r="AM1852" s="170"/>
      <c r="AN1852" s="170"/>
      <c r="AO1852" s="170"/>
      <c r="AP1852" s="170"/>
      <c r="AQ1852" s="170"/>
      <c r="AR1852" s="170"/>
      <c r="AS1852" s="170"/>
      <c r="AT1852" s="170"/>
      <c r="AU1852" s="170"/>
      <c r="AV1852" s="170"/>
      <c r="AW1852" s="170"/>
      <c r="AX1852" s="170"/>
      <c r="AY1852" s="170"/>
      <c r="AZ1852" s="170"/>
      <c r="BA1852" s="170"/>
      <c r="BB1852" s="170"/>
      <c r="BC1852" s="170"/>
      <c r="BD1852" s="170"/>
      <c r="BE1852" s="170"/>
      <c r="BF1852" s="170"/>
      <c r="BG1852" s="170"/>
      <c r="BH1852" s="170"/>
    </row>
    <row r="1853" spans="1:60">
      <c r="A1853" s="223" t="s">
        <v>294</v>
      </c>
      <c r="B1853" s="181" t="s">
        <v>226</v>
      </c>
      <c r="C1853" s="208" t="s">
        <v>227</v>
      </c>
      <c r="D1853" s="186"/>
      <c r="E1853" s="192"/>
      <c r="F1853" s="356">
        <f>SUM(G1854:G1902)</f>
        <v>0</v>
      </c>
      <c r="G1853" s="357"/>
      <c r="H1853" s="199"/>
      <c r="I1853" s="227"/>
      <c r="AE1853" t="s">
        <v>295</v>
      </c>
    </row>
    <row r="1854" spans="1:60" outlineLevel="1">
      <c r="A1854" s="225">
        <v>410</v>
      </c>
      <c r="B1854" s="182" t="s">
        <v>2006</v>
      </c>
      <c r="C1854" s="209" t="s">
        <v>2007</v>
      </c>
      <c r="D1854" s="187" t="s">
        <v>318</v>
      </c>
      <c r="E1854" s="193">
        <v>468.19175000000001</v>
      </c>
      <c r="F1854" s="202"/>
      <c r="G1854" s="201">
        <f>ROUND(E1854*F1854,2)</f>
        <v>0</v>
      </c>
      <c r="H1854" s="200"/>
      <c r="I1854" s="228" t="s">
        <v>304</v>
      </c>
      <c r="J1854" s="170"/>
      <c r="K1854" s="170"/>
      <c r="L1854" s="170"/>
      <c r="M1854" s="170"/>
      <c r="N1854" s="170"/>
      <c r="O1854" s="170"/>
      <c r="P1854" s="170"/>
      <c r="Q1854" s="170"/>
      <c r="R1854" s="170"/>
      <c r="S1854" s="170"/>
      <c r="T1854" s="170"/>
      <c r="U1854" s="170"/>
      <c r="V1854" s="170"/>
      <c r="W1854" s="170"/>
      <c r="X1854" s="170"/>
      <c r="Y1854" s="170"/>
      <c r="Z1854" s="170"/>
      <c r="AA1854" s="170"/>
      <c r="AB1854" s="170"/>
      <c r="AC1854" s="170"/>
      <c r="AD1854" s="170"/>
      <c r="AE1854" s="170" t="s">
        <v>305</v>
      </c>
      <c r="AF1854" s="170"/>
      <c r="AG1854" s="170"/>
      <c r="AH1854" s="170"/>
      <c r="AI1854" s="170"/>
      <c r="AJ1854" s="170"/>
      <c r="AK1854" s="170"/>
      <c r="AL1854" s="170"/>
      <c r="AM1854" s="170">
        <v>21</v>
      </c>
      <c r="AN1854" s="170"/>
      <c r="AO1854" s="170"/>
      <c r="AP1854" s="170"/>
      <c r="AQ1854" s="170"/>
      <c r="AR1854" s="170"/>
      <c r="AS1854" s="170"/>
      <c r="AT1854" s="170"/>
      <c r="AU1854" s="170"/>
      <c r="AV1854" s="170"/>
      <c r="AW1854" s="170"/>
      <c r="AX1854" s="170"/>
      <c r="AY1854" s="170"/>
      <c r="AZ1854" s="170"/>
      <c r="BA1854" s="170"/>
      <c r="BB1854" s="170"/>
      <c r="BC1854" s="170"/>
      <c r="BD1854" s="170"/>
      <c r="BE1854" s="170"/>
      <c r="BF1854" s="170"/>
      <c r="BG1854" s="170"/>
      <c r="BH1854" s="170"/>
    </row>
    <row r="1855" spans="1:60" outlineLevel="1">
      <c r="A1855" s="224"/>
      <c r="B1855" s="183"/>
      <c r="C1855" s="211" t="s">
        <v>2008</v>
      </c>
      <c r="D1855" s="189"/>
      <c r="E1855" s="195">
        <v>11.647500000000001</v>
      </c>
      <c r="F1855" s="201"/>
      <c r="G1855" s="201"/>
      <c r="H1855" s="200"/>
      <c r="I1855" s="228"/>
      <c r="J1855" s="170"/>
      <c r="K1855" s="170"/>
      <c r="L1855" s="170"/>
      <c r="M1855" s="170"/>
      <c r="N1855" s="170"/>
      <c r="O1855" s="170"/>
      <c r="P1855" s="170"/>
      <c r="Q1855" s="170"/>
      <c r="R1855" s="170"/>
      <c r="S1855" s="170"/>
      <c r="T1855" s="170"/>
      <c r="U1855" s="170"/>
      <c r="V1855" s="170"/>
      <c r="W1855" s="170"/>
      <c r="X1855" s="170"/>
      <c r="Y1855" s="170"/>
      <c r="Z1855" s="170"/>
      <c r="AA1855" s="170"/>
      <c r="AB1855" s="170"/>
      <c r="AC1855" s="170"/>
      <c r="AD1855" s="170"/>
      <c r="AE1855" s="170" t="s">
        <v>309</v>
      </c>
      <c r="AF1855" s="170">
        <v>0</v>
      </c>
      <c r="AG1855" s="170"/>
      <c r="AH1855" s="170"/>
      <c r="AI1855" s="170"/>
      <c r="AJ1855" s="170"/>
      <c r="AK1855" s="170"/>
      <c r="AL1855" s="170"/>
      <c r="AM1855" s="170"/>
      <c r="AN1855" s="170"/>
      <c r="AO1855" s="170"/>
      <c r="AP1855" s="170"/>
      <c r="AQ1855" s="170"/>
      <c r="AR1855" s="170"/>
      <c r="AS1855" s="170"/>
      <c r="AT1855" s="170"/>
      <c r="AU1855" s="170"/>
      <c r="AV1855" s="170"/>
      <c r="AW1855" s="170"/>
      <c r="AX1855" s="170"/>
      <c r="AY1855" s="170"/>
      <c r="AZ1855" s="170"/>
      <c r="BA1855" s="170"/>
      <c r="BB1855" s="170"/>
      <c r="BC1855" s="170"/>
      <c r="BD1855" s="170"/>
      <c r="BE1855" s="170"/>
      <c r="BF1855" s="170"/>
      <c r="BG1855" s="170"/>
      <c r="BH1855" s="170"/>
    </row>
    <row r="1856" spans="1:60" outlineLevel="1">
      <c r="A1856" s="224"/>
      <c r="B1856" s="183"/>
      <c r="C1856" s="211" t="s">
        <v>1782</v>
      </c>
      <c r="D1856" s="189"/>
      <c r="E1856" s="195">
        <v>0.55500000000000005</v>
      </c>
      <c r="F1856" s="201"/>
      <c r="G1856" s="201"/>
      <c r="H1856" s="200"/>
      <c r="I1856" s="228"/>
      <c r="J1856" s="170"/>
      <c r="K1856" s="170"/>
      <c r="L1856" s="170"/>
      <c r="M1856" s="170"/>
      <c r="N1856" s="170"/>
      <c r="O1856" s="170"/>
      <c r="P1856" s="170"/>
      <c r="Q1856" s="170"/>
      <c r="R1856" s="170"/>
      <c r="S1856" s="170"/>
      <c r="T1856" s="170"/>
      <c r="U1856" s="170"/>
      <c r="V1856" s="170"/>
      <c r="W1856" s="170"/>
      <c r="X1856" s="170"/>
      <c r="Y1856" s="170"/>
      <c r="Z1856" s="170"/>
      <c r="AA1856" s="170"/>
      <c r="AB1856" s="170"/>
      <c r="AC1856" s="170"/>
      <c r="AD1856" s="170"/>
      <c r="AE1856" s="170" t="s">
        <v>309</v>
      </c>
      <c r="AF1856" s="170">
        <v>0</v>
      </c>
      <c r="AG1856" s="170"/>
      <c r="AH1856" s="170"/>
      <c r="AI1856" s="170"/>
      <c r="AJ1856" s="170"/>
      <c r="AK1856" s="170"/>
      <c r="AL1856" s="170"/>
      <c r="AM1856" s="170"/>
      <c r="AN1856" s="170"/>
      <c r="AO1856" s="170"/>
      <c r="AP1856" s="170"/>
      <c r="AQ1856" s="170"/>
      <c r="AR1856" s="170"/>
      <c r="AS1856" s="170"/>
      <c r="AT1856" s="170"/>
      <c r="AU1856" s="170"/>
      <c r="AV1856" s="170"/>
      <c r="AW1856" s="170"/>
      <c r="AX1856" s="170"/>
      <c r="AY1856" s="170"/>
      <c r="AZ1856" s="170"/>
      <c r="BA1856" s="170"/>
      <c r="BB1856" s="170"/>
      <c r="BC1856" s="170"/>
      <c r="BD1856" s="170"/>
      <c r="BE1856" s="170"/>
      <c r="BF1856" s="170"/>
      <c r="BG1856" s="170"/>
      <c r="BH1856" s="170"/>
    </row>
    <row r="1857" spans="1:60" outlineLevel="1">
      <c r="A1857" s="224"/>
      <c r="B1857" s="183"/>
      <c r="C1857" s="211" t="s">
        <v>2009</v>
      </c>
      <c r="D1857" s="189"/>
      <c r="E1857" s="195">
        <v>2.7050000000000001</v>
      </c>
      <c r="F1857" s="201"/>
      <c r="G1857" s="201"/>
      <c r="H1857" s="200"/>
      <c r="I1857" s="228"/>
      <c r="J1857" s="170"/>
      <c r="K1857" s="170"/>
      <c r="L1857" s="170"/>
      <c r="M1857" s="170"/>
      <c r="N1857" s="170"/>
      <c r="O1857" s="170"/>
      <c r="P1857" s="170"/>
      <c r="Q1857" s="170"/>
      <c r="R1857" s="170"/>
      <c r="S1857" s="170"/>
      <c r="T1857" s="170"/>
      <c r="U1857" s="170"/>
      <c r="V1857" s="170"/>
      <c r="W1857" s="170"/>
      <c r="X1857" s="170"/>
      <c r="Y1857" s="170"/>
      <c r="Z1857" s="170"/>
      <c r="AA1857" s="170"/>
      <c r="AB1857" s="170"/>
      <c r="AC1857" s="170"/>
      <c r="AD1857" s="170"/>
      <c r="AE1857" s="170" t="s">
        <v>309</v>
      </c>
      <c r="AF1857" s="170">
        <v>0</v>
      </c>
      <c r="AG1857" s="170"/>
      <c r="AH1857" s="170"/>
      <c r="AI1857" s="170"/>
      <c r="AJ1857" s="170"/>
      <c r="AK1857" s="170"/>
      <c r="AL1857" s="170"/>
      <c r="AM1857" s="170"/>
      <c r="AN1857" s="170"/>
      <c r="AO1857" s="170"/>
      <c r="AP1857" s="170"/>
      <c r="AQ1857" s="170"/>
      <c r="AR1857" s="170"/>
      <c r="AS1857" s="170"/>
      <c r="AT1857" s="170"/>
      <c r="AU1857" s="170"/>
      <c r="AV1857" s="170"/>
      <c r="AW1857" s="170"/>
      <c r="AX1857" s="170"/>
      <c r="AY1857" s="170"/>
      <c r="AZ1857" s="170"/>
      <c r="BA1857" s="170"/>
      <c r="BB1857" s="170"/>
      <c r="BC1857" s="170"/>
      <c r="BD1857" s="170"/>
      <c r="BE1857" s="170"/>
      <c r="BF1857" s="170"/>
      <c r="BG1857" s="170"/>
      <c r="BH1857" s="170"/>
    </row>
    <row r="1858" spans="1:60" outlineLevel="1">
      <c r="A1858" s="224"/>
      <c r="B1858" s="183"/>
      <c r="C1858" s="211" t="s">
        <v>2010</v>
      </c>
      <c r="D1858" s="189"/>
      <c r="E1858" s="195">
        <v>2.7124999999999999</v>
      </c>
      <c r="F1858" s="201"/>
      <c r="G1858" s="201"/>
      <c r="H1858" s="200"/>
      <c r="I1858" s="228"/>
      <c r="J1858" s="170"/>
      <c r="K1858" s="170"/>
      <c r="L1858" s="170"/>
      <c r="M1858" s="170"/>
      <c r="N1858" s="170"/>
      <c r="O1858" s="170"/>
      <c r="P1858" s="170"/>
      <c r="Q1858" s="170"/>
      <c r="R1858" s="170"/>
      <c r="S1858" s="170"/>
      <c r="T1858" s="170"/>
      <c r="U1858" s="170"/>
      <c r="V1858" s="170"/>
      <c r="W1858" s="170"/>
      <c r="X1858" s="170"/>
      <c r="Y1858" s="170"/>
      <c r="Z1858" s="170"/>
      <c r="AA1858" s="170"/>
      <c r="AB1858" s="170"/>
      <c r="AC1858" s="170"/>
      <c r="AD1858" s="170"/>
      <c r="AE1858" s="170" t="s">
        <v>309</v>
      </c>
      <c r="AF1858" s="170">
        <v>0</v>
      </c>
      <c r="AG1858" s="170"/>
      <c r="AH1858" s="170"/>
      <c r="AI1858" s="170"/>
      <c r="AJ1858" s="170"/>
      <c r="AK1858" s="170"/>
      <c r="AL1858" s="170"/>
      <c r="AM1858" s="170"/>
      <c r="AN1858" s="170"/>
      <c r="AO1858" s="170"/>
      <c r="AP1858" s="170"/>
      <c r="AQ1858" s="170"/>
      <c r="AR1858" s="170"/>
      <c r="AS1858" s="170"/>
      <c r="AT1858" s="170"/>
      <c r="AU1858" s="170"/>
      <c r="AV1858" s="170"/>
      <c r="AW1858" s="170"/>
      <c r="AX1858" s="170"/>
      <c r="AY1858" s="170"/>
      <c r="AZ1858" s="170"/>
      <c r="BA1858" s="170"/>
      <c r="BB1858" s="170"/>
      <c r="BC1858" s="170"/>
      <c r="BD1858" s="170"/>
      <c r="BE1858" s="170"/>
      <c r="BF1858" s="170"/>
      <c r="BG1858" s="170"/>
      <c r="BH1858" s="170"/>
    </row>
    <row r="1859" spans="1:60" outlineLevel="1">
      <c r="A1859" s="224"/>
      <c r="B1859" s="183"/>
      <c r="C1859" s="211" t="s">
        <v>2011</v>
      </c>
      <c r="D1859" s="189"/>
      <c r="E1859" s="195">
        <v>17.635000000000002</v>
      </c>
      <c r="F1859" s="201"/>
      <c r="G1859" s="201"/>
      <c r="H1859" s="200"/>
      <c r="I1859" s="228"/>
      <c r="J1859" s="170"/>
      <c r="K1859" s="170"/>
      <c r="L1859" s="170"/>
      <c r="M1859" s="170"/>
      <c r="N1859" s="170"/>
      <c r="O1859" s="170"/>
      <c r="P1859" s="170"/>
      <c r="Q1859" s="170"/>
      <c r="R1859" s="170"/>
      <c r="S1859" s="170"/>
      <c r="T1859" s="170"/>
      <c r="U1859" s="170"/>
      <c r="V1859" s="170"/>
      <c r="W1859" s="170"/>
      <c r="X1859" s="170"/>
      <c r="Y1859" s="170"/>
      <c r="Z1859" s="170"/>
      <c r="AA1859" s="170"/>
      <c r="AB1859" s="170"/>
      <c r="AC1859" s="170"/>
      <c r="AD1859" s="170"/>
      <c r="AE1859" s="170" t="s">
        <v>309</v>
      </c>
      <c r="AF1859" s="170">
        <v>0</v>
      </c>
      <c r="AG1859" s="170"/>
      <c r="AH1859" s="170"/>
      <c r="AI1859" s="170"/>
      <c r="AJ1859" s="170"/>
      <c r="AK1859" s="170"/>
      <c r="AL1859" s="170"/>
      <c r="AM1859" s="170"/>
      <c r="AN1859" s="170"/>
      <c r="AO1859" s="170"/>
      <c r="AP1859" s="170"/>
      <c r="AQ1859" s="170"/>
      <c r="AR1859" s="170"/>
      <c r="AS1859" s="170"/>
      <c r="AT1859" s="170"/>
      <c r="AU1859" s="170"/>
      <c r="AV1859" s="170"/>
      <c r="AW1859" s="170"/>
      <c r="AX1859" s="170"/>
      <c r="AY1859" s="170"/>
      <c r="AZ1859" s="170"/>
      <c r="BA1859" s="170"/>
      <c r="BB1859" s="170"/>
      <c r="BC1859" s="170"/>
      <c r="BD1859" s="170"/>
      <c r="BE1859" s="170"/>
      <c r="BF1859" s="170"/>
      <c r="BG1859" s="170"/>
      <c r="BH1859" s="170"/>
    </row>
    <row r="1860" spans="1:60" outlineLevel="1">
      <c r="A1860" s="224"/>
      <c r="B1860" s="183"/>
      <c r="C1860" s="211" t="s">
        <v>2012</v>
      </c>
      <c r="D1860" s="189"/>
      <c r="E1860" s="195">
        <v>11.015000000000001</v>
      </c>
      <c r="F1860" s="201"/>
      <c r="G1860" s="201"/>
      <c r="H1860" s="200"/>
      <c r="I1860" s="228"/>
      <c r="J1860" s="170"/>
      <c r="K1860" s="170"/>
      <c r="L1860" s="170"/>
      <c r="M1860" s="170"/>
      <c r="N1860" s="170"/>
      <c r="O1860" s="170"/>
      <c r="P1860" s="170"/>
      <c r="Q1860" s="170"/>
      <c r="R1860" s="170"/>
      <c r="S1860" s="170"/>
      <c r="T1860" s="170"/>
      <c r="U1860" s="170"/>
      <c r="V1860" s="170"/>
      <c r="W1860" s="170"/>
      <c r="X1860" s="170"/>
      <c r="Y1860" s="170"/>
      <c r="Z1860" s="170"/>
      <c r="AA1860" s="170"/>
      <c r="AB1860" s="170"/>
      <c r="AC1860" s="170"/>
      <c r="AD1860" s="170"/>
      <c r="AE1860" s="170" t="s">
        <v>309</v>
      </c>
      <c r="AF1860" s="170">
        <v>0</v>
      </c>
      <c r="AG1860" s="170"/>
      <c r="AH1860" s="170"/>
      <c r="AI1860" s="170"/>
      <c r="AJ1860" s="170"/>
      <c r="AK1860" s="170"/>
      <c r="AL1860" s="170"/>
      <c r="AM1860" s="170"/>
      <c r="AN1860" s="170"/>
      <c r="AO1860" s="170"/>
      <c r="AP1860" s="170"/>
      <c r="AQ1860" s="170"/>
      <c r="AR1860" s="170"/>
      <c r="AS1860" s="170"/>
      <c r="AT1860" s="170"/>
      <c r="AU1860" s="170"/>
      <c r="AV1860" s="170"/>
      <c r="AW1860" s="170"/>
      <c r="AX1860" s="170"/>
      <c r="AY1860" s="170"/>
      <c r="AZ1860" s="170"/>
      <c r="BA1860" s="170"/>
      <c r="BB1860" s="170"/>
      <c r="BC1860" s="170"/>
      <c r="BD1860" s="170"/>
      <c r="BE1860" s="170"/>
      <c r="BF1860" s="170"/>
      <c r="BG1860" s="170"/>
      <c r="BH1860" s="170"/>
    </row>
    <row r="1861" spans="1:60" outlineLevel="1">
      <c r="A1861" s="224"/>
      <c r="B1861" s="183"/>
      <c r="C1861" s="211" t="s">
        <v>2013</v>
      </c>
      <c r="D1861" s="189"/>
      <c r="E1861" s="195">
        <v>24.504999999999999</v>
      </c>
      <c r="F1861" s="201"/>
      <c r="G1861" s="201"/>
      <c r="H1861" s="200"/>
      <c r="I1861" s="228"/>
      <c r="J1861" s="170"/>
      <c r="K1861" s="170"/>
      <c r="L1861" s="170"/>
      <c r="M1861" s="170"/>
      <c r="N1861" s="170"/>
      <c r="O1861" s="170"/>
      <c r="P1861" s="170"/>
      <c r="Q1861" s="170"/>
      <c r="R1861" s="170"/>
      <c r="S1861" s="170"/>
      <c r="T1861" s="170"/>
      <c r="U1861" s="170"/>
      <c r="V1861" s="170"/>
      <c r="W1861" s="170"/>
      <c r="X1861" s="170"/>
      <c r="Y1861" s="170"/>
      <c r="Z1861" s="170"/>
      <c r="AA1861" s="170"/>
      <c r="AB1861" s="170"/>
      <c r="AC1861" s="170"/>
      <c r="AD1861" s="170"/>
      <c r="AE1861" s="170" t="s">
        <v>309</v>
      </c>
      <c r="AF1861" s="170">
        <v>0</v>
      </c>
      <c r="AG1861" s="170"/>
      <c r="AH1861" s="170"/>
      <c r="AI1861" s="170"/>
      <c r="AJ1861" s="170"/>
      <c r="AK1861" s="170"/>
      <c r="AL1861" s="170"/>
      <c r="AM1861" s="170"/>
      <c r="AN1861" s="170"/>
      <c r="AO1861" s="170"/>
      <c r="AP1861" s="170"/>
      <c r="AQ1861" s="170"/>
      <c r="AR1861" s="170"/>
      <c r="AS1861" s="170"/>
      <c r="AT1861" s="170"/>
      <c r="AU1861" s="170"/>
      <c r="AV1861" s="170"/>
      <c r="AW1861" s="170"/>
      <c r="AX1861" s="170"/>
      <c r="AY1861" s="170"/>
      <c r="AZ1861" s="170"/>
      <c r="BA1861" s="170"/>
      <c r="BB1861" s="170"/>
      <c r="BC1861" s="170"/>
      <c r="BD1861" s="170"/>
      <c r="BE1861" s="170"/>
      <c r="BF1861" s="170"/>
      <c r="BG1861" s="170"/>
      <c r="BH1861" s="170"/>
    </row>
    <row r="1862" spans="1:60" outlineLevel="1">
      <c r="A1862" s="224"/>
      <c r="B1862" s="183"/>
      <c r="C1862" s="211" t="s">
        <v>1189</v>
      </c>
      <c r="D1862" s="189"/>
      <c r="E1862" s="195">
        <v>86.002499999999998</v>
      </c>
      <c r="F1862" s="201"/>
      <c r="G1862" s="201"/>
      <c r="H1862" s="200"/>
      <c r="I1862" s="228"/>
      <c r="J1862" s="170"/>
      <c r="K1862" s="170"/>
      <c r="L1862" s="170"/>
      <c r="M1862" s="170"/>
      <c r="N1862" s="170"/>
      <c r="O1862" s="170"/>
      <c r="P1862" s="170"/>
      <c r="Q1862" s="170"/>
      <c r="R1862" s="170"/>
      <c r="S1862" s="170"/>
      <c r="T1862" s="170"/>
      <c r="U1862" s="170"/>
      <c r="V1862" s="170"/>
      <c r="W1862" s="170"/>
      <c r="X1862" s="170"/>
      <c r="Y1862" s="170"/>
      <c r="Z1862" s="170"/>
      <c r="AA1862" s="170"/>
      <c r="AB1862" s="170"/>
      <c r="AC1862" s="170"/>
      <c r="AD1862" s="170"/>
      <c r="AE1862" s="170" t="s">
        <v>309</v>
      </c>
      <c r="AF1862" s="170">
        <v>0</v>
      </c>
      <c r="AG1862" s="170"/>
      <c r="AH1862" s="170"/>
      <c r="AI1862" s="170"/>
      <c r="AJ1862" s="170"/>
      <c r="AK1862" s="170"/>
      <c r="AL1862" s="170"/>
      <c r="AM1862" s="170"/>
      <c r="AN1862" s="170"/>
      <c r="AO1862" s="170"/>
      <c r="AP1862" s="170"/>
      <c r="AQ1862" s="170"/>
      <c r="AR1862" s="170"/>
      <c r="AS1862" s="170"/>
      <c r="AT1862" s="170"/>
      <c r="AU1862" s="170"/>
      <c r="AV1862" s="170"/>
      <c r="AW1862" s="170"/>
      <c r="AX1862" s="170"/>
      <c r="AY1862" s="170"/>
      <c r="AZ1862" s="170"/>
      <c r="BA1862" s="170"/>
      <c r="BB1862" s="170"/>
      <c r="BC1862" s="170"/>
      <c r="BD1862" s="170"/>
      <c r="BE1862" s="170"/>
      <c r="BF1862" s="170"/>
      <c r="BG1862" s="170"/>
      <c r="BH1862" s="170"/>
    </row>
    <row r="1863" spans="1:60" outlineLevel="1">
      <c r="A1863" s="224"/>
      <c r="B1863" s="183"/>
      <c r="C1863" s="211" t="s">
        <v>1839</v>
      </c>
      <c r="D1863" s="189"/>
      <c r="E1863" s="195">
        <v>38.516249999999999</v>
      </c>
      <c r="F1863" s="201"/>
      <c r="G1863" s="201"/>
      <c r="H1863" s="200"/>
      <c r="I1863" s="228"/>
      <c r="J1863" s="170"/>
      <c r="K1863" s="170"/>
      <c r="L1863" s="170"/>
      <c r="M1863" s="170"/>
      <c r="N1863" s="170"/>
      <c r="O1863" s="170"/>
      <c r="P1863" s="170"/>
      <c r="Q1863" s="170"/>
      <c r="R1863" s="170"/>
      <c r="S1863" s="170"/>
      <c r="T1863" s="170"/>
      <c r="U1863" s="170"/>
      <c r="V1863" s="170"/>
      <c r="W1863" s="170"/>
      <c r="X1863" s="170"/>
      <c r="Y1863" s="170"/>
      <c r="Z1863" s="170"/>
      <c r="AA1863" s="170"/>
      <c r="AB1863" s="170"/>
      <c r="AC1863" s="170"/>
      <c r="AD1863" s="170"/>
      <c r="AE1863" s="170" t="s">
        <v>309</v>
      </c>
      <c r="AF1863" s="170">
        <v>0</v>
      </c>
      <c r="AG1863" s="170"/>
      <c r="AH1863" s="170"/>
      <c r="AI1863" s="170"/>
      <c r="AJ1863" s="170"/>
      <c r="AK1863" s="170"/>
      <c r="AL1863" s="170"/>
      <c r="AM1863" s="170"/>
      <c r="AN1863" s="170"/>
      <c r="AO1863" s="170"/>
      <c r="AP1863" s="170"/>
      <c r="AQ1863" s="170"/>
      <c r="AR1863" s="170"/>
      <c r="AS1863" s="170"/>
      <c r="AT1863" s="170"/>
      <c r="AU1863" s="170"/>
      <c r="AV1863" s="170"/>
      <c r="AW1863" s="170"/>
      <c r="AX1863" s="170"/>
      <c r="AY1863" s="170"/>
      <c r="AZ1863" s="170"/>
      <c r="BA1863" s="170"/>
      <c r="BB1863" s="170"/>
      <c r="BC1863" s="170"/>
      <c r="BD1863" s="170"/>
      <c r="BE1863" s="170"/>
      <c r="BF1863" s="170"/>
      <c r="BG1863" s="170"/>
      <c r="BH1863" s="170"/>
    </row>
    <row r="1864" spans="1:60" outlineLevel="1">
      <c r="A1864" s="224"/>
      <c r="B1864" s="183"/>
      <c r="C1864" s="211" t="s">
        <v>2014</v>
      </c>
      <c r="D1864" s="189"/>
      <c r="E1864" s="195">
        <v>1.665</v>
      </c>
      <c r="F1864" s="201"/>
      <c r="G1864" s="201"/>
      <c r="H1864" s="200"/>
      <c r="I1864" s="228"/>
      <c r="J1864" s="170"/>
      <c r="K1864" s="170"/>
      <c r="L1864" s="170"/>
      <c r="M1864" s="170"/>
      <c r="N1864" s="170"/>
      <c r="O1864" s="170"/>
      <c r="P1864" s="170"/>
      <c r="Q1864" s="170"/>
      <c r="R1864" s="170"/>
      <c r="S1864" s="170"/>
      <c r="T1864" s="170"/>
      <c r="U1864" s="170"/>
      <c r="V1864" s="170"/>
      <c r="W1864" s="170"/>
      <c r="X1864" s="170"/>
      <c r="Y1864" s="170"/>
      <c r="Z1864" s="170"/>
      <c r="AA1864" s="170"/>
      <c r="AB1864" s="170"/>
      <c r="AC1864" s="170"/>
      <c r="AD1864" s="170"/>
      <c r="AE1864" s="170" t="s">
        <v>309</v>
      </c>
      <c r="AF1864" s="170">
        <v>0</v>
      </c>
      <c r="AG1864" s="170"/>
      <c r="AH1864" s="170"/>
      <c r="AI1864" s="170"/>
      <c r="AJ1864" s="170"/>
      <c r="AK1864" s="170"/>
      <c r="AL1864" s="170"/>
      <c r="AM1864" s="170"/>
      <c r="AN1864" s="170"/>
      <c r="AO1864" s="170"/>
      <c r="AP1864" s="170"/>
      <c r="AQ1864" s="170"/>
      <c r="AR1864" s="170"/>
      <c r="AS1864" s="170"/>
      <c r="AT1864" s="170"/>
      <c r="AU1864" s="170"/>
      <c r="AV1864" s="170"/>
      <c r="AW1864" s="170"/>
      <c r="AX1864" s="170"/>
      <c r="AY1864" s="170"/>
      <c r="AZ1864" s="170"/>
      <c r="BA1864" s="170"/>
      <c r="BB1864" s="170"/>
      <c r="BC1864" s="170"/>
      <c r="BD1864" s="170"/>
      <c r="BE1864" s="170"/>
      <c r="BF1864" s="170"/>
      <c r="BG1864" s="170"/>
      <c r="BH1864" s="170"/>
    </row>
    <row r="1865" spans="1:60" outlineLevel="1">
      <c r="A1865" s="224"/>
      <c r="B1865" s="183"/>
      <c r="C1865" s="211" t="s">
        <v>2015</v>
      </c>
      <c r="D1865" s="189"/>
      <c r="E1865" s="195">
        <v>5.6849999999999996</v>
      </c>
      <c r="F1865" s="201"/>
      <c r="G1865" s="201"/>
      <c r="H1865" s="200"/>
      <c r="I1865" s="228"/>
      <c r="J1865" s="170"/>
      <c r="K1865" s="170"/>
      <c r="L1865" s="170"/>
      <c r="M1865" s="170"/>
      <c r="N1865" s="170"/>
      <c r="O1865" s="170"/>
      <c r="P1865" s="170"/>
      <c r="Q1865" s="170"/>
      <c r="R1865" s="170"/>
      <c r="S1865" s="170"/>
      <c r="T1865" s="170"/>
      <c r="U1865" s="170"/>
      <c r="V1865" s="170"/>
      <c r="W1865" s="170"/>
      <c r="X1865" s="170"/>
      <c r="Y1865" s="170"/>
      <c r="Z1865" s="170"/>
      <c r="AA1865" s="170"/>
      <c r="AB1865" s="170"/>
      <c r="AC1865" s="170"/>
      <c r="AD1865" s="170"/>
      <c r="AE1865" s="170" t="s">
        <v>309</v>
      </c>
      <c r="AF1865" s="170">
        <v>0</v>
      </c>
      <c r="AG1865" s="170"/>
      <c r="AH1865" s="170"/>
      <c r="AI1865" s="170"/>
      <c r="AJ1865" s="170"/>
      <c r="AK1865" s="170"/>
      <c r="AL1865" s="170"/>
      <c r="AM1865" s="170"/>
      <c r="AN1865" s="170"/>
      <c r="AO1865" s="170"/>
      <c r="AP1865" s="170"/>
      <c r="AQ1865" s="170"/>
      <c r="AR1865" s="170"/>
      <c r="AS1865" s="170"/>
      <c r="AT1865" s="170"/>
      <c r="AU1865" s="170"/>
      <c r="AV1865" s="170"/>
      <c r="AW1865" s="170"/>
      <c r="AX1865" s="170"/>
      <c r="AY1865" s="170"/>
      <c r="AZ1865" s="170"/>
      <c r="BA1865" s="170"/>
      <c r="BB1865" s="170"/>
      <c r="BC1865" s="170"/>
      <c r="BD1865" s="170"/>
      <c r="BE1865" s="170"/>
      <c r="BF1865" s="170"/>
      <c r="BG1865" s="170"/>
      <c r="BH1865" s="170"/>
    </row>
    <row r="1866" spans="1:60" outlineLevel="1">
      <c r="A1866" s="224"/>
      <c r="B1866" s="183"/>
      <c r="C1866" s="211" t="s">
        <v>2016</v>
      </c>
      <c r="D1866" s="189"/>
      <c r="E1866" s="195">
        <v>3.5750000000000002</v>
      </c>
      <c r="F1866" s="201"/>
      <c r="G1866" s="201"/>
      <c r="H1866" s="200"/>
      <c r="I1866" s="228"/>
      <c r="J1866" s="170"/>
      <c r="K1866" s="170"/>
      <c r="L1866" s="170"/>
      <c r="M1866" s="170"/>
      <c r="N1866" s="170"/>
      <c r="O1866" s="170"/>
      <c r="P1866" s="170"/>
      <c r="Q1866" s="170"/>
      <c r="R1866" s="170"/>
      <c r="S1866" s="170"/>
      <c r="T1866" s="170"/>
      <c r="U1866" s="170"/>
      <c r="V1866" s="170"/>
      <c r="W1866" s="170"/>
      <c r="X1866" s="170"/>
      <c r="Y1866" s="170"/>
      <c r="Z1866" s="170"/>
      <c r="AA1866" s="170"/>
      <c r="AB1866" s="170"/>
      <c r="AC1866" s="170"/>
      <c r="AD1866" s="170"/>
      <c r="AE1866" s="170" t="s">
        <v>309</v>
      </c>
      <c r="AF1866" s="170">
        <v>0</v>
      </c>
      <c r="AG1866" s="170"/>
      <c r="AH1866" s="170"/>
      <c r="AI1866" s="170"/>
      <c r="AJ1866" s="170"/>
      <c r="AK1866" s="170"/>
      <c r="AL1866" s="170"/>
      <c r="AM1866" s="170"/>
      <c r="AN1866" s="170"/>
      <c r="AO1866" s="170"/>
      <c r="AP1866" s="170"/>
      <c r="AQ1866" s="170"/>
      <c r="AR1866" s="170"/>
      <c r="AS1866" s="170"/>
      <c r="AT1866" s="170"/>
      <c r="AU1866" s="170"/>
      <c r="AV1866" s="170"/>
      <c r="AW1866" s="170"/>
      <c r="AX1866" s="170"/>
      <c r="AY1866" s="170"/>
      <c r="AZ1866" s="170"/>
      <c r="BA1866" s="170"/>
      <c r="BB1866" s="170"/>
      <c r="BC1866" s="170"/>
      <c r="BD1866" s="170"/>
      <c r="BE1866" s="170"/>
      <c r="BF1866" s="170"/>
      <c r="BG1866" s="170"/>
      <c r="BH1866" s="170"/>
    </row>
    <row r="1867" spans="1:60" outlineLevel="1">
      <c r="A1867" s="224"/>
      <c r="B1867" s="183"/>
      <c r="C1867" s="211" t="s">
        <v>2017</v>
      </c>
      <c r="D1867" s="189"/>
      <c r="E1867" s="195">
        <v>8.2249999999999996</v>
      </c>
      <c r="F1867" s="201"/>
      <c r="G1867" s="201"/>
      <c r="H1867" s="200"/>
      <c r="I1867" s="228"/>
      <c r="J1867" s="170"/>
      <c r="K1867" s="170"/>
      <c r="L1867" s="170"/>
      <c r="M1867" s="170"/>
      <c r="N1867" s="170"/>
      <c r="O1867" s="170"/>
      <c r="P1867" s="170"/>
      <c r="Q1867" s="170"/>
      <c r="R1867" s="170"/>
      <c r="S1867" s="170"/>
      <c r="T1867" s="170"/>
      <c r="U1867" s="170"/>
      <c r="V1867" s="170"/>
      <c r="W1867" s="170"/>
      <c r="X1867" s="170"/>
      <c r="Y1867" s="170"/>
      <c r="Z1867" s="170"/>
      <c r="AA1867" s="170"/>
      <c r="AB1867" s="170"/>
      <c r="AC1867" s="170"/>
      <c r="AD1867" s="170"/>
      <c r="AE1867" s="170" t="s">
        <v>309</v>
      </c>
      <c r="AF1867" s="170">
        <v>0</v>
      </c>
      <c r="AG1867" s="170"/>
      <c r="AH1867" s="170"/>
      <c r="AI1867" s="170"/>
      <c r="AJ1867" s="170"/>
      <c r="AK1867" s="170"/>
      <c r="AL1867" s="170"/>
      <c r="AM1867" s="170"/>
      <c r="AN1867" s="170"/>
      <c r="AO1867" s="170"/>
      <c r="AP1867" s="170"/>
      <c r="AQ1867" s="170"/>
      <c r="AR1867" s="170"/>
      <c r="AS1867" s="170"/>
      <c r="AT1867" s="170"/>
      <c r="AU1867" s="170"/>
      <c r="AV1867" s="170"/>
      <c r="AW1867" s="170"/>
      <c r="AX1867" s="170"/>
      <c r="AY1867" s="170"/>
      <c r="AZ1867" s="170"/>
      <c r="BA1867" s="170"/>
      <c r="BB1867" s="170"/>
      <c r="BC1867" s="170"/>
      <c r="BD1867" s="170"/>
      <c r="BE1867" s="170"/>
      <c r="BF1867" s="170"/>
      <c r="BG1867" s="170"/>
      <c r="BH1867" s="170"/>
    </row>
    <row r="1868" spans="1:60" outlineLevel="1">
      <c r="A1868" s="224"/>
      <c r="B1868" s="183"/>
      <c r="C1868" s="211" t="s">
        <v>2018</v>
      </c>
      <c r="D1868" s="189"/>
      <c r="E1868" s="195">
        <v>14.237500000000001</v>
      </c>
      <c r="F1868" s="201"/>
      <c r="G1868" s="201"/>
      <c r="H1868" s="200"/>
      <c r="I1868" s="228"/>
      <c r="J1868" s="170"/>
      <c r="K1868" s="170"/>
      <c r="L1868" s="170"/>
      <c r="M1868" s="170"/>
      <c r="N1868" s="170"/>
      <c r="O1868" s="170"/>
      <c r="P1868" s="170"/>
      <c r="Q1868" s="170"/>
      <c r="R1868" s="170"/>
      <c r="S1868" s="170"/>
      <c r="T1868" s="170"/>
      <c r="U1868" s="170"/>
      <c r="V1868" s="170"/>
      <c r="W1868" s="170"/>
      <c r="X1868" s="170"/>
      <c r="Y1868" s="170"/>
      <c r="Z1868" s="170"/>
      <c r="AA1868" s="170"/>
      <c r="AB1868" s="170"/>
      <c r="AC1868" s="170"/>
      <c r="AD1868" s="170"/>
      <c r="AE1868" s="170" t="s">
        <v>309</v>
      </c>
      <c r="AF1868" s="170">
        <v>0</v>
      </c>
      <c r="AG1868" s="170"/>
      <c r="AH1868" s="170"/>
      <c r="AI1868" s="170"/>
      <c r="AJ1868" s="170"/>
      <c r="AK1868" s="170"/>
      <c r="AL1868" s="170"/>
      <c r="AM1868" s="170"/>
      <c r="AN1868" s="170"/>
      <c r="AO1868" s="170"/>
      <c r="AP1868" s="170"/>
      <c r="AQ1868" s="170"/>
      <c r="AR1868" s="170"/>
      <c r="AS1868" s="170"/>
      <c r="AT1868" s="170"/>
      <c r="AU1868" s="170"/>
      <c r="AV1868" s="170"/>
      <c r="AW1868" s="170"/>
      <c r="AX1868" s="170"/>
      <c r="AY1868" s="170"/>
      <c r="AZ1868" s="170"/>
      <c r="BA1868" s="170"/>
      <c r="BB1868" s="170"/>
      <c r="BC1868" s="170"/>
      <c r="BD1868" s="170"/>
      <c r="BE1868" s="170"/>
      <c r="BF1868" s="170"/>
      <c r="BG1868" s="170"/>
      <c r="BH1868" s="170"/>
    </row>
    <row r="1869" spans="1:60" outlineLevel="1">
      <c r="A1869" s="224"/>
      <c r="B1869" s="183"/>
      <c r="C1869" s="211" t="s">
        <v>2019</v>
      </c>
      <c r="D1869" s="189"/>
      <c r="E1869" s="195">
        <v>1.08</v>
      </c>
      <c r="F1869" s="201"/>
      <c r="G1869" s="201"/>
      <c r="H1869" s="200"/>
      <c r="I1869" s="228"/>
      <c r="J1869" s="170"/>
      <c r="K1869" s="170"/>
      <c r="L1869" s="170"/>
      <c r="M1869" s="170"/>
      <c r="N1869" s="170"/>
      <c r="O1869" s="170"/>
      <c r="P1869" s="170"/>
      <c r="Q1869" s="170"/>
      <c r="R1869" s="170"/>
      <c r="S1869" s="170"/>
      <c r="T1869" s="170"/>
      <c r="U1869" s="170"/>
      <c r="V1869" s="170"/>
      <c r="W1869" s="170"/>
      <c r="X1869" s="170"/>
      <c r="Y1869" s="170"/>
      <c r="Z1869" s="170"/>
      <c r="AA1869" s="170"/>
      <c r="AB1869" s="170"/>
      <c r="AC1869" s="170"/>
      <c r="AD1869" s="170"/>
      <c r="AE1869" s="170" t="s">
        <v>309</v>
      </c>
      <c r="AF1869" s="170">
        <v>0</v>
      </c>
      <c r="AG1869" s="170"/>
      <c r="AH1869" s="170"/>
      <c r="AI1869" s="170"/>
      <c r="AJ1869" s="170"/>
      <c r="AK1869" s="170"/>
      <c r="AL1869" s="170"/>
      <c r="AM1869" s="170"/>
      <c r="AN1869" s="170"/>
      <c r="AO1869" s="170"/>
      <c r="AP1869" s="170"/>
      <c r="AQ1869" s="170"/>
      <c r="AR1869" s="170"/>
      <c r="AS1869" s="170"/>
      <c r="AT1869" s="170"/>
      <c r="AU1869" s="170"/>
      <c r="AV1869" s="170"/>
      <c r="AW1869" s="170"/>
      <c r="AX1869" s="170"/>
      <c r="AY1869" s="170"/>
      <c r="AZ1869" s="170"/>
      <c r="BA1869" s="170"/>
      <c r="BB1869" s="170"/>
      <c r="BC1869" s="170"/>
      <c r="BD1869" s="170"/>
      <c r="BE1869" s="170"/>
      <c r="BF1869" s="170"/>
      <c r="BG1869" s="170"/>
      <c r="BH1869" s="170"/>
    </row>
    <row r="1870" spans="1:60" outlineLevel="1">
      <c r="A1870" s="224"/>
      <c r="B1870" s="183"/>
      <c r="C1870" s="211" t="s">
        <v>2020</v>
      </c>
      <c r="D1870" s="189"/>
      <c r="E1870" s="195">
        <v>1.7849999999999999</v>
      </c>
      <c r="F1870" s="201"/>
      <c r="G1870" s="201"/>
      <c r="H1870" s="200"/>
      <c r="I1870" s="228"/>
      <c r="J1870" s="170"/>
      <c r="K1870" s="170"/>
      <c r="L1870" s="170"/>
      <c r="M1870" s="170"/>
      <c r="N1870" s="170"/>
      <c r="O1870" s="170"/>
      <c r="P1870" s="170"/>
      <c r="Q1870" s="170"/>
      <c r="R1870" s="170"/>
      <c r="S1870" s="170"/>
      <c r="T1870" s="170"/>
      <c r="U1870" s="170"/>
      <c r="V1870" s="170"/>
      <c r="W1870" s="170"/>
      <c r="X1870" s="170"/>
      <c r="Y1870" s="170"/>
      <c r="Z1870" s="170"/>
      <c r="AA1870" s="170"/>
      <c r="AB1870" s="170"/>
      <c r="AC1870" s="170"/>
      <c r="AD1870" s="170"/>
      <c r="AE1870" s="170" t="s">
        <v>309</v>
      </c>
      <c r="AF1870" s="170">
        <v>0</v>
      </c>
      <c r="AG1870" s="170"/>
      <c r="AH1870" s="170"/>
      <c r="AI1870" s="170"/>
      <c r="AJ1870" s="170"/>
      <c r="AK1870" s="170"/>
      <c r="AL1870" s="170"/>
      <c r="AM1870" s="170"/>
      <c r="AN1870" s="170"/>
      <c r="AO1870" s="170"/>
      <c r="AP1870" s="170"/>
      <c r="AQ1870" s="170"/>
      <c r="AR1870" s="170"/>
      <c r="AS1870" s="170"/>
      <c r="AT1870" s="170"/>
      <c r="AU1870" s="170"/>
      <c r="AV1870" s="170"/>
      <c r="AW1870" s="170"/>
      <c r="AX1870" s="170"/>
      <c r="AY1870" s="170"/>
      <c r="AZ1870" s="170"/>
      <c r="BA1870" s="170"/>
      <c r="BB1870" s="170"/>
      <c r="BC1870" s="170"/>
      <c r="BD1870" s="170"/>
      <c r="BE1870" s="170"/>
      <c r="BF1870" s="170"/>
      <c r="BG1870" s="170"/>
      <c r="BH1870" s="170"/>
    </row>
    <row r="1871" spans="1:60" outlineLevel="1">
      <c r="A1871" s="224"/>
      <c r="B1871" s="183"/>
      <c r="C1871" s="211" t="s">
        <v>2021</v>
      </c>
      <c r="D1871" s="189"/>
      <c r="E1871" s="195">
        <v>21.905000000000001</v>
      </c>
      <c r="F1871" s="201"/>
      <c r="G1871" s="201"/>
      <c r="H1871" s="200"/>
      <c r="I1871" s="228"/>
      <c r="J1871" s="170"/>
      <c r="K1871" s="170"/>
      <c r="L1871" s="170"/>
      <c r="M1871" s="170"/>
      <c r="N1871" s="170"/>
      <c r="O1871" s="170"/>
      <c r="P1871" s="170"/>
      <c r="Q1871" s="170"/>
      <c r="R1871" s="170"/>
      <c r="S1871" s="170"/>
      <c r="T1871" s="170"/>
      <c r="U1871" s="170"/>
      <c r="V1871" s="170"/>
      <c r="W1871" s="170"/>
      <c r="X1871" s="170"/>
      <c r="Y1871" s="170"/>
      <c r="Z1871" s="170"/>
      <c r="AA1871" s="170"/>
      <c r="AB1871" s="170"/>
      <c r="AC1871" s="170"/>
      <c r="AD1871" s="170"/>
      <c r="AE1871" s="170" t="s">
        <v>309</v>
      </c>
      <c r="AF1871" s="170">
        <v>0</v>
      </c>
      <c r="AG1871" s="170"/>
      <c r="AH1871" s="170"/>
      <c r="AI1871" s="170"/>
      <c r="AJ1871" s="170"/>
      <c r="AK1871" s="170"/>
      <c r="AL1871" s="170"/>
      <c r="AM1871" s="170"/>
      <c r="AN1871" s="170"/>
      <c r="AO1871" s="170"/>
      <c r="AP1871" s="170"/>
      <c r="AQ1871" s="170"/>
      <c r="AR1871" s="170"/>
      <c r="AS1871" s="170"/>
      <c r="AT1871" s="170"/>
      <c r="AU1871" s="170"/>
      <c r="AV1871" s="170"/>
      <c r="AW1871" s="170"/>
      <c r="AX1871" s="170"/>
      <c r="AY1871" s="170"/>
      <c r="AZ1871" s="170"/>
      <c r="BA1871" s="170"/>
      <c r="BB1871" s="170"/>
      <c r="BC1871" s="170"/>
      <c r="BD1871" s="170"/>
      <c r="BE1871" s="170"/>
      <c r="BF1871" s="170"/>
      <c r="BG1871" s="170"/>
      <c r="BH1871" s="170"/>
    </row>
    <row r="1872" spans="1:60" outlineLevel="1">
      <c r="A1872" s="224"/>
      <c r="B1872" s="183"/>
      <c r="C1872" s="211" t="s">
        <v>2022</v>
      </c>
      <c r="D1872" s="189"/>
      <c r="E1872" s="195">
        <v>2.855</v>
      </c>
      <c r="F1872" s="201"/>
      <c r="G1872" s="201"/>
      <c r="H1872" s="200"/>
      <c r="I1872" s="228"/>
      <c r="J1872" s="170"/>
      <c r="K1872" s="170"/>
      <c r="L1872" s="170"/>
      <c r="M1872" s="170"/>
      <c r="N1872" s="170"/>
      <c r="O1872" s="170"/>
      <c r="P1872" s="170"/>
      <c r="Q1872" s="170"/>
      <c r="R1872" s="170"/>
      <c r="S1872" s="170"/>
      <c r="T1872" s="170"/>
      <c r="U1872" s="170"/>
      <c r="V1872" s="170"/>
      <c r="W1872" s="170"/>
      <c r="X1872" s="170"/>
      <c r="Y1872" s="170"/>
      <c r="Z1872" s="170"/>
      <c r="AA1872" s="170"/>
      <c r="AB1872" s="170"/>
      <c r="AC1872" s="170"/>
      <c r="AD1872" s="170"/>
      <c r="AE1872" s="170" t="s">
        <v>309</v>
      </c>
      <c r="AF1872" s="170">
        <v>0</v>
      </c>
      <c r="AG1872" s="170"/>
      <c r="AH1872" s="170"/>
      <c r="AI1872" s="170"/>
      <c r="AJ1872" s="170"/>
      <c r="AK1872" s="170"/>
      <c r="AL1872" s="170"/>
      <c r="AM1872" s="170"/>
      <c r="AN1872" s="170"/>
      <c r="AO1872" s="170"/>
      <c r="AP1872" s="170"/>
      <c r="AQ1872" s="170"/>
      <c r="AR1872" s="170"/>
      <c r="AS1872" s="170"/>
      <c r="AT1872" s="170"/>
      <c r="AU1872" s="170"/>
      <c r="AV1872" s="170"/>
      <c r="AW1872" s="170"/>
      <c r="AX1872" s="170"/>
      <c r="AY1872" s="170"/>
      <c r="AZ1872" s="170"/>
      <c r="BA1872" s="170"/>
      <c r="BB1872" s="170"/>
      <c r="BC1872" s="170"/>
      <c r="BD1872" s="170"/>
      <c r="BE1872" s="170"/>
      <c r="BF1872" s="170"/>
      <c r="BG1872" s="170"/>
      <c r="BH1872" s="170"/>
    </row>
    <row r="1873" spans="1:60" outlineLevel="1">
      <c r="A1873" s="224"/>
      <c r="B1873" s="183"/>
      <c r="C1873" s="211" t="s">
        <v>2023</v>
      </c>
      <c r="D1873" s="189"/>
      <c r="E1873" s="195">
        <v>17.635000000000002</v>
      </c>
      <c r="F1873" s="201"/>
      <c r="G1873" s="201"/>
      <c r="H1873" s="200"/>
      <c r="I1873" s="228"/>
      <c r="J1873" s="170"/>
      <c r="K1873" s="170"/>
      <c r="L1873" s="170"/>
      <c r="M1873" s="170"/>
      <c r="N1873" s="170"/>
      <c r="O1873" s="170"/>
      <c r="P1873" s="170"/>
      <c r="Q1873" s="170"/>
      <c r="R1873" s="170"/>
      <c r="S1873" s="170"/>
      <c r="T1873" s="170"/>
      <c r="U1873" s="170"/>
      <c r="V1873" s="170"/>
      <c r="W1873" s="170"/>
      <c r="X1873" s="170"/>
      <c r="Y1873" s="170"/>
      <c r="Z1873" s="170"/>
      <c r="AA1873" s="170"/>
      <c r="AB1873" s="170"/>
      <c r="AC1873" s="170"/>
      <c r="AD1873" s="170"/>
      <c r="AE1873" s="170" t="s">
        <v>309</v>
      </c>
      <c r="AF1873" s="170">
        <v>0</v>
      </c>
      <c r="AG1873" s="170"/>
      <c r="AH1873" s="170"/>
      <c r="AI1873" s="170"/>
      <c r="AJ1873" s="170"/>
      <c r="AK1873" s="170"/>
      <c r="AL1873" s="170"/>
      <c r="AM1873" s="170"/>
      <c r="AN1873" s="170"/>
      <c r="AO1873" s="170"/>
      <c r="AP1873" s="170"/>
      <c r="AQ1873" s="170"/>
      <c r="AR1873" s="170"/>
      <c r="AS1873" s="170"/>
      <c r="AT1873" s="170"/>
      <c r="AU1873" s="170"/>
      <c r="AV1873" s="170"/>
      <c r="AW1873" s="170"/>
      <c r="AX1873" s="170"/>
      <c r="AY1873" s="170"/>
      <c r="AZ1873" s="170"/>
      <c r="BA1873" s="170"/>
      <c r="BB1873" s="170"/>
      <c r="BC1873" s="170"/>
      <c r="BD1873" s="170"/>
      <c r="BE1873" s="170"/>
      <c r="BF1873" s="170"/>
      <c r="BG1873" s="170"/>
      <c r="BH1873" s="170"/>
    </row>
    <row r="1874" spans="1:60" outlineLevel="1">
      <c r="A1874" s="224"/>
      <c r="B1874" s="183"/>
      <c r="C1874" s="211" t="s">
        <v>2024</v>
      </c>
      <c r="D1874" s="189"/>
      <c r="E1874" s="195">
        <v>13.51</v>
      </c>
      <c r="F1874" s="201"/>
      <c r="G1874" s="201"/>
      <c r="H1874" s="200"/>
      <c r="I1874" s="228"/>
      <c r="J1874" s="170"/>
      <c r="K1874" s="170"/>
      <c r="L1874" s="170"/>
      <c r="M1874" s="170"/>
      <c r="N1874" s="170"/>
      <c r="O1874" s="170"/>
      <c r="P1874" s="170"/>
      <c r="Q1874" s="170"/>
      <c r="R1874" s="170"/>
      <c r="S1874" s="170"/>
      <c r="T1874" s="170"/>
      <c r="U1874" s="170"/>
      <c r="V1874" s="170"/>
      <c r="W1874" s="170"/>
      <c r="X1874" s="170"/>
      <c r="Y1874" s="170"/>
      <c r="Z1874" s="170"/>
      <c r="AA1874" s="170"/>
      <c r="AB1874" s="170"/>
      <c r="AC1874" s="170"/>
      <c r="AD1874" s="170"/>
      <c r="AE1874" s="170" t="s">
        <v>309</v>
      </c>
      <c r="AF1874" s="170">
        <v>0</v>
      </c>
      <c r="AG1874" s="170"/>
      <c r="AH1874" s="170"/>
      <c r="AI1874" s="170"/>
      <c r="AJ1874" s="170"/>
      <c r="AK1874" s="170"/>
      <c r="AL1874" s="170"/>
      <c r="AM1874" s="170"/>
      <c r="AN1874" s="170"/>
      <c r="AO1874" s="170"/>
      <c r="AP1874" s="170"/>
      <c r="AQ1874" s="170"/>
      <c r="AR1874" s="170"/>
      <c r="AS1874" s="170"/>
      <c r="AT1874" s="170"/>
      <c r="AU1874" s="170"/>
      <c r="AV1874" s="170"/>
      <c r="AW1874" s="170"/>
      <c r="AX1874" s="170"/>
      <c r="AY1874" s="170"/>
      <c r="AZ1874" s="170"/>
      <c r="BA1874" s="170"/>
      <c r="BB1874" s="170"/>
      <c r="BC1874" s="170"/>
      <c r="BD1874" s="170"/>
      <c r="BE1874" s="170"/>
      <c r="BF1874" s="170"/>
      <c r="BG1874" s="170"/>
      <c r="BH1874" s="170"/>
    </row>
    <row r="1875" spans="1:60" outlineLevel="1">
      <c r="A1875" s="224"/>
      <c r="B1875" s="183"/>
      <c r="C1875" s="211" t="s">
        <v>2025</v>
      </c>
      <c r="D1875" s="189"/>
      <c r="E1875" s="195">
        <v>24.488</v>
      </c>
      <c r="F1875" s="201"/>
      <c r="G1875" s="201"/>
      <c r="H1875" s="200"/>
      <c r="I1875" s="228"/>
      <c r="J1875" s="170"/>
      <c r="K1875" s="170"/>
      <c r="L1875" s="170"/>
      <c r="M1875" s="170"/>
      <c r="N1875" s="170"/>
      <c r="O1875" s="170"/>
      <c r="P1875" s="170"/>
      <c r="Q1875" s="170"/>
      <c r="R1875" s="170"/>
      <c r="S1875" s="170"/>
      <c r="T1875" s="170"/>
      <c r="U1875" s="170"/>
      <c r="V1875" s="170"/>
      <c r="W1875" s="170"/>
      <c r="X1875" s="170"/>
      <c r="Y1875" s="170"/>
      <c r="Z1875" s="170"/>
      <c r="AA1875" s="170"/>
      <c r="AB1875" s="170"/>
      <c r="AC1875" s="170"/>
      <c r="AD1875" s="170"/>
      <c r="AE1875" s="170" t="s">
        <v>309</v>
      </c>
      <c r="AF1875" s="170">
        <v>0</v>
      </c>
      <c r="AG1875" s="170"/>
      <c r="AH1875" s="170"/>
      <c r="AI1875" s="170"/>
      <c r="AJ1875" s="170"/>
      <c r="AK1875" s="170"/>
      <c r="AL1875" s="170"/>
      <c r="AM1875" s="170"/>
      <c r="AN1875" s="170"/>
      <c r="AO1875" s="170"/>
      <c r="AP1875" s="170"/>
      <c r="AQ1875" s="170"/>
      <c r="AR1875" s="170"/>
      <c r="AS1875" s="170"/>
      <c r="AT1875" s="170"/>
      <c r="AU1875" s="170"/>
      <c r="AV1875" s="170"/>
      <c r="AW1875" s="170"/>
      <c r="AX1875" s="170"/>
      <c r="AY1875" s="170"/>
      <c r="AZ1875" s="170"/>
      <c r="BA1875" s="170"/>
      <c r="BB1875" s="170"/>
      <c r="BC1875" s="170"/>
      <c r="BD1875" s="170"/>
      <c r="BE1875" s="170"/>
      <c r="BF1875" s="170"/>
      <c r="BG1875" s="170"/>
      <c r="BH1875" s="170"/>
    </row>
    <row r="1876" spans="1:60" outlineLevel="1">
      <c r="A1876" s="224"/>
      <c r="B1876" s="183"/>
      <c r="C1876" s="211" t="s">
        <v>1840</v>
      </c>
      <c r="D1876" s="189"/>
      <c r="E1876" s="195">
        <v>126.3175</v>
      </c>
      <c r="F1876" s="201"/>
      <c r="G1876" s="201"/>
      <c r="H1876" s="200"/>
      <c r="I1876" s="228"/>
      <c r="J1876" s="170"/>
      <c r="K1876" s="170"/>
      <c r="L1876" s="170"/>
      <c r="M1876" s="170"/>
      <c r="N1876" s="170"/>
      <c r="O1876" s="170"/>
      <c r="P1876" s="170"/>
      <c r="Q1876" s="170"/>
      <c r="R1876" s="170"/>
      <c r="S1876" s="170"/>
      <c r="T1876" s="170"/>
      <c r="U1876" s="170"/>
      <c r="V1876" s="170"/>
      <c r="W1876" s="170"/>
      <c r="X1876" s="170"/>
      <c r="Y1876" s="170"/>
      <c r="Z1876" s="170"/>
      <c r="AA1876" s="170"/>
      <c r="AB1876" s="170"/>
      <c r="AC1876" s="170"/>
      <c r="AD1876" s="170"/>
      <c r="AE1876" s="170" t="s">
        <v>309</v>
      </c>
      <c r="AF1876" s="170">
        <v>0</v>
      </c>
      <c r="AG1876" s="170"/>
      <c r="AH1876" s="170"/>
      <c r="AI1876" s="170"/>
      <c r="AJ1876" s="170"/>
      <c r="AK1876" s="170"/>
      <c r="AL1876" s="170"/>
      <c r="AM1876" s="170"/>
      <c r="AN1876" s="170"/>
      <c r="AO1876" s="170"/>
      <c r="AP1876" s="170"/>
      <c r="AQ1876" s="170"/>
      <c r="AR1876" s="170"/>
      <c r="AS1876" s="170"/>
      <c r="AT1876" s="170"/>
      <c r="AU1876" s="170"/>
      <c r="AV1876" s="170"/>
      <c r="AW1876" s="170"/>
      <c r="AX1876" s="170"/>
      <c r="AY1876" s="170"/>
      <c r="AZ1876" s="170"/>
      <c r="BA1876" s="170"/>
      <c r="BB1876" s="170"/>
      <c r="BC1876" s="170"/>
      <c r="BD1876" s="170"/>
      <c r="BE1876" s="170"/>
      <c r="BF1876" s="170"/>
      <c r="BG1876" s="170"/>
      <c r="BH1876" s="170"/>
    </row>
    <row r="1877" spans="1:60" outlineLevel="1">
      <c r="A1877" s="224"/>
      <c r="B1877" s="183"/>
      <c r="C1877" s="211" t="s">
        <v>2026</v>
      </c>
      <c r="D1877" s="189"/>
      <c r="E1877" s="195">
        <v>1.7849999999999999</v>
      </c>
      <c r="F1877" s="201"/>
      <c r="G1877" s="201"/>
      <c r="H1877" s="200"/>
      <c r="I1877" s="228"/>
      <c r="J1877" s="170"/>
      <c r="K1877" s="170"/>
      <c r="L1877" s="170"/>
      <c r="M1877" s="170"/>
      <c r="N1877" s="170"/>
      <c r="O1877" s="170"/>
      <c r="P1877" s="170"/>
      <c r="Q1877" s="170"/>
      <c r="R1877" s="170"/>
      <c r="S1877" s="170"/>
      <c r="T1877" s="170"/>
      <c r="U1877" s="170"/>
      <c r="V1877" s="170"/>
      <c r="W1877" s="170"/>
      <c r="X1877" s="170"/>
      <c r="Y1877" s="170"/>
      <c r="Z1877" s="170"/>
      <c r="AA1877" s="170"/>
      <c r="AB1877" s="170"/>
      <c r="AC1877" s="170"/>
      <c r="AD1877" s="170"/>
      <c r="AE1877" s="170" t="s">
        <v>309</v>
      </c>
      <c r="AF1877" s="170">
        <v>0</v>
      </c>
      <c r="AG1877" s="170"/>
      <c r="AH1877" s="170"/>
      <c r="AI1877" s="170"/>
      <c r="AJ1877" s="170"/>
      <c r="AK1877" s="170"/>
      <c r="AL1877" s="170"/>
      <c r="AM1877" s="170"/>
      <c r="AN1877" s="170"/>
      <c r="AO1877" s="170"/>
      <c r="AP1877" s="170"/>
      <c r="AQ1877" s="170"/>
      <c r="AR1877" s="170"/>
      <c r="AS1877" s="170"/>
      <c r="AT1877" s="170"/>
      <c r="AU1877" s="170"/>
      <c r="AV1877" s="170"/>
      <c r="AW1877" s="170"/>
      <c r="AX1877" s="170"/>
      <c r="AY1877" s="170"/>
      <c r="AZ1877" s="170"/>
      <c r="BA1877" s="170"/>
      <c r="BB1877" s="170"/>
      <c r="BC1877" s="170"/>
      <c r="BD1877" s="170"/>
      <c r="BE1877" s="170"/>
      <c r="BF1877" s="170"/>
      <c r="BG1877" s="170"/>
      <c r="BH1877" s="170"/>
    </row>
    <row r="1878" spans="1:60" outlineLevel="1">
      <c r="A1878" s="224"/>
      <c r="B1878" s="183"/>
      <c r="C1878" s="211" t="s">
        <v>2027</v>
      </c>
      <c r="D1878" s="189"/>
      <c r="E1878" s="195">
        <v>2.61</v>
      </c>
      <c r="F1878" s="201"/>
      <c r="G1878" s="201"/>
      <c r="H1878" s="200"/>
      <c r="I1878" s="228"/>
      <c r="J1878" s="170"/>
      <c r="K1878" s="170"/>
      <c r="L1878" s="170"/>
      <c r="M1878" s="170"/>
      <c r="N1878" s="170"/>
      <c r="O1878" s="170"/>
      <c r="P1878" s="170"/>
      <c r="Q1878" s="170"/>
      <c r="R1878" s="170"/>
      <c r="S1878" s="170"/>
      <c r="T1878" s="170"/>
      <c r="U1878" s="170"/>
      <c r="V1878" s="170"/>
      <c r="W1878" s="170"/>
      <c r="X1878" s="170"/>
      <c r="Y1878" s="170"/>
      <c r="Z1878" s="170"/>
      <c r="AA1878" s="170"/>
      <c r="AB1878" s="170"/>
      <c r="AC1878" s="170"/>
      <c r="AD1878" s="170"/>
      <c r="AE1878" s="170" t="s">
        <v>309</v>
      </c>
      <c r="AF1878" s="170">
        <v>0</v>
      </c>
      <c r="AG1878" s="170"/>
      <c r="AH1878" s="170"/>
      <c r="AI1878" s="170"/>
      <c r="AJ1878" s="170"/>
      <c r="AK1878" s="170"/>
      <c r="AL1878" s="170"/>
      <c r="AM1878" s="170"/>
      <c r="AN1878" s="170"/>
      <c r="AO1878" s="170"/>
      <c r="AP1878" s="170"/>
      <c r="AQ1878" s="170"/>
      <c r="AR1878" s="170"/>
      <c r="AS1878" s="170"/>
      <c r="AT1878" s="170"/>
      <c r="AU1878" s="170"/>
      <c r="AV1878" s="170"/>
      <c r="AW1878" s="170"/>
      <c r="AX1878" s="170"/>
      <c r="AY1878" s="170"/>
      <c r="AZ1878" s="170"/>
      <c r="BA1878" s="170"/>
      <c r="BB1878" s="170"/>
      <c r="BC1878" s="170"/>
      <c r="BD1878" s="170"/>
      <c r="BE1878" s="170"/>
      <c r="BF1878" s="170"/>
      <c r="BG1878" s="170"/>
      <c r="BH1878" s="170"/>
    </row>
    <row r="1879" spans="1:60" outlineLevel="1">
      <c r="A1879" s="224"/>
      <c r="B1879" s="183"/>
      <c r="C1879" s="211" t="s">
        <v>2028</v>
      </c>
      <c r="D1879" s="189"/>
      <c r="E1879" s="195">
        <v>1.35</v>
      </c>
      <c r="F1879" s="201"/>
      <c r="G1879" s="201"/>
      <c r="H1879" s="200"/>
      <c r="I1879" s="228"/>
      <c r="J1879" s="170"/>
      <c r="K1879" s="170"/>
      <c r="L1879" s="170"/>
      <c r="M1879" s="170"/>
      <c r="N1879" s="170"/>
      <c r="O1879" s="170"/>
      <c r="P1879" s="170"/>
      <c r="Q1879" s="170"/>
      <c r="R1879" s="170"/>
      <c r="S1879" s="170"/>
      <c r="T1879" s="170"/>
      <c r="U1879" s="170"/>
      <c r="V1879" s="170"/>
      <c r="W1879" s="170"/>
      <c r="X1879" s="170"/>
      <c r="Y1879" s="170"/>
      <c r="Z1879" s="170"/>
      <c r="AA1879" s="170"/>
      <c r="AB1879" s="170"/>
      <c r="AC1879" s="170"/>
      <c r="AD1879" s="170"/>
      <c r="AE1879" s="170" t="s">
        <v>309</v>
      </c>
      <c r="AF1879" s="170">
        <v>0</v>
      </c>
      <c r="AG1879" s="170"/>
      <c r="AH1879" s="170"/>
      <c r="AI1879" s="170"/>
      <c r="AJ1879" s="170"/>
      <c r="AK1879" s="170"/>
      <c r="AL1879" s="170"/>
      <c r="AM1879" s="170"/>
      <c r="AN1879" s="170"/>
      <c r="AO1879" s="170"/>
      <c r="AP1879" s="170"/>
      <c r="AQ1879" s="170"/>
      <c r="AR1879" s="170"/>
      <c r="AS1879" s="170"/>
      <c r="AT1879" s="170"/>
      <c r="AU1879" s="170"/>
      <c r="AV1879" s="170"/>
      <c r="AW1879" s="170"/>
      <c r="AX1879" s="170"/>
      <c r="AY1879" s="170"/>
      <c r="AZ1879" s="170"/>
      <c r="BA1879" s="170"/>
      <c r="BB1879" s="170"/>
      <c r="BC1879" s="170"/>
      <c r="BD1879" s="170"/>
      <c r="BE1879" s="170"/>
      <c r="BF1879" s="170"/>
      <c r="BG1879" s="170"/>
      <c r="BH1879" s="170"/>
    </row>
    <row r="1880" spans="1:60" outlineLevel="1">
      <c r="A1880" s="224"/>
      <c r="B1880" s="183"/>
      <c r="C1880" s="211" t="s">
        <v>2029</v>
      </c>
      <c r="D1880" s="189"/>
      <c r="E1880" s="195">
        <v>5.48</v>
      </c>
      <c r="F1880" s="201"/>
      <c r="G1880" s="201"/>
      <c r="H1880" s="200"/>
      <c r="I1880" s="228"/>
      <c r="J1880" s="170"/>
      <c r="K1880" s="170"/>
      <c r="L1880" s="170"/>
      <c r="M1880" s="170"/>
      <c r="N1880" s="170"/>
      <c r="O1880" s="170"/>
      <c r="P1880" s="170"/>
      <c r="Q1880" s="170"/>
      <c r="R1880" s="170"/>
      <c r="S1880" s="170"/>
      <c r="T1880" s="170"/>
      <c r="U1880" s="170"/>
      <c r="V1880" s="170"/>
      <c r="W1880" s="170"/>
      <c r="X1880" s="170"/>
      <c r="Y1880" s="170"/>
      <c r="Z1880" s="170"/>
      <c r="AA1880" s="170"/>
      <c r="AB1880" s="170"/>
      <c r="AC1880" s="170"/>
      <c r="AD1880" s="170"/>
      <c r="AE1880" s="170" t="s">
        <v>309</v>
      </c>
      <c r="AF1880" s="170">
        <v>0</v>
      </c>
      <c r="AG1880" s="170"/>
      <c r="AH1880" s="170"/>
      <c r="AI1880" s="170"/>
      <c r="AJ1880" s="170"/>
      <c r="AK1880" s="170"/>
      <c r="AL1880" s="170"/>
      <c r="AM1880" s="170"/>
      <c r="AN1880" s="170"/>
      <c r="AO1880" s="170"/>
      <c r="AP1880" s="170"/>
      <c r="AQ1880" s="170"/>
      <c r="AR1880" s="170"/>
      <c r="AS1880" s="170"/>
      <c r="AT1880" s="170"/>
      <c r="AU1880" s="170"/>
      <c r="AV1880" s="170"/>
      <c r="AW1880" s="170"/>
      <c r="AX1880" s="170"/>
      <c r="AY1880" s="170"/>
      <c r="AZ1880" s="170"/>
      <c r="BA1880" s="170"/>
      <c r="BB1880" s="170"/>
      <c r="BC1880" s="170"/>
      <c r="BD1880" s="170"/>
      <c r="BE1880" s="170"/>
      <c r="BF1880" s="170"/>
      <c r="BG1880" s="170"/>
      <c r="BH1880" s="170"/>
    </row>
    <row r="1881" spans="1:60" outlineLevel="1">
      <c r="A1881" s="224"/>
      <c r="B1881" s="183"/>
      <c r="C1881" s="211" t="s">
        <v>2030</v>
      </c>
      <c r="D1881" s="189"/>
      <c r="E1881" s="195">
        <v>4.6974999999999998</v>
      </c>
      <c r="F1881" s="201"/>
      <c r="G1881" s="201"/>
      <c r="H1881" s="200"/>
      <c r="I1881" s="228"/>
      <c r="J1881" s="170"/>
      <c r="K1881" s="170"/>
      <c r="L1881" s="170"/>
      <c r="M1881" s="170"/>
      <c r="N1881" s="170"/>
      <c r="O1881" s="170"/>
      <c r="P1881" s="170"/>
      <c r="Q1881" s="170"/>
      <c r="R1881" s="170"/>
      <c r="S1881" s="170"/>
      <c r="T1881" s="170"/>
      <c r="U1881" s="170"/>
      <c r="V1881" s="170"/>
      <c r="W1881" s="170"/>
      <c r="X1881" s="170"/>
      <c r="Y1881" s="170"/>
      <c r="Z1881" s="170"/>
      <c r="AA1881" s="170"/>
      <c r="AB1881" s="170"/>
      <c r="AC1881" s="170"/>
      <c r="AD1881" s="170"/>
      <c r="AE1881" s="170" t="s">
        <v>309</v>
      </c>
      <c r="AF1881" s="170">
        <v>0</v>
      </c>
      <c r="AG1881" s="170"/>
      <c r="AH1881" s="170"/>
      <c r="AI1881" s="170"/>
      <c r="AJ1881" s="170"/>
      <c r="AK1881" s="170"/>
      <c r="AL1881" s="170"/>
      <c r="AM1881" s="170"/>
      <c r="AN1881" s="170"/>
      <c r="AO1881" s="170"/>
      <c r="AP1881" s="170"/>
      <c r="AQ1881" s="170"/>
      <c r="AR1881" s="170"/>
      <c r="AS1881" s="170"/>
      <c r="AT1881" s="170"/>
      <c r="AU1881" s="170"/>
      <c r="AV1881" s="170"/>
      <c r="AW1881" s="170"/>
      <c r="AX1881" s="170"/>
      <c r="AY1881" s="170"/>
      <c r="AZ1881" s="170"/>
      <c r="BA1881" s="170"/>
      <c r="BB1881" s="170"/>
      <c r="BC1881" s="170"/>
      <c r="BD1881" s="170"/>
      <c r="BE1881" s="170"/>
      <c r="BF1881" s="170"/>
      <c r="BG1881" s="170"/>
      <c r="BH1881" s="170"/>
    </row>
    <row r="1882" spans="1:60" outlineLevel="1">
      <c r="A1882" s="224"/>
      <c r="B1882" s="183"/>
      <c r="C1882" s="211" t="s">
        <v>2031</v>
      </c>
      <c r="D1882" s="189"/>
      <c r="E1882" s="195">
        <v>14.012499999999999</v>
      </c>
      <c r="F1882" s="201"/>
      <c r="G1882" s="201"/>
      <c r="H1882" s="200"/>
      <c r="I1882" s="228"/>
      <c r="J1882" s="170"/>
      <c r="K1882" s="170"/>
      <c r="L1882" s="170"/>
      <c r="M1882" s="170"/>
      <c r="N1882" s="170"/>
      <c r="O1882" s="170"/>
      <c r="P1882" s="170"/>
      <c r="Q1882" s="170"/>
      <c r="R1882" s="170"/>
      <c r="S1882" s="170"/>
      <c r="T1882" s="170"/>
      <c r="U1882" s="170"/>
      <c r="V1882" s="170"/>
      <c r="W1882" s="170"/>
      <c r="X1882" s="170"/>
      <c r="Y1882" s="170"/>
      <c r="Z1882" s="170"/>
      <c r="AA1882" s="170"/>
      <c r="AB1882" s="170"/>
      <c r="AC1882" s="170"/>
      <c r="AD1882" s="170"/>
      <c r="AE1882" s="170" t="s">
        <v>309</v>
      </c>
      <c r="AF1882" s="170">
        <v>0</v>
      </c>
      <c r="AG1882" s="170"/>
      <c r="AH1882" s="170"/>
      <c r="AI1882" s="170"/>
      <c r="AJ1882" s="170"/>
      <c r="AK1882" s="170"/>
      <c r="AL1882" s="170"/>
      <c r="AM1882" s="170"/>
      <c r="AN1882" s="170"/>
      <c r="AO1882" s="170"/>
      <c r="AP1882" s="170"/>
      <c r="AQ1882" s="170"/>
      <c r="AR1882" s="170"/>
      <c r="AS1882" s="170"/>
      <c r="AT1882" s="170"/>
      <c r="AU1882" s="170"/>
      <c r="AV1882" s="170"/>
      <c r="AW1882" s="170"/>
      <c r="AX1882" s="170"/>
      <c r="AY1882" s="170"/>
      <c r="AZ1882" s="170"/>
      <c r="BA1882" s="170"/>
      <c r="BB1882" s="170"/>
      <c r="BC1882" s="170"/>
      <c r="BD1882" s="170"/>
      <c r="BE1882" s="170"/>
      <c r="BF1882" s="170"/>
      <c r="BG1882" s="170"/>
      <c r="BH1882" s="170"/>
    </row>
    <row r="1883" spans="1:60" outlineLevel="1">
      <c r="A1883" s="225">
        <v>411</v>
      </c>
      <c r="B1883" s="182" t="s">
        <v>2032</v>
      </c>
      <c r="C1883" s="209" t="s">
        <v>2033</v>
      </c>
      <c r="D1883" s="187" t="s">
        <v>314</v>
      </c>
      <c r="E1883" s="193">
        <v>1.35</v>
      </c>
      <c r="F1883" s="202"/>
      <c r="G1883" s="201">
        <f>ROUND(E1883*F1883,2)</f>
        <v>0</v>
      </c>
      <c r="H1883" s="200"/>
      <c r="I1883" s="228" t="s">
        <v>304</v>
      </c>
      <c r="J1883" s="170"/>
      <c r="K1883" s="170"/>
      <c r="L1883" s="170"/>
      <c r="M1883" s="170"/>
      <c r="N1883" s="170"/>
      <c r="O1883" s="170"/>
      <c r="P1883" s="170"/>
      <c r="Q1883" s="170"/>
      <c r="R1883" s="170"/>
      <c r="S1883" s="170"/>
      <c r="T1883" s="170"/>
      <c r="U1883" s="170"/>
      <c r="V1883" s="170"/>
      <c r="W1883" s="170"/>
      <c r="X1883" s="170"/>
      <c r="Y1883" s="170"/>
      <c r="Z1883" s="170"/>
      <c r="AA1883" s="170"/>
      <c r="AB1883" s="170"/>
      <c r="AC1883" s="170"/>
      <c r="AD1883" s="170"/>
      <c r="AE1883" s="170" t="s">
        <v>305</v>
      </c>
      <c r="AF1883" s="170"/>
      <c r="AG1883" s="170"/>
      <c r="AH1883" s="170"/>
      <c r="AI1883" s="170"/>
      <c r="AJ1883" s="170"/>
      <c r="AK1883" s="170"/>
      <c r="AL1883" s="170"/>
      <c r="AM1883" s="170">
        <v>21</v>
      </c>
      <c r="AN1883" s="170"/>
      <c r="AO1883" s="170"/>
      <c r="AP1883" s="170"/>
      <c r="AQ1883" s="170"/>
      <c r="AR1883" s="170"/>
      <c r="AS1883" s="170"/>
      <c r="AT1883" s="170"/>
      <c r="AU1883" s="170"/>
      <c r="AV1883" s="170"/>
      <c r="AW1883" s="170"/>
      <c r="AX1883" s="170"/>
      <c r="AY1883" s="170"/>
      <c r="AZ1883" s="170"/>
      <c r="BA1883" s="170"/>
      <c r="BB1883" s="170"/>
      <c r="BC1883" s="170"/>
      <c r="BD1883" s="170"/>
      <c r="BE1883" s="170"/>
      <c r="BF1883" s="170"/>
      <c r="BG1883" s="170"/>
      <c r="BH1883" s="170"/>
    </row>
    <row r="1884" spans="1:60" outlineLevel="1">
      <c r="A1884" s="224"/>
      <c r="B1884" s="183"/>
      <c r="C1884" s="211" t="s">
        <v>2034</v>
      </c>
      <c r="D1884" s="189"/>
      <c r="E1884" s="195">
        <v>1.35</v>
      </c>
      <c r="F1884" s="201"/>
      <c r="G1884" s="201"/>
      <c r="H1884" s="200"/>
      <c r="I1884" s="228"/>
      <c r="J1884" s="170"/>
      <c r="K1884" s="170"/>
      <c r="L1884" s="170"/>
      <c r="M1884" s="170"/>
      <c r="N1884" s="170"/>
      <c r="O1884" s="170"/>
      <c r="P1884" s="170"/>
      <c r="Q1884" s="170"/>
      <c r="R1884" s="170"/>
      <c r="S1884" s="170"/>
      <c r="T1884" s="170"/>
      <c r="U1884" s="170"/>
      <c r="V1884" s="170"/>
      <c r="W1884" s="170"/>
      <c r="X1884" s="170"/>
      <c r="Y1884" s="170"/>
      <c r="Z1884" s="170"/>
      <c r="AA1884" s="170"/>
      <c r="AB1884" s="170"/>
      <c r="AC1884" s="170"/>
      <c r="AD1884" s="170"/>
      <c r="AE1884" s="170" t="s">
        <v>309</v>
      </c>
      <c r="AF1884" s="170">
        <v>0</v>
      </c>
      <c r="AG1884" s="170"/>
      <c r="AH1884" s="170"/>
      <c r="AI1884" s="170"/>
      <c r="AJ1884" s="170"/>
      <c r="AK1884" s="170"/>
      <c r="AL1884" s="170"/>
      <c r="AM1884" s="170"/>
      <c r="AN1884" s="170"/>
      <c r="AO1884" s="170"/>
      <c r="AP1884" s="170"/>
      <c r="AQ1884" s="170"/>
      <c r="AR1884" s="170"/>
      <c r="AS1884" s="170"/>
      <c r="AT1884" s="170"/>
      <c r="AU1884" s="170"/>
      <c r="AV1884" s="170"/>
      <c r="AW1884" s="170"/>
      <c r="AX1884" s="170"/>
      <c r="AY1884" s="170"/>
      <c r="AZ1884" s="170"/>
      <c r="BA1884" s="170"/>
      <c r="BB1884" s="170"/>
      <c r="BC1884" s="170"/>
      <c r="BD1884" s="170"/>
      <c r="BE1884" s="170"/>
      <c r="BF1884" s="170"/>
      <c r="BG1884" s="170"/>
      <c r="BH1884" s="170"/>
    </row>
    <row r="1885" spans="1:60" outlineLevel="1">
      <c r="A1885" s="225">
        <v>412</v>
      </c>
      <c r="B1885" s="182" t="s">
        <v>2035</v>
      </c>
      <c r="C1885" s="209" t="s">
        <v>2036</v>
      </c>
      <c r="D1885" s="187" t="s">
        <v>314</v>
      </c>
      <c r="E1885" s="193">
        <v>0.9</v>
      </c>
      <c r="F1885" s="202"/>
      <c r="G1885" s="201">
        <f>ROUND(E1885*F1885,2)</f>
        <v>0</v>
      </c>
      <c r="H1885" s="200"/>
      <c r="I1885" s="228" t="s">
        <v>304</v>
      </c>
      <c r="J1885" s="170"/>
      <c r="K1885" s="170"/>
      <c r="L1885" s="170"/>
      <c r="M1885" s="170"/>
      <c r="N1885" s="170"/>
      <c r="O1885" s="170"/>
      <c r="P1885" s="170"/>
      <c r="Q1885" s="170"/>
      <c r="R1885" s="170"/>
      <c r="S1885" s="170"/>
      <c r="T1885" s="170"/>
      <c r="U1885" s="170"/>
      <c r="V1885" s="170"/>
      <c r="W1885" s="170"/>
      <c r="X1885" s="170"/>
      <c r="Y1885" s="170"/>
      <c r="Z1885" s="170"/>
      <c r="AA1885" s="170"/>
      <c r="AB1885" s="170"/>
      <c r="AC1885" s="170"/>
      <c r="AD1885" s="170"/>
      <c r="AE1885" s="170" t="s">
        <v>305</v>
      </c>
      <c r="AF1885" s="170"/>
      <c r="AG1885" s="170"/>
      <c r="AH1885" s="170"/>
      <c r="AI1885" s="170"/>
      <c r="AJ1885" s="170"/>
      <c r="AK1885" s="170"/>
      <c r="AL1885" s="170"/>
      <c r="AM1885" s="170">
        <v>21</v>
      </c>
      <c r="AN1885" s="170"/>
      <c r="AO1885" s="170"/>
      <c r="AP1885" s="170"/>
      <c r="AQ1885" s="170"/>
      <c r="AR1885" s="170"/>
      <c r="AS1885" s="170"/>
      <c r="AT1885" s="170"/>
      <c r="AU1885" s="170"/>
      <c r="AV1885" s="170"/>
      <c r="AW1885" s="170"/>
      <c r="AX1885" s="170"/>
      <c r="AY1885" s="170"/>
      <c r="AZ1885" s="170"/>
      <c r="BA1885" s="170"/>
      <c r="BB1885" s="170"/>
      <c r="BC1885" s="170"/>
      <c r="BD1885" s="170"/>
      <c r="BE1885" s="170"/>
      <c r="BF1885" s="170"/>
      <c r="BG1885" s="170"/>
      <c r="BH1885" s="170"/>
    </row>
    <row r="1886" spans="1:60" outlineLevel="1">
      <c r="A1886" s="224"/>
      <c r="B1886" s="183"/>
      <c r="C1886" s="211" t="s">
        <v>2037</v>
      </c>
      <c r="D1886" s="189"/>
      <c r="E1886" s="195">
        <v>0.9</v>
      </c>
      <c r="F1886" s="201"/>
      <c r="G1886" s="201"/>
      <c r="H1886" s="200"/>
      <c r="I1886" s="228"/>
      <c r="J1886" s="170"/>
      <c r="K1886" s="170"/>
      <c r="L1886" s="170"/>
      <c r="M1886" s="170"/>
      <c r="N1886" s="170"/>
      <c r="O1886" s="170"/>
      <c r="P1886" s="170"/>
      <c r="Q1886" s="170"/>
      <c r="R1886" s="170"/>
      <c r="S1886" s="170"/>
      <c r="T1886" s="170"/>
      <c r="U1886" s="170"/>
      <c r="V1886" s="170"/>
      <c r="W1886" s="170"/>
      <c r="X1886" s="170"/>
      <c r="Y1886" s="170"/>
      <c r="Z1886" s="170"/>
      <c r="AA1886" s="170"/>
      <c r="AB1886" s="170"/>
      <c r="AC1886" s="170"/>
      <c r="AD1886" s="170"/>
      <c r="AE1886" s="170" t="s">
        <v>309</v>
      </c>
      <c r="AF1886" s="170">
        <v>0</v>
      </c>
      <c r="AG1886" s="170"/>
      <c r="AH1886" s="170"/>
      <c r="AI1886" s="170"/>
      <c r="AJ1886" s="170"/>
      <c r="AK1886" s="170"/>
      <c r="AL1886" s="170"/>
      <c r="AM1886" s="170"/>
      <c r="AN1886" s="170"/>
      <c r="AO1886" s="170"/>
      <c r="AP1886" s="170"/>
      <c r="AQ1886" s="170"/>
      <c r="AR1886" s="170"/>
      <c r="AS1886" s="170"/>
      <c r="AT1886" s="170"/>
      <c r="AU1886" s="170"/>
      <c r="AV1886" s="170"/>
      <c r="AW1886" s="170"/>
      <c r="AX1886" s="170"/>
      <c r="AY1886" s="170"/>
      <c r="AZ1886" s="170"/>
      <c r="BA1886" s="170"/>
      <c r="BB1886" s="170"/>
      <c r="BC1886" s="170"/>
      <c r="BD1886" s="170"/>
      <c r="BE1886" s="170"/>
      <c r="BF1886" s="170"/>
      <c r="BG1886" s="170"/>
      <c r="BH1886" s="170"/>
    </row>
    <row r="1887" spans="1:60" outlineLevel="1">
      <c r="A1887" s="225">
        <v>413</v>
      </c>
      <c r="B1887" s="182" t="s">
        <v>2038</v>
      </c>
      <c r="C1887" s="209" t="s">
        <v>2039</v>
      </c>
      <c r="D1887" s="187" t="s">
        <v>314</v>
      </c>
      <c r="E1887" s="193">
        <v>2.2000000000000002</v>
      </c>
      <c r="F1887" s="202"/>
      <c r="G1887" s="201">
        <f>ROUND(E1887*F1887,2)</f>
        <v>0</v>
      </c>
      <c r="H1887" s="200"/>
      <c r="I1887" s="228" t="s">
        <v>304</v>
      </c>
      <c r="J1887" s="170"/>
      <c r="K1887" s="170"/>
      <c r="L1887" s="170"/>
      <c r="M1887" s="170"/>
      <c r="N1887" s="170"/>
      <c r="O1887" s="170"/>
      <c r="P1887" s="170"/>
      <c r="Q1887" s="170"/>
      <c r="R1887" s="170"/>
      <c r="S1887" s="170"/>
      <c r="T1887" s="170"/>
      <c r="U1887" s="170"/>
      <c r="V1887" s="170"/>
      <c r="W1887" s="170"/>
      <c r="X1887" s="170"/>
      <c r="Y1887" s="170"/>
      <c r="Z1887" s="170"/>
      <c r="AA1887" s="170"/>
      <c r="AB1887" s="170"/>
      <c r="AC1887" s="170"/>
      <c r="AD1887" s="170"/>
      <c r="AE1887" s="170" t="s">
        <v>305</v>
      </c>
      <c r="AF1887" s="170"/>
      <c r="AG1887" s="170"/>
      <c r="AH1887" s="170"/>
      <c r="AI1887" s="170"/>
      <c r="AJ1887" s="170"/>
      <c r="AK1887" s="170"/>
      <c r="AL1887" s="170"/>
      <c r="AM1887" s="170">
        <v>21</v>
      </c>
      <c r="AN1887" s="170"/>
      <c r="AO1887" s="170"/>
      <c r="AP1887" s="170"/>
      <c r="AQ1887" s="170"/>
      <c r="AR1887" s="170"/>
      <c r="AS1887" s="170"/>
      <c r="AT1887" s="170"/>
      <c r="AU1887" s="170"/>
      <c r="AV1887" s="170"/>
      <c r="AW1887" s="170"/>
      <c r="AX1887" s="170"/>
      <c r="AY1887" s="170"/>
      <c r="AZ1887" s="170"/>
      <c r="BA1887" s="170"/>
      <c r="BB1887" s="170"/>
      <c r="BC1887" s="170"/>
      <c r="BD1887" s="170"/>
      <c r="BE1887" s="170"/>
      <c r="BF1887" s="170"/>
      <c r="BG1887" s="170"/>
      <c r="BH1887" s="170"/>
    </row>
    <row r="1888" spans="1:60" outlineLevel="1">
      <c r="A1888" s="224"/>
      <c r="B1888" s="183"/>
      <c r="C1888" s="211" t="s">
        <v>2040</v>
      </c>
      <c r="D1888" s="189"/>
      <c r="E1888" s="195">
        <v>2.2000000000000002</v>
      </c>
      <c r="F1888" s="201"/>
      <c r="G1888" s="201"/>
      <c r="H1888" s="200"/>
      <c r="I1888" s="228"/>
      <c r="J1888" s="170"/>
      <c r="K1888" s="170"/>
      <c r="L1888" s="170"/>
      <c r="M1888" s="170"/>
      <c r="N1888" s="170"/>
      <c r="O1888" s="170"/>
      <c r="P1888" s="170"/>
      <c r="Q1888" s="170"/>
      <c r="R1888" s="170"/>
      <c r="S1888" s="170"/>
      <c r="T1888" s="170"/>
      <c r="U1888" s="170"/>
      <c r="V1888" s="170"/>
      <c r="W1888" s="170"/>
      <c r="X1888" s="170"/>
      <c r="Y1888" s="170"/>
      <c r="Z1888" s="170"/>
      <c r="AA1888" s="170"/>
      <c r="AB1888" s="170"/>
      <c r="AC1888" s="170"/>
      <c r="AD1888" s="170"/>
      <c r="AE1888" s="170" t="s">
        <v>309</v>
      </c>
      <c r="AF1888" s="170">
        <v>0</v>
      </c>
      <c r="AG1888" s="170"/>
      <c r="AH1888" s="170"/>
      <c r="AI1888" s="170"/>
      <c r="AJ1888" s="170"/>
      <c r="AK1888" s="170"/>
      <c r="AL1888" s="170"/>
      <c r="AM1888" s="170"/>
      <c r="AN1888" s="170"/>
      <c r="AO1888" s="170"/>
      <c r="AP1888" s="170"/>
      <c r="AQ1888" s="170"/>
      <c r="AR1888" s="170"/>
      <c r="AS1888" s="170"/>
      <c r="AT1888" s="170"/>
      <c r="AU1888" s="170"/>
      <c r="AV1888" s="170"/>
      <c r="AW1888" s="170"/>
      <c r="AX1888" s="170"/>
      <c r="AY1888" s="170"/>
      <c r="AZ1888" s="170"/>
      <c r="BA1888" s="170"/>
      <c r="BB1888" s="170"/>
      <c r="BC1888" s="170"/>
      <c r="BD1888" s="170"/>
      <c r="BE1888" s="170"/>
      <c r="BF1888" s="170"/>
      <c r="BG1888" s="170"/>
      <c r="BH1888" s="170"/>
    </row>
    <row r="1889" spans="1:60" outlineLevel="1">
      <c r="A1889" s="225">
        <v>414</v>
      </c>
      <c r="B1889" s="182" t="s">
        <v>2041</v>
      </c>
      <c r="C1889" s="209" t="s">
        <v>2042</v>
      </c>
      <c r="D1889" s="187" t="s">
        <v>423</v>
      </c>
      <c r="E1889" s="193">
        <v>5</v>
      </c>
      <c r="F1889" s="202"/>
      <c r="G1889" s="201">
        <f>ROUND(E1889*F1889,2)</f>
        <v>0</v>
      </c>
      <c r="H1889" s="200"/>
      <c r="I1889" s="228" t="s">
        <v>304</v>
      </c>
      <c r="J1889" s="170"/>
      <c r="K1889" s="170"/>
      <c r="L1889" s="170"/>
      <c r="M1889" s="170"/>
      <c r="N1889" s="170"/>
      <c r="O1889" s="170"/>
      <c r="P1889" s="170"/>
      <c r="Q1889" s="170"/>
      <c r="R1889" s="170"/>
      <c r="S1889" s="170"/>
      <c r="T1889" s="170"/>
      <c r="U1889" s="170"/>
      <c r="V1889" s="170"/>
      <c r="W1889" s="170"/>
      <c r="X1889" s="170"/>
      <c r="Y1889" s="170"/>
      <c r="Z1889" s="170"/>
      <c r="AA1889" s="170"/>
      <c r="AB1889" s="170"/>
      <c r="AC1889" s="170"/>
      <c r="AD1889" s="170"/>
      <c r="AE1889" s="170" t="s">
        <v>305</v>
      </c>
      <c r="AF1889" s="170"/>
      <c r="AG1889" s="170"/>
      <c r="AH1889" s="170"/>
      <c r="AI1889" s="170"/>
      <c r="AJ1889" s="170"/>
      <c r="AK1889" s="170"/>
      <c r="AL1889" s="170"/>
      <c r="AM1889" s="170">
        <v>21</v>
      </c>
      <c r="AN1889" s="170"/>
      <c r="AO1889" s="170"/>
      <c r="AP1889" s="170"/>
      <c r="AQ1889" s="170"/>
      <c r="AR1889" s="170"/>
      <c r="AS1889" s="170"/>
      <c r="AT1889" s="170"/>
      <c r="AU1889" s="170"/>
      <c r="AV1889" s="170"/>
      <c r="AW1889" s="170"/>
      <c r="AX1889" s="170"/>
      <c r="AY1889" s="170"/>
      <c r="AZ1889" s="170"/>
      <c r="BA1889" s="170"/>
      <c r="BB1889" s="170"/>
      <c r="BC1889" s="170"/>
      <c r="BD1889" s="170"/>
      <c r="BE1889" s="170"/>
      <c r="BF1889" s="170"/>
      <c r="BG1889" s="170"/>
      <c r="BH1889" s="170"/>
    </row>
    <row r="1890" spans="1:60" outlineLevel="1">
      <c r="A1890" s="224"/>
      <c r="B1890" s="183"/>
      <c r="C1890" s="211" t="s">
        <v>2043</v>
      </c>
      <c r="D1890" s="189"/>
      <c r="E1890" s="195">
        <v>5</v>
      </c>
      <c r="F1890" s="201"/>
      <c r="G1890" s="201"/>
      <c r="H1890" s="200"/>
      <c r="I1890" s="228"/>
      <c r="J1890" s="170"/>
      <c r="K1890" s="170"/>
      <c r="L1890" s="170"/>
      <c r="M1890" s="170"/>
      <c r="N1890" s="170"/>
      <c r="O1890" s="170"/>
      <c r="P1890" s="170"/>
      <c r="Q1890" s="170"/>
      <c r="R1890" s="170"/>
      <c r="S1890" s="170"/>
      <c r="T1890" s="170"/>
      <c r="U1890" s="170"/>
      <c r="V1890" s="170"/>
      <c r="W1890" s="170"/>
      <c r="X1890" s="170"/>
      <c r="Y1890" s="170"/>
      <c r="Z1890" s="170"/>
      <c r="AA1890" s="170"/>
      <c r="AB1890" s="170"/>
      <c r="AC1890" s="170"/>
      <c r="AD1890" s="170"/>
      <c r="AE1890" s="170" t="s">
        <v>309</v>
      </c>
      <c r="AF1890" s="170">
        <v>0</v>
      </c>
      <c r="AG1890" s="170"/>
      <c r="AH1890" s="170"/>
      <c r="AI1890" s="170"/>
      <c r="AJ1890" s="170"/>
      <c r="AK1890" s="170"/>
      <c r="AL1890" s="170"/>
      <c r="AM1890" s="170"/>
      <c r="AN1890" s="170"/>
      <c r="AO1890" s="170"/>
      <c r="AP1890" s="170"/>
      <c r="AQ1890" s="170"/>
      <c r="AR1890" s="170"/>
      <c r="AS1890" s="170"/>
      <c r="AT1890" s="170"/>
      <c r="AU1890" s="170"/>
      <c r="AV1890" s="170"/>
      <c r="AW1890" s="170"/>
      <c r="AX1890" s="170"/>
      <c r="AY1890" s="170"/>
      <c r="AZ1890" s="170"/>
      <c r="BA1890" s="170"/>
      <c r="BB1890" s="170"/>
      <c r="BC1890" s="170"/>
      <c r="BD1890" s="170"/>
      <c r="BE1890" s="170"/>
      <c r="BF1890" s="170"/>
      <c r="BG1890" s="170"/>
      <c r="BH1890" s="170"/>
    </row>
    <row r="1891" spans="1:60" outlineLevel="1">
      <c r="A1891" s="225">
        <v>415</v>
      </c>
      <c r="B1891" s="182" t="s">
        <v>1517</v>
      </c>
      <c r="C1891" s="209" t="s">
        <v>2044</v>
      </c>
      <c r="D1891" s="187" t="s">
        <v>423</v>
      </c>
      <c r="E1891" s="193">
        <v>3</v>
      </c>
      <c r="F1891" s="202"/>
      <c r="G1891" s="201">
        <f>ROUND(E1891*F1891,2)</f>
        <v>0</v>
      </c>
      <c r="H1891" s="200"/>
      <c r="I1891" s="228" t="s">
        <v>552</v>
      </c>
      <c r="J1891" s="170"/>
      <c r="K1891" s="170"/>
      <c r="L1891" s="170"/>
      <c r="M1891" s="170"/>
      <c r="N1891" s="170"/>
      <c r="O1891" s="170"/>
      <c r="P1891" s="170"/>
      <c r="Q1891" s="170"/>
      <c r="R1891" s="170"/>
      <c r="S1891" s="170"/>
      <c r="T1891" s="170"/>
      <c r="U1891" s="170"/>
      <c r="V1891" s="170"/>
      <c r="W1891" s="170"/>
      <c r="X1891" s="170"/>
      <c r="Y1891" s="170"/>
      <c r="Z1891" s="170"/>
      <c r="AA1891" s="170"/>
      <c r="AB1891" s="170"/>
      <c r="AC1891" s="170"/>
      <c r="AD1891" s="170"/>
      <c r="AE1891" s="170" t="s">
        <v>543</v>
      </c>
      <c r="AF1891" s="170"/>
      <c r="AG1891" s="170"/>
      <c r="AH1891" s="170"/>
      <c r="AI1891" s="170"/>
      <c r="AJ1891" s="170"/>
      <c r="AK1891" s="170"/>
      <c r="AL1891" s="170"/>
      <c r="AM1891" s="170">
        <v>21</v>
      </c>
      <c r="AN1891" s="170"/>
      <c r="AO1891" s="170"/>
      <c r="AP1891" s="170"/>
      <c r="AQ1891" s="170"/>
      <c r="AR1891" s="170"/>
      <c r="AS1891" s="170"/>
      <c r="AT1891" s="170"/>
      <c r="AU1891" s="170"/>
      <c r="AV1891" s="170"/>
      <c r="AW1891" s="170"/>
      <c r="AX1891" s="170"/>
      <c r="AY1891" s="170"/>
      <c r="AZ1891" s="170"/>
      <c r="BA1891" s="170"/>
      <c r="BB1891" s="170"/>
      <c r="BC1891" s="170"/>
      <c r="BD1891" s="170"/>
      <c r="BE1891" s="170"/>
      <c r="BF1891" s="170"/>
      <c r="BG1891" s="170"/>
      <c r="BH1891" s="170"/>
    </row>
    <row r="1892" spans="1:60" ht="56.25" outlineLevel="1">
      <c r="A1892" s="224"/>
      <c r="B1892" s="183"/>
      <c r="C1892" s="210" t="s">
        <v>2045</v>
      </c>
      <c r="D1892" s="188"/>
      <c r="E1892" s="194"/>
      <c r="F1892" s="203"/>
      <c r="G1892" s="203"/>
      <c r="H1892" s="200"/>
      <c r="I1892" s="228"/>
      <c r="J1892" s="170"/>
      <c r="K1892" s="170"/>
      <c r="L1892" s="170"/>
      <c r="M1892" s="170"/>
      <c r="N1892" s="170"/>
      <c r="O1892" s="170"/>
      <c r="P1892" s="170"/>
      <c r="Q1892" s="170"/>
      <c r="R1892" s="170"/>
      <c r="S1892" s="170"/>
      <c r="T1892" s="170"/>
      <c r="U1892" s="170"/>
      <c r="V1892" s="170"/>
      <c r="W1892" s="170"/>
      <c r="X1892" s="170"/>
      <c r="Y1892" s="170"/>
      <c r="Z1892" s="170"/>
      <c r="AA1892" s="170"/>
      <c r="AB1892" s="170"/>
      <c r="AC1892" s="170"/>
      <c r="AD1892" s="170"/>
      <c r="AE1892" s="170" t="s">
        <v>307</v>
      </c>
      <c r="AF1892" s="170"/>
      <c r="AG1892" s="170"/>
      <c r="AH1892" s="170"/>
      <c r="AI1892" s="170"/>
      <c r="AJ1892" s="170"/>
      <c r="AK1892" s="170"/>
      <c r="AL1892" s="170"/>
      <c r="AM1892" s="170"/>
      <c r="AN1892" s="170"/>
      <c r="AO1892" s="170"/>
      <c r="AP1892" s="170"/>
      <c r="AQ1892" s="170"/>
      <c r="AR1892" s="170"/>
      <c r="AS1892" s="170"/>
      <c r="AT1892" s="170"/>
      <c r="AU1892" s="170"/>
      <c r="AV1892" s="170"/>
      <c r="AW1892" s="170"/>
      <c r="AX1892" s="170"/>
      <c r="AY1892" s="170"/>
      <c r="AZ1892" s="170"/>
      <c r="BA1892" s="170"/>
      <c r="BB1892" s="170"/>
      <c r="BC1892" s="170"/>
      <c r="BD1892" s="170"/>
      <c r="BE1892" s="170"/>
      <c r="BF1892" s="170"/>
      <c r="BG1892" s="170"/>
      <c r="BH1892" s="170"/>
    </row>
    <row r="1893" spans="1:60" outlineLevel="1">
      <c r="A1893" s="224"/>
      <c r="B1893" s="183"/>
      <c r="C1893" s="210" t="s">
        <v>2046</v>
      </c>
      <c r="D1893" s="188"/>
      <c r="E1893" s="194"/>
      <c r="F1893" s="203"/>
      <c r="G1893" s="203"/>
      <c r="H1893" s="200"/>
      <c r="I1893" s="228"/>
      <c r="J1893" s="170"/>
      <c r="K1893" s="170"/>
      <c r="L1893" s="170"/>
      <c r="M1893" s="170"/>
      <c r="N1893" s="170"/>
      <c r="O1893" s="170"/>
      <c r="P1893" s="170"/>
      <c r="Q1893" s="170"/>
      <c r="R1893" s="170"/>
      <c r="S1893" s="170"/>
      <c r="T1893" s="170"/>
      <c r="U1893" s="170"/>
      <c r="V1893" s="170"/>
      <c r="W1893" s="170"/>
      <c r="X1893" s="170"/>
      <c r="Y1893" s="170"/>
      <c r="Z1893" s="170"/>
      <c r="AA1893" s="170"/>
      <c r="AB1893" s="170"/>
      <c r="AC1893" s="170"/>
      <c r="AD1893" s="170"/>
      <c r="AE1893" s="170" t="s">
        <v>307</v>
      </c>
      <c r="AF1893" s="170"/>
      <c r="AG1893" s="170"/>
      <c r="AH1893" s="170"/>
      <c r="AI1893" s="170"/>
      <c r="AJ1893" s="170"/>
      <c r="AK1893" s="170"/>
      <c r="AL1893" s="170"/>
      <c r="AM1893" s="170"/>
      <c r="AN1893" s="170"/>
      <c r="AO1893" s="170"/>
      <c r="AP1893" s="170"/>
      <c r="AQ1893" s="170"/>
      <c r="AR1893" s="170"/>
      <c r="AS1893" s="170"/>
      <c r="AT1893" s="170"/>
      <c r="AU1893" s="170"/>
      <c r="AV1893" s="170"/>
      <c r="AW1893" s="170"/>
      <c r="AX1893" s="170"/>
      <c r="AY1893" s="170"/>
      <c r="AZ1893" s="170"/>
      <c r="BA1893" s="170"/>
      <c r="BB1893" s="170"/>
      <c r="BC1893" s="170"/>
      <c r="BD1893" s="170"/>
      <c r="BE1893" s="170"/>
      <c r="BF1893" s="170"/>
      <c r="BG1893" s="170"/>
      <c r="BH1893" s="170"/>
    </row>
    <row r="1894" spans="1:60" outlineLevel="1">
      <c r="A1894" s="224"/>
      <c r="B1894" s="183"/>
      <c r="C1894" s="211" t="s">
        <v>155</v>
      </c>
      <c r="D1894" s="189"/>
      <c r="E1894" s="195">
        <v>3</v>
      </c>
      <c r="F1894" s="201"/>
      <c r="G1894" s="201"/>
      <c r="H1894" s="200"/>
      <c r="I1894" s="228"/>
      <c r="J1894" s="170"/>
      <c r="K1894" s="170"/>
      <c r="L1894" s="170"/>
      <c r="M1894" s="170"/>
      <c r="N1894" s="170"/>
      <c r="O1894" s="170"/>
      <c r="P1894" s="170"/>
      <c r="Q1894" s="170"/>
      <c r="R1894" s="170"/>
      <c r="S1894" s="170"/>
      <c r="T1894" s="170"/>
      <c r="U1894" s="170"/>
      <c r="V1894" s="170"/>
      <c r="W1894" s="170"/>
      <c r="X1894" s="170"/>
      <c r="Y1894" s="170"/>
      <c r="Z1894" s="170"/>
      <c r="AA1894" s="170"/>
      <c r="AB1894" s="170"/>
      <c r="AC1894" s="170"/>
      <c r="AD1894" s="170"/>
      <c r="AE1894" s="170" t="s">
        <v>309</v>
      </c>
      <c r="AF1894" s="170">
        <v>0</v>
      </c>
      <c r="AG1894" s="170"/>
      <c r="AH1894" s="170"/>
      <c r="AI1894" s="170"/>
      <c r="AJ1894" s="170"/>
      <c r="AK1894" s="170"/>
      <c r="AL1894" s="170"/>
      <c r="AM1894" s="170"/>
      <c r="AN1894" s="170"/>
      <c r="AO1894" s="170"/>
      <c r="AP1894" s="170"/>
      <c r="AQ1894" s="170"/>
      <c r="AR1894" s="170"/>
      <c r="AS1894" s="170"/>
      <c r="AT1894" s="170"/>
      <c r="AU1894" s="170"/>
      <c r="AV1894" s="170"/>
      <c r="AW1894" s="170"/>
      <c r="AX1894" s="170"/>
      <c r="AY1894" s="170"/>
      <c r="AZ1894" s="170"/>
      <c r="BA1894" s="170"/>
      <c r="BB1894" s="170"/>
      <c r="BC1894" s="170"/>
      <c r="BD1894" s="170"/>
      <c r="BE1894" s="170"/>
      <c r="BF1894" s="170"/>
      <c r="BG1894" s="170"/>
      <c r="BH1894" s="170"/>
    </row>
    <row r="1895" spans="1:60" outlineLevel="1">
      <c r="A1895" s="225">
        <v>416</v>
      </c>
      <c r="B1895" s="182" t="s">
        <v>1561</v>
      </c>
      <c r="C1895" s="209" t="s">
        <v>2047</v>
      </c>
      <c r="D1895" s="187" t="s">
        <v>423</v>
      </c>
      <c r="E1895" s="193">
        <v>2</v>
      </c>
      <c r="F1895" s="202"/>
      <c r="G1895" s="201">
        <f>ROUND(E1895*F1895,2)</f>
        <v>0</v>
      </c>
      <c r="H1895" s="200"/>
      <c r="I1895" s="228" t="s">
        <v>552</v>
      </c>
      <c r="J1895" s="170"/>
      <c r="K1895" s="170"/>
      <c r="L1895" s="170"/>
      <c r="M1895" s="170"/>
      <c r="N1895" s="170"/>
      <c r="O1895" s="170"/>
      <c r="P1895" s="170"/>
      <c r="Q1895" s="170"/>
      <c r="R1895" s="170"/>
      <c r="S1895" s="170"/>
      <c r="T1895" s="170"/>
      <c r="U1895" s="170"/>
      <c r="V1895" s="170"/>
      <c r="W1895" s="170"/>
      <c r="X1895" s="170"/>
      <c r="Y1895" s="170"/>
      <c r="Z1895" s="170"/>
      <c r="AA1895" s="170"/>
      <c r="AB1895" s="170"/>
      <c r="AC1895" s="170"/>
      <c r="AD1895" s="170"/>
      <c r="AE1895" s="170" t="s">
        <v>543</v>
      </c>
      <c r="AF1895" s="170"/>
      <c r="AG1895" s="170"/>
      <c r="AH1895" s="170"/>
      <c r="AI1895" s="170"/>
      <c r="AJ1895" s="170"/>
      <c r="AK1895" s="170"/>
      <c r="AL1895" s="170"/>
      <c r="AM1895" s="170">
        <v>21</v>
      </c>
      <c r="AN1895" s="170"/>
      <c r="AO1895" s="170"/>
      <c r="AP1895" s="170"/>
      <c r="AQ1895" s="170"/>
      <c r="AR1895" s="170"/>
      <c r="AS1895" s="170"/>
      <c r="AT1895" s="170"/>
      <c r="AU1895" s="170"/>
      <c r="AV1895" s="170"/>
      <c r="AW1895" s="170"/>
      <c r="AX1895" s="170"/>
      <c r="AY1895" s="170"/>
      <c r="AZ1895" s="170"/>
      <c r="BA1895" s="170"/>
      <c r="BB1895" s="170"/>
      <c r="BC1895" s="170"/>
      <c r="BD1895" s="170"/>
      <c r="BE1895" s="170"/>
      <c r="BF1895" s="170"/>
      <c r="BG1895" s="170"/>
      <c r="BH1895" s="170"/>
    </row>
    <row r="1896" spans="1:60" ht="56.25" outlineLevel="1">
      <c r="A1896" s="224"/>
      <c r="B1896" s="183"/>
      <c r="C1896" s="210" t="s">
        <v>2045</v>
      </c>
      <c r="D1896" s="188"/>
      <c r="E1896" s="194"/>
      <c r="F1896" s="203"/>
      <c r="G1896" s="203"/>
      <c r="H1896" s="200"/>
      <c r="I1896" s="228"/>
      <c r="J1896" s="170"/>
      <c r="K1896" s="170"/>
      <c r="L1896" s="170"/>
      <c r="M1896" s="170"/>
      <c r="N1896" s="170"/>
      <c r="O1896" s="170"/>
      <c r="P1896" s="170"/>
      <c r="Q1896" s="170"/>
      <c r="R1896" s="170"/>
      <c r="S1896" s="170"/>
      <c r="T1896" s="170"/>
      <c r="U1896" s="170"/>
      <c r="V1896" s="170"/>
      <c r="W1896" s="170"/>
      <c r="X1896" s="170"/>
      <c r="Y1896" s="170"/>
      <c r="Z1896" s="170"/>
      <c r="AA1896" s="170"/>
      <c r="AB1896" s="170"/>
      <c r="AC1896" s="170"/>
      <c r="AD1896" s="170"/>
      <c r="AE1896" s="170" t="s">
        <v>307</v>
      </c>
      <c r="AF1896" s="170"/>
      <c r="AG1896" s="170"/>
      <c r="AH1896" s="170"/>
      <c r="AI1896" s="170"/>
      <c r="AJ1896" s="170"/>
      <c r="AK1896" s="170"/>
      <c r="AL1896" s="170"/>
      <c r="AM1896" s="170"/>
      <c r="AN1896" s="170"/>
      <c r="AO1896" s="170"/>
      <c r="AP1896" s="170"/>
      <c r="AQ1896" s="170"/>
      <c r="AR1896" s="170"/>
      <c r="AS1896" s="170"/>
      <c r="AT1896" s="170"/>
      <c r="AU1896" s="170"/>
      <c r="AV1896" s="170"/>
      <c r="AW1896" s="170"/>
      <c r="AX1896" s="170"/>
      <c r="AY1896" s="170"/>
      <c r="AZ1896" s="170"/>
      <c r="BA1896" s="170"/>
      <c r="BB1896" s="170"/>
      <c r="BC1896" s="170"/>
      <c r="BD1896" s="170"/>
      <c r="BE1896" s="170"/>
      <c r="BF1896" s="170"/>
      <c r="BG1896" s="170"/>
      <c r="BH1896" s="170"/>
    </row>
    <row r="1897" spans="1:60" outlineLevel="1">
      <c r="A1897" s="224"/>
      <c r="B1897" s="183"/>
      <c r="C1897" s="210" t="s">
        <v>2048</v>
      </c>
      <c r="D1897" s="188"/>
      <c r="E1897" s="194"/>
      <c r="F1897" s="203"/>
      <c r="G1897" s="203"/>
      <c r="H1897" s="200"/>
      <c r="I1897" s="228"/>
      <c r="J1897" s="170"/>
      <c r="K1897" s="170"/>
      <c r="L1897" s="170"/>
      <c r="M1897" s="170"/>
      <c r="N1897" s="170"/>
      <c r="O1897" s="170"/>
      <c r="P1897" s="170"/>
      <c r="Q1897" s="170"/>
      <c r="R1897" s="170"/>
      <c r="S1897" s="170"/>
      <c r="T1897" s="170"/>
      <c r="U1897" s="170"/>
      <c r="V1897" s="170"/>
      <c r="W1897" s="170"/>
      <c r="X1897" s="170"/>
      <c r="Y1897" s="170"/>
      <c r="Z1897" s="170"/>
      <c r="AA1897" s="170"/>
      <c r="AB1897" s="170"/>
      <c r="AC1897" s="170"/>
      <c r="AD1897" s="170"/>
      <c r="AE1897" s="170" t="s">
        <v>307</v>
      </c>
      <c r="AF1897" s="170"/>
      <c r="AG1897" s="170"/>
      <c r="AH1897" s="170"/>
      <c r="AI1897" s="170"/>
      <c r="AJ1897" s="170"/>
      <c r="AK1897" s="170"/>
      <c r="AL1897" s="170"/>
      <c r="AM1897" s="170"/>
      <c r="AN1897" s="170"/>
      <c r="AO1897" s="170"/>
      <c r="AP1897" s="170"/>
      <c r="AQ1897" s="170"/>
      <c r="AR1897" s="170"/>
      <c r="AS1897" s="170"/>
      <c r="AT1897" s="170"/>
      <c r="AU1897" s="170"/>
      <c r="AV1897" s="170"/>
      <c r="AW1897" s="170"/>
      <c r="AX1897" s="170"/>
      <c r="AY1897" s="170"/>
      <c r="AZ1897" s="170"/>
      <c r="BA1897" s="170"/>
      <c r="BB1897" s="170"/>
      <c r="BC1897" s="170"/>
      <c r="BD1897" s="170"/>
      <c r="BE1897" s="170"/>
      <c r="BF1897" s="170"/>
      <c r="BG1897" s="170"/>
      <c r="BH1897" s="170"/>
    </row>
    <row r="1898" spans="1:60" outlineLevel="1">
      <c r="A1898" s="224"/>
      <c r="B1898" s="183"/>
      <c r="C1898" s="211" t="s">
        <v>140</v>
      </c>
      <c r="D1898" s="189"/>
      <c r="E1898" s="195">
        <v>2</v>
      </c>
      <c r="F1898" s="201"/>
      <c r="G1898" s="201"/>
      <c r="H1898" s="200"/>
      <c r="I1898" s="228"/>
      <c r="J1898" s="170"/>
      <c r="K1898" s="170"/>
      <c r="L1898" s="170"/>
      <c r="M1898" s="170"/>
      <c r="N1898" s="170"/>
      <c r="O1898" s="170"/>
      <c r="P1898" s="170"/>
      <c r="Q1898" s="170"/>
      <c r="R1898" s="170"/>
      <c r="S1898" s="170"/>
      <c r="T1898" s="170"/>
      <c r="U1898" s="170"/>
      <c r="V1898" s="170"/>
      <c r="W1898" s="170"/>
      <c r="X1898" s="170"/>
      <c r="Y1898" s="170"/>
      <c r="Z1898" s="170"/>
      <c r="AA1898" s="170"/>
      <c r="AB1898" s="170"/>
      <c r="AC1898" s="170"/>
      <c r="AD1898" s="170"/>
      <c r="AE1898" s="170" t="s">
        <v>309</v>
      </c>
      <c r="AF1898" s="170">
        <v>0</v>
      </c>
      <c r="AG1898" s="170"/>
      <c r="AH1898" s="170"/>
      <c r="AI1898" s="170"/>
      <c r="AJ1898" s="170"/>
      <c r="AK1898" s="170"/>
      <c r="AL1898" s="170"/>
      <c r="AM1898" s="170"/>
      <c r="AN1898" s="170"/>
      <c r="AO1898" s="170"/>
      <c r="AP1898" s="170"/>
      <c r="AQ1898" s="170"/>
      <c r="AR1898" s="170"/>
      <c r="AS1898" s="170"/>
      <c r="AT1898" s="170"/>
      <c r="AU1898" s="170"/>
      <c r="AV1898" s="170"/>
      <c r="AW1898" s="170"/>
      <c r="AX1898" s="170"/>
      <c r="AY1898" s="170"/>
      <c r="AZ1898" s="170"/>
      <c r="BA1898" s="170"/>
      <c r="BB1898" s="170"/>
      <c r="BC1898" s="170"/>
      <c r="BD1898" s="170"/>
      <c r="BE1898" s="170"/>
      <c r="BF1898" s="170"/>
      <c r="BG1898" s="170"/>
      <c r="BH1898" s="170"/>
    </row>
    <row r="1899" spans="1:60" outlineLevel="1">
      <c r="A1899" s="225">
        <v>417</v>
      </c>
      <c r="B1899" s="182" t="s">
        <v>2049</v>
      </c>
      <c r="C1899" s="209" t="s">
        <v>2050</v>
      </c>
      <c r="D1899" s="187" t="s">
        <v>423</v>
      </c>
      <c r="E1899" s="193">
        <v>1</v>
      </c>
      <c r="F1899" s="202"/>
      <c r="G1899" s="201">
        <f>ROUND(E1899*F1899,2)</f>
        <v>0</v>
      </c>
      <c r="H1899" s="200"/>
      <c r="I1899" s="228" t="s">
        <v>304</v>
      </c>
      <c r="J1899" s="170"/>
      <c r="K1899" s="170"/>
      <c r="L1899" s="170"/>
      <c r="M1899" s="170"/>
      <c r="N1899" s="170"/>
      <c r="O1899" s="170"/>
      <c r="P1899" s="170"/>
      <c r="Q1899" s="170"/>
      <c r="R1899" s="170"/>
      <c r="S1899" s="170"/>
      <c r="T1899" s="170"/>
      <c r="U1899" s="170"/>
      <c r="V1899" s="170"/>
      <c r="W1899" s="170"/>
      <c r="X1899" s="170"/>
      <c r="Y1899" s="170"/>
      <c r="Z1899" s="170"/>
      <c r="AA1899" s="170"/>
      <c r="AB1899" s="170"/>
      <c r="AC1899" s="170"/>
      <c r="AD1899" s="170"/>
      <c r="AE1899" s="170" t="s">
        <v>305</v>
      </c>
      <c r="AF1899" s="170"/>
      <c r="AG1899" s="170"/>
      <c r="AH1899" s="170"/>
      <c r="AI1899" s="170"/>
      <c r="AJ1899" s="170"/>
      <c r="AK1899" s="170"/>
      <c r="AL1899" s="170"/>
      <c r="AM1899" s="170">
        <v>21</v>
      </c>
      <c r="AN1899" s="170"/>
      <c r="AO1899" s="170"/>
      <c r="AP1899" s="170"/>
      <c r="AQ1899" s="170"/>
      <c r="AR1899" s="170"/>
      <c r="AS1899" s="170"/>
      <c r="AT1899" s="170"/>
      <c r="AU1899" s="170"/>
      <c r="AV1899" s="170"/>
      <c r="AW1899" s="170"/>
      <c r="AX1899" s="170"/>
      <c r="AY1899" s="170"/>
      <c r="AZ1899" s="170"/>
      <c r="BA1899" s="170"/>
      <c r="BB1899" s="170"/>
      <c r="BC1899" s="170"/>
      <c r="BD1899" s="170"/>
      <c r="BE1899" s="170"/>
      <c r="BF1899" s="170"/>
      <c r="BG1899" s="170"/>
      <c r="BH1899" s="170"/>
    </row>
    <row r="1900" spans="1:60" outlineLevel="1">
      <c r="A1900" s="224"/>
      <c r="B1900" s="183"/>
      <c r="C1900" s="211" t="s">
        <v>121</v>
      </c>
      <c r="D1900" s="189"/>
      <c r="E1900" s="195">
        <v>1</v>
      </c>
      <c r="F1900" s="201"/>
      <c r="G1900" s="201"/>
      <c r="H1900" s="200"/>
      <c r="I1900" s="228"/>
      <c r="J1900" s="170"/>
      <c r="K1900" s="170"/>
      <c r="L1900" s="170"/>
      <c r="M1900" s="170"/>
      <c r="N1900" s="170"/>
      <c r="O1900" s="170"/>
      <c r="P1900" s="170"/>
      <c r="Q1900" s="170"/>
      <c r="R1900" s="170"/>
      <c r="S1900" s="170"/>
      <c r="T1900" s="170"/>
      <c r="U1900" s="170"/>
      <c r="V1900" s="170"/>
      <c r="W1900" s="170"/>
      <c r="X1900" s="170"/>
      <c r="Y1900" s="170"/>
      <c r="Z1900" s="170"/>
      <c r="AA1900" s="170"/>
      <c r="AB1900" s="170"/>
      <c r="AC1900" s="170"/>
      <c r="AD1900" s="170"/>
      <c r="AE1900" s="170" t="s">
        <v>309</v>
      </c>
      <c r="AF1900" s="170">
        <v>0</v>
      </c>
      <c r="AG1900" s="170"/>
      <c r="AH1900" s="170"/>
      <c r="AI1900" s="170"/>
      <c r="AJ1900" s="170"/>
      <c r="AK1900" s="170"/>
      <c r="AL1900" s="170"/>
      <c r="AM1900" s="170"/>
      <c r="AN1900" s="170"/>
      <c r="AO1900" s="170"/>
      <c r="AP1900" s="170"/>
      <c r="AQ1900" s="170"/>
      <c r="AR1900" s="170"/>
      <c r="AS1900" s="170"/>
      <c r="AT1900" s="170"/>
      <c r="AU1900" s="170"/>
      <c r="AV1900" s="170"/>
      <c r="AW1900" s="170"/>
      <c r="AX1900" s="170"/>
      <c r="AY1900" s="170"/>
      <c r="AZ1900" s="170"/>
      <c r="BA1900" s="170"/>
      <c r="BB1900" s="170"/>
      <c r="BC1900" s="170"/>
      <c r="BD1900" s="170"/>
      <c r="BE1900" s="170"/>
      <c r="BF1900" s="170"/>
      <c r="BG1900" s="170"/>
      <c r="BH1900" s="170"/>
    </row>
    <row r="1901" spans="1:60" outlineLevel="1">
      <c r="A1901" s="225">
        <v>418</v>
      </c>
      <c r="B1901" s="182" t="s">
        <v>2051</v>
      </c>
      <c r="C1901" s="209" t="s">
        <v>2052</v>
      </c>
      <c r="D1901" s="187" t="s">
        <v>423</v>
      </c>
      <c r="E1901" s="193">
        <v>1</v>
      </c>
      <c r="F1901" s="202"/>
      <c r="G1901" s="201">
        <f>ROUND(E1901*F1901,2)</f>
        <v>0</v>
      </c>
      <c r="H1901" s="200" t="s">
        <v>542</v>
      </c>
      <c r="I1901" s="228" t="s">
        <v>304</v>
      </c>
      <c r="J1901" s="170"/>
      <c r="K1901" s="170"/>
      <c r="L1901" s="170"/>
      <c r="M1901" s="170"/>
      <c r="N1901" s="170"/>
      <c r="O1901" s="170"/>
      <c r="P1901" s="170"/>
      <c r="Q1901" s="170"/>
      <c r="R1901" s="170"/>
      <c r="S1901" s="170"/>
      <c r="T1901" s="170"/>
      <c r="U1901" s="170"/>
      <c r="V1901" s="170"/>
      <c r="W1901" s="170"/>
      <c r="X1901" s="170"/>
      <c r="Y1901" s="170"/>
      <c r="Z1901" s="170"/>
      <c r="AA1901" s="170"/>
      <c r="AB1901" s="170"/>
      <c r="AC1901" s="170"/>
      <c r="AD1901" s="170"/>
      <c r="AE1901" s="170" t="s">
        <v>543</v>
      </c>
      <c r="AF1901" s="170"/>
      <c r="AG1901" s="170"/>
      <c r="AH1901" s="170"/>
      <c r="AI1901" s="170"/>
      <c r="AJ1901" s="170"/>
      <c r="AK1901" s="170"/>
      <c r="AL1901" s="170"/>
      <c r="AM1901" s="170">
        <v>21</v>
      </c>
      <c r="AN1901" s="170"/>
      <c r="AO1901" s="170"/>
      <c r="AP1901" s="170"/>
      <c r="AQ1901" s="170"/>
      <c r="AR1901" s="170"/>
      <c r="AS1901" s="170"/>
      <c r="AT1901" s="170"/>
      <c r="AU1901" s="170"/>
      <c r="AV1901" s="170"/>
      <c r="AW1901" s="170"/>
      <c r="AX1901" s="170"/>
      <c r="AY1901" s="170"/>
      <c r="AZ1901" s="170"/>
      <c r="BA1901" s="170"/>
      <c r="BB1901" s="170"/>
      <c r="BC1901" s="170"/>
      <c r="BD1901" s="170"/>
      <c r="BE1901" s="170"/>
      <c r="BF1901" s="170"/>
      <c r="BG1901" s="170"/>
      <c r="BH1901" s="170"/>
    </row>
    <row r="1902" spans="1:60" outlineLevel="1">
      <c r="A1902" s="224"/>
      <c r="B1902" s="183"/>
      <c r="C1902" s="211" t="s">
        <v>121</v>
      </c>
      <c r="D1902" s="189"/>
      <c r="E1902" s="195">
        <v>1</v>
      </c>
      <c r="F1902" s="201"/>
      <c r="G1902" s="201"/>
      <c r="H1902" s="200"/>
      <c r="I1902" s="228"/>
      <c r="J1902" s="170"/>
      <c r="K1902" s="170"/>
      <c r="L1902" s="170"/>
      <c r="M1902" s="170"/>
      <c r="N1902" s="170"/>
      <c r="O1902" s="170"/>
      <c r="P1902" s="170"/>
      <c r="Q1902" s="170"/>
      <c r="R1902" s="170"/>
      <c r="S1902" s="170"/>
      <c r="T1902" s="170"/>
      <c r="U1902" s="170"/>
      <c r="V1902" s="170"/>
      <c r="W1902" s="170"/>
      <c r="X1902" s="170"/>
      <c r="Y1902" s="170"/>
      <c r="Z1902" s="170"/>
      <c r="AA1902" s="170"/>
      <c r="AB1902" s="170"/>
      <c r="AC1902" s="170"/>
      <c r="AD1902" s="170"/>
      <c r="AE1902" s="170" t="s">
        <v>309</v>
      </c>
      <c r="AF1902" s="170">
        <v>0</v>
      </c>
      <c r="AG1902" s="170"/>
      <c r="AH1902" s="170"/>
      <c r="AI1902" s="170"/>
      <c r="AJ1902" s="170"/>
      <c r="AK1902" s="170"/>
      <c r="AL1902" s="170"/>
      <c r="AM1902" s="170"/>
      <c r="AN1902" s="170"/>
      <c r="AO1902" s="170"/>
      <c r="AP1902" s="170"/>
      <c r="AQ1902" s="170"/>
      <c r="AR1902" s="170"/>
      <c r="AS1902" s="170"/>
      <c r="AT1902" s="170"/>
      <c r="AU1902" s="170"/>
      <c r="AV1902" s="170"/>
      <c r="AW1902" s="170"/>
      <c r="AX1902" s="170"/>
      <c r="AY1902" s="170"/>
      <c r="AZ1902" s="170"/>
      <c r="BA1902" s="170"/>
      <c r="BB1902" s="170"/>
      <c r="BC1902" s="170"/>
      <c r="BD1902" s="170"/>
      <c r="BE1902" s="170"/>
      <c r="BF1902" s="170"/>
      <c r="BG1902" s="170"/>
      <c r="BH1902" s="170"/>
    </row>
    <row r="1903" spans="1:60">
      <c r="A1903" s="223" t="s">
        <v>294</v>
      </c>
      <c r="B1903" s="181" t="s">
        <v>228</v>
      </c>
      <c r="C1903" s="208" t="s">
        <v>229</v>
      </c>
      <c r="D1903" s="186"/>
      <c r="E1903" s="192"/>
      <c r="F1903" s="356">
        <f>SUM(G1904:G1908)</f>
        <v>0</v>
      </c>
      <c r="G1903" s="357"/>
      <c r="H1903" s="199"/>
      <c r="I1903" s="227"/>
      <c r="AE1903" t="s">
        <v>295</v>
      </c>
    </row>
    <row r="1904" spans="1:60" outlineLevel="1">
      <c r="A1904" s="225">
        <v>419</v>
      </c>
      <c r="B1904" s="182" t="s">
        <v>2053</v>
      </c>
      <c r="C1904" s="209" t="s">
        <v>2054</v>
      </c>
      <c r="D1904" s="187" t="s">
        <v>302</v>
      </c>
      <c r="E1904" s="193">
        <v>3.64</v>
      </c>
      <c r="F1904" s="202"/>
      <c r="G1904" s="201">
        <f>ROUND(E1904*F1904,2)</f>
        <v>0</v>
      </c>
      <c r="H1904" s="200"/>
      <c r="I1904" s="228" t="s">
        <v>304</v>
      </c>
      <c r="J1904" s="170"/>
      <c r="K1904" s="170"/>
      <c r="L1904" s="170"/>
      <c r="M1904" s="170"/>
      <c r="N1904" s="170"/>
      <c r="O1904" s="170"/>
      <c r="P1904" s="170"/>
      <c r="Q1904" s="170"/>
      <c r="R1904" s="170"/>
      <c r="S1904" s="170"/>
      <c r="T1904" s="170"/>
      <c r="U1904" s="170"/>
      <c r="V1904" s="170"/>
      <c r="W1904" s="170"/>
      <c r="X1904" s="170"/>
      <c r="Y1904" s="170"/>
      <c r="Z1904" s="170"/>
      <c r="AA1904" s="170"/>
      <c r="AB1904" s="170"/>
      <c r="AC1904" s="170"/>
      <c r="AD1904" s="170"/>
      <c r="AE1904" s="170" t="s">
        <v>305</v>
      </c>
      <c r="AF1904" s="170"/>
      <c r="AG1904" s="170"/>
      <c r="AH1904" s="170"/>
      <c r="AI1904" s="170"/>
      <c r="AJ1904" s="170"/>
      <c r="AK1904" s="170"/>
      <c r="AL1904" s="170"/>
      <c r="AM1904" s="170">
        <v>21</v>
      </c>
      <c r="AN1904" s="170"/>
      <c r="AO1904" s="170"/>
      <c r="AP1904" s="170"/>
      <c r="AQ1904" s="170"/>
      <c r="AR1904" s="170"/>
      <c r="AS1904" s="170"/>
      <c r="AT1904" s="170"/>
      <c r="AU1904" s="170"/>
      <c r="AV1904" s="170"/>
      <c r="AW1904" s="170"/>
      <c r="AX1904" s="170"/>
      <c r="AY1904" s="170"/>
      <c r="AZ1904" s="170"/>
      <c r="BA1904" s="170"/>
      <c r="BB1904" s="170"/>
      <c r="BC1904" s="170"/>
      <c r="BD1904" s="170"/>
      <c r="BE1904" s="170"/>
      <c r="BF1904" s="170"/>
      <c r="BG1904" s="170"/>
      <c r="BH1904" s="170"/>
    </row>
    <row r="1905" spans="1:60" outlineLevel="1">
      <c r="A1905" s="224"/>
      <c r="B1905" s="183"/>
      <c r="C1905" s="210" t="s">
        <v>2055</v>
      </c>
      <c r="D1905" s="188"/>
      <c r="E1905" s="194"/>
      <c r="F1905" s="203"/>
      <c r="G1905" s="203"/>
      <c r="H1905" s="200"/>
      <c r="I1905" s="228"/>
      <c r="J1905" s="170"/>
      <c r="K1905" s="170"/>
      <c r="L1905" s="170"/>
      <c r="M1905" s="170"/>
      <c r="N1905" s="170"/>
      <c r="O1905" s="170"/>
      <c r="P1905" s="170"/>
      <c r="Q1905" s="170"/>
      <c r="R1905" s="170"/>
      <c r="S1905" s="170"/>
      <c r="T1905" s="170"/>
      <c r="U1905" s="170"/>
      <c r="V1905" s="170"/>
      <c r="W1905" s="170"/>
      <c r="X1905" s="170"/>
      <c r="Y1905" s="170"/>
      <c r="Z1905" s="170"/>
      <c r="AA1905" s="170"/>
      <c r="AB1905" s="170"/>
      <c r="AC1905" s="170"/>
      <c r="AD1905" s="170"/>
      <c r="AE1905" s="170" t="s">
        <v>307</v>
      </c>
      <c r="AF1905" s="170"/>
      <c r="AG1905" s="170"/>
      <c r="AH1905" s="170"/>
      <c r="AI1905" s="170"/>
      <c r="AJ1905" s="170"/>
      <c r="AK1905" s="170"/>
      <c r="AL1905" s="170"/>
      <c r="AM1905" s="170"/>
      <c r="AN1905" s="170"/>
      <c r="AO1905" s="170"/>
      <c r="AP1905" s="170"/>
      <c r="AQ1905" s="170"/>
      <c r="AR1905" s="170"/>
      <c r="AS1905" s="170"/>
      <c r="AT1905" s="170"/>
      <c r="AU1905" s="170"/>
      <c r="AV1905" s="170"/>
      <c r="AW1905" s="170"/>
      <c r="AX1905" s="170"/>
      <c r="AY1905" s="170"/>
      <c r="AZ1905" s="170"/>
      <c r="BA1905" s="170"/>
      <c r="BB1905" s="170"/>
      <c r="BC1905" s="170"/>
      <c r="BD1905" s="170"/>
      <c r="BE1905" s="170"/>
      <c r="BF1905" s="170"/>
      <c r="BG1905" s="170"/>
      <c r="BH1905" s="170"/>
    </row>
    <row r="1906" spans="1:60" ht="22.5" outlineLevel="1">
      <c r="A1906" s="224"/>
      <c r="B1906" s="183"/>
      <c r="C1906" s="210" t="s">
        <v>2056</v>
      </c>
      <c r="D1906" s="188"/>
      <c r="E1906" s="194"/>
      <c r="F1906" s="203"/>
      <c r="G1906" s="203"/>
      <c r="H1906" s="200"/>
      <c r="I1906" s="228"/>
      <c r="J1906" s="170"/>
      <c r="K1906" s="170"/>
      <c r="L1906" s="170"/>
      <c r="M1906" s="170"/>
      <c r="N1906" s="170"/>
      <c r="O1906" s="170"/>
      <c r="P1906" s="170"/>
      <c r="Q1906" s="170"/>
      <c r="R1906" s="170"/>
      <c r="S1906" s="170"/>
      <c r="T1906" s="170"/>
      <c r="U1906" s="170"/>
      <c r="V1906" s="170"/>
      <c r="W1906" s="170"/>
      <c r="X1906" s="170"/>
      <c r="Y1906" s="170"/>
      <c r="Z1906" s="170"/>
      <c r="AA1906" s="170"/>
      <c r="AB1906" s="170"/>
      <c r="AC1906" s="170"/>
      <c r="AD1906" s="170"/>
      <c r="AE1906" s="170" t="s">
        <v>307</v>
      </c>
      <c r="AF1906" s="170"/>
      <c r="AG1906" s="170"/>
      <c r="AH1906" s="170"/>
      <c r="AI1906" s="170"/>
      <c r="AJ1906" s="170"/>
      <c r="AK1906" s="170"/>
      <c r="AL1906" s="170"/>
      <c r="AM1906" s="170"/>
      <c r="AN1906" s="170"/>
      <c r="AO1906" s="170"/>
      <c r="AP1906" s="170"/>
      <c r="AQ1906" s="170"/>
      <c r="AR1906" s="170"/>
      <c r="AS1906" s="170"/>
      <c r="AT1906" s="170"/>
      <c r="AU1906" s="170"/>
      <c r="AV1906" s="170"/>
      <c r="AW1906" s="170"/>
      <c r="AX1906" s="170"/>
      <c r="AY1906" s="170"/>
      <c r="AZ1906" s="170"/>
      <c r="BA1906" s="170"/>
      <c r="BB1906" s="170"/>
      <c r="BC1906" s="170"/>
      <c r="BD1906" s="170"/>
      <c r="BE1906" s="170"/>
      <c r="BF1906" s="170"/>
      <c r="BG1906" s="170"/>
      <c r="BH1906" s="170"/>
    </row>
    <row r="1907" spans="1:60" outlineLevel="1">
      <c r="A1907" s="224"/>
      <c r="B1907" s="183"/>
      <c r="C1907" s="210" t="s">
        <v>2057</v>
      </c>
      <c r="D1907" s="188"/>
      <c r="E1907" s="194"/>
      <c r="F1907" s="203"/>
      <c r="G1907" s="203"/>
      <c r="H1907" s="200"/>
      <c r="I1907" s="228"/>
      <c r="J1907" s="170"/>
      <c r="K1907" s="170"/>
      <c r="L1907" s="170"/>
      <c r="M1907" s="170"/>
      <c r="N1907" s="170"/>
      <c r="O1907" s="170"/>
      <c r="P1907" s="170"/>
      <c r="Q1907" s="170"/>
      <c r="R1907" s="170"/>
      <c r="S1907" s="170"/>
      <c r="T1907" s="170"/>
      <c r="U1907" s="170"/>
      <c r="V1907" s="170"/>
      <c r="W1907" s="170"/>
      <c r="X1907" s="170"/>
      <c r="Y1907" s="170"/>
      <c r="Z1907" s="170"/>
      <c r="AA1907" s="170"/>
      <c r="AB1907" s="170"/>
      <c r="AC1907" s="170"/>
      <c r="AD1907" s="170"/>
      <c r="AE1907" s="170" t="s">
        <v>307</v>
      </c>
      <c r="AF1907" s="170"/>
      <c r="AG1907" s="170"/>
      <c r="AH1907" s="170"/>
      <c r="AI1907" s="170"/>
      <c r="AJ1907" s="170"/>
      <c r="AK1907" s="170"/>
      <c r="AL1907" s="170"/>
      <c r="AM1907" s="170"/>
      <c r="AN1907" s="170"/>
      <c r="AO1907" s="170"/>
      <c r="AP1907" s="170"/>
      <c r="AQ1907" s="170"/>
      <c r="AR1907" s="170"/>
      <c r="AS1907" s="170"/>
      <c r="AT1907" s="170"/>
      <c r="AU1907" s="170"/>
      <c r="AV1907" s="170"/>
      <c r="AW1907" s="170"/>
      <c r="AX1907" s="170"/>
      <c r="AY1907" s="170"/>
      <c r="AZ1907" s="170"/>
      <c r="BA1907" s="170"/>
      <c r="BB1907" s="170"/>
      <c r="BC1907" s="170"/>
      <c r="BD1907" s="170"/>
      <c r="BE1907" s="170"/>
      <c r="BF1907" s="170"/>
      <c r="BG1907" s="170"/>
      <c r="BH1907" s="170"/>
    </row>
    <row r="1908" spans="1:60" outlineLevel="1">
      <c r="A1908" s="224"/>
      <c r="B1908" s="183"/>
      <c r="C1908" s="211" t="s">
        <v>2058</v>
      </c>
      <c r="D1908" s="189"/>
      <c r="E1908" s="195">
        <v>3.64</v>
      </c>
      <c r="F1908" s="201"/>
      <c r="G1908" s="201"/>
      <c r="H1908" s="200"/>
      <c r="I1908" s="228"/>
      <c r="J1908" s="170"/>
      <c r="K1908" s="170"/>
      <c r="L1908" s="170"/>
      <c r="M1908" s="170"/>
      <c r="N1908" s="170"/>
      <c r="O1908" s="170"/>
      <c r="P1908" s="170"/>
      <c r="Q1908" s="170"/>
      <c r="R1908" s="170"/>
      <c r="S1908" s="170"/>
      <c r="T1908" s="170"/>
      <c r="U1908" s="170"/>
      <c r="V1908" s="170"/>
      <c r="W1908" s="170"/>
      <c r="X1908" s="170"/>
      <c r="Y1908" s="170"/>
      <c r="Z1908" s="170"/>
      <c r="AA1908" s="170"/>
      <c r="AB1908" s="170"/>
      <c r="AC1908" s="170"/>
      <c r="AD1908" s="170"/>
      <c r="AE1908" s="170" t="s">
        <v>309</v>
      </c>
      <c r="AF1908" s="170">
        <v>0</v>
      </c>
      <c r="AG1908" s="170"/>
      <c r="AH1908" s="170"/>
      <c r="AI1908" s="170"/>
      <c r="AJ1908" s="170"/>
      <c r="AK1908" s="170"/>
      <c r="AL1908" s="170"/>
      <c r="AM1908" s="170"/>
      <c r="AN1908" s="170"/>
      <c r="AO1908" s="170"/>
      <c r="AP1908" s="170"/>
      <c r="AQ1908" s="170"/>
      <c r="AR1908" s="170"/>
      <c r="AS1908" s="170"/>
      <c r="AT1908" s="170"/>
      <c r="AU1908" s="170"/>
      <c r="AV1908" s="170"/>
      <c r="AW1908" s="170"/>
      <c r="AX1908" s="170"/>
      <c r="AY1908" s="170"/>
      <c r="AZ1908" s="170"/>
      <c r="BA1908" s="170"/>
      <c r="BB1908" s="170"/>
      <c r="BC1908" s="170"/>
      <c r="BD1908" s="170"/>
      <c r="BE1908" s="170"/>
      <c r="BF1908" s="170"/>
      <c r="BG1908" s="170"/>
      <c r="BH1908" s="170"/>
    </row>
    <row r="1909" spans="1:60">
      <c r="A1909" s="223" t="s">
        <v>294</v>
      </c>
      <c r="B1909" s="181" t="s">
        <v>230</v>
      </c>
      <c r="C1909" s="208" t="s">
        <v>231</v>
      </c>
      <c r="D1909" s="186"/>
      <c r="E1909" s="192"/>
      <c r="F1909" s="356">
        <f>SUM(G1910:G1936)</f>
        <v>0</v>
      </c>
      <c r="G1909" s="357"/>
      <c r="H1909" s="199"/>
      <c r="I1909" s="227"/>
      <c r="AE1909" t="s">
        <v>295</v>
      </c>
    </row>
    <row r="1910" spans="1:60" outlineLevel="1">
      <c r="A1910" s="225">
        <v>420</v>
      </c>
      <c r="B1910" s="182" t="s">
        <v>2059</v>
      </c>
      <c r="C1910" s="209" t="s">
        <v>2060</v>
      </c>
      <c r="D1910" s="187" t="s">
        <v>423</v>
      </c>
      <c r="E1910" s="193">
        <v>1</v>
      </c>
      <c r="F1910" s="202"/>
      <c r="G1910" s="201">
        <f>ROUND(E1910*F1910,2)</f>
        <v>0</v>
      </c>
      <c r="H1910" s="200"/>
      <c r="I1910" s="228" t="s">
        <v>304</v>
      </c>
      <c r="J1910" s="170"/>
      <c r="K1910" s="170"/>
      <c r="L1910" s="170"/>
      <c r="M1910" s="170"/>
      <c r="N1910" s="170"/>
      <c r="O1910" s="170"/>
      <c r="P1910" s="170"/>
      <c r="Q1910" s="170"/>
      <c r="R1910" s="170"/>
      <c r="S1910" s="170"/>
      <c r="T1910" s="170"/>
      <c r="U1910" s="170"/>
      <c r="V1910" s="170"/>
      <c r="W1910" s="170"/>
      <c r="X1910" s="170"/>
      <c r="Y1910" s="170"/>
      <c r="Z1910" s="170"/>
      <c r="AA1910" s="170"/>
      <c r="AB1910" s="170"/>
      <c r="AC1910" s="170"/>
      <c r="AD1910" s="170"/>
      <c r="AE1910" s="170" t="s">
        <v>305</v>
      </c>
      <c r="AF1910" s="170"/>
      <c r="AG1910" s="170"/>
      <c r="AH1910" s="170"/>
      <c r="AI1910" s="170"/>
      <c r="AJ1910" s="170"/>
      <c r="AK1910" s="170"/>
      <c r="AL1910" s="170"/>
      <c r="AM1910" s="170">
        <v>21</v>
      </c>
      <c r="AN1910" s="170"/>
      <c r="AO1910" s="170"/>
      <c r="AP1910" s="170"/>
      <c r="AQ1910" s="170"/>
      <c r="AR1910" s="170"/>
      <c r="AS1910" s="170"/>
      <c r="AT1910" s="170"/>
      <c r="AU1910" s="170"/>
      <c r="AV1910" s="170"/>
      <c r="AW1910" s="170"/>
      <c r="AX1910" s="170"/>
      <c r="AY1910" s="170"/>
      <c r="AZ1910" s="170"/>
      <c r="BA1910" s="170"/>
      <c r="BB1910" s="170"/>
      <c r="BC1910" s="170"/>
      <c r="BD1910" s="170"/>
      <c r="BE1910" s="170"/>
      <c r="BF1910" s="170"/>
      <c r="BG1910" s="170"/>
      <c r="BH1910" s="170"/>
    </row>
    <row r="1911" spans="1:60" outlineLevel="1">
      <c r="A1911" s="224"/>
      <c r="B1911" s="183"/>
      <c r="C1911" s="210" t="s">
        <v>2061</v>
      </c>
      <c r="D1911" s="188"/>
      <c r="E1911" s="194"/>
      <c r="F1911" s="203"/>
      <c r="G1911" s="203"/>
      <c r="H1911" s="200"/>
      <c r="I1911" s="228"/>
      <c r="J1911" s="170"/>
      <c r="K1911" s="170"/>
      <c r="L1911" s="170"/>
      <c r="M1911" s="170"/>
      <c r="N1911" s="170"/>
      <c r="O1911" s="170"/>
      <c r="P1911" s="170"/>
      <c r="Q1911" s="170"/>
      <c r="R1911" s="170"/>
      <c r="S1911" s="170"/>
      <c r="T1911" s="170"/>
      <c r="U1911" s="170"/>
      <c r="V1911" s="170"/>
      <c r="W1911" s="170"/>
      <c r="X1911" s="170"/>
      <c r="Y1911" s="170"/>
      <c r="Z1911" s="170"/>
      <c r="AA1911" s="170"/>
      <c r="AB1911" s="170"/>
      <c r="AC1911" s="170"/>
      <c r="AD1911" s="170"/>
      <c r="AE1911" s="170" t="s">
        <v>307</v>
      </c>
      <c r="AF1911" s="170"/>
      <c r="AG1911" s="170"/>
      <c r="AH1911" s="170"/>
      <c r="AI1911" s="170"/>
      <c r="AJ1911" s="170"/>
      <c r="AK1911" s="170"/>
      <c r="AL1911" s="170"/>
      <c r="AM1911" s="170"/>
      <c r="AN1911" s="170"/>
      <c r="AO1911" s="170"/>
      <c r="AP1911" s="170"/>
      <c r="AQ1911" s="170"/>
      <c r="AR1911" s="170"/>
      <c r="AS1911" s="170"/>
      <c r="AT1911" s="170"/>
      <c r="AU1911" s="170"/>
      <c r="AV1911" s="170"/>
      <c r="AW1911" s="170"/>
      <c r="AX1911" s="170"/>
      <c r="AY1911" s="170"/>
      <c r="AZ1911" s="170"/>
      <c r="BA1911" s="170"/>
      <c r="BB1911" s="170"/>
      <c r="BC1911" s="170"/>
      <c r="BD1911" s="170"/>
      <c r="BE1911" s="170"/>
      <c r="BF1911" s="170"/>
      <c r="BG1911" s="170"/>
      <c r="BH1911" s="170"/>
    </row>
    <row r="1912" spans="1:60" outlineLevel="1">
      <c r="A1912" s="224"/>
      <c r="B1912" s="183"/>
      <c r="C1912" s="211" t="s">
        <v>121</v>
      </c>
      <c r="D1912" s="189"/>
      <c r="E1912" s="195">
        <v>1</v>
      </c>
      <c r="F1912" s="201"/>
      <c r="G1912" s="201"/>
      <c r="H1912" s="200"/>
      <c r="I1912" s="228"/>
      <c r="J1912" s="170"/>
      <c r="K1912" s="170"/>
      <c r="L1912" s="170"/>
      <c r="M1912" s="170"/>
      <c r="N1912" s="170"/>
      <c r="O1912" s="170"/>
      <c r="P1912" s="170"/>
      <c r="Q1912" s="170"/>
      <c r="R1912" s="170"/>
      <c r="S1912" s="170"/>
      <c r="T1912" s="170"/>
      <c r="U1912" s="170"/>
      <c r="V1912" s="170"/>
      <c r="W1912" s="170"/>
      <c r="X1912" s="170"/>
      <c r="Y1912" s="170"/>
      <c r="Z1912" s="170"/>
      <c r="AA1912" s="170"/>
      <c r="AB1912" s="170"/>
      <c r="AC1912" s="170"/>
      <c r="AD1912" s="170"/>
      <c r="AE1912" s="170" t="s">
        <v>309</v>
      </c>
      <c r="AF1912" s="170">
        <v>0</v>
      </c>
      <c r="AG1912" s="170"/>
      <c r="AH1912" s="170"/>
      <c r="AI1912" s="170"/>
      <c r="AJ1912" s="170"/>
      <c r="AK1912" s="170"/>
      <c r="AL1912" s="170"/>
      <c r="AM1912" s="170"/>
      <c r="AN1912" s="170"/>
      <c r="AO1912" s="170"/>
      <c r="AP1912" s="170"/>
      <c r="AQ1912" s="170"/>
      <c r="AR1912" s="170"/>
      <c r="AS1912" s="170"/>
      <c r="AT1912" s="170"/>
      <c r="AU1912" s="170"/>
      <c r="AV1912" s="170"/>
      <c r="AW1912" s="170"/>
      <c r="AX1912" s="170"/>
      <c r="AY1912" s="170"/>
      <c r="AZ1912" s="170"/>
      <c r="BA1912" s="170"/>
      <c r="BB1912" s="170"/>
      <c r="BC1912" s="170"/>
      <c r="BD1912" s="170"/>
      <c r="BE1912" s="170"/>
      <c r="BF1912" s="170"/>
      <c r="BG1912" s="170"/>
      <c r="BH1912" s="170"/>
    </row>
    <row r="1913" spans="1:60" outlineLevel="1">
      <c r="A1913" s="225">
        <v>421</v>
      </c>
      <c r="B1913" s="182" t="s">
        <v>2062</v>
      </c>
      <c r="C1913" s="209" t="s">
        <v>2063</v>
      </c>
      <c r="D1913" s="187" t="s">
        <v>314</v>
      </c>
      <c r="E1913" s="193">
        <v>12.75</v>
      </c>
      <c r="F1913" s="202"/>
      <c r="G1913" s="201">
        <f>ROUND(E1913*F1913,2)</f>
        <v>0</v>
      </c>
      <c r="H1913" s="200"/>
      <c r="I1913" s="228" t="s">
        <v>304</v>
      </c>
      <c r="J1913" s="170"/>
      <c r="K1913" s="170"/>
      <c r="L1913" s="170"/>
      <c r="M1913" s="170"/>
      <c r="N1913" s="170"/>
      <c r="O1913" s="170"/>
      <c r="P1913" s="170"/>
      <c r="Q1913" s="170"/>
      <c r="R1913" s="170"/>
      <c r="S1913" s="170"/>
      <c r="T1913" s="170"/>
      <c r="U1913" s="170"/>
      <c r="V1913" s="170"/>
      <c r="W1913" s="170"/>
      <c r="X1913" s="170"/>
      <c r="Y1913" s="170"/>
      <c r="Z1913" s="170"/>
      <c r="AA1913" s="170"/>
      <c r="AB1913" s="170"/>
      <c r="AC1913" s="170"/>
      <c r="AD1913" s="170"/>
      <c r="AE1913" s="170" t="s">
        <v>305</v>
      </c>
      <c r="AF1913" s="170"/>
      <c r="AG1913" s="170"/>
      <c r="AH1913" s="170"/>
      <c r="AI1913" s="170"/>
      <c r="AJ1913" s="170"/>
      <c r="AK1913" s="170"/>
      <c r="AL1913" s="170"/>
      <c r="AM1913" s="170">
        <v>21</v>
      </c>
      <c r="AN1913" s="170"/>
      <c r="AO1913" s="170"/>
      <c r="AP1913" s="170"/>
      <c r="AQ1913" s="170"/>
      <c r="AR1913" s="170"/>
      <c r="AS1913" s="170"/>
      <c r="AT1913" s="170"/>
      <c r="AU1913" s="170"/>
      <c r="AV1913" s="170"/>
      <c r="AW1913" s="170"/>
      <c r="AX1913" s="170"/>
      <c r="AY1913" s="170"/>
      <c r="AZ1913" s="170"/>
      <c r="BA1913" s="170"/>
      <c r="BB1913" s="170"/>
      <c r="BC1913" s="170"/>
      <c r="BD1913" s="170"/>
      <c r="BE1913" s="170"/>
      <c r="BF1913" s="170"/>
      <c r="BG1913" s="170"/>
      <c r="BH1913" s="170"/>
    </row>
    <row r="1914" spans="1:60" outlineLevel="1">
      <c r="A1914" s="224"/>
      <c r="B1914" s="183"/>
      <c r="C1914" s="211" t="s">
        <v>2064</v>
      </c>
      <c r="D1914" s="189"/>
      <c r="E1914" s="195">
        <v>12.75</v>
      </c>
      <c r="F1914" s="201"/>
      <c r="G1914" s="201"/>
      <c r="H1914" s="200"/>
      <c r="I1914" s="228"/>
      <c r="J1914" s="170"/>
      <c r="K1914" s="170"/>
      <c r="L1914" s="170"/>
      <c r="M1914" s="170"/>
      <c r="N1914" s="170"/>
      <c r="O1914" s="170"/>
      <c r="P1914" s="170"/>
      <c r="Q1914" s="170"/>
      <c r="R1914" s="170"/>
      <c r="S1914" s="170"/>
      <c r="T1914" s="170"/>
      <c r="U1914" s="170"/>
      <c r="V1914" s="170"/>
      <c r="W1914" s="170"/>
      <c r="X1914" s="170"/>
      <c r="Y1914" s="170"/>
      <c r="Z1914" s="170"/>
      <c r="AA1914" s="170"/>
      <c r="AB1914" s="170"/>
      <c r="AC1914" s="170"/>
      <c r="AD1914" s="170"/>
      <c r="AE1914" s="170" t="s">
        <v>309</v>
      </c>
      <c r="AF1914" s="170">
        <v>0</v>
      </c>
      <c r="AG1914" s="170"/>
      <c r="AH1914" s="170"/>
      <c r="AI1914" s="170"/>
      <c r="AJ1914" s="170"/>
      <c r="AK1914" s="170"/>
      <c r="AL1914" s="170"/>
      <c r="AM1914" s="170"/>
      <c r="AN1914" s="170"/>
      <c r="AO1914" s="170"/>
      <c r="AP1914" s="170"/>
      <c r="AQ1914" s="170"/>
      <c r="AR1914" s="170"/>
      <c r="AS1914" s="170"/>
      <c r="AT1914" s="170"/>
      <c r="AU1914" s="170"/>
      <c r="AV1914" s="170"/>
      <c r="AW1914" s="170"/>
      <c r="AX1914" s="170"/>
      <c r="AY1914" s="170"/>
      <c r="AZ1914" s="170"/>
      <c r="BA1914" s="170"/>
      <c r="BB1914" s="170"/>
      <c r="BC1914" s="170"/>
      <c r="BD1914" s="170"/>
      <c r="BE1914" s="170"/>
      <c r="BF1914" s="170"/>
      <c r="BG1914" s="170"/>
      <c r="BH1914" s="170"/>
    </row>
    <row r="1915" spans="1:60" outlineLevel="1">
      <c r="A1915" s="225">
        <v>422</v>
      </c>
      <c r="B1915" s="182" t="s">
        <v>2065</v>
      </c>
      <c r="C1915" s="209" t="s">
        <v>2066</v>
      </c>
      <c r="D1915" s="187" t="s">
        <v>302</v>
      </c>
      <c r="E1915" s="193">
        <v>1.6256200000000001</v>
      </c>
      <c r="F1915" s="202"/>
      <c r="G1915" s="201">
        <f>ROUND(E1915*F1915,2)</f>
        <v>0</v>
      </c>
      <c r="H1915" s="200"/>
      <c r="I1915" s="228" t="s">
        <v>304</v>
      </c>
      <c r="J1915" s="170"/>
      <c r="K1915" s="170"/>
      <c r="L1915" s="170"/>
      <c r="M1915" s="170"/>
      <c r="N1915" s="170"/>
      <c r="O1915" s="170"/>
      <c r="P1915" s="170"/>
      <c r="Q1915" s="170"/>
      <c r="R1915" s="170"/>
      <c r="S1915" s="170"/>
      <c r="T1915" s="170"/>
      <c r="U1915" s="170"/>
      <c r="V1915" s="170"/>
      <c r="W1915" s="170"/>
      <c r="X1915" s="170"/>
      <c r="Y1915" s="170"/>
      <c r="Z1915" s="170"/>
      <c r="AA1915" s="170"/>
      <c r="AB1915" s="170"/>
      <c r="AC1915" s="170"/>
      <c r="AD1915" s="170"/>
      <c r="AE1915" s="170" t="s">
        <v>305</v>
      </c>
      <c r="AF1915" s="170"/>
      <c r="AG1915" s="170"/>
      <c r="AH1915" s="170"/>
      <c r="AI1915" s="170"/>
      <c r="AJ1915" s="170"/>
      <c r="AK1915" s="170"/>
      <c r="AL1915" s="170"/>
      <c r="AM1915" s="170">
        <v>21</v>
      </c>
      <c r="AN1915" s="170"/>
      <c r="AO1915" s="170"/>
      <c r="AP1915" s="170"/>
      <c r="AQ1915" s="170"/>
      <c r="AR1915" s="170"/>
      <c r="AS1915" s="170"/>
      <c r="AT1915" s="170"/>
      <c r="AU1915" s="170"/>
      <c r="AV1915" s="170"/>
      <c r="AW1915" s="170"/>
      <c r="AX1915" s="170"/>
      <c r="AY1915" s="170"/>
      <c r="AZ1915" s="170"/>
      <c r="BA1915" s="170"/>
      <c r="BB1915" s="170"/>
      <c r="BC1915" s="170"/>
      <c r="BD1915" s="170"/>
      <c r="BE1915" s="170"/>
      <c r="BF1915" s="170"/>
      <c r="BG1915" s="170"/>
      <c r="BH1915" s="170"/>
    </row>
    <row r="1916" spans="1:60" outlineLevel="1">
      <c r="A1916" s="224"/>
      <c r="B1916" s="183"/>
      <c r="C1916" s="211" t="s">
        <v>2067</v>
      </c>
      <c r="D1916" s="189"/>
      <c r="E1916" s="195">
        <v>1.6256299999999999</v>
      </c>
      <c r="F1916" s="201"/>
      <c r="G1916" s="201"/>
      <c r="H1916" s="200"/>
      <c r="I1916" s="228"/>
      <c r="J1916" s="170"/>
      <c r="K1916" s="170"/>
      <c r="L1916" s="170"/>
      <c r="M1916" s="170"/>
      <c r="N1916" s="170"/>
      <c r="O1916" s="170"/>
      <c r="P1916" s="170"/>
      <c r="Q1916" s="170"/>
      <c r="R1916" s="170"/>
      <c r="S1916" s="170"/>
      <c r="T1916" s="170"/>
      <c r="U1916" s="170"/>
      <c r="V1916" s="170"/>
      <c r="W1916" s="170"/>
      <c r="X1916" s="170"/>
      <c r="Y1916" s="170"/>
      <c r="Z1916" s="170"/>
      <c r="AA1916" s="170"/>
      <c r="AB1916" s="170"/>
      <c r="AC1916" s="170"/>
      <c r="AD1916" s="170"/>
      <c r="AE1916" s="170" t="s">
        <v>309</v>
      </c>
      <c r="AF1916" s="170">
        <v>0</v>
      </c>
      <c r="AG1916" s="170"/>
      <c r="AH1916" s="170"/>
      <c r="AI1916" s="170"/>
      <c r="AJ1916" s="170"/>
      <c r="AK1916" s="170"/>
      <c r="AL1916" s="170"/>
      <c r="AM1916" s="170"/>
      <c r="AN1916" s="170"/>
      <c r="AO1916" s="170"/>
      <c r="AP1916" s="170"/>
      <c r="AQ1916" s="170"/>
      <c r="AR1916" s="170"/>
      <c r="AS1916" s="170"/>
      <c r="AT1916" s="170"/>
      <c r="AU1916" s="170"/>
      <c r="AV1916" s="170"/>
      <c r="AW1916" s="170"/>
      <c r="AX1916" s="170"/>
      <c r="AY1916" s="170"/>
      <c r="AZ1916" s="170"/>
      <c r="BA1916" s="170"/>
      <c r="BB1916" s="170"/>
      <c r="BC1916" s="170"/>
      <c r="BD1916" s="170"/>
      <c r="BE1916" s="170"/>
      <c r="BF1916" s="170"/>
      <c r="BG1916" s="170"/>
      <c r="BH1916" s="170"/>
    </row>
    <row r="1917" spans="1:60" outlineLevel="1">
      <c r="A1917" s="225">
        <v>423</v>
      </c>
      <c r="B1917" s="182" t="s">
        <v>2068</v>
      </c>
      <c r="C1917" s="209" t="s">
        <v>2069</v>
      </c>
      <c r="D1917" s="187" t="s">
        <v>318</v>
      </c>
      <c r="E1917" s="193">
        <v>24.01</v>
      </c>
      <c r="F1917" s="202"/>
      <c r="G1917" s="201">
        <f>ROUND(E1917*F1917,2)</f>
        <v>0</v>
      </c>
      <c r="H1917" s="200"/>
      <c r="I1917" s="228" t="s">
        <v>304</v>
      </c>
      <c r="J1917" s="170"/>
      <c r="K1917" s="170"/>
      <c r="L1917" s="170"/>
      <c r="M1917" s="170"/>
      <c r="N1917" s="170"/>
      <c r="O1917" s="170"/>
      <c r="P1917" s="170"/>
      <c r="Q1917" s="170"/>
      <c r="R1917" s="170"/>
      <c r="S1917" s="170"/>
      <c r="T1917" s="170"/>
      <c r="U1917" s="170"/>
      <c r="V1917" s="170"/>
      <c r="W1917" s="170"/>
      <c r="X1917" s="170"/>
      <c r="Y1917" s="170"/>
      <c r="Z1917" s="170"/>
      <c r="AA1917" s="170"/>
      <c r="AB1917" s="170"/>
      <c r="AC1917" s="170"/>
      <c r="AD1917" s="170"/>
      <c r="AE1917" s="170" t="s">
        <v>305</v>
      </c>
      <c r="AF1917" s="170"/>
      <c r="AG1917" s="170"/>
      <c r="AH1917" s="170"/>
      <c r="AI1917" s="170"/>
      <c r="AJ1917" s="170"/>
      <c r="AK1917" s="170"/>
      <c r="AL1917" s="170"/>
      <c r="AM1917" s="170">
        <v>21</v>
      </c>
      <c r="AN1917" s="170"/>
      <c r="AO1917" s="170"/>
      <c r="AP1917" s="170"/>
      <c r="AQ1917" s="170"/>
      <c r="AR1917" s="170"/>
      <c r="AS1917" s="170"/>
      <c r="AT1917" s="170"/>
      <c r="AU1917" s="170"/>
      <c r="AV1917" s="170"/>
      <c r="AW1917" s="170"/>
      <c r="AX1917" s="170"/>
      <c r="AY1917" s="170"/>
      <c r="AZ1917" s="170"/>
      <c r="BA1917" s="170"/>
      <c r="BB1917" s="170"/>
      <c r="BC1917" s="170"/>
      <c r="BD1917" s="170"/>
      <c r="BE1917" s="170"/>
      <c r="BF1917" s="170"/>
      <c r="BG1917" s="170"/>
      <c r="BH1917" s="170"/>
    </row>
    <row r="1918" spans="1:60" outlineLevel="1">
      <c r="A1918" s="224"/>
      <c r="B1918" s="183"/>
      <c r="C1918" s="211" t="s">
        <v>836</v>
      </c>
      <c r="D1918" s="189"/>
      <c r="E1918" s="195">
        <v>24.01</v>
      </c>
      <c r="F1918" s="201"/>
      <c r="G1918" s="201"/>
      <c r="H1918" s="200"/>
      <c r="I1918" s="228"/>
      <c r="J1918" s="170"/>
      <c r="K1918" s="170"/>
      <c r="L1918" s="170"/>
      <c r="M1918" s="170"/>
      <c r="N1918" s="170"/>
      <c r="O1918" s="170"/>
      <c r="P1918" s="170"/>
      <c r="Q1918" s="170"/>
      <c r="R1918" s="170"/>
      <c r="S1918" s="170"/>
      <c r="T1918" s="170"/>
      <c r="U1918" s="170"/>
      <c r="V1918" s="170"/>
      <c r="W1918" s="170"/>
      <c r="X1918" s="170"/>
      <c r="Y1918" s="170"/>
      <c r="Z1918" s="170"/>
      <c r="AA1918" s="170"/>
      <c r="AB1918" s="170"/>
      <c r="AC1918" s="170"/>
      <c r="AD1918" s="170"/>
      <c r="AE1918" s="170" t="s">
        <v>309</v>
      </c>
      <c r="AF1918" s="170">
        <v>0</v>
      </c>
      <c r="AG1918" s="170"/>
      <c r="AH1918" s="170"/>
      <c r="AI1918" s="170"/>
      <c r="AJ1918" s="170"/>
      <c r="AK1918" s="170"/>
      <c r="AL1918" s="170"/>
      <c r="AM1918" s="170"/>
      <c r="AN1918" s="170"/>
      <c r="AO1918" s="170"/>
      <c r="AP1918" s="170"/>
      <c r="AQ1918" s="170"/>
      <c r="AR1918" s="170"/>
      <c r="AS1918" s="170"/>
      <c r="AT1918" s="170"/>
      <c r="AU1918" s="170"/>
      <c r="AV1918" s="170"/>
      <c r="AW1918" s="170"/>
      <c r="AX1918" s="170"/>
      <c r="AY1918" s="170"/>
      <c r="AZ1918" s="170"/>
      <c r="BA1918" s="170"/>
      <c r="BB1918" s="170"/>
      <c r="BC1918" s="170"/>
      <c r="BD1918" s="170"/>
      <c r="BE1918" s="170"/>
      <c r="BF1918" s="170"/>
      <c r="BG1918" s="170"/>
      <c r="BH1918" s="170"/>
    </row>
    <row r="1919" spans="1:60" outlineLevel="1">
      <c r="A1919" s="225">
        <v>424</v>
      </c>
      <c r="B1919" s="182" t="s">
        <v>2070</v>
      </c>
      <c r="C1919" s="209" t="s">
        <v>2071</v>
      </c>
      <c r="D1919" s="187" t="s">
        <v>318</v>
      </c>
      <c r="E1919" s="193">
        <v>56.022500000000001</v>
      </c>
      <c r="F1919" s="202"/>
      <c r="G1919" s="201">
        <f>ROUND(E1919*F1919,2)</f>
        <v>0</v>
      </c>
      <c r="H1919" s="200"/>
      <c r="I1919" s="228" t="s">
        <v>304</v>
      </c>
      <c r="J1919" s="170"/>
      <c r="K1919" s="170"/>
      <c r="L1919" s="170"/>
      <c r="M1919" s="170"/>
      <c r="N1919" s="170"/>
      <c r="O1919" s="170"/>
      <c r="P1919" s="170"/>
      <c r="Q1919" s="170"/>
      <c r="R1919" s="170"/>
      <c r="S1919" s="170"/>
      <c r="T1919" s="170"/>
      <c r="U1919" s="170"/>
      <c r="V1919" s="170"/>
      <c r="W1919" s="170"/>
      <c r="X1919" s="170"/>
      <c r="Y1919" s="170"/>
      <c r="Z1919" s="170"/>
      <c r="AA1919" s="170"/>
      <c r="AB1919" s="170"/>
      <c r="AC1919" s="170"/>
      <c r="AD1919" s="170"/>
      <c r="AE1919" s="170" t="s">
        <v>305</v>
      </c>
      <c r="AF1919" s="170"/>
      <c r="AG1919" s="170"/>
      <c r="AH1919" s="170"/>
      <c r="AI1919" s="170"/>
      <c r="AJ1919" s="170"/>
      <c r="AK1919" s="170"/>
      <c r="AL1919" s="170"/>
      <c r="AM1919" s="170">
        <v>21</v>
      </c>
      <c r="AN1919" s="170"/>
      <c r="AO1919" s="170"/>
      <c r="AP1919" s="170"/>
      <c r="AQ1919" s="170"/>
      <c r="AR1919" s="170"/>
      <c r="AS1919" s="170"/>
      <c r="AT1919" s="170"/>
      <c r="AU1919" s="170"/>
      <c r="AV1919" s="170"/>
      <c r="AW1919" s="170"/>
      <c r="AX1919" s="170"/>
      <c r="AY1919" s="170"/>
      <c r="AZ1919" s="170"/>
      <c r="BA1919" s="170"/>
      <c r="BB1919" s="170"/>
      <c r="BC1919" s="170"/>
      <c r="BD1919" s="170"/>
      <c r="BE1919" s="170"/>
      <c r="BF1919" s="170"/>
      <c r="BG1919" s="170"/>
      <c r="BH1919" s="170"/>
    </row>
    <row r="1920" spans="1:60" outlineLevel="1">
      <c r="A1920" s="224"/>
      <c r="B1920" s="183"/>
      <c r="C1920" s="211" t="s">
        <v>840</v>
      </c>
      <c r="D1920" s="189"/>
      <c r="E1920" s="195">
        <v>58.8</v>
      </c>
      <c r="F1920" s="201"/>
      <c r="G1920" s="201"/>
      <c r="H1920" s="200"/>
      <c r="I1920" s="228"/>
      <c r="J1920" s="170"/>
      <c r="K1920" s="170"/>
      <c r="L1920" s="170"/>
      <c r="M1920" s="170"/>
      <c r="N1920" s="170"/>
      <c r="O1920" s="170"/>
      <c r="P1920" s="170"/>
      <c r="Q1920" s="170"/>
      <c r="R1920" s="170"/>
      <c r="S1920" s="170"/>
      <c r="T1920" s="170"/>
      <c r="U1920" s="170"/>
      <c r="V1920" s="170"/>
      <c r="W1920" s="170"/>
      <c r="X1920" s="170"/>
      <c r="Y1920" s="170"/>
      <c r="Z1920" s="170"/>
      <c r="AA1920" s="170"/>
      <c r="AB1920" s="170"/>
      <c r="AC1920" s="170"/>
      <c r="AD1920" s="170"/>
      <c r="AE1920" s="170" t="s">
        <v>309</v>
      </c>
      <c r="AF1920" s="170">
        <v>0</v>
      </c>
      <c r="AG1920" s="170"/>
      <c r="AH1920" s="170"/>
      <c r="AI1920" s="170"/>
      <c r="AJ1920" s="170"/>
      <c r="AK1920" s="170"/>
      <c r="AL1920" s="170"/>
      <c r="AM1920" s="170"/>
      <c r="AN1920" s="170"/>
      <c r="AO1920" s="170"/>
      <c r="AP1920" s="170"/>
      <c r="AQ1920" s="170"/>
      <c r="AR1920" s="170"/>
      <c r="AS1920" s="170"/>
      <c r="AT1920" s="170"/>
      <c r="AU1920" s="170"/>
      <c r="AV1920" s="170"/>
      <c r="AW1920" s="170"/>
      <c r="AX1920" s="170"/>
      <c r="AY1920" s="170"/>
      <c r="AZ1920" s="170"/>
      <c r="BA1920" s="170"/>
      <c r="BB1920" s="170"/>
      <c r="BC1920" s="170"/>
      <c r="BD1920" s="170"/>
      <c r="BE1920" s="170"/>
      <c r="BF1920" s="170"/>
      <c r="BG1920" s="170"/>
      <c r="BH1920" s="170"/>
    </row>
    <row r="1921" spans="1:60" outlineLevel="1">
      <c r="A1921" s="224"/>
      <c r="B1921" s="183"/>
      <c r="C1921" s="211" t="s">
        <v>1922</v>
      </c>
      <c r="D1921" s="189"/>
      <c r="E1921" s="195">
        <v>-4.3449999999999998</v>
      </c>
      <c r="F1921" s="201"/>
      <c r="G1921" s="201"/>
      <c r="H1921" s="200"/>
      <c r="I1921" s="228"/>
      <c r="J1921" s="170"/>
      <c r="K1921" s="170"/>
      <c r="L1921" s="170"/>
      <c r="M1921" s="170"/>
      <c r="N1921" s="170"/>
      <c r="O1921" s="170"/>
      <c r="P1921" s="170"/>
      <c r="Q1921" s="170"/>
      <c r="R1921" s="170"/>
      <c r="S1921" s="170"/>
      <c r="T1921" s="170"/>
      <c r="U1921" s="170"/>
      <c r="V1921" s="170"/>
      <c r="W1921" s="170"/>
      <c r="X1921" s="170"/>
      <c r="Y1921" s="170"/>
      <c r="Z1921" s="170"/>
      <c r="AA1921" s="170"/>
      <c r="AB1921" s="170"/>
      <c r="AC1921" s="170"/>
      <c r="AD1921" s="170"/>
      <c r="AE1921" s="170" t="s">
        <v>309</v>
      </c>
      <c r="AF1921" s="170">
        <v>0</v>
      </c>
      <c r="AG1921" s="170"/>
      <c r="AH1921" s="170"/>
      <c r="AI1921" s="170"/>
      <c r="AJ1921" s="170"/>
      <c r="AK1921" s="170"/>
      <c r="AL1921" s="170"/>
      <c r="AM1921" s="170"/>
      <c r="AN1921" s="170"/>
      <c r="AO1921" s="170"/>
      <c r="AP1921" s="170"/>
      <c r="AQ1921" s="170"/>
      <c r="AR1921" s="170"/>
      <c r="AS1921" s="170"/>
      <c r="AT1921" s="170"/>
      <c r="AU1921" s="170"/>
      <c r="AV1921" s="170"/>
      <c r="AW1921" s="170"/>
      <c r="AX1921" s="170"/>
      <c r="AY1921" s="170"/>
      <c r="AZ1921" s="170"/>
      <c r="BA1921" s="170"/>
      <c r="BB1921" s="170"/>
      <c r="BC1921" s="170"/>
      <c r="BD1921" s="170"/>
      <c r="BE1921" s="170"/>
      <c r="BF1921" s="170"/>
      <c r="BG1921" s="170"/>
      <c r="BH1921" s="170"/>
    </row>
    <row r="1922" spans="1:60" outlineLevel="1">
      <c r="A1922" s="224"/>
      <c r="B1922" s="183"/>
      <c r="C1922" s="211" t="s">
        <v>1923</v>
      </c>
      <c r="D1922" s="189"/>
      <c r="E1922" s="195">
        <v>1.5674999999999999</v>
      </c>
      <c r="F1922" s="201"/>
      <c r="G1922" s="201"/>
      <c r="H1922" s="200"/>
      <c r="I1922" s="228"/>
      <c r="J1922" s="170"/>
      <c r="K1922" s="170"/>
      <c r="L1922" s="170"/>
      <c r="M1922" s="170"/>
      <c r="N1922" s="170"/>
      <c r="O1922" s="170"/>
      <c r="P1922" s="170"/>
      <c r="Q1922" s="170"/>
      <c r="R1922" s="170"/>
      <c r="S1922" s="170"/>
      <c r="T1922" s="170"/>
      <c r="U1922" s="170"/>
      <c r="V1922" s="170"/>
      <c r="W1922" s="170"/>
      <c r="X1922" s="170"/>
      <c r="Y1922" s="170"/>
      <c r="Z1922" s="170"/>
      <c r="AA1922" s="170"/>
      <c r="AB1922" s="170"/>
      <c r="AC1922" s="170"/>
      <c r="AD1922" s="170"/>
      <c r="AE1922" s="170" t="s">
        <v>309</v>
      </c>
      <c r="AF1922" s="170">
        <v>0</v>
      </c>
      <c r="AG1922" s="170"/>
      <c r="AH1922" s="170"/>
      <c r="AI1922" s="170"/>
      <c r="AJ1922" s="170"/>
      <c r="AK1922" s="170"/>
      <c r="AL1922" s="170"/>
      <c r="AM1922" s="170"/>
      <c r="AN1922" s="170"/>
      <c r="AO1922" s="170"/>
      <c r="AP1922" s="170"/>
      <c r="AQ1922" s="170"/>
      <c r="AR1922" s="170"/>
      <c r="AS1922" s="170"/>
      <c r="AT1922" s="170"/>
      <c r="AU1922" s="170"/>
      <c r="AV1922" s="170"/>
      <c r="AW1922" s="170"/>
      <c r="AX1922" s="170"/>
      <c r="AY1922" s="170"/>
      <c r="AZ1922" s="170"/>
      <c r="BA1922" s="170"/>
      <c r="BB1922" s="170"/>
      <c r="BC1922" s="170"/>
      <c r="BD1922" s="170"/>
      <c r="BE1922" s="170"/>
      <c r="BF1922" s="170"/>
      <c r="BG1922" s="170"/>
      <c r="BH1922" s="170"/>
    </row>
    <row r="1923" spans="1:60" outlineLevel="1">
      <c r="A1923" s="225">
        <v>425</v>
      </c>
      <c r="B1923" s="182" t="s">
        <v>2072</v>
      </c>
      <c r="C1923" s="209" t="s">
        <v>2073</v>
      </c>
      <c r="D1923" s="187" t="s">
        <v>318</v>
      </c>
      <c r="E1923" s="193">
        <v>65.34</v>
      </c>
      <c r="F1923" s="202"/>
      <c r="G1923" s="201">
        <f>ROUND(E1923*F1923,2)</f>
        <v>0</v>
      </c>
      <c r="H1923" s="200"/>
      <c r="I1923" s="228" t="s">
        <v>304</v>
      </c>
      <c r="J1923" s="170"/>
      <c r="K1923" s="170"/>
      <c r="L1923" s="170"/>
      <c r="M1923" s="170"/>
      <c r="N1923" s="170"/>
      <c r="O1923" s="170"/>
      <c r="P1923" s="170"/>
      <c r="Q1923" s="170"/>
      <c r="R1923" s="170"/>
      <c r="S1923" s="170"/>
      <c r="T1923" s="170"/>
      <c r="U1923" s="170"/>
      <c r="V1923" s="170"/>
      <c r="W1923" s="170"/>
      <c r="X1923" s="170"/>
      <c r="Y1923" s="170"/>
      <c r="Z1923" s="170"/>
      <c r="AA1923" s="170"/>
      <c r="AB1923" s="170"/>
      <c r="AC1923" s="170"/>
      <c r="AD1923" s="170"/>
      <c r="AE1923" s="170" t="s">
        <v>305</v>
      </c>
      <c r="AF1923" s="170"/>
      <c r="AG1923" s="170"/>
      <c r="AH1923" s="170"/>
      <c r="AI1923" s="170"/>
      <c r="AJ1923" s="170"/>
      <c r="AK1923" s="170"/>
      <c r="AL1923" s="170"/>
      <c r="AM1923" s="170">
        <v>21</v>
      </c>
      <c r="AN1923" s="170"/>
      <c r="AO1923" s="170"/>
      <c r="AP1923" s="170"/>
      <c r="AQ1923" s="170"/>
      <c r="AR1923" s="170"/>
      <c r="AS1923" s="170"/>
      <c r="AT1923" s="170"/>
      <c r="AU1923" s="170"/>
      <c r="AV1923" s="170"/>
      <c r="AW1923" s="170"/>
      <c r="AX1923" s="170"/>
      <c r="AY1923" s="170"/>
      <c r="AZ1923" s="170"/>
      <c r="BA1923" s="170"/>
      <c r="BB1923" s="170"/>
      <c r="BC1923" s="170"/>
      <c r="BD1923" s="170"/>
      <c r="BE1923" s="170"/>
      <c r="BF1923" s="170"/>
      <c r="BG1923" s="170"/>
      <c r="BH1923" s="170"/>
    </row>
    <row r="1924" spans="1:60" outlineLevel="1">
      <c r="A1924" s="224"/>
      <c r="B1924" s="183"/>
      <c r="C1924" s="211" t="s">
        <v>2074</v>
      </c>
      <c r="D1924" s="189"/>
      <c r="E1924" s="195">
        <v>65.34</v>
      </c>
      <c r="F1924" s="201"/>
      <c r="G1924" s="201"/>
      <c r="H1924" s="200"/>
      <c r="I1924" s="228"/>
      <c r="J1924" s="170"/>
      <c r="K1924" s="170"/>
      <c r="L1924" s="170"/>
      <c r="M1924" s="170"/>
      <c r="N1924" s="170"/>
      <c r="O1924" s="170"/>
      <c r="P1924" s="170"/>
      <c r="Q1924" s="170"/>
      <c r="R1924" s="170"/>
      <c r="S1924" s="170"/>
      <c r="T1924" s="170"/>
      <c r="U1924" s="170"/>
      <c r="V1924" s="170"/>
      <c r="W1924" s="170"/>
      <c r="X1924" s="170"/>
      <c r="Y1924" s="170"/>
      <c r="Z1924" s="170"/>
      <c r="AA1924" s="170"/>
      <c r="AB1924" s="170"/>
      <c r="AC1924" s="170"/>
      <c r="AD1924" s="170"/>
      <c r="AE1924" s="170" t="s">
        <v>309</v>
      </c>
      <c r="AF1924" s="170">
        <v>0</v>
      </c>
      <c r="AG1924" s="170"/>
      <c r="AH1924" s="170"/>
      <c r="AI1924" s="170"/>
      <c r="AJ1924" s="170"/>
      <c r="AK1924" s="170"/>
      <c r="AL1924" s="170"/>
      <c r="AM1924" s="170"/>
      <c r="AN1924" s="170"/>
      <c r="AO1924" s="170"/>
      <c r="AP1924" s="170"/>
      <c r="AQ1924" s="170"/>
      <c r="AR1924" s="170"/>
      <c r="AS1924" s="170"/>
      <c r="AT1924" s="170"/>
      <c r="AU1924" s="170"/>
      <c r="AV1924" s="170"/>
      <c r="AW1924" s="170"/>
      <c r="AX1924" s="170"/>
      <c r="AY1924" s="170"/>
      <c r="AZ1924" s="170"/>
      <c r="BA1924" s="170"/>
      <c r="BB1924" s="170"/>
      <c r="BC1924" s="170"/>
      <c r="BD1924" s="170"/>
      <c r="BE1924" s="170"/>
      <c r="BF1924" s="170"/>
      <c r="BG1924" s="170"/>
      <c r="BH1924" s="170"/>
    </row>
    <row r="1925" spans="1:60" outlineLevel="1">
      <c r="A1925" s="225">
        <v>426</v>
      </c>
      <c r="B1925" s="182" t="s">
        <v>2075</v>
      </c>
      <c r="C1925" s="209" t="s">
        <v>2076</v>
      </c>
      <c r="D1925" s="187" t="s">
        <v>447</v>
      </c>
      <c r="E1925" s="193">
        <v>33.327039999999997</v>
      </c>
      <c r="F1925" s="202"/>
      <c r="G1925" s="201">
        <f>ROUND(E1925*F1925,2)</f>
        <v>0</v>
      </c>
      <c r="H1925" s="200"/>
      <c r="I1925" s="228" t="s">
        <v>304</v>
      </c>
      <c r="J1925" s="170"/>
      <c r="K1925" s="170"/>
      <c r="L1925" s="170"/>
      <c r="M1925" s="170"/>
      <c r="N1925" s="170"/>
      <c r="O1925" s="170"/>
      <c r="P1925" s="170"/>
      <c r="Q1925" s="170"/>
      <c r="R1925" s="170"/>
      <c r="S1925" s="170"/>
      <c r="T1925" s="170"/>
      <c r="U1925" s="170"/>
      <c r="V1925" s="170"/>
      <c r="W1925" s="170"/>
      <c r="X1925" s="170"/>
      <c r="Y1925" s="170"/>
      <c r="Z1925" s="170"/>
      <c r="AA1925" s="170"/>
      <c r="AB1925" s="170"/>
      <c r="AC1925" s="170"/>
      <c r="AD1925" s="170"/>
      <c r="AE1925" s="170" t="s">
        <v>305</v>
      </c>
      <c r="AF1925" s="170"/>
      <c r="AG1925" s="170"/>
      <c r="AH1925" s="170"/>
      <c r="AI1925" s="170"/>
      <c r="AJ1925" s="170"/>
      <c r="AK1925" s="170"/>
      <c r="AL1925" s="170"/>
      <c r="AM1925" s="170">
        <v>21</v>
      </c>
      <c r="AN1925" s="170"/>
      <c r="AO1925" s="170"/>
      <c r="AP1925" s="170"/>
      <c r="AQ1925" s="170"/>
      <c r="AR1925" s="170"/>
      <c r="AS1925" s="170"/>
      <c r="AT1925" s="170"/>
      <c r="AU1925" s="170"/>
      <c r="AV1925" s="170"/>
      <c r="AW1925" s="170"/>
      <c r="AX1925" s="170"/>
      <c r="AY1925" s="170"/>
      <c r="AZ1925" s="170"/>
      <c r="BA1925" s="170"/>
      <c r="BB1925" s="170"/>
      <c r="BC1925" s="170"/>
      <c r="BD1925" s="170"/>
      <c r="BE1925" s="170"/>
      <c r="BF1925" s="170"/>
      <c r="BG1925" s="170"/>
      <c r="BH1925" s="170"/>
    </row>
    <row r="1926" spans="1:60" outlineLevel="1">
      <c r="A1926" s="224"/>
      <c r="B1926" s="183"/>
      <c r="C1926" s="211" t="s">
        <v>2077</v>
      </c>
      <c r="D1926" s="189"/>
      <c r="E1926" s="195">
        <v>33.327039999999997</v>
      </c>
      <c r="F1926" s="201"/>
      <c r="G1926" s="201"/>
      <c r="H1926" s="200"/>
      <c r="I1926" s="228"/>
      <c r="J1926" s="170"/>
      <c r="K1926" s="170"/>
      <c r="L1926" s="170"/>
      <c r="M1926" s="170"/>
      <c r="N1926" s="170"/>
      <c r="O1926" s="170"/>
      <c r="P1926" s="170"/>
      <c r="Q1926" s="170"/>
      <c r="R1926" s="170"/>
      <c r="S1926" s="170"/>
      <c r="T1926" s="170"/>
      <c r="U1926" s="170"/>
      <c r="V1926" s="170"/>
      <c r="W1926" s="170"/>
      <c r="X1926" s="170"/>
      <c r="Y1926" s="170"/>
      <c r="Z1926" s="170"/>
      <c r="AA1926" s="170"/>
      <c r="AB1926" s="170"/>
      <c r="AC1926" s="170"/>
      <c r="AD1926" s="170"/>
      <c r="AE1926" s="170" t="s">
        <v>309</v>
      </c>
      <c r="AF1926" s="170">
        <v>0</v>
      </c>
      <c r="AG1926" s="170"/>
      <c r="AH1926" s="170"/>
      <c r="AI1926" s="170"/>
      <c r="AJ1926" s="170"/>
      <c r="AK1926" s="170"/>
      <c r="AL1926" s="170"/>
      <c r="AM1926" s="170"/>
      <c r="AN1926" s="170"/>
      <c r="AO1926" s="170"/>
      <c r="AP1926" s="170"/>
      <c r="AQ1926" s="170"/>
      <c r="AR1926" s="170"/>
      <c r="AS1926" s="170"/>
      <c r="AT1926" s="170"/>
      <c r="AU1926" s="170"/>
      <c r="AV1926" s="170"/>
      <c r="AW1926" s="170"/>
      <c r="AX1926" s="170"/>
      <c r="AY1926" s="170"/>
      <c r="AZ1926" s="170"/>
      <c r="BA1926" s="170"/>
      <c r="BB1926" s="170"/>
      <c r="BC1926" s="170"/>
      <c r="BD1926" s="170"/>
      <c r="BE1926" s="170"/>
      <c r="BF1926" s="170"/>
      <c r="BG1926" s="170"/>
      <c r="BH1926" s="170"/>
    </row>
    <row r="1927" spans="1:60" outlineLevel="1">
      <c r="A1927" s="225">
        <v>427</v>
      </c>
      <c r="B1927" s="182" t="s">
        <v>2078</v>
      </c>
      <c r="C1927" s="209" t="s">
        <v>2079</v>
      </c>
      <c r="D1927" s="187" t="s">
        <v>447</v>
      </c>
      <c r="E1927" s="193">
        <v>33.327039999999997</v>
      </c>
      <c r="F1927" s="202"/>
      <c r="G1927" s="201">
        <f>ROUND(E1927*F1927,2)</f>
        <v>0</v>
      </c>
      <c r="H1927" s="200"/>
      <c r="I1927" s="228" t="s">
        <v>304</v>
      </c>
      <c r="J1927" s="170"/>
      <c r="K1927" s="170"/>
      <c r="L1927" s="170"/>
      <c r="M1927" s="170"/>
      <c r="N1927" s="170"/>
      <c r="O1927" s="170"/>
      <c r="P1927" s="170"/>
      <c r="Q1927" s="170"/>
      <c r="R1927" s="170"/>
      <c r="S1927" s="170"/>
      <c r="T1927" s="170"/>
      <c r="U1927" s="170"/>
      <c r="V1927" s="170"/>
      <c r="W1927" s="170"/>
      <c r="X1927" s="170"/>
      <c r="Y1927" s="170"/>
      <c r="Z1927" s="170"/>
      <c r="AA1927" s="170"/>
      <c r="AB1927" s="170"/>
      <c r="AC1927" s="170"/>
      <c r="AD1927" s="170"/>
      <c r="AE1927" s="170" t="s">
        <v>305</v>
      </c>
      <c r="AF1927" s="170"/>
      <c r="AG1927" s="170"/>
      <c r="AH1927" s="170"/>
      <c r="AI1927" s="170"/>
      <c r="AJ1927" s="170"/>
      <c r="AK1927" s="170"/>
      <c r="AL1927" s="170"/>
      <c r="AM1927" s="170">
        <v>21</v>
      </c>
      <c r="AN1927" s="170"/>
      <c r="AO1927" s="170"/>
      <c r="AP1927" s="170"/>
      <c r="AQ1927" s="170"/>
      <c r="AR1927" s="170"/>
      <c r="AS1927" s="170"/>
      <c r="AT1927" s="170"/>
      <c r="AU1927" s="170"/>
      <c r="AV1927" s="170"/>
      <c r="AW1927" s="170"/>
      <c r="AX1927" s="170"/>
      <c r="AY1927" s="170"/>
      <c r="AZ1927" s="170"/>
      <c r="BA1927" s="170"/>
      <c r="BB1927" s="170"/>
      <c r="BC1927" s="170"/>
      <c r="BD1927" s="170"/>
      <c r="BE1927" s="170"/>
      <c r="BF1927" s="170"/>
      <c r="BG1927" s="170"/>
      <c r="BH1927" s="170"/>
    </row>
    <row r="1928" spans="1:60" outlineLevel="1">
      <c r="A1928" s="224"/>
      <c r="B1928" s="183"/>
      <c r="C1928" s="211" t="s">
        <v>2077</v>
      </c>
      <c r="D1928" s="189"/>
      <c r="E1928" s="195">
        <v>33.327039999999997</v>
      </c>
      <c r="F1928" s="201"/>
      <c r="G1928" s="201"/>
      <c r="H1928" s="200"/>
      <c r="I1928" s="228"/>
      <c r="J1928" s="170"/>
      <c r="K1928" s="170"/>
      <c r="L1928" s="170"/>
      <c r="M1928" s="170"/>
      <c r="N1928" s="170"/>
      <c r="O1928" s="170"/>
      <c r="P1928" s="170"/>
      <c r="Q1928" s="170"/>
      <c r="R1928" s="170"/>
      <c r="S1928" s="170"/>
      <c r="T1928" s="170"/>
      <c r="U1928" s="170"/>
      <c r="V1928" s="170"/>
      <c r="W1928" s="170"/>
      <c r="X1928" s="170"/>
      <c r="Y1928" s="170"/>
      <c r="Z1928" s="170"/>
      <c r="AA1928" s="170"/>
      <c r="AB1928" s="170"/>
      <c r="AC1928" s="170"/>
      <c r="AD1928" s="170"/>
      <c r="AE1928" s="170" t="s">
        <v>309</v>
      </c>
      <c r="AF1928" s="170">
        <v>0</v>
      </c>
      <c r="AG1928" s="170"/>
      <c r="AH1928" s="170"/>
      <c r="AI1928" s="170"/>
      <c r="AJ1928" s="170"/>
      <c r="AK1928" s="170"/>
      <c r="AL1928" s="170"/>
      <c r="AM1928" s="170"/>
      <c r="AN1928" s="170"/>
      <c r="AO1928" s="170"/>
      <c r="AP1928" s="170"/>
      <c r="AQ1928" s="170"/>
      <c r="AR1928" s="170"/>
      <c r="AS1928" s="170"/>
      <c r="AT1928" s="170"/>
      <c r="AU1928" s="170"/>
      <c r="AV1928" s="170"/>
      <c r="AW1928" s="170"/>
      <c r="AX1928" s="170"/>
      <c r="AY1928" s="170"/>
      <c r="AZ1928" s="170"/>
      <c r="BA1928" s="170"/>
      <c r="BB1928" s="170"/>
      <c r="BC1928" s="170"/>
      <c r="BD1928" s="170"/>
      <c r="BE1928" s="170"/>
      <c r="BF1928" s="170"/>
      <c r="BG1928" s="170"/>
      <c r="BH1928" s="170"/>
    </row>
    <row r="1929" spans="1:60" outlineLevel="1">
      <c r="A1929" s="225">
        <v>428</v>
      </c>
      <c r="B1929" s="182" t="s">
        <v>2080</v>
      </c>
      <c r="C1929" s="209" t="s">
        <v>2081</v>
      </c>
      <c r="D1929" s="187" t="s">
        <v>447</v>
      </c>
      <c r="E1929" s="193">
        <v>499.90499999999997</v>
      </c>
      <c r="F1929" s="202"/>
      <c r="G1929" s="201">
        <f>ROUND(E1929*F1929,2)</f>
        <v>0</v>
      </c>
      <c r="H1929" s="200"/>
      <c r="I1929" s="228" t="s">
        <v>304</v>
      </c>
      <c r="J1929" s="170"/>
      <c r="K1929" s="170"/>
      <c r="L1929" s="170"/>
      <c r="M1929" s="170"/>
      <c r="N1929" s="170"/>
      <c r="O1929" s="170"/>
      <c r="P1929" s="170"/>
      <c r="Q1929" s="170"/>
      <c r="R1929" s="170"/>
      <c r="S1929" s="170"/>
      <c r="T1929" s="170"/>
      <c r="U1929" s="170"/>
      <c r="V1929" s="170"/>
      <c r="W1929" s="170"/>
      <c r="X1929" s="170"/>
      <c r="Y1929" s="170"/>
      <c r="Z1929" s="170"/>
      <c r="AA1929" s="170"/>
      <c r="AB1929" s="170"/>
      <c r="AC1929" s="170"/>
      <c r="AD1929" s="170"/>
      <c r="AE1929" s="170" t="s">
        <v>305</v>
      </c>
      <c r="AF1929" s="170"/>
      <c r="AG1929" s="170"/>
      <c r="AH1929" s="170"/>
      <c r="AI1929" s="170"/>
      <c r="AJ1929" s="170"/>
      <c r="AK1929" s="170"/>
      <c r="AL1929" s="170"/>
      <c r="AM1929" s="170">
        <v>21</v>
      </c>
      <c r="AN1929" s="170"/>
      <c r="AO1929" s="170"/>
      <c r="AP1929" s="170"/>
      <c r="AQ1929" s="170"/>
      <c r="AR1929" s="170"/>
      <c r="AS1929" s="170"/>
      <c r="AT1929" s="170"/>
      <c r="AU1929" s="170"/>
      <c r="AV1929" s="170"/>
      <c r="AW1929" s="170"/>
      <c r="AX1929" s="170"/>
      <c r="AY1929" s="170"/>
      <c r="AZ1929" s="170"/>
      <c r="BA1929" s="170"/>
      <c r="BB1929" s="170"/>
      <c r="BC1929" s="170"/>
      <c r="BD1929" s="170"/>
      <c r="BE1929" s="170"/>
      <c r="BF1929" s="170"/>
      <c r="BG1929" s="170"/>
      <c r="BH1929" s="170"/>
    </row>
    <row r="1930" spans="1:60" outlineLevel="1">
      <c r="A1930" s="224"/>
      <c r="B1930" s="183"/>
      <c r="C1930" s="211" t="s">
        <v>2082</v>
      </c>
      <c r="D1930" s="189"/>
      <c r="E1930" s="195">
        <v>499.90499999999997</v>
      </c>
      <c r="F1930" s="201"/>
      <c r="G1930" s="201"/>
      <c r="H1930" s="200"/>
      <c r="I1930" s="228"/>
      <c r="J1930" s="170"/>
      <c r="K1930" s="170"/>
      <c r="L1930" s="170"/>
      <c r="M1930" s="170"/>
      <c r="N1930" s="170"/>
      <c r="O1930" s="170"/>
      <c r="P1930" s="170"/>
      <c r="Q1930" s="170"/>
      <c r="R1930" s="170"/>
      <c r="S1930" s="170"/>
      <c r="T1930" s="170"/>
      <c r="U1930" s="170"/>
      <c r="V1930" s="170"/>
      <c r="W1930" s="170"/>
      <c r="X1930" s="170"/>
      <c r="Y1930" s="170"/>
      <c r="Z1930" s="170"/>
      <c r="AA1930" s="170"/>
      <c r="AB1930" s="170"/>
      <c r="AC1930" s="170"/>
      <c r="AD1930" s="170"/>
      <c r="AE1930" s="170" t="s">
        <v>309</v>
      </c>
      <c r="AF1930" s="170">
        <v>0</v>
      </c>
      <c r="AG1930" s="170"/>
      <c r="AH1930" s="170"/>
      <c r="AI1930" s="170"/>
      <c r="AJ1930" s="170"/>
      <c r="AK1930" s="170"/>
      <c r="AL1930" s="170"/>
      <c r="AM1930" s="170"/>
      <c r="AN1930" s="170"/>
      <c r="AO1930" s="170"/>
      <c r="AP1930" s="170"/>
      <c r="AQ1930" s="170"/>
      <c r="AR1930" s="170"/>
      <c r="AS1930" s="170"/>
      <c r="AT1930" s="170"/>
      <c r="AU1930" s="170"/>
      <c r="AV1930" s="170"/>
      <c r="AW1930" s="170"/>
      <c r="AX1930" s="170"/>
      <c r="AY1930" s="170"/>
      <c r="AZ1930" s="170"/>
      <c r="BA1930" s="170"/>
      <c r="BB1930" s="170"/>
      <c r="BC1930" s="170"/>
      <c r="BD1930" s="170"/>
      <c r="BE1930" s="170"/>
      <c r="BF1930" s="170"/>
      <c r="BG1930" s="170"/>
      <c r="BH1930" s="170"/>
    </row>
    <row r="1931" spans="1:60" outlineLevel="1">
      <c r="A1931" s="225">
        <v>429</v>
      </c>
      <c r="B1931" s="182" t="s">
        <v>2083</v>
      </c>
      <c r="C1931" s="209" t="s">
        <v>2084</v>
      </c>
      <c r="D1931" s="187" t="s">
        <v>447</v>
      </c>
      <c r="E1931" s="193">
        <v>33.327039999999997</v>
      </c>
      <c r="F1931" s="202"/>
      <c r="G1931" s="201">
        <f>ROUND(E1931*F1931,2)</f>
        <v>0</v>
      </c>
      <c r="H1931" s="200"/>
      <c r="I1931" s="228" t="s">
        <v>304</v>
      </c>
      <c r="J1931" s="170"/>
      <c r="K1931" s="170"/>
      <c r="L1931" s="170"/>
      <c r="M1931" s="170"/>
      <c r="N1931" s="170"/>
      <c r="O1931" s="170"/>
      <c r="P1931" s="170"/>
      <c r="Q1931" s="170"/>
      <c r="R1931" s="170"/>
      <c r="S1931" s="170"/>
      <c r="T1931" s="170"/>
      <c r="U1931" s="170"/>
      <c r="V1931" s="170"/>
      <c r="W1931" s="170"/>
      <c r="X1931" s="170"/>
      <c r="Y1931" s="170"/>
      <c r="Z1931" s="170"/>
      <c r="AA1931" s="170"/>
      <c r="AB1931" s="170"/>
      <c r="AC1931" s="170"/>
      <c r="AD1931" s="170"/>
      <c r="AE1931" s="170" t="s">
        <v>305</v>
      </c>
      <c r="AF1931" s="170"/>
      <c r="AG1931" s="170"/>
      <c r="AH1931" s="170"/>
      <c r="AI1931" s="170"/>
      <c r="AJ1931" s="170"/>
      <c r="AK1931" s="170"/>
      <c r="AL1931" s="170"/>
      <c r="AM1931" s="170">
        <v>21</v>
      </c>
      <c r="AN1931" s="170"/>
      <c r="AO1931" s="170"/>
      <c r="AP1931" s="170"/>
      <c r="AQ1931" s="170"/>
      <c r="AR1931" s="170"/>
      <c r="AS1931" s="170"/>
      <c r="AT1931" s="170"/>
      <c r="AU1931" s="170"/>
      <c r="AV1931" s="170"/>
      <c r="AW1931" s="170"/>
      <c r="AX1931" s="170"/>
      <c r="AY1931" s="170"/>
      <c r="AZ1931" s="170"/>
      <c r="BA1931" s="170"/>
      <c r="BB1931" s="170"/>
      <c r="BC1931" s="170"/>
      <c r="BD1931" s="170"/>
      <c r="BE1931" s="170"/>
      <c r="BF1931" s="170"/>
      <c r="BG1931" s="170"/>
      <c r="BH1931" s="170"/>
    </row>
    <row r="1932" spans="1:60" outlineLevel="1">
      <c r="A1932" s="224"/>
      <c r="B1932" s="183"/>
      <c r="C1932" s="211" t="s">
        <v>2077</v>
      </c>
      <c r="D1932" s="189"/>
      <c r="E1932" s="195">
        <v>33.327039999999997</v>
      </c>
      <c r="F1932" s="201"/>
      <c r="G1932" s="201"/>
      <c r="H1932" s="200"/>
      <c r="I1932" s="228"/>
      <c r="J1932" s="170"/>
      <c r="K1932" s="170"/>
      <c r="L1932" s="170"/>
      <c r="M1932" s="170"/>
      <c r="N1932" s="170"/>
      <c r="O1932" s="170"/>
      <c r="P1932" s="170"/>
      <c r="Q1932" s="170"/>
      <c r="R1932" s="170"/>
      <c r="S1932" s="170"/>
      <c r="T1932" s="170"/>
      <c r="U1932" s="170"/>
      <c r="V1932" s="170"/>
      <c r="W1932" s="170"/>
      <c r="X1932" s="170"/>
      <c r="Y1932" s="170"/>
      <c r="Z1932" s="170"/>
      <c r="AA1932" s="170"/>
      <c r="AB1932" s="170"/>
      <c r="AC1932" s="170"/>
      <c r="AD1932" s="170"/>
      <c r="AE1932" s="170" t="s">
        <v>309</v>
      </c>
      <c r="AF1932" s="170">
        <v>0</v>
      </c>
      <c r="AG1932" s="170"/>
      <c r="AH1932" s="170"/>
      <c r="AI1932" s="170"/>
      <c r="AJ1932" s="170"/>
      <c r="AK1932" s="170"/>
      <c r="AL1932" s="170"/>
      <c r="AM1932" s="170"/>
      <c r="AN1932" s="170"/>
      <c r="AO1932" s="170"/>
      <c r="AP1932" s="170"/>
      <c r="AQ1932" s="170"/>
      <c r="AR1932" s="170"/>
      <c r="AS1932" s="170"/>
      <c r="AT1932" s="170"/>
      <c r="AU1932" s="170"/>
      <c r="AV1932" s="170"/>
      <c r="AW1932" s="170"/>
      <c r="AX1932" s="170"/>
      <c r="AY1932" s="170"/>
      <c r="AZ1932" s="170"/>
      <c r="BA1932" s="170"/>
      <c r="BB1932" s="170"/>
      <c r="BC1932" s="170"/>
      <c r="BD1932" s="170"/>
      <c r="BE1932" s="170"/>
      <c r="BF1932" s="170"/>
      <c r="BG1932" s="170"/>
      <c r="BH1932" s="170"/>
    </row>
    <row r="1933" spans="1:60" outlineLevel="1">
      <c r="A1933" s="225">
        <v>430</v>
      </c>
      <c r="B1933" s="182" t="s">
        <v>2085</v>
      </c>
      <c r="C1933" s="209" t="s">
        <v>2086</v>
      </c>
      <c r="D1933" s="187" t="s">
        <v>447</v>
      </c>
      <c r="E1933" s="193">
        <v>10.472379999999999</v>
      </c>
      <c r="F1933" s="202"/>
      <c r="G1933" s="201">
        <f>ROUND(E1933*F1933,2)</f>
        <v>0</v>
      </c>
      <c r="H1933" s="200"/>
      <c r="I1933" s="228" t="s">
        <v>304</v>
      </c>
      <c r="J1933" s="170"/>
      <c r="K1933" s="170"/>
      <c r="L1933" s="170"/>
      <c r="M1933" s="170"/>
      <c r="N1933" s="170"/>
      <c r="O1933" s="170"/>
      <c r="P1933" s="170"/>
      <c r="Q1933" s="170"/>
      <c r="R1933" s="170"/>
      <c r="S1933" s="170"/>
      <c r="T1933" s="170"/>
      <c r="U1933" s="170"/>
      <c r="V1933" s="170"/>
      <c r="W1933" s="170"/>
      <c r="X1933" s="170"/>
      <c r="Y1933" s="170"/>
      <c r="Z1933" s="170"/>
      <c r="AA1933" s="170"/>
      <c r="AB1933" s="170"/>
      <c r="AC1933" s="170"/>
      <c r="AD1933" s="170"/>
      <c r="AE1933" s="170" t="s">
        <v>305</v>
      </c>
      <c r="AF1933" s="170"/>
      <c r="AG1933" s="170"/>
      <c r="AH1933" s="170"/>
      <c r="AI1933" s="170"/>
      <c r="AJ1933" s="170"/>
      <c r="AK1933" s="170"/>
      <c r="AL1933" s="170"/>
      <c r="AM1933" s="170">
        <v>21</v>
      </c>
      <c r="AN1933" s="170"/>
      <c r="AO1933" s="170"/>
      <c r="AP1933" s="170"/>
      <c r="AQ1933" s="170"/>
      <c r="AR1933" s="170"/>
      <c r="AS1933" s="170"/>
      <c r="AT1933" s="170"/>
      <c r="AU1933" s="170"/>
      <c r="AV1933" s="170"/>
      <c r="AW1933" s="170"/>
      <c r="AX1933" s="170"/>
      <c r="AY1933" s="170"/>
      <c r="AZ1933" s="170"/>
      <c r="BA1933" s="170"/>
      <c r="BB1933" s="170"/>
      <c r="BC1933" s="170"/>
      <c r="BD1933" s="170"/>
      <c r="BE1933" s="170"/>
      <c r="BF1933" s="170"/>
      <c r="BG1933" s="170"/>
      <c r="BH1933" s="170"/>
    </row>
    <row r="1934" spans="1:60" outlineLevel="1">
      <c r="A1934" s="224"/>
      <c r="B1934" s="183"/>
      <c r="C1934" s="211" t="s">
        <v>2087</v>
      </c>
      <c r="D1934" s="189"/>
      <c r="E1934" s="195">
        <v>10.472379999999999</v>
      </c>
      <c r="F1934" s="201"/>
      <c r="G1934" s="201"/>
      <c r="H1934" s="200"/>
      <c r="I1934" s="228"/>
      <c r="J1934" s="170"/>
      <c r="K1934" s="170"/>
      <c r="L1934" s="170"/>
      <c r="M1934" s="170"/>
      <c r="N1934" s="170"/>
      <c r="O1934" s="170"/>
      <c r="P1934" s="170"/>
      <c r="Q1934" s="170"/>
      <c r="R1934" s="170"/>
      <c r="S1934" s="170"/>
      <c r="T1934" s="170"/>
      <c r="U1934" s="170"/>
      <c r="V1934" s="170"/>
      <c r="W1934" s="170"/>
      <c r="X1934" s="170"/>
      <c r="Y1934" s="170"/>
      <c r="Z1934" s="170"/>
      <c r="AA1934" s="170"/>
      <c r="AB1934" s="170"/>
      <c r="AC1934" s="170"/>
      <c r="AD1934" s="170"/>
      <c r="AE1934" s="170" t="s">
        <v>309</v>
      </c>
      <c r="AF1934" s="170">
        <v>0</v>
      </c>
      <c r="AG1934" s="170"/>
      <c r="AH1934" s="170"/>
      <c r="AI1934" s="170"/>
      <c r="AJ1934" s="170"/>
      <c r="AK1934" s="170"/>
      <c r="AL1934" s="170"/>
      <c r="AM1934" s="170"/>
      <c r="AN1934" s="170"/>
      <c r="AO1934" s="170"/>
      <c r="AP1934" s="170"/>
      <c r="AQ1934" s="170"/>
      <c r="AR1934" s="170"/>
      <c r="AS1934" s="170"/>
      <c r="AT1934" s="170"/>
      <c r="AU1934" s="170"/>
      <c r="AV1934" s="170"/>
      <c r="AW1934" s="170"/>
      <c r="AX1934" s="170"/>
      <c r="AY1934" s="170"/>
      <c r="AZ1934" s="170"/>
      <c r="BA1934" s="170"/>
      <c r="BB1934" s="170"/>
      <c r="BC1934" s="170"/>
      <c r="BD1934" s="170"/>
      <c r="BE1934" s="170"/>
      <c r="BF1934" s="170"/>
      <c r="BG1934" s="170"/>
      <c r="BH1934" s="170"/>
    </row>
    <row r="1935" spans="1:60" outlineLevel="1">
      <c r="A1935" s="225">
        <v>431</v>
      </c>
      <c r="B1935" s="182" t="s">
        <v>2088</v>
      </c>
      <c r="C1935" s="209" t="s">
        <v>2089</v>
      </c>
      <c r="D1935" s="187" t="s">
        <v>447</v>
      </c>
      <c r="E1935" s="193">
        <v>22.823409999999999</v>
      </c>
      <c r="F1935" s="202"/>
      <c r="G1935" s="201">
        <f>ROUND(E1935*F1935,2)</f>
        <v>0</v>
      </c>
      <c r="H1935" s="200"/>
      <c r="I1935" s="228" t="s">
        <v>304</v>
      </c>
      <c r="J1935" s="170"/>
      <c r="K1935" s="170"/>
      <c r="L1935" s="170"/>
      <c r="M1935" s="170"/>
      <c r="N1935" s="170"/>
      <c r="O1935" s="170"/>
      <c r="P1935" s="170"/>
      <c r="Q1935" s="170"/>
      <c r="R1935" s="170"/>
      <c r="S1935" s="170"/>
      <c r="T1935" s="170"/>
      <c r="U1935" s="170"/>
      <c r="V1935" s="170"/>
      <c r="W1935" s="170"/>
      <c r="X1935" s="170"/>
      <c r="Y1935" s="170"/>
      <c r="Z1935" s="170"/>
      <c r="AA1935" s="170"/>
      <c r="AB1935" s="170"/>
      <c r="AC1935" s="170"/>
      <c r="AD1935" s="170"/>
      <c r="AE1935" s="170" t="s">
        <v>305</v>
      </c>
      <c r="AF1935" s="170"/>
      <c r="AG1935" s="170"/>
      <c r="AH1935" s="170"/>
      <c r="AI1935" s="170"/>
      <c r="AJ1935" s="170"/>
      <c r="AK1935" s="170"/>
      <c r="AL1935" s="170"/>
      <c r="AM1935" s="170">
        <v>21</v>
      </c>
      <c r="AN1935" s="170"/>
      <c r="AO1935" s="170"/>
      <c r="AP1935" s="170"/>
      <c r="AQ1935" s="170"/>
      <c r="AR1935" s="170"/>
      <c r="AS1935" s="170"/>
      <c r="AT1935" s="170"/>
      <c r="AU1935" s="170"/>
      <c r="AV1935" s="170"/>
      <c r="AW1935" s="170"/>
      <c r="AX1935" s="170"/>
      <c r="AY1935" s="170"/>
      <c r="AZ1935" s="170"/>
      <c r="BA1935" s="170"/>
      <c r="BB1935" s="170"/>
      <c r="BC1935" s="170"/>
      <c r="BD1935" s="170"/>
      <c r="BE1935" s="170"/>
      <c r="BF1935" s="170"/>
      <c r="BG1935" s="170"/>
      <c r="BH1935" s="170"/>
    </row>
    <row r="1936" spans="1:60" outlineLevel="1">
      <c r="A1936" s="224"/>
      <c r="B1936" s="183"/>
      <c r="C1936" s="211" t="s">
        <v>2090</v>
      </c>
      <c r="D1936" s="189"/>
      <c r="E1936" s="195">
        <v>22.823409999999999</v>
      </c>
      <c r="F1936" s="201"/>
      <c r="G1936" s="201"/>
      <c r="H1936" s="200"/>
      <c r="I1936" s="228"/>
      <c r="J1936" s="170"/>
      <c r="K1936" s="170"/>
      <c r="L1936" s="170"/>
      <c r="M1936" s="170"/>
      <c r="N1936" s="170"/>
      <c r="O1936" s="170"/>
      <c r="P1936" s="170"/>
      <c r="Q1936" s="170"/>
      <c r="R1936" s="170"/>
      <c r="S1936" s="170"/>
      <c r="T1936" s="170"/>
      <c r="U1936" s="170"/>
      <c r="V1936" s="170"/>
      <c r="W1936" s="170"/>
      <c r="X1936" s="170"/>
      <c r="Y1936" s="170"/>
      <c r="Z1936" s="170"/>
      <c r="AA1936" s="170"/>
      <c r="AB1936" s="170"/>
      <c r="AC1936" s="170"/>
      <c r="AD1936" s="170"/>
      <c r="AE1936" s="170" t="s">
        <v>309</v>
      </c>
      <c r="AF1936" s="170">
        <v>0</v>
      </c>
      <c r="AG1936" s="170"/>
      <c r="AH1936" s="170"/>
      <c r="AI1936" s="170"/>
      <c r="AJ1936" s="170"/>
      <c r="AK1936" s="170"/>
      <c r="AL1936" s="170"/>
      <c r="AM1936" s="170"/>
      <c r="AN1936" s="170"/>
      <c r="AO1936" s="170"/>
      <c r="AP1936" s="170"/>
      <c r="AQ1936" s="170"/>
      <c r="AR1936" s="170"/>
      <c r="AS1936" s="170"/>
      <c r="AT1936" s="170"/>
      <c r="AU1936" s="170"/>
      <c r="AV1936" s="170"/>
      <c r="AW1936" s="170"/>
      <c r="AX1936" s="170"/>
      <c r="AY1936" s="170"/>
      <c r="AZ1936" s="170"/>
      <c r="BA1936" s="170"/>
      <c r="BB1936" s="170"/>
      <c r="BC1936" s="170"/>
      <c r="BD1936" s="170"/>
      <c r="BE1936" s="170"/>
      <c r="BF1936" s="170"/>
      <c r="BG1936" s="170"/>
      <c r="BH1936" s="170"/>
    </row>
    <row r="1937" spans="1:60">
      <c r="A1937" s="223" t="s">
        <v>294</v>
      </c>
      <c r="B1937" s="181" t="s">
        <v>232</v>
      </c>
      <c r="C1937" s="208" t="s">
        <v>233</v>
      </c>
      <c r="D1937" s="186"/>
      <c r="E1937" s="192"/>
      <c r="F1937" s="356">
        <f>SUM(G1938:G1944)</f>
        <v>0</v>
      </c>
      <c r="G1937" s="357"/>
      <c r="H1937" s="199"/>
      <c r="I1937" s="227"/>
      <c r="AE1937" t="s">
        <v>295</v>
      </c>
    </row>
    <row r="1938" spans="1:60" outlineLevel="1">
      <c r="A1938" s="224"/>
      <c r="B1938" s="358" t="s">
        <v>2091</v>
      </c>
      <c r="C1938" s="359"/>
      <c r="D1938" s="360"/>
      <c r="E1938" s="361"/>
      <c r="F1938" s="362"/>
      <c r="G1938" s="363"/>
      <c r="H1938" s="200"/>
      <c r="I1938" s="228"/>
      <c r="J1938" s="170"/>
      <c r="K1938" s="170"/>
      <c r="L1938" s="170"/>
      <c r="M1938" s="170"/>
      <c r="N1938" s="170"/>
      <c r="O1938" s="170"/>
      <c r="P1938" s="170"/>
      <c r="Q1938" s="170"/>
      <c r="R1938" s="170"/>
      <c r="S1938" s="170"/>
      <c r="T1938" s="170"/>
      <c r="U1938" s="170"/>
      <c r="V1938" s="170"/>
      <c r="W1938" s="170"/>
      <c r="X1938" s="170"/>
      <c r="Y1938" s="170"/>
      <c r="Z1938" s="170"/>
      <c r="AA1938" s="170"/>
      <c r="AB1938" s="170"/>
      <c r="AC1938" s="170">
        <v>0</v>
      </c>
      <c r="AD1938" s="170"/>
      <c r="AE1938" s="170" t="s">
        <v>297</v>
      </c>
      <c r="AF1938" s="170"/>
      <c r="AG1938" s="170"/>
      <c r="AH1938" s="170"/>
      <c r="AI1938" s="170"/>
      <c r="AJ1938" s="170"/>
      <c r="AK1938" s="170"/>
      <c r="AL1938" s="170"/>
      <c r="AM1938" s="170"/>
      <c r="AN1938" s="170"/>
      <c r="AO1938" s="170"/>
      <c r="AP1938" s="170"/>
      <c r="AQ1938" s="170"/>
      <c r="AR1938" s="170"/>
      <c r="AS1938" s="170"/>
      <c r="AT1938" s="170"/>
      <c r="AU1938" s="170"/>
      <c r="AV1938" s="170"/>
      <c r="AW1938" s="170"/>
      <c r="AX1938" s="170"/>
      <c r="AY1938" s="170"/>
      <c r="AZ1938" s="170"/>
      <c r="BA1938" s="170"/>
      <c r="BB1938" s="170"/>
      <c r="BC1938" s="170"/>
      <c r="BD1938" s="170"/>
      <c r="BE1938" s="170"/>
      <c r="BF1938" s="170"/>
      <c r="BG1938" s="170"/>
      <c r="BH1938" s="170"/>
    </row>
    <row r="1939" spans="1:60" ht="22.5" outlineLevel="1">
      <c r="A1939" s="224"/>
      <c r="B1939" s="350" t="s">
        <v>2092</v>
      </c>
      <c r="C1939" s="351"/>
      <c r="D1939" s="352"/>
      <c r="E1939" s="353"/>
      <c r="F1939" s="354"/>
      <c r="G1939" s="355"/>
      <c r="H1939" s="200"/>
      <c r="I1939" s="228"/>
      <c r="J1939" s="170"/>
      <c r="K1939" s="170"/>
      <c r="L1939" s="170"/>
      <c r="M1939" s="170"/>
      <c r="N1939" s="170"/>
      <c r="O1939" s="170"/>
      <c r="P1939" s="170"/>
      <c r="Q1939" s="170"/>
      <c r="R1939" s="170"/>
      <c r="S1939" s="170"/>
      <c r="T1939" s="170"/>
      <c r="U1939" s="170"/>
      <c r="V1939" s="170"/>
      <c r="W1939" s="170"/>
      <c r="X1939" s="170"/>
      <c r="Y1939" s="170"/>
      <c r="Z1939" s="170"/>
      <c r="AA1939" s="170"/>
      <c r="AB1939" s="170"/>
      <c r="AC1939" s="170"/>
      <c r="AD1939" s="170"/>
      <c r="AE1939" s="170" t="s">
        <v>299</v>
      </c>
      <c r="AF1939" s="170"/>
      <c r="AG1939" s="170"/>
      <c r="AH1939" s="170"/>
      <c r="AI1939" s="170"/>
      <c r="AJ1939" s="170"/>
      <c r="AK1939" s="170"/>
      <c r="AL1939" s="170"/>
      <c r="AM1939" s="170"/>
      <c r="AN1939" s="170"/>
      <c r="AO1939" s="170"/>
      <c r="AP1939" s="170"/>
      <c r="AQ1939" s="170"/>
      <c r="AR1939" s="170"/>
      <c r="AS1939" s="170"/>
      <c r="AT1939" s="170"/>
      <c r="AU1939" s="170"/>
      <c r="AV1939" s="170"/>
      <c r="AW1939" s="170"/>
      <c r="AX1939" s="170"/>
      <c r="AY1939" s="170"/>
      <c r="AZ1939" s="173" t="str">
        <f>B1939</f>
        <v>přesun hmot pro budovy občanské výstavby (JKSO 801), budovy pro bydlení (JKSO 803) budovy pro výrobu a služby (JKSO 812) s nosnou svislou konstrukcí zděnou z cihel nebo tvárnic nebo kovovou</v>
      </c>
      <c r="BA1939" s="170"/>
      <c r="BB1939" s="170"/>
      <c r="BC1939" s="170"/>
      <c r="BD1939" s="170"/>
      <c r="BE1939" s="170"/>
      <c r="BF1939" s="170"/>
      <c r="BG1939" s="170"/>
      <c r="BH1939" s="170"/>
    </row>
    <row r="1940" spans="1:60" outlineLevel="1">
      <c r="A1940" s="225">
        <v>432</v>
      </c>
      <c r="B1940" s="182" t="s">
        <v>2093</v>
      </c>
      <c r="C1940" s="209" t="s">
        <v>2094</v>
      </c>
      <c r="D1940" s="187" t="s">
        <v>447</v>
      </c>
      <c r="E1940" s="193">
        <v>1113.5953400000001</v>
      </c>
      <c r="F1940" s="202"/>
      <c r="G1940" s="201">
        <f>ROUND(E1940*F1940,2)</f>
        <v>0</v>
      </c>
      <c r="H1940" s="200" t="s">
        <v>397</v>
      </c>
      <c r="I1940" s="228" t="s">
        <v>304</v>
      </c>
      <c r="J1940" s="170"/>
      <c r="K1940" s="170"/>
      <c r="L1940" s="170"/>
      <c r="M1940" s="170"/>
      <c r="N1940" s="170"/>
      <c r="O1940" s="170"/>
      <c r="P1940" s="170"/>
      <c r="Q1940" s="170"/>
      <c r="R1940" s="170"/>
      <c r="S1940" s="170"/>
      <c r="T1940" s="170"/>
      <c r="U1940" s="170"/>
      <c r="V1940" s="170"/>
      <c r="W1940" s="170"/>
      <c r="X1940" s="170"/>
      <c r="Y1940" s="170"/>
      <c r="Z1940" s="170"/>
      <c r="AA1940" s="170"/>
      <c r="AB1940" s="170"/>
      <c r="AC1940" s="170"/>
      <c r="AD1940" s="170"/>
      <c r="AE1940" s="170" t="s">
        <v>305</v>
      </c>
      <c r="AF1940" s="170"/>
      <c r="AG1940" s="170"/>
      <c r="AH1940" s="170"/>
      <c r="AI1940" s="170"/>
      <c r="AJ1940" s="170"/>
      <c r="AK1940" s="170"/>
      <c r="AL1940" s="170"/>
      <c r="AM1940" s="170">
        <v>21</v>
      </c>
      <c r="AN1940" s="170"/>
      <c r="AO1940" s="170"/>
      <c r="AP1940" s="170"/>
      <c r="AQ1940" s="170"/>
      <c r="AR1940" s="170"/>
      <c r="AS1940" s="170"/>
      <c r="AT1940" s="170"/>
      <c r="AU1940" s="170"/>
      <c r="AV1940" s="170"/>
      <c r="AW1940" s="170"/>
      <c r="AX1940" s="170"/>
      <c r="AY1940" s="170"/>
      <c r="AZ1940" s="170"/>
      <c r="BA1940" s="170"/>
      <c r="BB1940" s="170"/>
      <c r="BC1940" s="170"/>
      <c r="BD1940" s="170"/>
      <c r="BE1940" s="170"/>
      <c r="BF1940" s="170"/>
      <c r="BG1940" s="170"/>
      <c r="BH1940" s="170"/>
    </row>
    <row r="1941" spans="1:60" outlineLevel="1">
      <c r="A1941" s="224"/>
      <c r="B1941" s="183"/>
      <c r="C1941" s="211" t="s">
        <v>2095</v>
      </c>
      <c r="D1941" s="189"/>
      <c r="E1941" s="195">
        <v>880.75343999999996</v>
      </c>
      <c r="F1941" s="201"/>
      <c r="G1941" s="201"/>
      <c r="H1941" s="200"/>
      <c r="I1941" s="228"/>
      <c r="J1941" s="170"/>
      <c r="K1941" s="170"/>
      <c r="L1941" s="170"/>
      <c r="M1941" s="170"/>
      <c r="N1941" s="170"/>
      <c r="O1941" s="170"/>
      <c r="P1941" s="170"/>
      <c r="Q1941" s="170"/>
      <c r="R1941" s="170"/>
      <c r="S1941" s="170"/>
      <c r="T1941" s="170"/>
      <c r="U1941" s="170"/>
      <c r="V1941" s="170"/>
      <c r="W1941" s="170"/>
      <c r="X1941" s="170"/>
      <c r="Y1941" s="170"/>
      <c r="Z1941" s="170"/>
      <c r="AA1941" s="170"/>
      <c r="AB1941" s="170"/>
      <c r="AC1941" s="170"/>
      <c r="AD1941" s="170"/>
      <c r="AE1941" s="170" t="s">
        <v>309</v>
      </c>
      <c r="AF1941" s="170">
        <v>0</v>
      </c>
      <c r="AG1941" s="170"/>
      <c r="AH1941" s="170"/>
      <c r="AI1941" s="170"/>
      <c r="AJ1941" s="170"/>
      <c r="AK1941" s="170"/>
      <c r="AL1941" s="170"/>
      <c r="AM1941" s="170"/>
      <c r="AN1941" s="170"/>
      <c r="AO1941" s="170"/>
      <c r="AP1941" s="170"/>
      <c r="AQ1941" s="170"/>
      <c r="AR1941" s="170"/>
      <c r="AS1941" s="170"/>
      <c r="AT1941" s="170"/>
      <c r="AU1941" s="170"/>
      <c r="AV1941" s="170"/>
      <c r="AW1941" s="170"/>
      <c r="AX1941" s="170"/>
      <c r="AY1941" s="170"/>
      <c r="AZ1941" s="170"/>
      <c r="BA1941" s="170"/>
      <c r="BB1941" s="170"/>
      <c r="BC1941" s="170"/>
      <c r="BD1941" s="170"/>
      <c r="BE1941" s="170"/>
      <c r="BF1941" s="170"/>
      <c r="BG1941" s="170"/>
      <c r="BH1941" s="170"/>
    </row>
    <row r="1942" spans="1:60" outlineLevel="1">
      <c r="A1942" s="224"/>
      <c r="B1942" s="183"/>
      <c r="C1942" s="211" t="s">
        <v>2096</v>
      </c>
      <c r="D1942" s="189"/>
      <c r="E1942" s="195">
        <v>232.84190000000001</v>
      </c>
      <c r="F1942" s="201"/>
      <c r="G1942" s="201"/>
      <c r="H1942" s="200"/>
      <c r="I1942" s="228"/>
      <c r="J1942" s="170"/>
      <c r="K1942" s="170"/>
      <c r="L1942" s="170"/>
      <c r="M1942" s="170"/>
      <c r="N1942" s="170"/>
      <c r="O1942" s="170"/>
      <c r="P1942" s="170"/>
      <c r="Q1942" s="170"/>
      <c r="R1942" s="170"/>
      <c r="S1942" s="170"/>
      <c r="T1942" s="170"/>
      <c r="U1942" s="170"/>
      <c r="V1942" s="170"/>
      <c r="W1942" s="170"/>
      <c r="X1942" s="170"/>
      <c r="Y1942" s="170"/>
      <c r="Z1942" s="170"/>
      <c r="AA1942" s="170"/>
      <c r="AB1942" s="170"/>
      <c r="AC1942" s="170"/>
      <c r="AD1942" s="170"/>
      <c r="AE1942" s="170" t="s">
        <v>309</v>
      </c>
      <c r="AF1942" s="170">
        <v>0</v>
      </c>
      <c r="AG1942" s="170"/>
      <c r="AH1942" s="170"/>
      <c r="AI1942" s="170"/>
      <c r="AJ1942" s="170"/>
      <c r="AK1942" s="170"/>
      <c r="AL1942" s="170"/>
      <c r="AM1942" s="170"/>
      <c r="AN1942" s="170"/>
      <c r="AO1942" s="170"/>
      <c r="AP1942" s="170"/>
      <c r="AQ1942" s="170"/>
      <c r="AR1942" s="170"/>
      <c r="AS1942" s="170"/>
      <c r="AT1942" s="170"/>
      <c r="AU1942" s="170"/>
      <c r="AV1942" s="170"/>
      <c r="AW1942" s="170"/>
      <c r="AX1942" s="170"/>
      <c r="AY1942" s="170"/>
      <c r="AZ1942" s="170"/>
      <c r="BA1942" s="170"/>
      <c r="BB1942" s="170"/>
      <c r="BC1942" s="170"/>
      <c r="BD1942" s="170"/>
      <c r="BE1942" s="170"/>
      <c r="BF1942" s="170"/>
      <c r="BG1942" s="170"/>
      <c r="BH1942" s="170"/>
    </row>
    <row r="1943" spans="1:60" outlineLevel="1">
      <c r="A1943" s="225">
        <v>433</v>
      </c>
      <c r="B1943" s="182" t="s">
        <v>2097</v>
      </c>
      <c r="C1943" s="209" t="s">
        <v>2098</v>
      </c>
      <c r="D1943" s="187" t="s">
        <v>447</v>
      </c>
      <c r="E1943" s="193">
        <v>1113.5953</v>
      </c>
      <c r="F1943" s="202"/>
      <c r="G1943" s="201">
        <f>ROUND(E1943*F1943,2)</f>
        <v>0</v>
      </c>
      <c r="H1943" s="200"/>
      <c r="I1943" s="228" t="s">
        <v>304</v>
      </c>
      <c r="J1943" s="170"/>
      <c r="K1943" s="170"/>
      <c r="L1943" s="170"/>
      <c r="M1943" s="170"/>
      <c r="N1943" s="170"/>
      <c r="O1943" s="170"/>
      <c r="P1943" s="170"/>
      <c r="Q1943" s="170"/>
      <c r="R1943" s="170"/>
      <c r="S1943" s="170"/>
      <c r="T1943" s="170"/>
      <c r="U1943" s="170"/>
      <c r="V1943" s="170"/>
      <c r="W1943" s="170"/>
      <c r="X1943" s="170"/>
      <c r="Y1943" s="170"/>
      <c r="Z1943" s="170"/>
      <c r="AA1943" s="170"/>
      <c r="AB1943" s="170"/>
      <c r="AC1943" s="170"/>
      <c r="AD1943" s="170"/>
      <c r="AE1943" s="170" t="s">
        <v>305</v>
      </c>
      <c r="AF1943" s="170"/>
      <c r="AG1943" s="170"/>
      <c r="AH1943" s="170"/>
      <c r="AI1943" s="170"/>
      <c r="AJ1943" s="170"/>
      <c r="AK1943" s="170"/>
      <c r="AL1943" s="170"/>
      <c r="AM1943" s="170">
        <v>21</v>
      </c>
      <c r="AN1943" s="170"/>
      <c r="AO1943" s="170"/>
      <c r="AP1943" s="170"/>
      <c r="AQ1943" s="170"/>
      <c r="AR1943" s="170"/>
      <c r="AS1943" s="170"/>
      <c r="AT1943" s="170"/>
      <c r="AU1943" s="170"/>
      <c r="AV1943" s="170"/>
      <c r="AW1943" s="170"/>
      <c r="AX1943" s="170"/>
      <c r="AY1943" s="170"/>
      <c r="AZ1943" s="170"/>
      <c r="BA1943" s="170"/>
      <c r="BB1943" s="170"/>
      <c r="BC1943" s="170"/>
      <c r="BD1943" s="170"/>
      <c r="BE1943" s="170"/>
      <c r="BF1943" s="170"/>
      <c r="BG1943" s="170"/>
      <c r="BH1943" s="170"/>
    </row>
    <row r="1944" spans="1:60" outlineLevel="1">
      <c r="A1944" s="224"/>
      <c r="B1944" s="183"/>
      <c r="C1944" s="211" t="s">
        <v>2099</v>
      </c>
      <c r="D1944" s="189"/>
      <c r="E1944" s="195">
        <v>1113.5953</v>
      </c>
      <c r="F1944" s="201"/>
      <c r="G1944" s="201"/>
      <c r="H1944" s="200"/>
      <c r="I1944" s="228"/>
      <c r="J1944" s="170"/>
      <c r="K1944" s="170"/>
      <c r="L1944" s="170"/>
      <c r="M1944" s="170"/>
      <c r="N1944" s="170"/>
      <c r="O1944" s="170"/>
      <c r="P1944" s="170"/>
      <c r="Q1944" s="170"/>
      <c r="R1944" s="170"/>
      <c r="S1944" s="170"/>
      <c r="T1944" s="170"/>
      <c r="U1944" s="170"/>
      <c r="V1944" s="170"/>
      <c r="W1944" s="170"/>
      <c r="X1944" s="170"/>
      <c r="Y1944" s="170"/>
      <c r="Z1944" s="170"/>
      <c r="AA1944" s="170"/>
      <c r="AB1944" s="170"/>
      <c r="AC1944" s="170"/>
      <c r="AD1944" s="170"/>
      <c r="AE1944" s="170" t="s">
        <v>309</v>
      </c>
      <c r="AF1944" s="170">
        <v>0</v>
      </c>
      <c r="AG1944" s="170"/>
      <c r="AH1944" s="170"/>
      <c r="AI1944" s="170"/>
      <c r="AJ1944" s="170"/>
      <c r="AK1944" s="170"/>
      <c r="AL1944" s="170"/>
      <c r="AM1944" s="170"/>
      <c r="AN1944" s="170"/>
      <c r="AO1944" s="170"/>
      <c r="AP1944" s="170"/>
      <c r="AQ1944" s="170"/>
      <c r="AR1944" s="170"/>
      <c r="AS1944" s="170"/>
      <c r="AT1944" s="170"/>
      <c r="AU1944" s="170"/>
      <c r="AV1944" s="170"/>
      <c r="AW1944" s="170"/>
      <c r="AX1944" s="170"/>
      <c r="AY1944" s="170"/>
      <c r="AZ1944" s="170"/>
      <c r="BA1944" s="170"/>
      <c r="BB1944" s="170"/>
      <c r="BC1944" s="170"/>
      <c r="BD1944" s="170"/>
      <c r="BE1944" s="170"/>
      <c r="BF1944" s="170"/>
      <c r="BG1944" s="170"/>
      <c r="BH1944" s="170"/>
    </row>
    <row r="1945" spans="1:60">
      <c r="A1945" s="223" t="s">
        <v>294</v>
      </c>
      <c r="B1945" s="181" t="s">
        <v>238</v>
      </c>
      <c r="C1945" s="208" t="s">
        <v>239</v>
      </c>
      <c r="D1945" s="186"/>
      <c r="E1945" s="192"/>
      <c r="F1945" s="356">
        <f>SUM(G1946:G1975)</f>
        <v>0</v>
      </c>
      <c r="G1945" s="357"/>
      <c r="H1945" s="199"/>
      <c r="I1945" s="227"/>
      <c r="AE1945" t="s">
        <v>295</v>
      </c>
    </row>
    <row r="1946" spans="1:60" outlineLevel="1">
      <c r="A1946" s="224"/>
      <c r="B1946" s="358" t="s">
        <v>2100</v>
      </c>
      <c r="C1946" s="359"/>
      <c r="D1946" s="360"/>
      <c r="E1946" s="361"/>
      <c r="F1946" s="362"/>
      <c r="G1946" s="363"/>
      <c r="H1946" s="200"/>
      <c r="I1946" s="228"/>
      <c r="J1946" s="170"/>
      <c r="K1946" s="170"/>
      <c r="L1946" s="170"/>
      <c r="M1946" s="170"/>
      <c r="N1946" s="170"/>
      <c r="O1946" s="170"/>
      <c r="P1946" s="170"/>
      <c r="Q1946" s="170"/>
      <c r="R1946" s="170"/>
      <c r="S1946" s="170"/>
      <c r="T1946" s="170"/>
      <c r="U1946" s="170"/>
      <c r="V1946" s="170"/>
      <c r="W1946" s="170"/>
      <c r="X1946" s="170"/>
      <c r="Y1946" s="170"/>
      <c r="Z1946" s="170"/>
      <c r="AA1946" s="170"/>
      <c r="AB1946" s="170"/>
      <c r="AC1946" s="170">
        <v>0</v>
      </c>
      <c r="AD1946" s="170"/>
      <c r="AE1946" s="170" t="s">
        <v>297</v>
      </c>
      <c r="AF1946" s="170"/>
      <c r="AG1946" s="170"/>
      <c r="AH1946" s="170"/>
      <c r="AI1946" s="170"/>
      <c r="AJ1946" s="170"/>
      <c r="AK1946" s="170"/>
      <c r="AL1946" s="170"/>
      <c r="AM1946" s="170"/>
      <c r="AN1946" s="170"/>
      <c r="AO1946" s="170"/>
      <c r="AP1946" s="170"/>
      <c r="AQ1946" s="170"/>
      <c r="AR1946" s="170"/>
      <c r="AS1946" s="170"/>
      <c r="AT1946" s="170"/>
      <c r="AU1946" s="170"/>
      <c r="AV1946" s="170"/>
      <c r="AW1946" s="170"/>
      <c r="AX1946" s="170"/>
      <c r="AY1946" s="170"/>
      <c r="AZ1946" s="170"/>
      <c r="BA1946" s="170"/>
      <c r="BB1946" s="170"/>
      <c r="BC1946" s="170"/>
      <c r="BD1946" s="170"/>
      <c r="BE1946" s="170"/>
      <c r="BF1946" s="170"/>
      <c r="BG1946" s="170"/>
      <c r="BH1946" s="170"/>
    </row>
    <row r="1947" spans="1:60" outlineLevel="1">
      <c r="A1947" s="225">
        <v>434</v>
      </c>
      <c r="B1947" s="182" t="s">
        <v>2101</v>
      </c>
      <c r="C1947" s="209" t="s">
        <v>2102</v>
      </c>
      <c r="D1947" s="187" t="s">
        <v>423</v>
      </c>
      <c r="E1947" s="193">
        <v>2</v>
      </c>
      <c r="F1947" s="202"/>
      <c r="G1947" s="201">
        <f>ROUND(E1947*F1947,2)</f>
        <v>0</v>
      </c>
      <c r="H1947" s="200" t="s">
        <v>2103</v>
      </c>
      <c r="I1947" s="228" t="s">
        <v>304</v>
      </c>
      <c r="J1947" s="170"/>
      <c r="K1947" s="170"/>
      <c r="L1947" s="170"/>
      <c r="M1947" s="170"/>
      <c r="N1947" s="170"/>
      <c r="O1947" s="170"/>
      <c r="P1947" s="170"/>
      <c r="Q1947" s="170"/>
      <c r="R1947" s="170"/>
      <c r="S1947" s="170"/>
      <c r="T1947" s="170"/>
      <c r="U1947" s="170"/>
      <c r="V1947" s="170"/>
      <c r="W1947" s="170"/>
      <c r="X1947" s="170"/>
      <c r="Y1947" s="170"/>
      <c r="Z1947" s="170"/>
      <c r="AA1947" s="170"/>
      <c r="AB1947" s="170"/>
      <c r="AC1947" s="170"/>
      <c r="AD1947" s="170"/>
      <c r="AE1947" s="170" t="s">
        <v>305</v>
      </c>
      <c r="AF1947" s="170"/>
      <c r="AG1947" s="170"/>
      <c r="AH1947" s="170"/>
      <c r="AI1947" s="170"/>
      <c r="AJ1947" s="170"/>
      <c r="AK1947" s="170"/>
      <c r="AL1947" s="170"/>
      <c r="AM1947" s="170">
        <v>21</v>
      </c>
      <c r="AN1947" s="170"/>
      <c r="AO1947" s="170"/>
      <c r="AP1947" s="170"/>
      <c r="AQ1947" s="170"/>
      <c r="AR1947" s="170"/>
      <c r="AS1947" s="170"/>
      <c r="AT1947" s="170"/>
      <c r="AU1947" s="170"/>
      <c r="AV1947" s="170"/>
      <c r="AW1947" s="170"/>
      <c r="AX1947" s="170"/>
      <c r="AY1947" s="170"/>
      <c r="AZ1947" s="170"/>
      <c r="BA1947" s="170"/>
      <c r="BB1947" s="170"/>
      <c r="BC1947" s="170"/>
      <c r="BD1947" s="170"/>
      <c r="BE1947" s="170"/>
      <c r="BF1947" s="170"/>
      <c r="BG1947" s="170"/>
      <c r="BH1947" s="170"/>
    </row>
    <row r="1948" spans="1:60" outlineLevel="1">
      <c r="A1948" s="224"/>
      <c r="B1948" s="183"/>
      <c r="C1948" s="211" t="s">
        <v>140</v>
      </c>
      <c r="D1948" s="189"/>
      <c r="E1948" s="195">
        <v>2</v>
      </c>
      <c r="F1948" s="201"/>
      <c r="G1948" s="201"/>
      <c r="H1948" s="200"/>
      <c r="I1948" s="228"/>
      <c r="J1948" s="170"/>
      <c r="K1948" s="170"/>
      <c r="L1948" s="170"/>
      <c r="M1948" s="170"/>
      <c r="N1948" s="170"/>
      <c r="O1948" s="170"/>
      <c r="P1948" s="170"/>
      <c r="Q1948" s="170"/>
      <c r="R1948" s="170"/>
      <c r="S1948" s="170"/>
      <c r="T1948" s="170"/>
      <c r="U1948" s="170"/>
      <c r="V1948" s="170"/>
      <c r="W1948" s="170"/>
      <c r="X1948" s="170"/>
      <c r="Y1948" s="170"/>
      <c r="Z1948" s="170"/>
      <c r="AA1948" s="170"/>
      <c r="AB1948" s="170"/>
      <c r="AC1948" s="170"/>
      <c r="AD1948" s="170"/>
      <c r="AE1948" s="170" t="s">
        <v>309</v>
      </c>
      <c r="AF1948" s="170">
        <v>0</v>
      </c>
      <c r="AG1948" s="170"/>
      <c r="AH1948" s="170"/>
      <c r="AI1948" s="170"/>
      <c r="AJ1948" s="170"/>
      <c r="AK1948" s="170"/>
      <c r="AL1948" s="170"/>
      <c r="AM1948" s="170"/>
      <c r="AN1948" s="170"/>
      <c r="AO1948" s="170"/>
      <c r="AP1948" s="170"/>
      <c r="AQ1948" s="170"/>
      <c r="AR1948" s="170"/>
      <c r="AS1948" s="170"/>
      <c r="AT1948" s="170"/>
      <c r="AU1948" s="170"/>
      <c r="AV1948" s="170"/>
      <c r="AW1948" s="170"/>
      <c r="AX1948" s="170"/>
      <c r="AY1948" s="170"/>
      <c r="AZ1948" s="170"/>
      <c r="BA1948" s="170"/>
      <c r="BB1948" s="170"/>
      <c r="BC1948" s="170"/>
      <c r="BD1948" s="170"/>
      <c r="BE1948" s="170"/>
      <c r="BF1948" s="170"/>
      <c r="BG1948" s="170"/>
      <c r="BH1948" s="170"/>
    </row>
    <row r="1949" spans="1:60" outlineLevel="1">
      <c r="A1949" s="225">
        <v>435</v>
      </c>
      <c r="B1949" s="182" t="s">
        <v>2104</v>
      </c>
      <c r="C1949" s="209" t="s">
        <v>2105</v>
      </c>
      <c r="D1949" s="187" t="s">
        <v>423</v>
      </c>
      <c r="E1949" s="193">
        <v>2</v>
      </c>
      <c r="F1949" s="202"/>
      <c r="G1949" s="201">
        <f>ROUND(E1949*F1949,2)</f>
        <v>0</v>
      </c>
      <c r="H1949" s="200"/>
      <c r="I1949" s="228" t="s">
        <v>552</v>
      </c>
      <c r="J1949" s="170"/>
      <c r="K1949" s="170"/>
      <c r="L1949" s="170"/>
      <c r="M1949" s="170"/>
      <c r="N1949" s="170"/>
      <c r="O1949" s="170"/>
      <c r="P1949" s="170"/>
      <c r="Q1949" s="170"/>
      <c r="R1949" s="170"/>
      <c r="S1949" s="170"/>
      <c r="T1949" s="170"/>
      <c r="U1949" s="170"/>
      <c r="V1949" s="170"/>
      <c r="W1949" s="170"/>
      <c r="X1949" s="170"/>
      <c r="Y1949" s="170"/>
      <c r="Z1949" s="170"/>
      <c r="AA1949" s="170"/>
      <c r="AB1949" s="170"/>
      <c r="AC1949" s="170"/>
      <c r="AD1949" s="170"/>
      <c r="AE1949" s="170" t="s">
        <v>1563</v>
      </c>
      <c r="AF1949" s="170"/>
      <c r="AG1949" s="170"/>
      <c r="AH1949" s="170"/>
      <c r="AI1949" s="170"/>
      <c r="AJ1949" s="170"/>
      <c r="AK1949" s="170"/>
      <c r="AL1949" s="170"/>
      <c r="AM1949" s="170">
        <v>21</v>
      </c>
      <c r="AN1949" s="170"/>
      <c r="AO1949" s="170"/>
      <c r="AP1949" s="170"/>
      <c r="AQ1949" s="170"/>
      <c r="AR1949" s="170"/>
      <c r="AS1949" s="170"/>
      <c r="AT1949" s="170"/>
      <c r="AU1949" s="170"/>
      <c r="AV1949" s="170"/>
      <c r="AW1949" s="170"/>
      <c r="AX1949" s="170"/>
      <c r="AY1949" s="170"/>
      <c r="AZ1949" s="170"/>
      <c r="BA1949" s="170"/>
      <c r="BB1949" s="170"/>
      <c r="BC1949" s="170"/>
      <c r="BD1949" s="170"/>
      <c r="BE1949" s="170"/>
      <c r="BF1949" s="170"/>
      <c r="BG1949" s="170"/>
      <c r="BH1949" s="170"/>
    </row>
    <row r="1950" spans="1:60" outlineLevel="1">
      <c r="A1950" s="224"/>
      <c r="B1950" s="183"/>
      <c r="C1950" s="210" t="s">
        <v>2106</v>
      </c>
      <c r="D1950" s="188"/>
      <c r="E1950" s="194"/>
      <c r="F1950" s="203"/>
      <c r="G1950" s="203"/>
      <c r="H1950" s="200"/>
      <c r="I1950" s="228"/>
      <c r="J1950" s="170"/>
      <c r="K1950" s="170"/>
      <c r="L1950" s="170"/>
      <c r="M1950" s="170"/>
      <c r="N1950" s="170"/>
      <c r="O1950" s="170"/>
      <c r="P1950" s="170"/>
      <c r="Q1950" s="170"/>
      <c r="R1950" s="170"/>
      <c r="S1950" s="170"/>
      <c r="T1950" s="170"/>
      <c r="U1950" s="170"/>
      <c r="V1950" s="170"/>
      <c r="W1950" s="170"/>
      <c r="X1950" s="170"/>
      <c r="Y1950" s="170"/>
      <c r="Z1950" s="170"/>
      <c r="AA1950" s="170"/>
      <c r="AB1950" s="170"/>
      <c r="AC1950" s="170"/>
      <c r="AD1950" s="170"/>
      <c r="AE1950" s="170" t="s">
        <v>307</v>
      </c>
      <c r="AF1950" s="170"/>
      <c r="AG1950" s="170"/>
      <c r="AH1950" s="170"/>
      <c r="AI1950" s="170"/>
      <c r="AJ1950" s="170"/>
      <c r="AK1950" s="170"/>
      <c r="AL1950" s="170"/>
      <c r="AM1950" s="170"/>
      <c r="AN1950" s="170"/>
      <c r="AO1950" s="170"/>
      <c r="AP1950" s="170"/>
      <c r="AQ1950" s="170"/>
      <c r="AR1950" s="170"/>
      <c r="AS1950" s="170"/>
      <c r="AT1950" s="170"/>
      <c r="AU1950" s="170"/>
      <c r="AV1950" s="170"/>
      <c r="AW1950" s="170"/>
      <c r="AX1950" s="170"/>
      <c r="AY1950" s="170"/>
      <c r="AZ1950" s="170"/>
      <c r="BA1950" s="170"/>
      <c r="BB1950" s="170"/>
      <c r="BC1950" s="170"/>
      <c r="BD1950" s="170"/>
      <c r="BE1950" s="170"/>
      <c r="BF1950" s="170"/>
      <c r="BG1950" s="170"/>
      <c r="BH1950" s="170"/>
    </row>
    <row r="1951" spans="1:60" ht="45" outlineLevel="1">
      <c r="A1951" s="224"/>
      <c r="B1951" s="183"/>
      <c r="C1951" s="210" t="s">
        <v>2107</v>
      </c>
      <c r="D1951" s="188"/>
      <c r="E1951" s="194"/>
      <c r="F1951" s="203"/>
      <c r="G1951" s="203"/>
      <c r="H1951" s="200"/>
      <c r="I1951" s="228"/>
      <c r="J1951" s="170"/>
      <c r="K1951" s="170"/>
      <c r="L1951" s="170"/>
      <c r="M1951" s="170"/>
      <c r="N1951" s="170"/>
      <c r="O1951" s="170"/>
      <c r="P1951" s="170"/>
      <c r="Q1951" s="170"/>
      <c r="R1951" s="170"/>
      <c r="S1951" s="170"/>
      <c r="T1951" s="170"/>
      <c r="U1951" s="170"/>
      <c r="V1951" s="170"/>
      <c r="W1951" s="170"/>
      <c r="X1951" s="170"/>
      <c r="Y1951" s="170"/>
      <c r="Z1951" s="170"/>
      <c r="AA1951" s="170"/>
      <c r="AB1951" s="170"/>
      <c r="AC1951" s="170"/>
      <c r="AD1951" s="170"/>
      <c r="AE1951" s="170" t="s">
        <v>307</v>
      </c>
      <c r="AF1951" s="170"/>
      <c r="AG1951" s="170"/>
      <c r="AH1951" s="170"/>
      <c r="AI1951" s="170"/>
      <c r="AJ1951" s="170"/>
      <c r="AK1951" s="170"/>
      <c r="AL1951" s="170"/>
      <c r="AM1951" s="170"/>
      <c r="AN1951" s="170"/>
      <c r="AO1951" s="170"/>
      <c r="AP1951" s="170"/>
      <c r="AQ1951" s="170"/>
      <c r="AR1951" s="170"/>
      <c r="AS1951" s="170"/>
      <c r="AT1951" s="170"/>
      <c r="AU1951" s="170"/>
      <c r="AV1951" s="170"/>
      <c r="AW1951" s="170"/>
      <c r="AX1951" s="170"/>
      <c r="AY1951" s="170"/>
      <c r="AZ1951" s="170"/>
      <c r="BA1951" s="170"/>
      <c r="BB1951" s="170"/>
      <c r="BC1951" s="170"/>
      <c r="BD1951" s="170"/>
      <c r="BE1951" s="170"/>
      <c r="BF1951" s="170"/>
      <c r="BG1951" s="170"/>
      <c r="BH1951" s="170"/>
    </row>
    <row r="1952" spans="1:60" outlineLevel="1">
      <c r="A1952" s="224"/>
      <c r="B1952" s="183"/>
      <c r="C1952" s="211" t="s">
        <v>140</v>
      </c>
      <c r="D1952" s="189"/>
      <c r="E1952" s="195">
        <v>2</v>
      </c>
      <c r="F1952" s="201"/>
      <c r="G1952" s="201"/>
      <c r="H1952" s="200"/>
      <c r="I1952" s="228"/>
      <c r="J1952" s="170"/>
      <c r="K1952" s="170"/>
      <c r="L1952" s="170"/>
      <c r="M1952" s="170"/>
      <c r="N1952" s="170"/>
      <c r="O1952" s="170"/>
      <c r="P1952" s="170"/>
      <c r="Q1952" s="170"/>
      <c r="R1952" s="170"/>
      <c r="S1952" s="170"/>
      <c r="T1952" s="170"/>
      <c r="U1952" s="170"/>
      <c r="V1952" s="170"/>
      <c r="W1952" s="170"/>
      <c r="X1952" s="170"/>
      <c r="Y1952" s="170"/>
      <c r="Z1952" s="170"/>
      <c r="AA1952" s="170"/>
      <c r="AB1952" s="170"/>
      <c r="AC1952" s="170"/>
      <c r="AD1952" s="170"/>
      <c r="AE1952" s="170" t="s">
        <v>309</v>
      </c>
      <c r="AF1952" s="170">
        <v>0</v>
      </c>
      <c r="AG1952" s="170"/>
      <c r="AH1952" s="170"/>
      <c r="AI1952" s="170"/>
      <c r="AJ1952" s="170"/>
      <c r="AK1952" s="170"/>
      <c r="AL1952" s="170"/>
      <c r="AM1952" s="170"/>
      <c r="AN1952" s="170"/>
      <c r="AO1952" s="170"/>
      <c r="AP1952" s="170"/>
      <c r="AQ1952" s="170"/>
      <c r="AR1952" s="170"/>
      <c r="AS1952" s="170"/>
      <c r="AT1952" s="170"/>
      <c r="AU1952" s="170"/>
      <c r="AV1952" s="170"/>
      <c r="AW1952" s="170"/>
      <c r="AX1952" s="170"/>
      <c r="AY1952" s="170"/>
      <c r="AZ1952" s="170"/>
      <c r="BA1952" s="170"/>
      <c r="BB1952" s="170"/>
      <c r="BC1952" s="170"/>
      <c r="BD1952" s="170"/>
      <c r="BE1952" s="170"/>
      <c r="BF1952" s="170"/>
      <c r="BG1952" s="170"/>
      <c r="BH1952" s="170"/>
    </row>
    <row r="1953" spans="1:60" outlineLevel="1">
      <c r="A1953" s="225">
        <v>436</v>
      </c>
      <c r="B1953" s="182" t="s">
        <v>2108</v>
      </c>
      <c r="C1953" s="209" t="s">
        <v>2109</v>
      </c>
      <c r="D1953" s="187" t="s">
        <v>423</v>
      </c>
      <c r="E1953" s="193">
        <v>2</v>
      </c>
      <c r="F1953" s="202"/>
      <c r="G1953" s="201">
        <f>ROUND(E1953*F1953,2)</f>
        <v>0</v>
      </c>
      <c r="H1953" s="200"/>
      <c r="I1953" s="228" t="s">
        <v>552</v>
      </c>
      <c r="J1953" s="170"/>
      <c r="K1953" s="170"/>
      <c r="L1953" s="170"/>
      <c r="M1953" s="170"/>
      <c r="N1953" s="170"/>
      <c r="O1953" s="170"/>
      <c r="P1953" s="170"/>
      <c r="Q1953" s="170"/>
      <c r="R1953" s="170"/>
      <c r="S1953" s="170"/>
      <c r="T1953" s="170"/>
      <c r="U1953" s="170"/>
      <c r="V1953" s="170"/>
      <c r="W1953" s="170"/>
      <c r="X1953" s="170"/>
      <c r="Y1953" s="170"/>
      <c r="Z1953" s="170"/>
      <c r="AA1953" s="170"/>
      <c r="AB1953" s="170"/>
      <c r="AC1953" s="170"/>
      <c r="AD1953" s="170"/>
      <c r="AE1953" s="170" t="s">
        <v>1563</v>
      </c>
      <c r="AF1953" s="170"/>
      <c r="AG1953" s="170"/>
      <c r="AH1953" s="170"/>
      <c r="AI1953" s="170"/>
      <c r="AJ1953" s="170"/>
      <c r="AK1953" s="170"/>
      <c r="AL1953" s="170"/>
      <c r="AM1953" s="170">
        <v>21</v>
      </c>
      <c r="AN1953" s="170"/>
      <c r="AO1953" s="170"/>
      <c r="AP1953" s="170"/>
      <c r="AQ1953" s="170"/>
      <c r="AR1953" s="170"/>
      <c r="AS1953" s="170"/>
      <c r="AT1953" s="170"/>
      <c r="AU1953" s="170"/>
      <c r="AV1953" s="170"/>
      <c r="AW1953" s="170"/>
      <c r="AX1953" s="170"/>
      <c r="AY1953" s="170"/>
      <c r="AZ1953" s="170"/>
      <c r="BA1953" s="170"/>
      <c r="BB1953" s="170"/>
      <c r="BC1953" s="170"/>
      <c r="BD1953" s="170"/>
      <c r="BE1953" s="170"/>
      <c r="BF1953" s="170"/>
      <c r="BG1953" s="170"/>
      <c r="BH1953" s="170"/>
    </row>
    <row r="1954" spans="1:60" outlineLevel="1">
      <c r="A1954" s="224"/>
      <c r="B1954" s="183"/>
      <c r="C1954" s="210" t="s">
        <v>2110</v>
      </c>
      <c r="D1954" s="188"/>
      <c r="E1954" s="194"/>
      <c r="F1954" s="203"/>
      <c r="G1954" s="203"/>
      <c r="H1954" s="200"/>
      <c r="I1954" s="228"/>
      <c r="J1954" s="170"/>
      <c r="K1954" s="170"/>
      <c r="L1954" s="170"/>
      <c r="M1954" s="170"/>
      <c r="N1954" s="170"/>
      <c r="O1954" s="170"/>
      <c r="P1954" s="170"/>
      <c r="Q1954" s="170"/>
      <c r="R1954" s="170"/>
      <c r="S1954" s="170"/>
      <c r="T1954" s="170"/>
      <c r="U1954" s="170"/>
      <c r="V1954" s="170"/>
      <c r="W1954" s="170"/>
      <c r="X1954" s="170"/>
      <c r="Y1954" s="170"/>
      <c r="Z1954" s="170"/>
      <c r="AA1954" s="170"/>
      <c r="AB1954" s="170"/>
      <c r="AC1954" s="170"/>
      <c r="AD1954" s="170"/>
      <c r="AE1954" s="170" t="s">
        <v>307</v>
      </c>
      <c r="AF1954" s="170"/>
      <c r="AG1954" s="170"/>
      <c r="AH1954" s="170"/>
      <c r="AI1954" s="170"/>
      <c r="AJ1954" s="170"/>
      <c r="AK1954" s="170"/>
      <c r="AL1954" s="170"/>
      <c r="AM1954" s="170"/>
      <c r="AN1954" s="170"/>
      <c r="AO1954" s="170"/>
      <c r="AP1954" s="170"/>
      <c r="AQ1954" s="170"/>
      <c r="AR1954" s="170"/>
      <c r="AS1954" s="170"/>
      <c r="AT1954" s="170"/>
      <c r="AU1954" s="170"/>
      <c r="AV1954" s="170"/>
      <c r="AW1954" s="170"/>
      <c r="AX1954" s="170"/>
      <c r="AY1954" s="170"/>
      <c r="AZ1954" s="170"/>
      <c r="BA1954" s="170"/>
      <c r="BB1954" s="170"/>
      <c r="BC1954" s="170"/>
      <c r="BD1954" s="170"/>
      <c r="BE1954" s="170"/>
      <c r="BF1954" s="170"/>
      <c r="BG1954" s="170"/>
      <c r="BH1954" s="170"/>
    </row>
    <row r="1955" spans="1:60" outlineLevel="1">
      <c r="A1955" s="224"/>
      <c r="B1955" s="183"/>
      <c r="C1955" s="211" t="s">
        <v>140</v>
      </c>
      <c r="D1955" s="189"/>
      <c r="E1955" s="195">
        <v>2</v>
      </c>
      <c r="F1955" s="201"/>
      <c r="G1955" s="201"/>
      <c r="H1955" s="200"/>
      <c r="I1955" s="228"/>
      <c r="J1955" s="170"/>
      <c r="K1955" s="170"/>
      <c r="L1955" s="170"/>
      <c r="M1955" s="170"/>
      <c r="N1955" s="170"/>
      <c r="O1955" s="170"/>
      <c r="P1955" s="170"/>
      <c r="Q1955" s="170"/>
      <c r="R1955" s="170"/>
      <c r="S1955" s="170"/>
      <c r="T1955" s="170"/>
      <c r="U1955" s="170"/>
      <c r="V1955" s="170"/>
      <c r="W1955" s="170"/>
      <c r="X1955" s="170"/>
      <c r="Y1955" s="170"/>
      <c r="Z1955" s="170"/>
      <c r="AA1955" s="170"/>
      <c r="AB1955" s="170"/>
      <c r="AC1955" s="170"/>
      <c r="AD1955" s="170"/>
      <c r="AE1955" s="170" t="s">
        <v>309</v>
      </c>
      <c r="AF1955" s="170">
        <v>0</v>
      </c>
      <c r="AG1955" s="170"/>
      <c r="AH1955" s="170"/>
      <c r="AI1955" s="170"/>
      <c r="AJ1955" s="170"/>
      <c r="AK1955" s="170"/>
      <c r="AL1955" s="170"/>
      <c r="AM1955" s="170"/>
      <c r="AN1955" s="170"/>
      <c r="AO1955" s="170"/>
      <c r="AP1955" s="170"/>
      <c r="AQ1955" s="170"/>
      <c r="AR1955" s="170"/>
      <c r="AS1955" s="170"/>
      <c r="AT1955" s="170"/>
      <c r="AU1955" s="170"/>
      <c r="AV1955" s="170"/>
      <c r="AW1955" s="170"/>
      <c r="AX1955" s="170"/>
      <c r="AY1955" s="170"/>
      <c r="AZ1955" s="170"/>
      <c r="BA1955" s="170"/>
      <c r="BB1955" s="170"/>
      <c r="BC1955" s="170"/>
      <c r="BD1955" s="170"/>
      <c r="BE1955" s="170"/>
      <c r="BF1955" s="170"/>
      <c r="BG1955" s="170"/>
      <c r="BH1955" s="170"/>
    </row>
    <row r="1956" spans="1:60" outlineLevel="1">
      <c r="A1956" s="225">
        <v>437</v>
      </c>
      <c r="B1956" s="182" t="s">
        <v>2111</v>
      </c>
      <c r="C1956" s="209" t="s">
        <v>2109</v>
      </c>
      <c r="D1956" s="187" t="s">
        <v>423</v>
      </c>
      <c r="E1956" s="193">
        <v>2</v>
      </c>
      <c r="F1956" s="202"/>
      <c r="G1956" s="201">
        <f>ROUND(E1956*F1956,2)</f>
        <v>0</v>
      </c>
      <c r="H1956" s="200"/>
      <c r="I1956" s="228" t="s">
        <v>552</v>
      </c>
      <c r="J1956" s="170"/>
      <c r="K1956" s="170"/>
      <c r="L1956" s="170"/>
      <c r="M1956" s="170"/>
      <c r="N1956" s="170"/>
      <c r="O1956" s="170"/>
      <c r="P1956" s="170"/>
      <c r="Q1956" s="170"/>
      <c r="R1956" s="170"/>
      <c r="S1956" s="170"/>
      <c r="T1956" s="170"/>
      <c r="U1956" s="170"/>
      <c r="V1956" s="170"/>
      <c r="W1956" s="170"/>
      <c r="X1956" s="170"/>
      <c r="Y1956" s="170"/>
      <c r="Z1956" s="170"/>
      <c r="AA1956" s="170"/>
      <c r="AB1956" s="170"/>
      <c r="AC1956" s="170"/>
      <c r="AD1956" s="170"/>
      <c r="AE1956" s="170" t="s">
        <v>1563</v>
      </c>
      <c r="AF1956" s="170"/>
      <c r="AG1956" s="170"/>
      <c r="AH1956" s="170"/>
      <c r="AI1956" s="170"/>
      <c r="AJ1956" s="170"/>
      <c r="AK1956" s="170"/>
      <c r="AL1956" s="170"/>
      <c r="AM1956" s="170">
        <v>21</v>
      </c>
      <c r="AN1956" s="170"/>
      <c r="AO1956" s="170"/>
      <c r="AP1956" s="170"/>
      <c r="AQ1956" s="170"/>
      <c r="AR1956" s="170"/>
      <c r="AS1956" s="170"/>
      <c r="AT1956" s="170"/>
      <c r="AU1956" s="170"/>
      <c r="AV1956" s="170"/>
      <c r="AW1956" s="170"/>
      <c r="AX1956" s="170"/>
      <c r="AY1956" s="170"/>
      <c r="AZ1956" s="170"/>
      <c r="BA1956" s="170"/>
      <c r="BB1956" s="170"/>
      <c r="BC1956" s="170"/>
      <c r="BD1956" s="170"/>
      <c r="BE1956" s="170"/>
      <c r="BF1956" s="170"/>
      <c r="BG1956" s="170"/>
      <c r="BH1956" s="170"/>
    </row>
    <row r="1957" spans="1:60" outlineLevel="1">
      <c r="A1957" s="224"/>
      <c r="B1957" s="183"/>
      <c r="C1957" s="210" t="s">
        <v>2112</v>
      </c>
      <c r="D1957" s="188"/>
      <c r="E1957" s="194"/>
      <c r="F1957" s="203"/>
      <c r="G1957" s="203"/>
      <c r="H1957" s="200"/>
      <c r="I1957" s="228"/>
      <c r="J1957" s="170"/>
      <c r="K1957" s="170"/>
      <c r="L1957" s="170"/>
      <c r="M1957" s="170"/>
      <c r="N1957" s="170"/>
      <c r="O1957" s="170"/>
      <c r="P1957" s="170"/>
      <c r="Q1957" s="170"/>
      <c r="R1957" s="170"/>
      <c r="S1957" s="170"/>
      <c r="T1957" s="170"/>
      <c r="U1957" s="170"/>
      <c r="V1957" s="170"/>
      <c r="W1957" s="170"/>
      <c r="X1957" s="170"/>
      <c r="Y1957" s="170"/>
      <c r="Z1957" s="170"/>
      <c r="AA1957" s="170"/>
      <c r="AB1957" s="170"/>
      <c r="AC1957" s="170"/>
      <c r="AD1957" s="170"/>
      <c r="AE1957" s="170" t="s">
        <v>307</v>
      </c>
      <c r="AF1957" s="170"/>
      <c r="AG1957" s="170"/>
      <c r="AH1957" s="170"/>
      <c r="AI1957" s="170"/>
      <c r="AJ1957" s="170"/>
      <c r="AK1957" s="170"/>
      <c r="AL1957" s="170"/>
      <c r="AM1957" s="170"/>
      <c r="AN1957" s="170"/>
      <c r="AO1957" s="170"/>
      <c r="AP1957" s="170"/>
      <c r="AQ1957" s="170"/>
      <c r="AR1957" s="170"/>
      <c r="AS1957" s="170"/>
      <c r="AT1957" s="170"/>
      <c r="AU1957" s="170"/>
      <c r="AV1957" s="170"/>
      <c r="AW1957" s="170"/>
      <c r="AX1957" s="170"/>
      <c r="AY1957" s="170"/>
      <c r="AZ1957" s="170"/>
      <c r="BA1957" s="170"/>
      <c r="BB1957" s="170"/>
      <c r="BC1957" s="170"/>
      <c r="BD1957" s="170"/>
      <c r="BE1957" s="170"/>
      <c r="BF1957" s="170"/>
      <c r="BG1957" s="170"/>
      <c r="BH1957" s="170"/>
    </row>
    <row r="1958" spans="1:60" outlineLevel="1">
      <c r="A1958" s="224"/>
      <c r="B1958" s="183"/>
      <c r="C1958" s="211" t="s">
        <v>140</v>
      </c>
      <c r="D1958" s="189"/>
      <c r="E1958" s="195">
        <v>2</v>
      </c>
      <c r="F1958" s="201"/>
      <c r="G1958" s="201"/>
      <c r="H1958" s="200"/>
      <c r="I1958" s="228"/>
      <c r="J1958" s="170"/>
      <c r="K1958" s="170"/>
      <c r="L1958" s="170"/>
      <c r="M1958" s="170"/>
      <c r="N1958" s="170"/>
      <c r="O1958" s="170"/>
      <c r="P1958" s="170"/>
      <c r="Q1958" s="170"/>
      <c r="R1958" s="170"/>
      <c r="S1958" s="170"/>
      <c r="T1958" s="170"/>
      <c r="U1958" s="170"/>
      <c r="V1958" s="170"/>
      <c r="W1958" s="170"/>
      <c r="X1958" s="170"/>
      <c r="Y1958" s="170"/>
      <c r="Z1958" s="170"/>
      <c r="AA1958" s="170"/>
      <c r="AB1958" s="170"/>
      <c r="AC1958" s="170"/>
      <c r="AD1958" s="170"/>
      <c r="AE1958" s="170" t="s">
        <v>309</v>
      </c>
      <c r="AF1958" s="170">
        <v>0</v>
      </c>
      <c r="AG1958" s="170"/>
      <c r="AH1958" s="170"/>
      <c r="AI1958" s="170"/>
      <c r="AJ1958" s="170"/>
      <c r="AK1958" s="170"/>
      <c r="AL1958" s="170"/>
      <c r="AM1958" s="170"/>
      <c r="AN1958" s="170"/>
      <c r="AO1958" s="170"/>
      <c r="AP1958" s="170"/>
      <c r="AQ1958" s="170"/>
      <c r="AR1958" s="170"/>
      <c r="AS1958" s="170"/>
      <c r="AT1958" s="170"/>
      <c r="AU1958" s="170"/>
      <c r="AV1958" s="170"/>
      <c r="AW1958" s="170"/>
      <c r="AX1958" s="170"/>
      <c r="AY1958" s="170"/>
      <c r="AZ1958" s="170"/>
      <c r="BA1958" s="170"/>
      <c r="BB1958" s="170"/>
      <c r="BC1958" s="170"/>
      <c r="BD1958" s="170"/>
      <c r="BE1958" s="170"/>
      <c r="BF1958" s="170"/>
      <c r="BG1958" s="170"/>
      <c r="BH1958" s="170"/>
    </row>
    <row r="1959" spans="1:60" outlineLevel="1">
      <c r="A1959" s="224"/>
      <c r="B1959" s="350" t="s">
        <v>2100</v>
      </c>
      <c r="C1959" s="351"/>
      <c r="D1959" s="352"/>
      <c r="E1959" s="353"/>
      <c r="F1959" s="354"/>
      <c r="G1959" s="355"/>
      <c r="H1959" s="200"/>
      <c r="I1959" s="228"/>
      <c r="J1959" s="170"/>
      <c r="K1959" s="170"/>
      <c r="L1959" s="170"/>
      <c r="M1959" s="170"/>
      <c r="N1959" s="170"/>
      <c r="O1959" s="170"/>
      <c r="P1959" s="170"/>
      <c r="Q1959" s="170"/>
      <c r="R1959" s="170"/>
      <c r="S1959" s="170"/>
      <c r="T1959" s="170"/>
      <c r="U1959" s="170"/>
      <c r="V1959" s="170"/>
      <c r="W1959" s="170"/>
      <c r="X1959" s="170"/>
      <c r="Y1959" s="170"/>
      <c r="Z1959" s="170"/>
      <c r="AA1959" s="170"/>
      <c r="AB1959" s="170"/>
      <c r="AC1959" s="170">
        <v>0</v>
      </c>
      <c r="AD1959" s="170"/>
      <c r="AE1959" s="170" t="s">
        <v>297</v>
      </c>
      <c r="AF1959" s="170"/>
      <c r="AG1959" s="170"/>
      <c r="AH1959" s="170"/>
      <c r="AI1959" s="170"/>
      <c r="AJ1959" s="170"/>
      <c r="AK1959" s="170"/>
      <c r="AL1959" s="170"/>
      <c r="AM1959" s="170"/>
      <c r="AN1959" s="170"/>
      <c r="AO1959" s="170"/>
      <c r="AP1959" s="170"/>
      <c r="AQ1959" s="170"/>
      <c r="AR1959" s="170"/>
      <c r="AS1959" s="170"/>
      <c r="AT1959" s="170"/>
      <c r="AU1959" s="170"/>
      <c r="AV1959" s="170"/>
      <c r="AW1959" s="170"/>
      <c r="AX1959" s="170"/>
      <c r="AY1959" s="170"/>
      <c r="AZ1959" s="170"/>
      <c r="BA1959" s="170"/>
      <c r="BB1959" s="170"/>
      <c r="BC1959" s="170"/>
      <c r="BD1959" s="170"/>
      <c r="BE1959" s="170"/>
      <c r="BF1959" s="170"/>
      <c r="BG1959" s="170"/>
      <c r="BH1959" s="170"/>
    </row>
    <row r="1960" spans="1:60" outlineLevel="1">
      <c r="A1960" s="225">
        <v>438</v>
      </c>
      <c r="B1960" s="182" t="s">
        <v>2113</v>
      </c>
      <c r="C1960" s="209" t="s">
        <v>2114</v>
      </c>
      <c r="D1960" s="187" t="s">
        <v>423</v>
      </c>
      <c r="E1960" s="193">
        <v>1</v>
      </c>
      <c r="F1960" s="202"/>
      <c r="G1960" s="201">
        <f>ROUND(E1960*F1960,2)</f>
        <v>0</v>
      </c>
      <c r="H1960" s="200" t="s">
        <v>2103</v>
      </c>
      <c r="I1960" s="228" t="s">
        <v>304</v>
      </c>
      <c r="J1960" s="170"/>
      <c r="K1960" s="170"/>
      <c r="L1960" s="170"/>
      <c r="M1960" s="170"/>
      <c r="N1960" s="170"/>
      <c r="O1960" s="170"/>
      <c r="P1960" s="170"/>
      <c r="Q1960" s="170"/>
      <c r="R1960" s="170"/>
      <c r="S1960" s="170"/>
      <c r="T1960" s="170"/>
      <c r="U1960" s="170"/>
      <c r="V1960" s="170"/>
      <c r="W1960" s="170"/>
      <c r="X1960" s="170"/>
      <c r="Y1960" s="170"/>
      <c r="Z1960" s="170"/>
      <c r="AA1960" s="170"/>
      <c r="AB1960" s="170"/>
      <c r="AC1960" s="170"/>
      <c r="AD1960" s="170"/>
      <c r="AE1960" s="170" t="s">
        <v>305</v>
      </c>
      <c r="AF1960" s="170"/>
      <c r="AG1960" s="170"/>
      <c r="AH1960" s="170"/>
      <c r="AI1960" s="170"/>
      <c r="AJ1960" s="170"/>
      <c r="AK1960" s="170"/>
      <c r="AL1960" s="170"/>
      <c r="AM1960" s="170">
        <v>21</v>
      </c>
      <c r="AN1960" s="170"/>
      <c r="AO1960" s="170"/>
      <c r="AP1960" s="170"/>
      <c r="AQ1960" s="170"/>
      <c r="AR1960" s="170"/>
      <c r="AS1960" s="170"/>
      <c r="AT1960" s="170"/>
      <c r="AU1960" s="170"/>
      <c r="AV1960" s="170"/>
      <c r="AW1960" s="170"/>
      <c r="AX1960" s="170"/>
      <c r="AY1960" s="170"/>
      <c r="AZ1960" s="170"/>
      <c r="BA1960" s="170"/>
      <c r="BB1960" s="170"/>
      <c r="BC1960" s="170"/>
      <c r="BD1960" s="170"/>
      <c r="BE1960" s="170"/>
      <c r="BF1960" s="170"/>
      <c r="BG1960" s="170"/>
      <c r="BH1960" s="170"/>
    </row>
    <row r="1961" spans="1:60" outlineLevel="1">
      <c r="A1961" s="224"/>
      <c r="B1961" s="183"/>
      <c r="C1961" s="211" t="s">
        <v>121</v>
      </c>
      <c r="D1961" s="189"/>
      <c r="E1961" s="195">
        <v>1</v>
      </c>
      <c r="F1961" s="201"/>
      <c r="G1961" s="201"/>
      <c r="H1961" s="200"/>
      <c r="I1961" s="228"/>
      <c r="J1961" s="170"/>
      <c r="K1961" s="170"/>
      <c r="L1961" s="170"/>
      <c r="M1961" s="170"/>
      <c r="N1961" s="170"/>
      <c r="O1961" s="170"/>
      <c r="P1961" s="170"/>
      <c r="Q1961" s="170"/>
      <c r="R1961" s="170"/>
      <c r="S1961" s="170"/>
      <c r="T1961" s="170"/>
      <c r="U1961" s="170"/>
      <c r="V1961" s="170"/>
      <c r="W1961" s="170"/>
      <c r="X1961" s="170"/>
      <c r="Y1961" s="170"/>
      <c r="Z1961" s="170"/>
      <c r="AA1961" s="170"/>
      <c r="AB1961" s="170"/>
      <c r="AC1961" s="170"/>
      <c r="AD1961" s="170"/>
      <c r="AE1961" s="170" t="s">
        <v>309</v>
      </c>
      <c r="AF1961" s="170">
        <v>0</v>
      </c>
      <c r="AG1961" s="170"/>
      <c r="AH1961" s="170"/>
      <c r="AI1961" s="170"/>
      <c r="AJ1961" s="170"/>
      <c r="AK1961" s="170"/>
      <c r="AL1961" s="170"/>
      <c r="AM1961" s="170"/>
      <c r="AN1961" s="170"/>
      <c r="AO1961" s="170"/>
      <c r="AP1961" s="170"/>
      <c r="AQ1961" s="170"/>
      <c r="AR1961" s="170"/>
      <c r="AS1961" s="170"/>
      <c r="AT1961" s="170"/>
      <c r="AU1961" s="170"/>
      <c r="AV1961" s="170"/>
      <c r="AW1961" s="170"/>
      <c r="AX1961" s="170"/>
      <c r="AY1961" s="170"/>
      <c r="AZ1961" s="170"/>
      <c r="BA1961" s="170"/>
      <c r="BB1961" s="170"/>
      <c r="BC1961" s="170"/>
      <c r="BD1961" s="170"/>
      <c r="BE1961" s="170"/>
      <c r="BF1961" s="170"/>
      <c r="BG1961" s="170"/>
      <c r="BH1961" s="170"/>
    </row>
    <row r="1962" spans="1:60" outlineLevel="1">
      <c r="A1962" s="225">
        <v>439</v>
      </c>
      <c r="B1962" s="182" t="s">
        <v>2115</v>
      </c>
      <c r="C1962" s="209" t="s">
        <v>2116</v>
      </c>
      <c r="D1962" s="187" t="s">
        <v>423</v>
      </c>
      <c r="E1962" s="193">
        <v>1</v>
      </c>
      <c r="F1962" s="202"/>
      <c r="G1962" s="201">
        <f>ROUND(E1962*F1962,2)</f>
        <v>0</v>
      </c>
      <c r="H1962" s="200"/>
      <c r="I1962" s="228" t="s">
        <v>552</v>
      </c>
      <c r="J1962" s="170"/>
      <c r="K1962" s="170"/>
      <c r="L1962" s="170"/>
      <c r="M1962" s="170"/>
      <c r="N1962" s="170"/>
      <c r="O1962" s="170"/>
      <c r="P1962" s="170"/>
      <c r="Q1962" s="170"/>
      <c r="R1962" s="170"/>
      <c r="S1962" s="170"/>
      <c r="T1962" s="170"/>
      <c r="U1962" s="170"/>
      <c r="V1962" s="170"/>
      <c r="W1962" s="170"/>
      <c r="X1962" s="170"/>
      <c r="Y1962" s="170"/>
      <c r="Z1962" s="170"/>
      <c r="AA1962" s="170"/>
      <c r="AB1962" s="170"/>
      <c r="AC1962" s="170"/>
      <c r="AD1962" s="170"/>
      <c r="AE1962" s="170" t="s">
        <v>1563</v>
      </c>
      <c r="AF1962" s="170"/>
      <c r="AG1962" s="170"/>
      <c r="AH1962" s="170"/>
      <c r="AI1962" s="170"/>
      <c r="AJ1962" s="170"/>
      <c r="AK1962" s="170"/>
      <c r="AL1962" s="170"/>
      <c r="AM1962" s="170">
        <v>21</v>
      </c>
      <c r="AN1962" s="170"/>
      <c r="AO1962" s="170"/>
      <c r="AP1962" s="170"/>
      <c r="AQ1962" s="170"/>
      <c r="AR1962" s="170"/>
      <c r="AS1962" s="170"/>
      <c r="AT1962" s="170"/>
      <c r="AU1962" s="170"/>
      <c r="AV1962" s="170"/>
      <c r="AW1962" s="170"/>
      <c r="AX1962" s="170"/>
      <c r="AY1962" s="170"/>
      <c r="AZ1962" s="170"/>
      <c r="BA1962" s="170"/>
      <c r="BB1962" s="170"/>
      <c r="BC1962" s="170"/>
      <c r="BD1962" s="170"/>
      <c r="BE1962" s="170"/>
      <c r="BF1962" s="170"/>
      <c r="BG1962" s="170"/>
      <c r="BH1962" s="170"/>
    </row>
    <row r="1963" spans="1:60" outlineLevel="1">
      <c r="A1963" s="224"/>
      <c r="B1963" s="183"/>
      <c r="C1963" s="210" t="s">
        <v>2117</v>
      </c>
      <c r="D1963" s="188"/>
      <c r="E1963" s="194"/>
      <c r="F1963" s="203"/>
      <c r="G1963" s="203"/>
      <c r="H1963" s="200"/>
      <c r="I1963" s="228"/>
      <c r="J1963" s="170"/>
      <c r="K1963" s="170"/>
      <c r="L1963" s="170"/>
      <c r="M1963" s="170"/>
      <c r="N1963" s="170"/>
      <c r="O1963" s="170"/>
      <c r="P1963" s="170"/>
      <c r="Q1963" s="170"/>
      <c r="R1963" s="170"/>
      <c r="S1963" s="170"/>
      <c r="T1963" s="170"/>
      <c r="U1963" s="170"/>
      <c r="V1963" s="170"/>
      <c r="W1963" s="170"/>
      <c r="X1963" s="170"/>
      <c r="Y1963" s="170"/>
      <c r="Z1963" s="170"/>
      <c r="AA1963" s="170"/>
      <c r="AB1963" s="170"/>
      <c r="AC1963" s="170"/>
      <c r="AD1963" s="170"/>
      <c r="AE1963" s="170" t="s">
        <v>307</v>
      </c>
      <c r="AF1963" s="170"/>
      <c r="AG1963" s="170"/>
      <c r="AH1963" s="170"/>
      <c r="AI1963" s="170"/>
      <c r="AJ1963" s="170"/>
      <c r="AK1963" s="170"/>
      <c r="AL1963" s="170"/>
      <c r="AM1963" s="170"/>
      <c r="AN1963" s="170"/>
      <c r="AO1963" s="170"/>
      <c r="AP1963" s="170"/>
      <c r="AQ1963" s="170"/>
      <c r="AR1963" s="170"/>
      <c r="AS1963" s="170"/>
      <c r="AT1963" s="170"/>
      <c r="AU1963" s="170"/>
      <c r="AV1963" s="170"/>
      <c r="AW1963" s="170"/>
      <c r="AX1963" s="170"/>
      <c r="AY1963" s="170"/>
      <c r="AZ1963" s="170"/>
      <c r="BA1963" s="170"/>
      <c r="BB1963" s="170"/>
      <c r="BC1963" s="170"/>
      <c r="BD1963" s="170"/>
      <c r="BE1963" s="170"/>
      <c r="BF1963" s="170"/>
      <c r="BG1963" s="170"/>
      <c r="BH1963" s="170"/>
    </row>
    <row r="1964" spans="1:60" ht="22.5" outlineLevel="1">
      <c r="A1964" s="224"/>
      <c r="B1964" s="183"/>
      <c r="C1964" s="210" t="s">
        <v>2118</v>
      </c>
      <c r="D1964" s="188"/>
      <c r="E1964" s="194"/>
      <c r="F1964" s="203"/>
      <c r="G1964" s="203"/>
      <c r="H1964" s="200"/>
      <c r="I1964" s="228"/>
      <c r="J1964" s="170"/>
      <c r="K1964" s="170"/>
      <c r="L1964" s="170"/>
      <c r="M1964" s="170"/>
      <c r="N1964" s="170"/>
      <c r="O1964" s="170"/>
      <c r="P1964" s="170"/>
      <c r="Q1964" s="170"/>
      <c r="R1964" s="170"/>
      <c r="S1964" s="170"/>
      <c r="T1964" s="170"/>
      <c r="U1964" s="170"/>
      <c r="V1964" s="170"/>
      <c r="W1964" s="170"/>
      <c r="X1964" s="170"/>
      <c r="Y1964" s="170"/>
      <c r="Z1964" s="170"/>
      <c r="AA1964" s="170"/>
      <c r="AB1964" s="170"/>
      <c r="AC1964" s="170"/>
      <c r="AD1964" s="170"/>
      <c r="AE1964" s="170" t="s">
        <v>307</v>
      </c>
      <c r="AF1964" s="170"/>
      <c r="AG1964" s="170"/>
      <c r="AH1964" s="170"/>
      <c r="AI1964" s="170"/>
      <c r="AJ1964" s="170"/>
      <c r="AK1964" s="170"/>
      <c r="AL1964" s="170"/>
      <c r="AM1964" s="170"/>
      <c r="AN1964" s="170"/>
      <c r="AO1964" s="170"/>
      <c r="AP1964" s="170"/>
      <c r="AQ1964" s="170"/>
      <c r="AR1964" s="170"/>
      <c r="AS1964" s="170"/>
      <c r="AT1964" s="170"/>
      <c r="AU1964" s="170"/>
      <c r="AV1964" s="170"/>
      <c r="AW1964" s="170"/>
      <c r="AX1964" s="170"/>
      <c r="AY1964" s="170"/>
      <c r="AZ1964" s="170"/>
      <c r="BA1964" s="170"/>
      <c r="BB1964" s="170"/>
      <c r="BC1964" s="170"/>
      <c r="BD1964" s="170"/>
      <c r="BE1964" s="170"/>
      <c r="BF1964" s="170"/>
      <c r="BG1964" s="170"/>
      <c r="BH1964" s="170"/>
    </row>
    <row r="1965" spans="1:60" outlineLevel="1">
      <c r="A1965" s="224"/>
      <c r="B1965" s="183"/>
      <c r="C1965" s="211" t="s">
        <v>121</v>
      </c>
      <c r="D1965" s="189"/>
      <c r="E1965" s="195">
        <v>1</v>
      </c>
      <c r="F1965" s="201"/>
      <c r="G1965" s="201"/>
      <c r="H1965" s="200"/>
      <c r="I1965" s="228"/>
      <c r="J1965" s="170"/>
      <c r="K1965" s="170"/>
      <c r="L1965" s="170"/>
      <c r="M1965" s="170"/>
      <c r="N1965" s="170"/>
      <c r="O1965" s="170"/>
      <c r="P1965" s="170"/>
      <c r="Q1965" s="170"/>
      <c r="R1965" s="170"/>
      <c r="S1965" s="170"/>
      <c r="T1965" s="170"/>
      <c r="U1965" s="170"/>
      <c r="V1965" s="170"/>
      <c r="W1965" s="170"/>
      <c r="X1965" s="170"/>
      <c r="Y1965" s="170"/>
      <c r="Z1965" s="170"/>
      <c r="AA1965" s="170"/>
      <c r="AB1965" s="170"/>
      <c r="AC1965" s="170"/>
      <c r="AD1965" s="170"/>
      <c r="AE1965" s="170" t="s">
        <v>309</v>
      </c>
      <c r="AF1965" s="170">
        <v>0</v>
      </c>
      <c r="AG1965" s="170"/>
      <c r="AH1965" s="170"/>
      <c r="AI1965" s="170"/>
      <c r="AJ1965" s="170"/>
      <c r="AK1965" s="170"/>
      <c r="AL1965" s="170"/>
      <c r="AM1965" s="170"/>
      <c r="AN1965" s="170"/>
      <c r="AO1965" s="170"/>
      <c r="AP1965" s="170"/>
      <c r="AQ1965" s="170"/>
      <c r="AR1965" s="170"/>
      <c r="AS1965" s="170"/>
      <c r="AT1965" s="170"/>
      <c r="AU1965" s="170"/>
      <c r="AV1965" s="170"/>
      <c r="AW1965" s="170"/>
      <c r="AX1965" s="170"/>
      <c r="AY1965" s="170"/>
      <c r="AZ1965" s="170"/>
      <c r="BA1965" s="170"/>
      <c r="BB1965" s="170"/>
      <c r="BC1965" s="170"/>
      <c r="BD1965" s="170"/>
      <c r="BE1965" s="170"/>
      <c r="BF1965" s="170"/>
      <c r="BG1965" s="170"/>
      <c r="BH1965" s="170"/>
    </row>
    <row r="1966" spans="1:60" outlineLevel="1">
      <c r="A1966" s="225">
        <v>440</v>
      </c>
      <c r="B1966" s="182" t="s">
        <v>2119</v>
      </c>
      <c r="C1966" s="209" t="s">
        <v>2120</v>
      </c>
      <c r="D1966" s="187" t="s">
        <v>423</v>
      </c>
      <c r="E1966" s="193">
        <v>1</v>
      </c>
      <c r="F1966" s="202"/>
      <c r="G1966" s="201">
        <f>ROUND(E1966*F1966,2)</f>
        <v>0</v>
      </c>
      <c r="H1966" s="200"/>
      <c r="I1966" s="228" t="s">
        <v>552</v>
      </c>
      <c r="J1966" s="170"/>
      <c r="K1966" s="170"/>
      <c r="L1966" s="170"/>
      <c r="M1966" s="170"/>
      <c r="N1966" s="170"/>
      <c r="O1966" s="170"/>
      <c r="P1966" s="170"/>
      <c r="Q1966" s="170"/>
      <c r="R1966" s="170"/>
      <c r="S1966" s="170"/>
      <c r="T1966" s="170"/>
      <c r="U1966" s="170"/>
      <c r="V1966" s="170"/>
      <c r="W1966" s="170"/>
      <c r="X1966" s="170"/>
      <c r="Y1966" s="170"/>
      <c r="Z1966" s="170"/>
      <c r="AA1966" s="170"/>
      <c r="AB1966" s="170"/>
      <c r="AC1966" s="170"/>
      <c r="AD1966" s="170"/>
      <c r="AE1966" s="170" t="s">
        <v>1563</v>
      </c>
      <c r="AF1966" s="170"/>
      <c r="AG1966" s="170"/>
      <c r="AH1966" s="170"/>
      <c r="AI1966" s="170"/>
      <c r="AJ1966" s="170"/>
      <c r="AK1966" s="170"/>
      <c r="AL1966" s="170"/>
      <c r="AM1966" s="170">
        <v>21</v>
      </c>
      <c r="AN1966" s="170"/>
      <c r="AO1966" s="170"/>
      <c r="AP1966" s="170"/>
      <c r="AQ1966" s="170"/>
      <c r="AR1966" s="170"/>
      <c r="AS1966" s="170"/>
      <c r="AT1966" s="170"/>
      <c r="AU1966" s="170"/>
      <c r="AV1966" s="170"/>
      <c r="AW1966" s="170"/>
      <c r="AX1966" s="170"/>
      <c r="AY1966" s="170"/>
      <c r="AZ1966" s="170"/>
      <c r="BA1966" s="170"/>
      <c r="BB1966" s="170"/>
      <c r="BC1966" s="170"/>
      <c r="BD1966" s="170"/>
      <c r="BE1966" s="170"/>
      <c r="BF1966" s="170"/>
      <c r="BG1966" s="170"/>
      <c r="BH1966" s="170"/>
    </row>
    <row r="1967" spans="1:60" outlineLevel="1">
      <c r="A1967" s="224"/>
      <c r="B1967" s="183"/>
      <c r="C1967" s="210" t="s">
        <v>2121</v>
      </c>
      <c r="D1967" s="188"/>
      <c r="E1967" s="194"/>
      <c r="F1967" s="203"/>
      <c r="G1967" s="203"/>
      <c r="H1967" s="200"/>
      <c r="I1967" s="228"/>
      <c r="J1967" s="170"/>
      <c r="K1967" s="170"/>
      <c r="L1967" s="170"/>
      <c r="M1967" s="170"/>
      <c r="N1967" s="170"/>
      <c r="O1967" s="170"/>
      <c r="P1967" s="170"/>
      <c r="Q1967" s="170"/>
      <c r="R1967" s="170"/>
      <c r="S1967" s="170"/>
      <c r="T1967" s="170"/>
      <c r="U1967" s="170"/>
      <c r="V1967" s="170"/>
      <c r="W1967" s="170"/>
      <c r="X1967" s="170"/>
      <c r="Y1967" s="170"/>
      <c r="Z1967" s="170"/>
      <c r="AA1967" s="170"/>
      <c r="AB1967" s="170"/>
      <c r="AC1967" s="170"/>
      <c r="AD1967" s="170"/>
      <c r="AE1967" s="170" t="s">
        <v>307</v>
      </c>
      <c r="AF1967" s="170"/>
      <c r="AG1967" s="170"/>
      <c r="AH1967" s="170"/>
      <c r="AI1967" s="170"/>
      <c r="AJ1967" s="170"/>
      <c r="AK1967" s="170"/>
      <c r="AL1967" s="170"/>
      <c r="AM1967" s="170"/>
      <c r="AN1967" s="170"/>
      <c r="AO1967" s="170"/>
      <c r="AP1967" s="170"/>
      <c r="AQ1967" s="170"/>
      <c r="AR1967" s="170"/>
      <c r="AS1967" s="170"/>
      <c r="AT1967" s="170"/>
      <c r="AU1967" s="170"/>
      <c r="AV1967" s="170"/>
      <c r="AW1967" s="170"/>
      <c r="AX1967" s="170"/>
      <c r="AY1967" s="170"/>
      <c r="AZ1967" s="170"/>
      <c r="BA1967" s="170"/>
      <c r="BB1967" s="170"/>
      <c r="BC1967" s="170"/>
      <c r="BD1967" s="170"/>
      <c r="BE1967" s="170"/>
      <c r="BF1967" s="170"/>
      <c r="BG1967" s="170"/>
      <c r="BH1967" s="170"/>
    </row>
    <row r="1968" spans="1:60" outlineLevel="1">
      <c r="A1968" s="224"/>
      <c r="B1968" s="183"/>
      <c r="C1968" s="211" t="s">
        <v>121</v>
      </c>
      <c r="D1968" s="189"/>
      <c r="E1968" s="195">
        <v>1</v>
      </c>
      <c r="F1968" s="201"/>
      <c r="G1968" s="201"/>
      <c r="H1968" s="200"/>
      <c r="I1968" s="228"/>
      <c r="J1968" s="170"/>
      <c r="K1968" s="170"/>
      <c r="L1968" s="170"/>
      <c r="M1968" s="170"/>
      <c r="N1968" s="170"/>
      <c r="O1968" s="170"/>
      <c r="P1968" s="170"/>
      <c r="Q1968" s="170"/>
      <c r="R1968" s="170"/>
      <c r="S1968" s="170"/>
      <c r="T1968" s="170"/>
      <c r="U1968" s="170"/>
      <c r="V1968" s="170"/>
      <c r="W1968" s="170"/>
      <c r="X1968" s="170"/>
      <c r="Y1968" s="170"/>
      <c r="Z1968" s="170"/>
      <c r="AA1968" s="170"/>
      <c r="AB1968" s="170"/>
      <c r="AC1968" s="170"/>
      <c r="AD1968" s="170"/>
      <c r="AE1968" s="170" t="s">
        <v>309</v>
      </c>
      <c r="AF1968" s="170">
        <v>0</v>
      </c>
      <c r="AG1968" s="170"/>
      <c r="AH1968" s="170"/>
      <c r="AI1968" s="170"/>
      <c r="AJ1968" s="170"/>
      <c r="AK1968" s="170"/>
      <c r="AL1968" s="170"/>
      <c r="AM1968" s="170"/>
      <c r="AN1968" s="170"/>
      <c r="AO1968" s="170"/>
      <c r="AP1968" s="170"/>
      <c r="AQ1968" s="170"/>
      <c r="AR1968" s="170"/>
      <c r="AS1968" s="170"/>
      <c r="AT1968" s="170"/>
      <c r="AU1968" s="170"/>
      <c r="AV1968" s="170"/>
      <c r="AW1968" s="170"/>
      <c r="AX1968" s="170"/>
      <c r="AY1968" s="170"/>
      <c r="AZ1968" s="170"/>
      <c r="BA1968" s="170"/>
      <c r="BB1968" s="170"/>
      <c r="BC1968" s="170"/>
      <c r="BD1968" s="170"/>
      <c r="BE1968" s="170"/>
      <c r="BF1968" s="170"/>
      <c r="BG1968" s="170"/>
      <c r="BH1968" s="170"/>
    </row>
    <row r="1969" spans="1:60" outlineLevel="1">
      <c r="A1969" s="224"/>
      <c r="B1969" s="350" t="s">
        <v>2100</v>
      </c>
      <c r="C1969" s="351"/>
      <c r="D1969" s="352"/>
      <c r="E1969" s="353"/>
      <c r="F1969" s="354"/>
      <c r="G1969" s="355"/>
      <c r="H1969" s="200"/>
      <c r="I1969" s="228"/>
      <c r="J1969" s="170"/>
      <c r="K1969" s="170"/>
      <c r="L1969" s="170"/>
      <c r="M1969" s="170"/>
      <c r="N1969" s="170"/>
      <c r="O1969" s="170"/>
      <c r="P1969" s="170"/>
      <c r="Q1969" s="170"/>
      <c r="R1969" s="170"/>
      <c r="S1969" s="170"/>
      <c r="T1969" s="170"/>
      <c r="U1969" s="170"/>
      <c r="V1969" s="170"/>
      <c r="W1969" s="170"/>
      <c r="X1969" s="170"/>
      <c r="Y1969" s="170"/>
      <c r="Z1969" s="170"/>
      <c r="AA1969" s="170"/>
      <c r="AB1969" s="170"/>
      <c r="AC1969" s="170">
        <v>0</v>
      </c>
      <c r="AD1969" s="170"/>
      <c r="AE1969" s="170" t="s">
        <v>297</v>
      </c>
      <c r="AF1969" s="170"/>
      <c r="AG1969" s="170"/>
      <c r="AH1969" s="170"/>
      <c r="AI1969" s="170"/>
      <c r="AJ1969" s="170"/>
      <c r="AK1969" s="170"/>
      <c r="AL1969" s="170"/>
      <c r="AM1969" s="170"/>
      <c r="AN1969" s="170"/>
      <c r="AO1969" s="170"/>
      <c r="AP1969" s="170"/>
      <c r="AQ1969" s="170"/>
      <c r="AR1969" s="170"/>
      <c r="AS1969" s="170"/>
      <c r="AT1969" s="170"/>
      <c r="AU1969" s="170"/>
      <c r="AV1969" s="170"/>
      <c r="AW1969" s="170"/>
      <c r="AX1969" s="170"/>
      <c r="AY1969" s="170"/>
      <c r="AZ1969" s="170"/>
      <c r="BA1969" s="170"/>
      <c r="BB1969" s="170"/>
      <c r="BC1969" s="170"/>
      <c r="BD1969" s="170"/>
      <c r="BE1969" s="170"/>
      <c r="BF1969" s="170"/>
      <c r="BG1969" s="170"/>
      <c r="BH1969" s="170"/>
    </row>
    <row r="1970" spans="1:60" outlineLevel="1">
      <c r="A1970" s="225">
        <v>441</v>
      </c>
      <c r="B1970" s="182" t="s">
        <v>2113</v>
      </c>
      <c r="C1970" s="209" t="s">
        <v>2114</v>
      </c>
      <c r="D1970" s="187" t="s">
        <v>423</v>
      </c>
      <c r="E1970" s="193">
        <v>2</v>
      </c>
      <c r="F1970" s="202"/>
      <c r="G1970" s="201">
        <f>ROUND(E1970*F1970,2)</f>
        <v>0</v>
      </c>
      <c r="H1970" s="200" t="s">
        <v>2103</v>
      </c>
      <c r="I1970" s="228" t="s">
        <v>304</v>
      </c>
      <c r="J1970" s="170"/>
      <c r="K1970" s="170"/>
      <c r="L1970" s="170"/>
      <c r="M1970" s="170"/>
      <c r="N1970" s="170"/>
      <c r="O1970" s="170"/>
      <c r="P1970" s="170"/>
      <c r="Q1970" s="170"/>
      <c r="R1970" s="170"/>
      <c r="S1970" s="170"/>
      <c r="T1970" s="170"/>
      <c r="U1970" s="170"/>
      <c r="V1970" s="170"/>
      <c r="W1970" s="170"/>
      <c r="X1970" s="170"/>
      <c r="Y1970" s="170"/>
      <c r="Z1970" s="170"/>
      <c r="AA1970" s="170"/>
      <c r="AB1970" s="170"/>
      <c r="AC1970" s="170"/>
      <c r="AD1970" s="170"/>
      <c r="AE1970" s="170" t="s">
        <v>305</v>
      </c>
      <c r="AF1970" s="170"/>
      <c r="AG1970" s="170"/>
      <c r="AH1970" s="170"/>
      <c r="AI1970" s="170"/>
      <c r="AJ1970" s="170"/>
      <c r="AK1970" s="170"/>
      <c r="AL1970" s="170"/>
      <c r="AM1970" s="170">
        <v>21</v>
      </c>
      <c r="AN1970" s="170"/>
      <c r="AO1970" s="170"/>
      <c r="AP1970" s="170"/>
      <c r="AQ1970" s="170"/>
      <c r="AR1970" s="170"/>
      <c r="AS1970" s="170"/>
      <c r="AT1970" s="170"/>
      <c r="AU1970" s="170"/>
      <c r="AV1970" s="170"/>
      <c r="AW1970" s="170"/>
      <c r="AX1970" s="170"/>
      <c r="AY1970" s="170"/>
      <c r="AZ1970" s="170"/>
      <c r="BA1970" s="170"/>
      <c r="BB1970" s="170"/>
      <c r="BC1970" s="170"/>
      <c r="BD1970" s="170"/>
      <c r="BE1970" s="170"/>
      <c r="BF1970" s="170"/>
      <c r="BG1970" s="170"/>
      <c r="BH1970" s="170"/>
    </row>
    <row r="1971" spans="1:60" outlineLevel="1">
      <c r="A1971" s="224"/>
      <c r="B1971" s="183"/>
      <c r="C1971" s="211" t="s">
        <v>140</v>
      </c>
      <c r="D1971" s="189"/>
      <c r="E1971" s="195">
        <v>2</v>
      </c>
      <c r="F1971" s="201"/>
      <c r="G1971" s="201"/>
      <c r="H1971" s="200"/>
      <c r="I1971" s="228"/>
      <c r="J1971" s="170"/>
      <c r="K1971" s="170"/>
      <c r="L1971" s="170"/>
      <c r="M1971" s="170"/>
      <c r="N1971" s="170"/>
      <c r="O1971" s="170"/>
      <c r="P1971" s="170"/>
      <c r="Q1971" s="170"/>
      <c r="R1971" s="170"/>
      <c r="S1971" s="170"/>
      <c r="T1971" s="170"/>
      <c r="U1971" s="170"/>
      <c r="V1971" s="170"/>
      <c r="W1971" s="170"/>
      <c r="X1971" s="170"/>
      <c r="Y1971" s="170"/>
      <c r="Z1971" s="170"/>
      <c r="AA1971" s="170"/>
      <c r="AB1971" s="170"/>
      <c r="AC1971" s="170"/>
      <c r="AD1971" s="170"/>
      <c r="AE1971" s="170" t="s">
        <v>309</v>
      </c>
      <c r="AF1971" s="170">
        <v>0</v>
      </c>
      <c r="AG1971" s="170"/>
      <c r="AH1971" s="170"/>
      <c r="AI1971" s="170"/>
      <c r="AJ1971" s="170"/>
      <c r="AK1971" s="170"/>
      <c r="AL1971" s="170"/>
      <c r="AM1971" s="170"/>
      <c r="AN1971" s="170"/>
      <c r="AO1971" s="170"/>
      <c r="AP1971" s="170"/>
      <c r="AQ1971" s="170"/>
      <c r="AR1971" s="170"/>
      <c r="AS1971" s="170"/>
      <c r="AT1971" s="170"/>
      <c r="AU1971" s="170"/>
      <c r="AV1971" s="170"/>
      <c r="AW1971" s="170"/>
      <c r="AX1971" s="170"/>
      <c r="AY1971" s="170"/>
      <c r="AZ1971" s="170"/>
      <c r="BA1971" s="170"/>
      <c r="BB1971" s="170"/>
      <c r="BC1971" s="170"/>
      <c r="BD1971" s="170"/>
      <c r="BE1971" s="170"/>
      <c r="BF1971" s="170"/>
      <c r="BG1971" s="170"/>
      <c r="BH1971" s="170"/>
    </row>
    <row r="1972" spans="1:60" outlineLevel="1">
      <c r="A1972" s="225">
        <v>442</v>
      </c>
      <c r="B1972" s="182" t="s">
        <v>2122</v>
      </c>
      <c r="C1972" s="209" t="s">
        <v>2123</v>
      </c>
      <c r="D1972" s="187" t="s">
        <v>423</v>
      </c>
      <c r="E1972" s="193">
        <v>2</v>
      </c>
      <c r="F1972" s="202"/>
      <c r="G1972" s="201">
        <f>ROUND(E1972*F1972,2)</f>
        <v>0</v>
      </c>
      <c r="H1972" s="200"/>
      <c r="I1972" s="228" t="s">
        <v>552</v>
      </c>
      <c r="J1972" s="170"/>
      <c r="K1972" s="170"/>
      <c r="L1972" s="170"/>
      <c r="M1972" s="170"/>
      <c r="N1972" s="170"/>
      <c r="O1972" s="170"/>
      <c r="P1972" s="170"/>
      <c r="Q1972" s="170"/>
      <c r="R1972" s="170"/>
      <c r="S1972" s="170"/>
      <c r="T1972" s="170"/>
      <c r="U1972" s="170"/>
      <c r="V1972" s="170"/>
      <c r="W1972" s="170"/>
      <c r="X1972" s="170"/>
      <c r="Y1972" s="170"/>
      <c r="Z1972" s="170"/>
      <c r="AA1972" s="170"/>
      <c r="AB1972" s="170"/>
      <c r="AC1972" s="170"/>
      <c r="AD1972" s="170"/>
      <c r="AE1972" s="170" t="s">
        <v>1563</v>
      </c>
      <c r="AF1972" s="170"/>
      <c r="AG1972" s="170"/>
      <c r="AH1972" s="170"/>
      <c r="AI1972" s="170"/>
      <c r="AJ1972" s="170"/>
      <c r="AK1972" s="170"/>
      <c r="AL1972" s="170"/>
      <c r="AM1972" s="170">
        <v>21</v>
      </c>
      <c r="AN1972" s="170"/>
      <c r="AO1972" s="170"/>
      <c r="AP1972" s="170"/>
      <c r="AQ1972" s="170"/>
      <c r="AR1972" s="170"/>
      <c r="AS1972" s="170"/>
      <c r="AT1972" s="170"/>
      <c r="AU1972" s="170"/>
      <c r="AV1972" s="170"/>
      <c r="AW1972" s="170"/>
      <c r="AX1972" s="170"/>
      <c r="AY1972" s="170"/>
      <c r="AZ1972" s="170"/>
      <c r="BA1972" s="170"/>
      <c r="BB1972" s="170"/>
      <c r="BC1972" s="170"/>
      <c r="BD1972" s="170"/>
      <c r="BE1972" s="170"/>
      <c r="BF1972" s="170"/>
      <c r="BG1972" s="170"/>
      <c r="BH1972" s="170"/>
    </row>
    <row r="1973" spans="1:60" outlineLevel="1">
      <c r="A1973" s="224"/>
      <c r="B1973" s="183"/>
      <c r="C1973" s="210" t="s">
        <v>2124</v>
      </c>
      <c r="D1973" s="188"/>
      <c r="E1973" s="194"/>
      <c r="F1973" s="203"/>
      <c r="G1973" s="203"/>
      <c r="H1973" s="200"/>
      <c r="I1973" s="228"/>
      <c r="J1973" s="170"/>
      <c r="K1973" s="170"/>
      <c r="L1973" s="170"/>
      <c r="M1973" s="170"/>
      <c r="N1973" s="170"/>
      <c r="O1973" s="170"/>
      <c r="P1973" s="170"/>
      <c r="Q1973" s="170"/>
      <c r="R1973" s="170"/>
      <c r="S1973" s="170"/>
      <c r="T1973" s="170"/>
      <c r="U1973" s="170"/>
      <c r="V1973" s="170"/>
      <c r="W1973" s="170"/>
      <c r="X1973" s="170"/>
      <c r="Y1973" s="170"/>
      <c r="Z1973" s="170"/>
      <c r="AA1973" s="170"/>
      <c r="AB1973" s="170"/>
      <c r="AC1973" s="170"/>
      <c r="AD1973" s="170"/>
      <c r="AE1973" s="170" t="s">
        <v>307</v>
      </c>
      <c r="AF1973" s="170"/>
      <c r="AG1973" s="170"/>
      <c r="AH1973" s="170"/>
      <c r="AI1973" s="170"/>
      <c r="AJ1973" s="170"/>
      <c r="AK1973" s="170"/>
      <c r="AL1973" s="170"/>
      <c r="AM1973" s="170"/>
      <c r="AN1973" s="170"/>
      <c r="AO1973" s="170"/>
      <c r="AP1973" s="170"/>
      <c r="AQ1973" s="170"/>
      <c r="AR1973" s="170"/>
      <c r="AS1973" s="170"/>
      <c r="AT1973" s="170"/>
      <c r="AU1973" s="170"/>
      <c r="AV1973" s="170"/>
      <c r="AW1973" s="170"/>
      <c r="AX1973" s="170"/>
      <c r="AY1973" s="170"/>
      <c r="AZ1973" s="170"/>
      <c r="BA1973" s="170"/>
      <c r="BB1973" s="170"/>
      <c r="BC1973" s="170"/>
      <c r="BD1973" s="170"/>
      <c r="BE1973" s="170"/>
      <c r="BF1973" s="170"/>
      <c r="BG1973" s="170"/>
      <c r="BH1973" s="170"/>
    </row>
    <row r="1974" spans="1:60" ht="22.5" outlineLevel="1">
      <c r="A1974" s="224"/>
      <c r="B1974" s="183"/>
      <c r="C1974" s="210" t="s">
        <v>2125</v>
      </c>
      <c r="D1974" s="188"/>
      <c r="E1974" s="194"/>
      <c r="F1974" s="203"/>
      <c r="G1974" s="203"/>
      <c r="H1974" s="200"/>
      <c r="I1974" s="228"/>
      <c r="J1974" s="170"/>
      <c r="K1974" s="170"/>
      <c r="L1974" s="170"/>
      <c r="M1974" s="170"/>
      <c r="N1974" s="170"/>
      <c r="O1974" s="170"/>
      <c r="P1974" s="170"/>
      <c r="Q1974" s="170"/>
      <c r="R1974" s="170"/>
      <c r="S1974" s="170"/>
      <c r="T1974" s="170"/>
      <c r="U1974" s="170"/>
      <c r="V1974" s="170"/>
      <c r="W1974" s="170"/>
      <c r="X1974" s="170"/>
      <c r="Y1974" s="170"/>
      <c r="Z1974" s="170"/>
      <c r="AA1974" s="170"/>
      <c r="AB1974" s="170"/>
      <c r="AC1974" s="170"/>
      <c r="AD1974" s="170"/>
      <c r="AE1974" s="170" t="s">
        <v>307</v>
      </c>
      <c r="AF1974" s="170"/>
      <c r="AG1974" s="170"/>
      <c r="AH1974" s="170"/>
      <c r="AI1974" s="170"/>
      <c r="AJ1974" s="170"/>
      <c r="AK1974" s="170"/>
      <c r="AL1974" s="170"/>
      <c r="AM1974" s="170"/>
      <c r="AN1974" s="170"/>
      <c r="AO1974" s="170"/>
      <c r="AP1974" s="170"/>
      <c r="AQ1974" s="170"/>
      <c r="AR1974" s="170"/>
      <c r="AS1974" s="170"/>
      <c r="AT1974" s="170"/>
      <c r="AU1974" s="170"/>
      <c r="AV1974" s="170"/>
      <c r="AW1974" s="170"/>
      <c r="AX1974" s="170"/>
      <c r="AY1974" s="170"/>
      <c r="AZ1974" s="170"/>
      <c r="BA1974" s="170"/>
      <c r="BB1974" s="170"/>
      <c r="BC1974" s="170"/>
      <c r="BD1974" s="170"/>
      <c r="BE1974" s="170"/>
      <c r="BF1974" s="170"/>
      <c r="BG1974" s="170"/>
      <c r="BH1974" s="170"/>
    </row>
    <row r="1975" spans="1:60" outlineLevel="1">
      <c r="A1975" s="224"/>
      <c r="B1975" s="183"/>
      <c r="C1975" s="211" t="s">
        <v>140</v>
      </c>
      <c r="D1975" s="189"/>
      <c r="E1975" s="195">
        <v>2</v>
      </c>
      <c r="F1975" s="201"/>
      <c r="G1975" s="201"/>
      <c r="H1975" s="200"/>
      <c r="I1975" s="228"/>
      <c r="J1975" s="170"/>
      <c r="K1975" s="170"/>
      <c r="L1975" s="170"/>
      <c r="M1975" s="170"/>
      <c r="N1975" s="170"/>
      <c r="O1975" s="170"/>
      <c r="P1975" s="170"/>
      <c r="Q1975" s="170"/>
      <c r="R1975" s="170"/>
      <c r="S1975" s="170"/>
      <c r="T1975" s="170"/>
      <c r="U1975" s="170"/>
      <c r="V1975" s="170"/>
      <c r="W1975" s="170"/>
      <c r="X1975" s="170"/>
      <c r="Y1975" s="170"/>
      <c r="Z1975" s="170"/>
      <c r="AA1975" s="170"/>
      <c r="AB1975" s="170"/>
      <c r="AC1975" s="170"/>
      <c r="AD1975" s="170"/>
      <c r="AE1975" s="170" t="s">
        <v>309</v>
      </c>
      <c r="AF1975" s="170">
        <v>0</v>
      </c>
      <c r="AG1975" s="170"/>
      <c r="AH1975" s="170"/>
      <c r="AI1975" s="170"/>
      <c r="AJ1975" s="170"/>
      <c r="AK1975" s="170"/>
      <c r="AL1975" s="170"/>
      <c r="AM1975" s="170"/>
      <c r="AN1975" s="170"/>
      <c r="AO1975" s="170"/>
      <c r="AP1975" s="170"/>
      <c r="AQ1975" s="170"/>
      <c r="AR1975" s="170"/>
      <c r="AS1975" s="170"/>
      <c r="AT1975" s="170"/>
      <c r="AU1975" s="170"/>
      <c r="AV1975" s="170"/>
      <c r="AW1975" s="170"/>
      <c r="AX1975" s="170"/>
      <c r="AY1975" s="170"/>
      <c r="AZ1975" s="170"/>
      <c r="BA1975" s="170"/>
      <c r="BB1975" s="170"/>
      <c r="BC1975" s="170"/>
      <c r="BD1975" s="170"/>
      <c r="BE1975" s="170"/>
      <c r="BF1975" s="170"/>
      <c r="BG1975" s="170"/>
      <c r="BH1975" s="170"/>
    </row>
    <row r="1976" spans="1:60">
      <c r="A1976" s="223" t="s">
        <v>294</v>
      </c>
      <c r="B1976" s="181" t="s">
        <v>240</v>
      </c>
      <c r="C1976" s="208" t="s">
        <v>241</v>
      </c>
      <c r="D1976" s="186"/>
      <c r="E1976" s="192"/>
      <c r="F1976" s="356">
        <f>SUM(G1977:G1985)</f>
        <v>0</v>
      </c>
      <c r="G1976" s="357"/>
      <c r="H1976" s="199"/>
      <c r="I1976" s="227"/>
      <c r="AE1976" t="s">
        <v>295</v>
      </c>
    </row>
    <row r="1977" spans="1:60" outlineLevel="1">
      <c r="A1977" s="225">
        <v>443</v>
      </c>
      <c r="B1977" s="182" t="s">
        <v>2126</v>
      </c>
      <c r="C1977" s="209" t="s">
        <v>2127</v>
      </c>
      <c r="D1977" s="187" t="s">
        <v>423</v>
      </c>
      <c r="E1977" s="193">
        <v>1</v>
      </c>
      <c r="F1977" s="202"/>
      <c r="G1977" s="201">
        <f>ROUND(E1977*F1977,2)</f>
        <v>0</v>
      </c>
      <c r="H1977" s="200"/>
      <c r="I1977" s="228" t="s">
        <v>552</v>
      </c>
      <c r="J1977" s="170"/>
      <c r="K1977" s="170"/>
      <c r="L1977" s="170"/>
      <c r="M1977" s="170"/>
      <c r="N1977" s="170"/>
      <c r="O1977" s="170"/>
      <c r="P1977" s="170"/>
      <c r="Q1977" s="170"/>
      <c r="R1977" s="170"/>
      <c r="S1977" s="170"/>
      <c r="T1977" s="170"/>
      <c r="U1977" s="170"/>
      <c r="V1977" s="170"/>
      <c r="W1977" s="170"/>
      <c r="X1977" s="170"/>
      <c r="Y1977" s="170"/>
      <c r="Z1977" s="170"/>
      <c r="AA1977" s="170"/>
      <c r="AB1977" s="170"/>
      <c r="AC1977" s="170"/>
      <c r="AD1977" s="170"/>
      <c r="AE1977" s="170" t="s">
        <v>543</v>
      </c>
      <c r="AF1977" s="170"/>
      <c r="AG1977" s="170"/>
      <c r="AH1977" s="170"/>
      <c r="AI1977" s="170"/>
      <c r="AJ1977" s="170"/>
      <c r="AK1977" s="170"/>
      <c r="AL1977" s="170"/>
      <c r="AM1977" s="170">
        <v>21</v>
      </c>
      <c r="AN1977" s="170"/>
      <c r="AO1977" s="170"/>
      <c r="AP1977" s="170"/>
      <c r="AQ1977" s="170"/>
      <c r="AR1977" s="170"/>
      <c r="AS1977" s="170"/>
      <c r="AT1977" s="170"/>
      <c r="AU1977" s="170"/>
      <c r="AV1977" s="170"/>
      <c r="AW1977" s="170"/>
      <c r="AX1977" s="170"/>
      <c r="AY1977" s="170"/>
      <c r="AZ1977" s="170"/>
      <c r="BA1977" s="170"/>
      <c r="BB1977" s="170"/>
      <c r="BC1977" s="170"/>
      <c r="BD1977" s="170"/>
      <c r="BE1977" s="170"/>
      <c r="BF1977" s="170"/>
      <c r="BG1977" s="170"/>
      <c r="BH1977" s="170"/>
    </row>
    <row r="1978" spans="1:60" outlineLevel="1">
      <c r="A1978" s="224"/>
      <c r="B1978" s="183"/>
      <c r="C1978" s="210" t="s">
        <v>2128</v>
      </c>
      <c r="D1978" s="188"/>
      <c r="E1978" s="194"/>
      <c r="F1978" s="203"/>
      <c r="G1978" s="203"/>
      <c r="H1978" s="200"/>
      <c r="I1978" s="228"/>
      <c r="J1978" s="170"/>
      <c r="K1978" s="170"/>
      <c r="L1978" s="170"/>
      <c r="M1978" s="170"/>
      <c r="N1978" s="170"/>
      <c r="O1978" s="170"/>
      <c r="P1978" s="170"/>
      <c r="Q1978" s="170"/>
      <c r="R1978" s="170"/>
      <c r="S1978" s="170"/>
      <c r="T1978" s="170"/>
      <c r="U1978" s="170"/>
      <c r="V1978" s="170"/>
      <c r="W1978" s="170"/>
      <c r="X1978" s="170"/>
      <c r="Y1978" s="170"/>
      <c r="Z1978" s="170"/>
      <c r="AA1978" s="170"/>
      <c r="AB1978" s="170"/>
      <c r="AC1978" s="170"/>
      <c r="AD1978" s="170"/>
      <c r="AE1978" s="170" t="s">
        <v>307</v>
      </c>
      <c r="AF1978" s="170"/>
      <c r="AG1978" s="170"/>
      <c r="AH1978" s="170"/>
      <c r="AI1978" s="170"/>
      <c r="AJ1978" s="170"/>
      <c r="AK1978" s="170"/>
      <c r="AL1978" s="170"/>
      <c r="AM1978" s="170"/>
      <c r="AN1978" s="170"/>
      <c r="AO1978" s="170"/>
      <c r="AP1978" s="170"/>
      <c r="AQ1978" s="170"/>
      <c r="AR1978" s="170"/>
      <c r="AS1978" s="170"/>
      <c r="AT1978" s="170"/>
      <c r="AU1978" s="170"/>
      <c r="AV1978" s="170"/>
      <c r="AW1978" s="170"/>
      <c r="AX1978" s="170"/>
      <c r="AY1978" s="170"/>
      <c r="AZ1978" s="170"/>
      <c r="BA1978" s="170"/>
      <c r="BB1978" s="170"/>
      <c r="BC1978" s="170"/>
      <c r="BD1978" s="170"/>
      <c r="BE1978" s="170"/>
      <c r="BF1978" s="170"/>
      <c r="BG1978" s="170"/>
      <c r="BH1978" s="170"/>
    </row>
    <row r="1979" spans="1:60" outlineLevel="1">
      <c r="A1979" s="224"/>
      <c r="B1979" s="183"/>
      <c r="C1979" s="211" t="s">
        <v>121</v>
      </c>
      <c r="D1979" s="189"/>
      <c r="E1979" s="195">
        <v>1</v>
      </c>
      <c r="F1979" s="201"/>
      <c r="G1979" s="201"/>
      <c r="H1979" s="200"/>
      <c r="I1979" s="228"/>
      <c r="J1979" s="170"/>
      <c r="K1979" s="170"/>
      <c r="L1979" s="170"/>
      <c r="M1979" s="170"/>
      <c r="N1979" s="170"/>
      <c r="O1979" s="170"/>
      <c r="P1979" s="170"/>
      <c r="Q1979" s="170"/>
      <c r="R1979" s="170"/>
      <c r="S1979" s="170"/>
      <c r="T1979" s="170"/>
      <c r="U1979" s="170"/>
      <c r="V1979" s="170"/>
      <c r="W1979" s="170"/>
      <c r="X1979" s="170"/>
      <c r="Y1979" s="170"/>
      <c r="Z1979" s="170"/>
      <c r="AA1979" s="170"/>
      <c r="AB1979" s="170"/>
      <c r="AC1979" s="170"/>
      <c r="AD1979" s="170"/>
      <c r="AE1979" s="170" t="s">
        <v>309</v>
      </c>
      <c r="AF1979" s="170">
        <v>0</v>
      </c>
      <c r="AG1979" s="170"/>
      <c r="AH1979" s="170"/>
      <c r="AI1979" s="170"/>
      <c r="AJ1979" s="170"/>
      <c r="AK1979" s="170"/>
      <c r="AL1979" s="170"/>
      <c r="AM1979" s="170"/>
      <c r="AN1979" s="170"/>
      <c r="AO1979" s="170"/>
      <c r="AP1979" s="170"/>
      <c r="AQ1979" s="170"/>
      <c r="AR1979" s="170"/>
      <c r="AS1979" s="170"/>
      <c r="AT1979" s="170"/>
      <c r="AU1979" s="170"/>
      <c r="AV1979" s="170"/>
      <c r="AW1979" s="170"/>
      <c r="AX1979" s="170"/>
      <c r="AY1979" s="170"/>
      <c r="AZ1979" s="170"/>
      <c r="BA1979" s="170"/>
      <c r="BB1979" s="170"/>
      <c r="BC1979" s="170"/>
      <c r="BD1979" s="170"/>
      <c r="BE1979" s="170"/>
      <c r="BF1979" s="170"/>
      <c r="BG1979" s="170"/>
      <c r="BH1979" s="170"/>
    </row>
    <row r="1980" spans="1:60" outlineLevel="1">
      <c r="A1980" s="225">
        <v>444</v>
      </c>
      <c r="B1980" s="182" t="s">
        <v>2129</v>
      </c>
      <c r="C1980" s="209" t="s">
        <v>2130</v>
      </c>
      <c r="D1980" s="187" t="s">
        <v>423</v>
      </c>
      <c r="E1980" s="193">
        <v>1</v>
      </c>
      <c r="F1980" s="202"/>
      <c r="G1980" s="201">
        <f>ROUND(E1980*F1980,2)</f>
        <v>0</v>
      </c>
      <c r="H1980" s="200"/>
      <c r="I1980" s="228" t="s">
        <v>552</v>
      </c>
      <c r="J1980" s="170"/>
      <c r="K1980" s="170"/>
      <c r="L1980" s="170"/>
      <c r="M1980" s="170"/>
      <c r="N1980" s="170"/>
      <c r="O1980" s="170"/>
      <c r="P1980" s="170"/>
      <c r="Q1980" s="170"/>
      <c r="R1980" s="170"/>
      <c r="S1980" s="170"/>
      <c r="T1980" s="170"/>
      <c r="U1980" s="170"/>
      <c r="V1980" s="170"/>
      <c r="W1980" s="170"/>
      <c r="X1980" s="170"/>
      <c r="Y1980" s="170"/>
      <c r="Z1980" s="170"/>
      <c r="AA1980" s="170"/>
      <c r="AB1980" s="170"/>
      <c r="AC1980" s="170"/>
      <c r="AD1980" s="170"/>
      <c r="AE1980" s="170" t="s">
        <v>543</v>
      </c>
      <c r="AF1980" s="170"/>
      <c r="AG1980" s="170"/>
      <c r="AH1980" s="170"/>
      <c r="AI1980" s="170"/>
      <c r="AJ1980" s="170"/>
      <c r="AK1980" s="170"/>
      <c r="AL1980" s="170"/>
      <c r="AM1980" s="170">
        <v>21</v>
      </c>
      <c r="AN1980" s="170"/>
      <c r="AO1980" s="170"/>
      <c r="AP1980" s="170"/>
      <c r="AQ1980" s="170"/>
      <c r="AR1980" s="170"/>
      <c r="AS1980" s="170"/>
      <c r="AT1980" s="170"/>
      <c r="AU1980" s="170"/>
      <c r="AV1980" s="170"/>
      <c r="AW1980" s="170"/>
      <c r="AX1980" s="170"/>
      <c r="AY1980" s="170"/>
      <c r="AZ1980" s="170"/>
      <c r="BA1980" s="170"/>
      <c r="BB1980" s="170"/>
      <c r="BC1980" s="170"/>
      <c r="BD1980" s="170"/>
      <c r="BE1980" s="170"/>
      <c r="BF1980" s="170"/>
      <c r="BG1980" s="170"/>
      <c r="BH1980" s="170"/>
    </row>
    <row r="1981" spans="1:60" outlineLevel="1">
      <c r="A1981" s="224"/>
      <c r="B1981" s="183"/>
      <c r="C1981" s="210" t="s">
        <v>2128</v>
      </c>
      <c r="D1981" s="188"/>
      <c r="E1981" s="194"/>
      <c r="F1981" s="203"/>
      <c r="G1981" s="203"/>
      <c r="H1981" s="200"/>
      <c r="I1981" s="228"/>
      <c r="J1981" s="170"/>
      <c r="K1981" s="170"/>
      <c r="L1981" s="170"/>
      <c r="M1981" s="170"/>
      <c r="N1981" s="170"/>
      <c r="O1981" s="170"/>
      <c r="P1981" s="170"/>
      <c r="Q1981" s="170"/>
      <c r="R1981" s="170"/>
      <c r="S1981" s="170"/>
      <c r="T1981" s="170"/>
      <c r="U1981" s="170"/>
      <c r="V1981" s="170"/>
      <c r="W1981" s="170"/>
      <c r="X1981" s="170"/>
      <c r="Y1981" s="170"/>
      <c r="Z1981" s="170"/>
      <c r="AA1981" s="170"/>
      <c r="AB1981" s="170"/>
      <c r="AC1981" s="170"/>
      <c r="AD1981" s="170"/>
      <c r="AE1981" s="170" t="s">
        <v>307</v>
      </c>
      <c r="AF1981" s="170"/>
      <c r="AG1981" s="170"/>
      <c r="AH1981" s="170"/>
      <c r="AI1981" s="170"/>
      <c r="AJ1981" s="170"/>
      <c r="AK1981" s="170"/>
      <c r="AL1981" s="170"/>
      <c r="AM1981" s="170"/>
      <c r="AN1981" s="170"/>
      <c r="AO1981" s="170"/>
      <c r="AP1981" s="170"/>
      <c r="AQ1981" s="170"/>
      <c r="AR1981" s="170"/>
      <c r="AS1981" s="170"/>
      <c r="AT1981" s="170"/>
      <c r="AU1981" s="170"/>
      <c r="AV1981" s="170"/>
      <c r="AW1981" s="170"/>
      <c r="AX1981" s="170"/>
      <c r="AY1981" s="170"/>
      <c r="AZ1981" s="170"/>
      <c r="BA1981" s="170"/>
      <c r="BB1981" s="170"/>
      <c r="BC1981" s="170"/>
      <c r="BD1981" s="170"/>
      <c r="BE1981" s="170"/>
      <c r="BF1981" s="170"/>
      <c r="BG1981" s="170"/>
      <c r="BH1981" s="170"/>
    </row>
    <row r="1982" spans="1:60" outlineLevel="1">
      <c r="A1982" s="224"/>
      <c r="B1982" s="183"/>
      <c r="C1982" s="211" t="s">
        <v>121</v>
      </c>
      <c r="D1982" s="189"/>
      <c r="E1982" s="195">
        <v>1</v>
      </c>
      <c r="F1982" s="201"/>
      <c r="G1982" s="201"/>
      <c r="H1982" s="200"/>
      <c r="I1982" s="228"/>
      <c r="J1982" s="170"/>
      <c r="K1982" s="170"/>
      <c r="L1982" s="170"/>
      <c r="M1982" s="170"/>
      <c r="N1982" s="170"/>
      <c r="O1982" s="170"/>
      <c r="P1982" s="170"/>
      <c r="Q1982" s="170"/>
      <c r="R1982" s="170"/>
      <c r="S1982" s="170"/>
      <c r="T1982" s="170"/>
      <c r="U1982" s="170"/>
      <c r="V1982" s="170"/>
      <c r="W1982" s="170"/>
      <c r="X1982" s="170"/>
      <c r="Y1982" s="170"/>
      <c r="Z1982" s="170"/>
      <c r="AA1982" s="170"/>
      <c r="AB1982" s="170"/>
      <c r="AC1982" s="170"/>
      <c r="AD1982" s="170"/>
      <c r="AE1982" s="170" t="s">
        <v>309</v>
      </c>
      <c r="AF1982" s="170">
        <v>0</v>
      </c>
      <c r="AG1982" s="170"/>
      <c r="AH1982" s="170"/>
      <c r="AI1982" s="170"/>
      <c r="AJ1982" s="170"/>
      <c r="AK1982" s="170"/>
      <c r="AL1982" s="170"/>
      <c r="AM1982" s="170"/>
      <c r="AN1982" s="170"/>
      <c r="AO1982" s="170"/>
      <c r="AP1982" s="170"/>
      <c r="AQ1982" s="170"/>
      <c r="AR1982" s="170"/>
      <c r="AS1982" s="170"/>
      <c r="AT1982" s="170"/>
      <c r="AU1982" s="170"/>
      <c r="AV1982" s="170"/>
      <c r="AW1982" s="170"/>
      <c r="AX1982" s="170"/>
      <c r="AY1982" s="170"/>
      <c r="AZ1982" s="170"/>
      <c r="BA1982" s="170"/>
      <c r="BB1982" s="170"/>
      <c r="BC1982" s="170"/>
      <c r="BD1982" s="170"/>
      <c r="BE1982" s="170"/>
      <c r="BF1982" s="170"/>
      <c r="BG1982" s="170"/>
      <c r="BH1982" s="170"/>
    </row>
    <row r="1983" spans="1:60" outlineLevel="1">
      <c r="A1983" s="224"/>
      <c r="B1983" s="350" t="s">
        <v>1389</v>
      </c>
      <c r="C1983" s="351"/>
      <c r="D1983" s="352"/>
      <c r="E1983" s="353"/>
      <c r="F1983" s="354"/>
      <c r="G1983" s="355"/>
      <c r="H1983" s="200"/>
      <c r="I1983" s="228"/>
      <c r="J1983" s="170"/>
      <c r="K1983" s="170"/>
      <c r="L1983" s="170"/>
      <c r="M1983" s="170"/>
      <c r="N1983" s="170"/>
      <c r="O1983" s="170"/>
      <c r="P1983" s="170"/>
      <c r="Q1983" s="170"/>
      <c r="R1983" s="170"/>
      <c r="S1983" s="170"/>
      <c r="T1983" s="170"/>
      <c r="U1983" s="170"/>
      <c r="V1983" s="170"/>
      <c r="W1983" s="170"/>
      <c r="X1983" s="170"/>
      <c r="Y1983" s="170"/>
      <c r="Z1983" s="170"/>
      <c r="AA1983" s="170"/>
      <c r="AB1983" s="170"/>
      <c r="AC1983" s="170">
        <v>0</v>
      </c>
      <c r="AD1983" s="170"/>
      <c r="AE1983" s="170" t="s">
        <v>297</v>
      </c>
      <c r="AF1983" s="170"/>
      <c r="AG1983" s="170"/>
      <c r="AH1983" s="170"/>
      <c r="AI1983" s="170"/>
      <c r="AJ1983" s="170"/>
      <c r="AK1983" s="170"/>
      <c r="AL1983" s="170"/>
      <c r="AM1983" s="170"/>
      <c r="AN1983" s="170"/>
      <c r="AO1983" s="170"/>
      <c r="AP1983" s="170"/>
      <c r="AQ1983" s="170"/>
      <c r="AR1983" s="170"/>
      <c r="AS1983" s="170"/>
      <c r="AT1983" s="170"/>
      <c r="AU1983" s="170"/>
      <c r="AV1983" s="170"/>
      <c r="AW1983" s="170"/>
      <c r="AX1983" s="170"/>
      <c r="AY1983" s="170"/>
      <c r="AZ1983" s="170"/>
      <c r="BA1983" s="170"/>
      <c r="BB1983" s="170"/>
      <c r="BC1983" s="170"/>
      <c r="BD1983" s="170"/>
      <c r="BE1983" s="170"/>
      <c r="BF1983" s="170"/>
      <c r="BG1983" s="170"/>
      <c r="BH1983" s="170"/>
    </row>
    <row r="1984" spans="1:60" outlineLevel="1">
      <c r="A1984" s="225">
        <v>445</v>
      </c>
      <c r="B1984" s="182" t="s">
        <v>2131</v>
      </c>
      <c r="C1984" s="209" t="s">
        <v>2132</v>
      </c>
      <c r="D1984" s="187" t="s">
        <v>1392</v>
      </c>
      <c r="E1984" s="193">
        <v>12</v>
      </c>
      <c r="F1984" s="202"/>
      <c r="G1984" s="201">
        <f>ROUND(E1984*F1984,2)</f>
        <v>0</v>
      </c>
      <c r="H1984" s="200" t="s">
        <v>1393</v>
      </c>
      <c r="I1984" s="228" t="s">
        <v>304</v>
      </c>
      <c r="J1984" s="170"/>
      <c r="K1984" s="170"/>
      <c r="L1984" s="170"/>
      <c r="M1984" s="170"/>
      <c r="N1984" s="170"/>
      <c r="O1984" s="170"/>
      <c r="P1984" s="170"/>
      <c r="Q1984" s="170"/>
      <c r="R1984" s="170"/>
      <c r="S1984" s="170"/>
      <c r="T1984" s="170"/>
      <c r="U1984" s="170"/>
      <c r="V1984" s="170"/>
      <c r="W1984" s="170"/>
      <c r="X1984" s="170"/>
      <c r="Y1984" s="170"/>
      <c r="Z1984" s="170"/>
      <c r="AA1984" s="170"/>
      <c r="AB1984" s="170"/>
      <c r="AC1984" s="170"/>
      <c r="AD1984" s="170"/>
      <c r="AE1984" s="170" t="s">
        <v>1394</v>
      </c>
      <c r="AF1984" s="170"/>
      <c r="AG1984" s="170"/>
      <c r="AH1984" s="170"/>
      <c r="AI1984" s="170"/>
      <c r="AJ1984" s="170"/>
      <c r="AK1984" s="170"/>
      <c r="AL1984" s="170"/>
      <c r="AM1984" s="170">
        <v>21</v>
      </c>
      <c r="AN1984" s="170"/>
      <c r="AO1984" s="170"/>
      <c r="AP1984" s="170"/>
      <c r="AQ1984" s="170"/>
      <c r="AR1984" s="170"/>
      <c r="AS1984" s="170"/>
      <c r="AT1984" s="170"/>
      <c r="AU1984" s="170"/>
      <c r="AV1984" s="170"/>
      <c r="AW1984" s="170"/>
      <c r="AX1984" s="170"/>
      <c r="AY1984" s="170"/>
      <c r="AZ1984" s="170"/>
      <c r="BA1984" s="170"/>
      <c r="BB1984" s="170"/>
      <c r="BC1984" s="170"/>
      <c r="BD1984" s="170"/>
      <c r="BE1984" s="170"/>
      <c r="BF1984" s="170"/>
      <c r="BG1984" s="170"/>
      <c r="BH1984" s="170"/>
    </row>
    <row r="1985" spans="1:60" ht="13.5" outlineLevel="1" thickBot="1">
      <c r="A1985" s="233"/>
      <c r="B1985" s="234"/>
      <c r="C1985" s="235" t="s">
        <v>2133</v>
      </c>
      <c r="D1985" s="236"/>
      <c r="E1985" s="237">
        <v>12</v>
      </c>
      <c r="F1985" s="238"/>
      <c r="G1985" s="238"/>
      <c r="H1985" s="239"/>
      <c r="I1985" s="240"/>
      <c r="J1985" s="170"/>
      <c r="K1985" s="170"/>
      <c r="L1985" s="170"/>
      <c r="M1985" s="170"/>
      <c r="N1985" s="170"/>
      <c r="O1985" s="170"/>
      <c r="P1985" s="170"/>
      <c r="Q1985" s="170"/>
      <c r="R1985" s="170"/>
      <c r="S1985" s="170"/>
      <c r="T1985" s="170"/>
      <c r="U1985" s="170"/>
      <c r="V1985" s="170"/>
      <c r="W1985" s="170"/>
      <c r="X1985" s="170"/>
      <c r="Y1985" s="170"/>
      <c r="Z1985" s="170"/>
      <c r="AA1985" s="170"/>
      <c r="AB1985" s="170"/>
      <c r="AC1985" s="170"/>
      <c r="AD1985" s="170"/>
      <c r="AE1985" s="170" t="s">
        <v>309</v>
      </c>
      <c r="AF1985" s="170">
        <v>0</v>
      </c>
      <c r="AG1985" s="170"/>
      <c r="AH1985" s="170"/>
      <c r="AI1985" s="170"/>
      <c r="AJ1985" s="170"/>
      <c r="AK1985" s="170"/>
      <c r="AL1985" s="170"/>
      <c r="AM1985" s="170"/>
      <c r="AN1985" s="170"/>
      <c r="AO1985" s="170"/>
      <c r="AP1985" s="170"/>
      <c r="AQ1985" s="170"/>
      <c r="AR1985" s="170"/>
      <c r="AS1985" s="170"/>
      <c r="AT1985" s="170"/>
      <c r="AU1985" s="170"/>
      <c r="AV1985" s="170"/>
      <c r="AW1985" s="170"/>
      <c r="AX1985" s="170"/>
      <c r="AY1985" s="170"/>
      <c r="AZ1985" s="170"/>
      <c r="BA1985" s="170"/>
      <c r="BB1985" s="170"/>
      <c r="BC1985" s="170"/>
      <c r="BD1985" s="170"/>
      <c r="BE1985" s="170"/>
      <c r="BF1985" s="170"/>
      <c r="BG1985" s="170"/>
      <c r="BH1985" s="170"/>
    </row>
    <row r="1986" spans="1:60">
      <c r="A1986" s="171"/>
      <c r="B1986" s="184" t="s">
        <v>658</v>
      </c>
      <c r="C1986" s="212" t="s">
        <v>658</v>
      </c>
      <c r="D1986" s="190"/>
      <c r="E1986" s="196"/>
      <c r="F1986" s="204"/>
      <c r="G1986" s="204"/>
      <c r="H1986" s="204"/>
      <c r="I1986" s="205"/>
    </row>
    <row r="1987" spans="1:60" hidden="1">
      <c r="A1987" s="214"/>
      <c r="B1987" s="206"/>
      <c r="C1987" s="213"/>
      <c r="D1987" s="148"/>
      <c r="E1987" s="46"/>
      <c r="F1987" s="46"/>
      <c r="G1987" s="46"/>
      <c r="H1987" s="46"/>
      <c r="I1987" s="147"/>
    </row>
    <row r="1988" spans="1:60" hidden="1">
      <c r="A1988" s="216"/>
      <c r="B1988" s="217" t="s">
        <v>2134</v>
      </c>
      <c r="C1988" s="218"/>
      <c r="D1988" s="219"/>
      <c r="E1988" s="220"/>
      <c r="F1988" s="220"/>
      <c r="G1988" s="221">
        <f>F9+F78+F150+F221+F388+F398+F533+F556+F600+F767+F864+F888+F931+F1066+F1104+F1167+F1287+F1310+F1333+F1397+F1479+F1525+F1542+F1564+F1678+F1710+F1728+F1741+F1775+F1807+F1853+F1903+F1909+F1937+F1945+F1976</f>
        <v>0</v>
      </c>
      <c r="H1988" s="39"/>
      <c r="I1988" s="149"/>
    </row>
    <row r="1989" spans="1:60">
      <c r="D1989" s="146"/>
    </row>
    <row r="1990" spans="1:60">
      <c r="D1990" s="146"/>
    </row>
    <row r="1991" spans="1:60">
      <c r="D1991" s="146"/>
    </row>
    <row r="1992" spans="1:60">
      <c r="D1992" s="146"/>
    </row>
    <row r="1993" spans="1:60">
      <c r="D1993" s="146"/>
    </row>
    <row r="1994" spans="1:60">
      <c r="D1994" s="146"/>
    </row>
    <row r="1995" spans="1:60">
      <c r="D1995" s="146"/>
    </row>
    <row r="1996" spans="1:60">
      <c r="D1996" s="146"/>
    </row>
    <row r="1997" spans="1:60">
      <c r="D1997" s="146"/>
    </row>
    <row r="1998" spans="1:60">
      <c r="D1998" s="146"/>
    </row>
    <row r="1999" spans="1:60">
      <c r="D1999" s="146"/>
    </row>
    <row r="2000" spans="1:60">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password="DEBF" sheet="1" objects="1" scenarios="1"/>
  <mergeCells count="297">
    <mergeCell ref="B71:G71"/>
    <mergeCell ref="F78:G78"/>
    <mergeCell ref="B79:G79"/>
    <mergeCell ref="B80:G80"/>
    <mergeCell ref="B92:G92"/>
    <mergeCell ref="B93:G93"/>
    <mergeCell ref="A1:G1"/>
    <mergeCell ref="C7:G7"/>
    <mergeCell ref="F9:G9"/>
    <mergeCell ref="B10:G10"/>
    <mergeCell ref="B11:G11"/>
    <mergeCell ref="B70:G70"/>
    <mergeCell ref="B112:G112"/>
    <mergeCell ref="B113:G113"/>
    <mergeCell ref="B114:G114"/>
    <mergeCell ref="B115:G115"/>
    <mergeCell ref="B118:G118"/>
    <mergeCell ref="B119:G119"/>
    <mergeCell ref="B102:G102"/>
    <mergeCell ref="B103:G103"/>
    <mergeCell ref="B106:G106"/>
    <mergeCell ref="B107:G107"/>
    <mergeCell ref="B108:G108"/>
    <mergeCell ref="B109:G109"/>
    <mergeCell ref="B140:G140"/>
    <mergeCell ref="B141:G141"/>
    <mergeCell ref="B146:G146"/>
    <mergeCell ref="B147:G147"/>
    <mergeCell ref="F150:G150"/>
    <mergeCell ref="B151:G151"/>
    <mergeCell ref="B123:G123"/>
    <mergeCell ref="B124:G124"/>
    <mergeCell ref="B130:G130"/>
    <mergeCell ref="B131:G131"/>
    <mergeCell ref="B135:G135"/>
    <mergeCell ref="B136:G136"/>
    <mergeCell ref="B181:G181"/>
    <mergeCell ref="B182:G182"/>
    <mergeCell ref="B185:G185"/>
    <mergeCell ref="B186:G186"/>
    <mergeCell ref="B189:G189"/>
    <mergeCell ref="B190:G190"/>
    <mergeCell ref="B166:G166"/>
    <mergeCell ref="B167:G167"/>
    <mergeCell ref="B168:G168"/>
    <mergeCell ref="B174:G174"/>
    <mergeCell ref="B175:G175"/>
    <mergeCell ref="B176:G176"/>
    <mergeCell ref="B205:G205"/>
    <mergeCell ref="B206:G206"/>
    <mergeCell ref="B209:G209"/>
    <mergeCell ref="B210:G210"/>
    <mergeCell ref="B213:G213"/>
    <mergeCell ref="B214:G214"/>
    <mergeCell ref="B193:G193"/>
    <mergeCell ref="B194:G194"/>
    <mergeCell ref="B197:G197"/>
    <mergeCell ref="B198:G198"/>
    <mergeCell ref="B201:G201"/>
    <mergeCell ref="B202:G202"/>
    <mergeCell ref="B254:G254"/>
    <mergeCell ref="B255:G255"/>
    <mergeCell ref="B256:G256"/>
    <mergeCell ref="B260:G260"/>
    <mergeCell ref="B261:G261"/>
    <mergeCell ref="B265:G265"/>
    <mergeCell ref="B218:G218"/>
    <mergeCell ref="F221:G221"/>
    <mergeCell ref="B222:G222"/>
    <mergeCell ref="B223:G223"/>
    <mergeCell ref="B249:G249"/>
    <mergeCell ref="B250:G250"/>
    <mergeCell ref="B280:G280"/>
    <mergeCell ref="B281:G281"/>
    <mergeCell ref="B284:G284"/>
    <mergeCell ref="B285:G285"/>
    <mergeCell ref="B286:G286"/>
    <mergeCell ref="B289:G289"/>
    <mergeCell ref="B269:G269"/>
    <mergeCell ref="B270:G270"/>
    <mergeCell ref="B274:G274"/>
    <mergeCell ref="B275:G275"/>
    <mergeCell ref="B276:G276"/>
    <mergeCell ref="B279:G279"/>
    <mergeCell ref="B364:G364"/>
    <mergeCell ref="B374:G374"/>
    <mergeCell ref="F388:G388"/>
    <mergeCell ref="B389:G389"/>
    <mergeCell ref="B390:G390"/>
    <mergeCell ref="B391:G391"/>
    <mergeCell ref="B290:G290"/>
    <mergeCell ref="B295:G295"/>
    <mergeCell ref="B308:G308"/>
    <mergeCell ref="B331:G331"/>
    <mergeCell ref="B332:G332"/>
    <mergeCell ref="B363:G363"/>
    <mergeCell ref="B460:G460"/>
    <mergeCell ref="B529:G529"/>
    <mergeCell ref="B530:G530"/>
    <mergeCell ref="F533:G533"/>
    <mergeCell ref="B534:G534"/>
    <mergeCell ref="B535:G535"/>
    <mergeCell ref="B394:G394"/>
    <mergeCell ref="B395:G395"/>
    <mergeCell ref="F398:G398"/>
    <mergeCell ref="B448:G448"/>
    <mergeCell ref="B449:G449"/>
    <mergeCell ref="B459:G459"/>
    <mergeCell ref="B557:G557"/>
    <mergeCell ref="B558:G558"/>
    <mergeCell ref="B565:G565"/>
    <mergeCell ref="B566:G566"/>
    <mergeCell ref="B583:G583"/>
    <mergeCell ref="B584:G584"/>
    <mergeCell ref="B538:G538"/>
    <mergeCell ref="B545:G545"/>
    <mergeCell ref="B546:G546"/>
    <mergeCell ref="B550:G550"/>
    <mergeCell ref="B551:G551"/>
    <mergeCell ref="F556:G556"/>
    <mergeCell ref="B603:G603"/>
    <mergeCell ref="B610:G610"/>
    <mergeCell ref="B618:G618"/>
    <mergeCell ref="B619:G619"/>
    <mergeCell ref="B626:G626"/>
    <mergeCell ref="B627:G627"/>
    <mergeCell ref="B587:G587"/>
    <mergeCell ref="B594:G594"/>
    <mergeCell ref="B595:G595"/>
    <mergeCell ref="F600:G600"/>
    <mergeCell ref="B601:G601"/>
    <mergeCell ref="B602:G602"/>
    <mergeCell ref="B645:G645"/>
    <mergeCell ref="B649:G649"/>
    <mergeCell ref="B650:G650"/>
    <mergeCell ref="B653:G653"/>
    <mergeCell ref="B654:G654"/>
    <mergeCell ref="B655:G655"/>
    <mergeCell ref="B628:G628"/>
    <mergeCell ref="B632:G632"/>
    <mergeCell ref="B638:G638"/>
    <mergeCell ref="B639:G639"/>
    <mergeCell ref="B643:G643"/>
    <mergeCell ref="B644:G644"/>
    <mergeCell ref="B761:G761"/>
    <mergeCell ref="B762:G762"/>
    <mergeCell ref="B763:G763"/>
    <mergeCell ref="F767:G767"/>
    <mergeCell ref="B842:G842"/>
    <mergeCell ref="B843:G843"/>
    <mergeCell ref="B660:G660"/>
    <mergeCell ref="B661:G661"/>
    <mergeCell ref="B665:G665"/>
    <mergeCell ref="B666:G666"/>
    <mergeCell ref="B670:G670"/>
    <mergeCell ref="B671:G671"/>
    <mergeCell ref="B923:G923"/>
    <mergeCell ref="B924:G924"/>
    <mergeCell ref="F931:G931"/>
    <mergeCell ref="F1066:G1066"/>
    <mergeCell ref="F1104:G1104"/>
    <mergeCell ref="B1147:G1147"/>
    <mergeCell ref="F864:G864"/>
    <mergeCell ref="B877:G877"/>
    <mergeCell ref="B878:G878"/>
    <mergeCell ref="F888:G888"/>
    <mergeCell ref="B908:G908"/>
    <mergeCell ref="B909:G909"/>
    <mergeCell ref="B1322:G1322"/>
    <mergeCell ref="B1325:G1325"/>
    <mergeCell ref="B1328:G1328"/>
    <mergeCell ref="B1329:G1329"/>
    <mergeCell ref="B1330:G1330"/>
    <mergeCell ref="F1333:G1333"/>
    <mergeCell ref="F1167:G1167"/>
    <mergeCell ref="F1287:G1287"/>
    <mergeCell ref="F1310:G1310"/>
    <mergeCell ref="B1311:G1311"/>
    <mergeCell ref="B1318:G1318"/>
    <mergeCell ref="B1321:G1321"/>
    <mergeCell ref="B1371:G1371"/>
    <mergeCell ref="B1372:G1372"/>
    <mergeCell ref="B1380:G1380"/>
    <mergeCell ref="B1385:G1385"/>
    <mergeCell ref="B1386:G1386"/>
    <mergeCell ref="B1389:G1389"/>
    <mergeCell ref="B1334:G1334"/>
    <mergeCell ref="B1354:G1354"/>
    <mergeCell ref="B1359:G1359"/>
    <mergeCell ref="B1360:G1360"/>
    <mergeCell ref="B1367:G1367"/>
    <mergeCell ref="B1370:G1370"/>
    <mergeCell ref="B1427:G1427"/>
    <mergeCell ref="B1433:G1433"/>
    <mergeCell ref="B1439:G1439"/>
    <mergeCell ref="B1444:G1444"/>
    <mergeCell ref="B1447:G1447"/>
    <mergeCell ref="B1448:G1448"/>
    <mergeCell ref="B1392:G1392"/>
    <mergeCell ref="B1393:G1393"/>
    <mergeCell ref="B1394:G1394"/>
    <mergeCell ref="F1397:G1397"/>
    <mergeCell ref="B1398:G1398"/>
    <mergeCell ref="B1426:G1426"/>
    <mergeCell ref="B1475:G1475"/>
    <mergeCell ref="B1476:G1476"/>
    <mergeCell ref="F1479:G1479"/>
    <mergeCell ref="B1480:G1480"/>
    <mergeCell ref="B1502:G1502"/>
    <mergeCell ref="B1507:G1507"/>
    <mergeCell ref="B1453:G1453"/>
    <mergeCell ref="B1462:G1462"/>
    <mergeCell ref="B1467:G1467"/>
    <mergeCell ref="B1468:G1468"/>
    <mergeCell ref="B1471:G1471"/>
    <mergeCell ref="B1474:G1474"/>
    <mergeCell ref="F1525:G1525"/>
    <mergeCell ref="F1542:G1542"/>
    <mergeCell ref="F1564:G1564"/>
    <mergeCell ref="B1565:G1565"/>
    <mergeCell ref="B1623:G1623"/>
    <mergeCell ref="B1624:G1624"/>
    <mergeCell ref="B1513:G1513"/>
    <mergeCell ref="B1514:G1514"/>
    <mergeCell ref="B1517:G1517"/>
    <mergeCell ref="B1520:G1520"/>
    <mergeCell ref="B1521:G1521"/>
    <mergeCell ref="B1522:G1522"/>
    <mergeCell ref="F1678:G1678"/>
    <mergeCell ref="B1679:G1679"/>
    <mergeCell ref="B1680:G1680"/>
    <mergeCell ref="B1687:G1687"/>
    <mergeCell ref="B1688:G1688"/>
    <mergeCell ref="B1691:G1691"/>
    <mergeCell ref="B1666:G1666"/>
    <mergeCell ref="B1667:G1667"/>
    <mergeCell ref="B1670:G1670"/>
    <mergeCell ref="B1673:G1673"/>
    <mergeCell ref="B1674:G1674"/>
    <mergeCell ref="B1675:G1675"/>
    <mergeCell ref="B1706:G1706"/>
    <mergeCell ref="B1707:G1707"/>
    <mergeCell ref="F1710:G1710"/>
    <mergeCell ref="B1711:G1711"/>
    <mergeCell ref="B1712:G1712"/>
    <mergeCell ref="F1728:G1728"/>
    <mergeCell ref="B1692:G1692"/>
    <mergeCell ref="B1693:G1693"/>
    <mergeCell ref="B1698:G1698"/>
    <mergeCell ref="B1699:G1699"/>
    <mergeCell ref="B1702:G1702"/>
    <mergeCell ref="B1705:G1705"/>
    <mergeCell ref="B1751:G1751"/>
    <mergeCell ref="B1754:G1754"/>
    <mergeCell ref="B1760:G1760"/>
    <mergeCell ref="B1761:G1761"/>
    <mergeCell ref="B1767:G1767"/>
    <mergeCell ref="B1768:G1768"/>
    <mergeCell ref="B1729:G1729"/>
    <mergeCell ref="B1733:G1733"/>
    <mergeCell ref="B1734:G1734"/>
    <mergeCell ref="F1741:G1741"/>
    <mergeCell ref="B1742:G1742"/>
    <mergeCell ref="B1743:G1743"/>
    <mergeCell ref="B1795:G1795"/>
    <mergeCell ref="B1796:G1796"/>
    <mergeCell ref="B1799:G1799"/>
    <mergeCell ref="B1802:G1802"/>
    <mergeCell ref="B1803:G1803"/>
    <mergeCell ref="B1804:G1804"/>
    <mergeCell ref="B1772:G1772"/>
    <mergeCell ref="F1775:G1775"/>
    <mergeCell ref="B1776:G1776"/>
    <mergeCell ref="B1785:G1785"/>
    <mergeCell ref="B1786:G1786"/>
    <mergeCell ref="B1790:G1790"/>
    <mergeCell ref="B1833:G1833"/>
    <mergeCell ref="B1837:G1837"/>
    <mergeCell ref="B1842:G1842"/>
    <mergeCell ref="F1853:G1853"/>
    <mergeCell ref="F1903:G1903"/>
    <mergeCell ref="F1909:G1909"/>
    <mergeCell ref="F1807:G1807"/>
    <mergeCell ref="B1808:G1808"/>
    <mergeCell ref="B1819:G1819"/>
    <mergeCell ref="B1825:G1825"/>
    <mergeCell ref="B1826:G1826"/>
    <mergeCell ref="B1832:G1832"/>
    <mergeCell ref="B1969:G1969"/>
    <mergeCell ref="F1976:G1976"/>
    <mergeCell ref="B1983:G1983"/>
    <mergeCell ref="F1937:G1937"/>
    <mergeCell ref="B1938:G1938"/>
    <mergeCell ref="B1939:G1939"/>
    <mergeCell ref="F1945:G1945"/>
    <mergeCell ref="B1946:G1946"/>
    <mergeCell ref="B1959:G1959"/>
  </mergeCells>
  <pageMargins left="0.59055118110236204" right="0.39370078740157499"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outlinePr summaryBelow="0"/>
  </sheetPr>
  <dimension ref="A1:BH5000"/>
  <sheetViews>
    <sheetView topLeftCell="A477"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281</v>
      </c>
      <c r="C4" s="176" t="s">
        <v>282</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SUMIF(AM8:AM458,AN5,G8:G458)</f>
        <v>0</v>
      </c>
      <c r="AO6">
        <f>SUMIF(AM8:AM458,AO5,G8:G458)</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121</v>
      </c>
      <c r="C9" s="208" t="s">
        <v>122</v>
      </c>
      <c r="D9" s="244"/>
      <c r="E9" s="192"/>
      <c r="F9" s="356">
        <f>SUM(G10:G41)</f>
        <v>0</v>
      </c>
      <c r="G9" s="357"/>
      <c r="H9" s="199"/>
      <c r="I9" s="227"/>
      <c r="AE9" t="s">
        <v>295</v>
      </c>
    </row>
    <row r="10" spans="1:60" outlineLevel="1">
      <c r="A10" s="225">
        <v>1</v>
      </c>
      <c r="B10" s="182" t="s">
        <v>333</v>
      </c>
      <c r="C10" s="209" t="s">
        <v>2139</v>
      </c>
      <c r="D10" s="245" t="s">
        <v>302</v>
      </c>
      <c r="E10" s="193">
        <v>86</v>
      </c>
      <c r="F10" s="202"/>
      <c r="G10" s="201">
        <f>ROUND(E10*F10,2)</f>
        <v>0</v>
      </c>
      <c r="H10" s="200"/>
      <c r="I10" s="228" t="s">
        <v>304</v>
      </c>
      <c r="J10" s="170"/>
      <c r="K10" s="170"/>
      <c r="L10" s="170"/>
      <c r="M10" s="170"/>
      <c r="N10" s="170"/>
      <c r="O10" s="170"/>
      <c r="P10" s="170"/>
      <c r="Q10" s="170"/>
      <c r="R10" s="170"/>
      <c r="S10" s="170"/>
      <c r="T10" s="170"/>
      <c r="U10" s="170"/>
      <c r="V10" s="170"/>
      <c r="W10" s="170"/>
      <c r="X10" s="170"/>
      <c r="Y10" s="170"/>
      <c r="Z10" s="170"/>
      <c r="AA10" s="170"/>
      <c r="AB10" s="170"/>
      <c r="AC10" s="170"/>
      <c r="AD10" s="170"/>
      <c r="AE10" s="170" t="s">
        <v>305</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22.5" outlineLevel="1">
      <c r="A11" s="224"/>
      <c r="B11" s="183"/>
      <c r="C11" s="210" t="s">
        <v>2140</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2141</v>
      </c>
      <c r="D12" s="247"/>
      <c r="E12" s="195">
        <v>86</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2142</v>
      </c>
      <c r="C13" s="209" t="s">
        <v>2143</v>
      </c>
      <c r="D13" s="245" t="s">
        <v>318</v>
      </c>
      <c r="E13" s="193">
        <v>86</v>
      </c>
      <c r="F13" s="202"/>
      <c r="G13" s="201">
        <f>ROUND(E13*F13,2)</f>
        <v>0</v>
      </c>
      <c r="H13" s="200"/>
      <c r="I13" s="228" t="s">
        <v>304</v>
      </c>
      <c r="J13" s="170"/>
      <c r="K13" s="170"/>
      <c r="L13" s="170"/>
      <c r="M13" s="170"/>
      <c r="N13" s="170"/>
      <c r="O13" s="170"/>
      <c r="P13" s="170"/>
      <c r="Q13" s="170"/>
      <c r="R13" s="170"/>
      <c r="S13" s="170"/>
      <c r="T13" s="170"/>
      <c r="U13" s="170"/>
      <c r="V13" s="170"/>
      <c r="W13" s="170"/>
      <c r="X13" s="170"/>
      <c r="Y13" s="170"/>
      <c r="Z13" s="170"/>
      <c r="AA13" s="170"/>
      <c r="AB13" s="170"/>
      <c r="AC13" s="170"/>
      <c r="AD13" s="170"/>
      <c r="AE13" s="170" t="s">
        <v>305</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22.5" outlineLevel="1">
      <c r="A14" s="224"/>
      <c r="B14" s="183"/>
      <c r="C14" s="210" t="s">
        <v>2144</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2141</v>
      </c>
      <c r="D15" s="247"/>
      <c r="E15" s="195">
        <v>86</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2145</v>
      </c>
      <c r="C16" s="209" t="s">
        <v>2146</v>
      </c>
      <c r="D16" s="245" t="s">
        <v>318</v>
      </c>
      <c r="E16" s="193">
        <v>86</v>
      </c>
      <c r="F16" s="202"/>
      <c r="G16" s="201">
        <f>ROUND(E16*F16,2)</f>
        <v>0</v>
      </c>
      <c r="H16" s="200"/>
      <c r="I16" s="228" t="s">
        <v>304</v>
      </c>
      <c r="J16" s="170"/>
      <c r="K16" s="170"/>
      <c r="L16" s="170"/>
      <c r="M16" s="170"/>
      <c r="N16" s="170"/>
      <c r="O16" s="170"/>
      <c r="P16" s="170"/>
      <c r="Q16" s="170"/>
      <c r="R16" s="170"/>
      <c r="S16" s="170"/>
      <c r="T16" s="170"/>
      <c r="U16" s="170"/>
      <c r="V16" s="170"/>
      <c r="W16" s="170"/>
      <c r="X16" s="170"/>
      <c r="Y16" s="170"/>
      <c r="Z16" s="170"/>
      <c r="AA16" s="170"/>
      <c r="AB16" s="170"/>
      <c r="AC16" s="170"/>
      <c r="AD16" s="170"/>
      <c r="AE16" s="170" t="s">
        <v>305</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22.5" outlineLevel="1">
      <c r="A17" s="224"/>
      <c r="B17" s="183"/>
      <c r="C17" s="210" t="s">
        <v>2147</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2141</v>
      </c>
      <c r="D18" s="247"/>
      <c r="E18" s="195">
        <v>86</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362</v>
      </c>
      <c r="C19" s="209" t="s">
        <v>2148</v>
      </c>
      <c r="D19" s="245" t="s">
        <v>302</v>
      </c>
      <c r="E19" s="193">
        <v>86</v>
      </c>
      <c r="F19" s="202"/>
      <c r="G19" s="201">
        <f>ROUND(E19*F19,2)</f>
        <v>0</v>
      </c>
      <c r="H19" s="200"/>
      <c r="I19" s="228" t="s">
        <v>304</v>
      </c>
      <c r="J19" s="170"/>
      <c r="K19" s="170"/>
      <c r="L19" s="170"/>
      <c r="M19" s="170"/>
      <c r="N19" s="170"/>
      <c r="O19" s="170"/>
      <c r="P19" s="170"/>
      <c r="Q19" s="170"/>
      <c r="R19" s="170"/>
      <c r="S19" s="170"/>
      <c r="T19" s="170"/>
      <c r="U19" s="170"/>
      <c r="V19" s="170"/>
      <c r="W19" s="170"/>
      <c r="X19" s="170"/>
      <c r="Y19" s="170"/>
      <c r="Z19" s="170"/>
      <c r="AA19" s="170"/>
      <c r="AB19" s="170"/>
      <c r="AC19" s="170"/>
      <c r="AD19" s="170"/>
      <c r="AE19" s="170" t="s">
        <v>305</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ht="33.75" outlineLevel="1">
      <c r="A20" s="224"/>
      <c r="B20" s="183"/>
      <c r="C20" s="210" t="s">
        <v>2149</v>
      </c>
      <c r="D20" s="246"/>
      <c r="E20" s="194"/>
      <c r="F20" s="203"/>
      <c r="G20" s="203"/>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307</v>
      </c>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2150</v>
      </c>
      <c r="D21" s="247"/>
      <c r="E21" s="195"/>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2141</v>
      </c>
      <c r="D22" s="247"/>
      <c r="E22" s="195">
        <v>86</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5</v>
      </c>
      <c r="B23" s="182" t="s">
        <v>387</v>
      </c>
      <c r="C23" s="209" t="s">
        <v>2151</v>
      </c>
      <c r="D23" s="245" t="s">
        <v>302</v>
      </c>
      <c r="E23" s="193">
        <v>46</v>
      </c>
      <c r="F23" s="202"/>
      <c r="G23" s="201">
        <f>ROUND(E23*F23,2)</f>
        <v>0</v>
      </c>
      <c r="H23" s="200"/>
      <c r="I23" s="228" t="s">
        <v>304</v>
      </c>
      <c r="J23" s="170"/>
      <c r="K23" s="170"/>
      <c r="L23" s="170"/>
      <c r="M23" s="170"/>
      <c r="N23" s="170"/>
      <c r="O23" s="170"/>
      <c r="P23" s="170"/>
      <c r="Q23" s="170"/>
      <c r="R23" s="170"/>
      <c r="S23" s="170"/>
      <c r="T23" s="170"/>
      <c r="U23" s="170"/>
      <c r="V23" s="170"/>
      <c r="W23" s="170"/>
      <c r="X23" s="170"/>
      <c r="Y23" s="170"/>
      <c r="Z23" s="170"/>
      <c r="AA23" s="170"/>
      <c r="AB23" s="170"/>
      <c r="AC23" s="170"/>
      <c r="AD23" s="170"/>
      <c r="AE23" s="170" t="s">
        <v>305</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33.75" outlineLevel="1">
      <c r="A24" s="224"/>
      <c r="B24" s="183"/>
      <c r="C24" s="210" t="s">
        <v>2152</v>
      </c>
      <c r="D24" s="246"/>
      <c r="E24" s="194"/>
      <c r="F24" s="203"/>
      <c r="G24" s="203"/>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307</v>
      </c>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2153</v>
      </c>
      <c r="D25" s="247"/>
      <c r="E25" s="195"/>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4"/>
      <c r="B26" s="183"/>
      <c r="C26" s="211" t="s">
        <v>2154</v>
      </c>
      <c r="D26" s="247"/>
      <c r="E26" s="195">
        <v>46</v>
      </c>
      <c r="F26" s="201"/>
      <c r="G26" s="201"/>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309</v>
      </c>
      <c r="AF26" s="170">
        <v>0</v>
      </c>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5">
        <v>6</v>
      </c>
      <c r="B27" s="182" t="s">
        <v>310</v>
      </c>
      <c r="C27" s="209" t="s">
        <v>2155</v>
      </c>
      <c r="D27" s="245" t="s">
        <v>302</v>
      </c>
      <c r="E27" s="193">
        <v>46</v>
      </c>
      <c r="F27" s="202"/>
      <c r="G27" s="201">
        <f>ROUND(E27*F27,2)</f>
        <v>0</v>
      </c>
      <c r="H27" s="200"/>
      <c r="I27" s="228" t="s">
        <v>304</v>
      </c>
      <c r="J27" s="170"/>
      <c r="K27" s="170"/>
      <c r="L27" s="170"/>
      <c r="M27" s="170"/>
      <c r="N27" s="170"/>
      <c r="O27" s="170"/>
      <c r="P27" s="170"/>
      <c r="Q27" s="170"/>
      <c r="R27" s="170"/>
      <c r="S27" s="170"/>
      <c r="T27" s="170"/>
      <c r="U27" s="170"/>
      <c r="V27" s="170"/>
      <c r="W27" s="170"/>
      <c r="X27" s="170"/>
      <c r="Y27" s="170"/>
      <c r="Z27" s="170"/>
      <c r="AA27" s="170"/>
      <c r="AB27" s="170"/>
      <c r="AC27" s="170"/>
      <c r="AD27" s="170"/>
      <c r="AE27" s="170" t="s">
        <v>305</v>
      </c>
      <c r="AF27" s="170"/>
      <c r="AG27" s="170"/>
      <c r="AH27" s="170"/>
      <c r="AI27" s="170"/>
      <c r="AJ27" s="170"/>
      <c r="AK27" s="170"/>
      <c r="AL27" s="170"/>
      <c r="AM27" s="170">
        <v>21</v>
      </c>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0" t="s">
        <v>2155</v>
      </c>
      <c r="D28" s="246"/>
      <c r="E28" s="194"/>
      <c r="F28" s="203"/>
      <c r="G28" s="203"/>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307</v>
      </c>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4"/>
      <c r="B29" s="183"/>
      <c r="C29" s="211" t="s">
        <v>2154</v>
      </c>
      <c r="D29" s="247"/>
      <c r="E29" s="195">
        <v>46</v>
      </c>
      <c r="F29" s="201"/>
      <c r="G29" s="201"/>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309</v>
      </c>
      <c r="AF29" s="170">
        <v>0</v>
      </c>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5">
        <v>7</v>
      </c>
      <c r="B30" s="182" t="s">
        <v>2156</v>
      </c>
      <c r="C30" s="209" t="s">
        <v>2157</v>
      </c>
      <c r="D30" s="245" t="s">
        <v>447</v>
      </c>
      <c r="E30" s="193">
        <v>94.483999999999995</v>
      </c>
      <c r="F30" s="202"/>
      <c r="G30" s="201">
        <f>ROUND(E30*F30,2)</f>
        <v>0</v>
      </c>
      <c r="H30" s="200"/>
      <c r="I30" s="228" t="s">
        <v>552</v>
      </c>
      <c r="J30" s="170"/>
      <c r="K30" s="170"/>
      <c r="L30" s="170"/>
      <c r="M30" s="170"/>
      <c r="N30" s="170"/>
      <c r="O30" s="170"/>
      <c r="P30" s="170"/>
      <c r="Q30" s="170"/>
      <c r="R30" s="170"/>
      <c r="S30" s="170"/>
      <c r="T30" s="170"/>
      <c r="U30" s="170"/>
      <c r="V30" s="170"/>
      <c r="W30" s="170"/>
      <c r="X30" s="170"/>
      <c r="Y30" s="170"/>
      <c r="Z30" s="170"/>
      <c r="AA30" s="170"/>
      <c r="AB30" s="170"/>
      <c r="AC30" s="170"/>
      <c r="AD30" s="170"/>
      <c r="AE30" s="170" t="s">
        <v>305</v>
      </c>
      <c r="AF30" s="170"/>
      <c r="AG30" s="170"/>
      <c r="AH30" s="170"/>
      <c r="AI30" s="170"/>
      <c r="AJ30" s="170"/>
      <c r="AK30" s="170"/>
      <c r="AL30" s="170"/>
      <c r="AM30" s="170">
        <v>21</v>
      </c>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0" t="s">
        <v>2158</v>
      </c>
      <c r="D31" s="246"/>
      <c r="E31" s="194"/>
      <c r="F31" s="203"/>
      <c r="G31" s="203"/>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307</v>
      </c>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4"/>
      <c r="B32" s="183"/>
      <c r="C32" s="211" t="s">
        <v>2159</v>
      </c>
      <c r="D32" s="247"/>
      <c r="E32" s="195">
        <v>94.48</v>
      </c>
      <c r="F32" s="201"/>
      <c r="G32" s="201"/>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309</v>
      </c>
      <c r="AF32" s="170">
        <v>0</v>
      </c>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5">
        <v>8</v>
      </c>
      <c r="B33" s="182" t="s">
        <v>2160</v>
      </c>
      <c r="C33" s="209" t="s">
        <v>2161</v>
      </c>
      <c r="D33" s="245" t="s">
        <v>302</v>
      </c>
      <c r="E33" s="193">
        <v>40</v>
      </c>
      <c r="F33" s="202"/>
      <c r="G33" s="201">
        <f>ROUND(E33*F33,2)</f>
        <v>0</v>
      </c>
      <c r="H33" s="200"/>
      <c r="I33" s="228" t="s">
        <v>304</v>
      </c>
      <c r="J33" s="170"/>
      <c r="K33" s="170"/>
      <c r="L33" s="170"/>
      <c r="M33" s="170"/>
      <c r="N33" s="170"/>
      <c r="O33" s="170"/>
      <c r="P33" s="170"/>
      <c r="Q33" s="170"/>
      <c r="R33" s="170"/>
      <c r="S33" s="170"/>
      <c r="T33" s="170"/>
      <c r="U33" s="170"/>
      <c r="V33" s="170"/>
      <c r="W33" s="170"/>
      <c r="X33" s="170"/>
      <c r="Y33" s="170"/>
      <c r="Z33" s="170"/>
      <c r="AA33" s="170"/>
      <c r="AB33" s="170"/>
      <c r="AC33" s="170"/>
      <c r="AD33" s="170"/>
      <c r="AE33" s="170" t="s">
        <v>305</v>
      </c>
      <c r="AF33" s="170"/>
      <c r="AG33" s="170"/>
      <c r="AH33" s="170"/>
      <c r="AI33" s="170"/>
      <c r="AJ33" s="170"/>
      <c r="AK33" s="170"/>
      <c r="AL33" s="170"/>
      <c r="AM33" s="170">
        <v>21</v>
      </c>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ht="22.5" outlineLevel="1">
      <c r="A34" s="224"/>
      <c r="B34" s="183"/>
      <c r="C34" s="210" t="s">
        <v>2162</v>
      </c>
      <c r="D34" s="246"/>
      <c r="E34" s="194"/>
      <c r="F34" s="203"/>
      <c r="G34" s="203"/>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307</v>
      </c>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4"/>
      <c r="B35" s="183"/>
      <c r="C35" s="211" t="s">
        <v>2163</v>
      </c>
      <c r="D35" s="247"/>
      <c r="E35" s="195">
        <v>40</v>
      </c>
      <c r="F35" s="201"/>
      <c r="G35" s="201"/>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309</v>
      </c>
      <c r="AF35" s="170">
        <v>0</v>
      </c>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5">
        <v>9</v>
      </c>
      <c r="B36" s="182" t="s">
        <v>2160</v>
      </c>
      <c r="C36" s="209" t="s">
        <v>2161</v>
      </c>
      <c r="D36" s="245" t="s">
        <v>302</v>
      </c>
      <c r="E36" s="193">
        <v>21</v>
      </c>
      <c r="F36" s="202"/>
      <c r="G36" s="201">
        <f>ROUND(E36*F36,2)</f>
        <v>0</v>
      </c>
      <c r="H36" s="200"/>
      <c r="I36" s="228" t="s">
        <v>304</v>
      </c>
      <c r="J36" s="170"/>
      <c r="K36" s="170"/>
      <c r="L36" s="170"/>
      <c r="M36" s="170"/>
      <c r="N36" s="170"/>
      <c r="O36" s="170"/>
      <c r="P36" s="170"/>
      <c r="Q36" s="170"/>
      <c r="R36" s="170"/>
      <c r="S36" s="170"/>
      <c r="T36" s="170"/>
      <c r="U36" s="170"/>
      <c r="V36" s="170"/>
      <c r="W36" s="170"/>
      <c r="X36" s="170"/>
      <c r="Y36" s="170"/>
      <c r="Z36" s="170"/>
      <c r="AA36" s="170"/>
      <c r="AB36" s="170"/>
      <c r="AC36" s="170"/>
      <c r="AD36" s="170"/>
      <c r="AE36" s="170" t="s">
        <v>771</v>
      </c>
      <c r="AF36" s="170"/>
      <c r="AG36" s="170"/>
      <c r="AH36" s="170"/>
      <c r="AI36" s="170"/>
      <c r="AJ36" s="170"/>
      <c r="AK36" s="170"/>
      <c r="AL36" s="170"/>
      <c r="AM36" s="170">
        <v>21</v>
      </c>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ht="33.75" outlineLevel="1">
      <c r="A37" s="224"/>
      <c r="B37" s="183"/>
      <c r="C37" s="210" t="s">
        <v>2164</v>
      </c>
      <c r="D37" s="246"/>
      <c r="E37" s="194"/>
      <c r="F37" s="203"/>
      <c r="G37" s="203"/>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307</v>
      </c>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4"/>
      <c r="B38" s="183"/>
      <c r="C38" s="211" t="s">
        <v>2165</v>
      </c>
      <c r="D38" s="247"/>
      <c r="E38" s="195">
        <v>21</v>
      </c>
      <c r="F38" s="201"/>
      <c r="G38" s="201"/>
      <c r="H38" s="200"/>
      <c r="I38" s="228"/>
      <c r="J38" s="170"/>
      <c r="K38" s="170"/>
      <c r="L38" s="170"/>
      <c r="M38" s="170"/>
      <c r="N38" s="170"/>
      <c r="O38" s="170"/>
      <c r="P38" s="170"/>
      <c r="Q38" s="170"/>
      <c r="R38" s="170"/>
      <c r="S38" s="170"/>
      <c r="T38" s="170"/>
      <c r="U38" s="170"/>
      <c r="V38" s="170"/>
      <c r="W38" s="170"/>
      <c r="X38" s="170"/>
      <c r="Y38" s="170"/>
      <c r="Z38" s="170"/>
      <c r="AA38" s="170"/>
      <c r="AB38" s="170"/>
      <c r="AC38" s="170"/>
      <c r="AD38" s="170"/>
      <c r="AE38" s="170" t="s">
        <v>309</v>
      </c>
      <c r="AF38" s="170">
        <v>0</v>
      </c>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outlineLevel="1">
      <c r="A39" s="225">
        <v>10</v>
      </c>
      <c r="B39" s="182" t="s">
        <v>2166</v>
      </c>
      <c r="C39" s="209" t="s">
        <v>2167</v>
      </c>
      <c r="D39" s="245" t="s">
        <v>447</v>
      </c>
      <c r="E39" s="193">
        <v>43.134</v>
      </c>
      <c r="F39" s="202"/>
      <c r="G39" s="201">
        <f>ROUND(E39*F39,2)</f>
        <v>0</v>
      </c>
      <c r="H39" s="200"/>
      <c r="I39" s="228" t="s">
        <v>552</v>
      </c>
      <c r="J39" s="170"/>
      <c r="K39" s="170"/>
      <c r="L39" s="170"/>
      <c r="M39" s="170"/>
      <c r="N39" s="170"/>
      <c r="O39" s="170"/>
      <c r="P39" s="170"/>
      <c r="Q39" s="170"/>
      <c r="R39" s="170"/>
      <c r="S39" s="170"/>
      <c r="T39" s="170"/>
      <c r="U39" s="170"/>
      <c r="V39" s="170"/>
      <c r="W39" s="170"/>
      <c r="X39" s="170"/>
      <c r="Y39" s="170"/>
      <c r="Z39" s="170"/>
      <c r="AA39" s="170"/>
      <c r="AB39" s="170"/>
      <c r="AC39" s="170"/>
      <c r="AD39" s="170"/>
      <c r="AE39" s="170" t="s">
        <v>543</v>
      </c>
      <c r="AF39" s="170"/>
      <c r="AG39" s="170"/>
      <c r="AH39" s="170"/>
      <c r="AI39" s="170"/>
      <c r="AJ39" s="170"/>
      <c r="AK39" s="170"/>
      <c r="AL39" s="170"/>
      <c r="AM39" s="170">
        <v>21</v>
      </c>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ht="22.5" outlineLevel="1">
      <c r="A40" s="224"/>
      <c r="B40" s="183"/>
      <c r="C40" s="210" t="s">
        <v>2168</v>
      </c>
      <c r="D40" s="246"/>
      <c r="E40" s="194"/>
      <c r="F40" s="203"/>
      <c r="G40" s="203"/>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307</v>
      </c>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4"/>
      <c r="B41" s="183"/>
      <c r="C41" s="211" t="s">
        <v>2169</v>
      </c>
      <c r="D41" s="247"/>
      <c r="E41" s="195">
        <v>43.13</v>
      </c>
      <c r="F41" s="201"/>
      <c r="G41" s="201"/>
      <c r="H41" s="200"/>
      <c r="I41" s="228"/>
      <c r="J41" s="170"/>
      <c r="K41" s="170"/>
      <c r="L41" s="170"/>
      <c r="M41" s="170"/>
      <c r="N41" s="170"/>
      <c r="O41" s="170"/>
      <c r="P41" s="170"/>
      <c r="Q41" s="170"/>
      <c r="R41" s="170"/>
      <c r="S41" s="170"/>
      <c r="T41" s="170"/>
      <c r="U41" s="170"/>
      <c r="V41" s="170"/>
      <c r="W41" s="170"/>
      <c r="X41" s="170"/>
      <c r="Y41" s="170"/>
      <c r="Z41" s="170"/>
      <c r="AA41" s="170"/>
      <c r="AB41" s="170"/>
      <c r="AC41" s="170"/>
      <c r="AD41" s="170"/>
      <c r="AE41" s="170" t="s">
        <v>309</v>
      </c>
      <c r="AF41" s="170">
        <v>0</v>
      </c>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c r="A42" s="223" t="s">
        <v>294</v>
      </c>
      <c r="B42" s="181" t="s">
        <v>161</v>
      </c>
      <c r="C42" s="208" t="s">
        <v>163</v>
      </c>
      <c r="D42" s="244"/>
      <c r="E42" s="192"/>
      <c r="F42" s="356">
        <f>SUM(G43:G45)</f>
        <v>0</v>
      </c>
      <c r="G42" s="357"/>
      <c r="H42" s="199"/>
      <c r="I42" s="227"/>
      <c r="AE42" t="s">
        <v>295</v>
      </c>
    </row>
    <row r="43" spans="1:60" outlineLevel="1">
      <c r="A43" s="225">
        <v>11</v>
      </c>
      <c r="B43" s="182" t="s">
        <v>2170</v>
      </c>
      <c r="C43" s="209" t="s">
        <v>2171</v>
      </c>
      <c r="D43" s="245" t="s">
        <v>302</v>
      </c>
      <c r="E43" s="193">
        <v>7</v>
      </c>
      <c r="F43" s="202"/>
      <c r="G43" s="201">
        <f>ROUND(E43*F43,2)</f>
        <v>0</v>
      </c>
      <c r="H43" s="200"/>
      <c r="I43" s="228" t="s">
        <v>304</v>
      </c>
      <c r="J43" s="170"/>
      <c r="K43" s="170"/>
      <c r="L43" s="170"/>
      <c r="M43" s="170"/>
      <c r="N43" s="170"/>
      <c r="O43" s="170"/>
      <c r="P43" s="170"/>
      <c r="Q43" s="170"/>
      <c r="R43" s="170"/>
      <c r="S43" s="170"/>
      <c r="T43" s="170"/>
      <c r="U43" s="170"/>
      <c r="V43" s="170"/>
      <c r="W43" s="170"/>
      <c r="X43" s="170"/>
      <c r="Y43" s="170"/>
      <c r="Z43" s="170"/>
      <c r="AA43" s="170"/>
      <c r="AB43" s="170"/>
      <c r="AC43" s="170"/>
      <c r="AD43" s="170"/>
      <c r="AE43" s="170" t="s">
        <v>305</v>
      </c>
      <c r="AF43" s="170"/>
      <c r="AG43" s="170"/>
      <c r="AH43" s="170"/>
      <c r="AI43" s="170"/>
      <c r="AJ43" s="170"/>
      <c r="AK43" s="170"/>
      <c r="AL43" s="170"/>
      <c r="AM43" s="170">
        <v>21</v>
      </c>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22.5" outlineLevel="1">
      <c r="A44" s="224"/>
      <c r="B44" s="183"/>
      <c r="C44" s="210" t="s">
        <v>2172</v>
      </c>
      <c r="D44" s="246"/>
      <c r="E44" s="194"/>
      <c r="F44" s="203"/>
      <c r="G44" s="203"/>
      <c r="H44" s="200"/>
      <c r="I44" s="228"/>
      <c r="J44" s="170"/>
      <c r="K44" s="170"/>
      <c r="L44" s="170"/>
      <c r="M44" s="170"/>
      <c r="N44" s="170"/>
      <c r="O44" s="170"/>
      <c r="P44" s="170"/>
      <c r="Q44" s="170"/>
      <c r="R44" s="170"/>
      <c r="S44" s="170"/>
      <c r="T44" s="170"/>
      <c r="U44" s="170"/>
      <c r="V44" s="170"/>
      <c r="W44" s="170"/>
      <c r="X44" s="170"/>
      <c r="Y44" s="170"/>
      <c r="Z44" s="170"/>
      <c r="AA44" s="170"/>
      <c r="AB44" s="170"/>
      <c r="AC44" s="170"/>
      <c r="AD44" s="170"/>
      <c r="AE44" s="170" t="s">
        <v>307</v>
      </c>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outlineLevel="1">
      <c r="A45" s="224"/>
      <c r="B45" s="183"/>
      <c r="C45" s="211" t="s">
        <v>2173</v>
      </c>
      <c r="D45" s="247"/>
      <c r="E45" s="195">
        <v>7</v>
      </c>
      <c r="F45" s="201"/>
      <c r="G45" s="201"/>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309</v>
      </c>
      <c r="AF45" s="170">
        <v>0</v>
      </c>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c r="A46" s="223" t="s">
        <v>294</v>
      </c>
      <c r="B46" s="181" t="s">
        <v>188</v>
      </c>
      <c r="C46" s="208" t="s">
        <v>189</v>
      </c>
      <c r="D46" s="244"/>
      <c r="E46" s="192"/>
      <c r="F46" s="356">
        <f>SUM(G47:G87)</f>
        <v>0</v>
      </c>
      <c r="G46" s="357"/>
      <c r="H46" s="199"/>
      <c r="I46" s="227"/>
      <c r="AE46" t="s">
        <v>295</v>
      </c>
    </row>
    <row r="47" spans="1:60" ht="22.5" outlineLevel="1">
      <c r="A47" s="225">
        <v>12</v>
      </c>
      <c r="B47" s="182" t="s">
        <v>2174</v>
      </c>
      <c r="C47" s="209" t="s">
        <v>2175</v>
      </c>
      <c r="D47" s="245" t="s">
        <v>314</v>
      </c>
      <c r="E47" s="193">
        <v>346</v>
      </c>
      <c r="F47" s="202"/>
      <c r="G47" s="201">
        <f>ROUND(E47*F47,2)</f>
        <v>0</v>
      </c>
      <c r="H47" s="200"/>
      <c r="I47" s="228" t="s">
        <v>552</v>
      </c>
      <c r="J47" s="170"/>
      <c r="K47" s="170"/>
      <c r="L47" s="170"/>
      <c r="M47" s="170"/>
      <c r="N47" s="170"/>
      <c r="O47" s="170"/>
      <c r="P47" s="170"/>
      <c r="Q47" s="170"/>
      <c r="R47" s="170"/>
      <c r="S47" s="170"/>
      <c r="T47" s="170"/>
      <c r="U47" s="170"/>
      <c r="V47" s="170"/>
      <c r="W47" s="170"/>
      <c r="X47" s="170"/>
      <c r="Y47" s="170"/>
      <c r="Z47" s="170"/>
      <c r="AA47" s="170"/>
      <c r="AB47" s="170"/>
      <c r="AC47" s="170"/>
      <c r="AD47" s="170"/>
      <c r="AE47" s="170" t="s">
        <v>1101</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33.75" outlineLevel="1">
      <c r="A48" s="224"/>
      <c r="B48" s="183"/>
      <c r="C48" s="210" t="s">
        <v>2176</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2177</v>
      </c>
      <c r="D49" s="247"/>
      <c r="E49" s="195">
        <v>346</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13</v>
      </c>
      <c r="B50" s="182" t="s">
        <v>1290</v>
      </c>
      <c r="C50" s="209" t="s">
        <v>2178</v>
      </c>
      <c r="D50" s="245" t="s">
        <v>314</v>
      </c>
      <c r="E50" s="193">
        <v>5.1999999999999998E-2</v>
      </c>
      <c r="F50" s="202"/>
      <c r="G50" s="201">
        <f>ROUND(E50*F50,2)</f>
        <v>0</v>
      </c>
      <c r="H50" s="200"/>
      <c r="I50" s="228" t="s">
        <v>304</v>
      </c>
      <c r="J50" s="170"/>
      <c r="K50" s="170"/>
      <c r="L50" s="170"/>
      <c r="M50" s="170"/>
      <c r="N50" s="170"/>
      <c r="O50" s="170"/>
      <c r="P50" s="170"/>
      <c r="Q50" s="170"/>
      <c r="R50" s="170"/>
      <c r="S50" s="170"/>
      <c r="T50" s="170"/>
      <c r="U50" s="170"/>
      <c r="V50" s="170"/>
      <c r="W50" s="170"/>
      <c r="X50" s="170"/>
      <c r="Y50" s="170"/>
      <c r="Z50" s="170"/>
      <c r="AA50" s="170"/>
      <c r="AB50" s="170"/>
      <c r="AC50" s="170"/>
      <c r="AD50" s="170"/>
      <c r="AE50" s="170" t="s">
        <v>1101</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2179</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2180</v>
      </c>
      <c r="D52" s="247"/>
      <c r="E52" s="195">
        <v>0.05</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14</v>
      </c>
      <c r="B53" s="182" t="s">
        <v>2181</v>
      </c>
      <c r="C53" s="209" t="s">
        <v>2182</v>
      </c>
      <c r="D53" s="245" t="s">
        <v>314</v>
      </c>
      <c r="E53" s="193">
        <v>64</v>
      </c>
      <c r="F53" s="202"/>
      <c r="G53" s="201">
        <f>ROUND(E53*F53,2)</f>
        <v>0</v>
      </c>
      <c r="H53" s="200" t="s">
        <v>542</v>
      </c>
      <c r="I53" s="228" t="s">
        <v>304</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outlineLevel="1">
      <c r="A54" s="224"/>
      <c r="B54" s="183"/>
      <c r="C54" s="210" t="s">
        <v>2183</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182</v>
      </c>
      <c r="D55" s="247"/>
      <c r="E55" s="195">
        <v>64</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5">
        <v>15</v>
      </c>
      <c r="B56" s="182" t="s">
        <v>2184</v>
      </c>
      <c r="C56" s="209" t="s">
        <v>2185</v>
      </c>
      <c r="D56" s="245" t="s">
        <v>314</v>
      </c>
      <c r="E56" s="193">
        <v>103</v>
      </c>
      <c r="F56" s="202"/>
      <c r="G56" s="201">
        <f>ROUND(E56*F56,2)</f>
        <v>0</v>
      </c>
      <c r="H56" s="200"/>
      <c r="I56" s="228" t="s">
        <v>552</v>
      </c>
      <c r="J56" s="170"/>
      <c r="K56" s="170"/>
      <c r="L56" s="170"/>
      <c r="M56" s="170"/>
      <c r="N56" s="170"/>
      <c r="O56" s="170"/>
      <c r="P56" s="170"/>
      <c r="Q56" s="170"/>
      <c r="R56" s="170"/>
      <c r="S56" s="170"/>
      <c r="T56" s="170"/>
      <c r="U56" s="170"/>
      <c r="V56" s="170"/>
      <c r="W56" s="170"/>
      <c r="X56" s="170"/>
      <c r="Y56" s="170"/>
      <c r="Z56" s="170"/>
      <c r="AA56" s="170"/>
      <c r="AB56" s="170"/>
      <c r="AC56" s="170"/>
      <c r="AD56" s="170"/>
      <c r="AE56" s="170" t="s">
        <v>543</v>
      </c>
      <c r="AF56" s="170"/>
      <c r="AG56" s="170"/>
      <c r="AH56" s="170"/>
      <c r="AI56" s="170"/>
      <c r="AJ56" s="170"/>
      <c r="AK56" s="170"/>
      <c r="AL56" s="170"/>
      <c r="AM56" s="170">
        <v>21</v>
      </c>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4"/>
      <c r="B57" s="183"/>
      <c r="C57" s="210" t="s">
        <v>2186</v>
      </c>
      <c r="D57" s="246"/>
      <c r="E57" s="194"/>
      <c r="F57" s="203"/>
      <c r="G57" s="203"/>
      <c r="H57" s="200"/>
      <c r="I57" s="228"/>
      <c r="J57" s="170"/>
      <c r="K57" s="170"/>
      <c r="L57" s="170"/>
      <c r="M57" s="170"/>
      <c r="N57" s="170"/>
      <c r="O57" s="170"/>
      <c r="P57" s="170"/>
      <c r="Q57" s="170"/>
      <c r="R57" s="170"/>
      <c r="S57" s="170"/>
      <c r="T57" s="170"/>
      <c r="U57" s="170"/>
      <c r="V57" s="170"/>
      <c r="W57" s="170"/>
      <c r="X57" s="170"/>
      <c r="Y57" s="170"/>
      <c r="Z57" s="170"/>
      <c r="AA57" s="170"/>
      <c r="AB57" s="170"/>
      <c r="AC57" s="170"/>
      <c r="AD57" s="170"/>
      <c r="AE57" s="170" t="s">
        <v>307</v>
      </c>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1" t="s">
        <v>2187</v>
      </c>
      <c r="D58" s="247"/>
      <c r="E58" s="195">
        <v>103</v>
      </c>
      <c r="F58" s="201"/>
      <c r="G58" s="201"/>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309</v>
      </c>
      <c r="AF58" s="170">
        <v>0</v>
      </c>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5">
        <v>16</v>
      </c>
      <c r="B59" s="182" t="s">
        <v>2188</v>
      </c>
      <c r="C59" s="209" t="s">
        <v>2189</v>
      </c>
      <c r="D59" s="245" t="s">
        <v>314</v>
      </c>
      <c r="E59" s="193">
        <v>25</v>
      </c>
      <c r="F59" s="202"/>
      <c r="G59" s="201">
        <f>ROUND(E59*F59,2)</f>
        <v>0</v>
      </c>
      <c r="H59" s="200"/>
      <c r="I59" s="228" t="s">
        <v>552</v>
      </c>
      <c r="J59" s="170"/>
      <c r="K59" s="170"/>
      <c r="L59" s="170"/>
      <c r="M59" s="170"/>
      <c r="N59" s="170"/>
      <c r="O59" s="170"/>
      <c r="P59" s="170"/>
      <c r="Q59" s="170"/>
      <c r="R59" s="170"/>
      <c r="S59" s="170"/>
      <c r="T59" s="170"/>
      <c r="U59" s="170"/>
      <c r="V59" s="170"/>
      <c r="W59" s="170"/>
      <c r="X59" s="170"/>
      <c r="Y59" s="170"/>
      <c r="Z59" s="170"/>
      <c r="AA59" s="170"/>
      <c r="AB59" s="170"/>
      <c r="AC59" s="170"/>
      <c r="AD59" s="170"/>
      <c r="AE59" s="170" t="s">
        <v>543</v>
      </c>
      <c r="AF59" s="170"/>
      <c r="AG59" s="170"/>
      <c r="AH59" s="170"/>
      <c r="AI59" s="170"/>
      <c r="AJ59" s="170"/>
      <c r="AK59" s="170"/>
      <c r="AL59" s="170"/>
      <c r="AM59" s="170">
        <v>21</v>
      </c>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4"/>
      <c r="B60" s="183"/>
      <c r="C60" s="210" t="s">
        <v>2190</v>
      </c>
      <c r="D60" s="246"/>
      <c r="E60" s="194"/>
      <c r="F60" s="203"/>
      <c r="G60" s="203"/>
      <c r="H60" s="200"/>
      <c r="I60" s="228"/>
      <c r="J60" s="170"/>
      <c r="K60" s="170"/>
      <c r="L60" s="170"/>
      <c r="M60" s="170"/>
      <c r="N60" s="170"/>
      <c r="O60" s="170"/>
      <c r="P60" s="170"/>
      <c r="Q60" s="170"/>
      <c r="R60" s="170"/>
      <c r="S60" s="170"/>
      <c r="T60" s="170"/>
      <c r="U60" s="170"/>
      <c r="V60" s="170"/>
      <c r="W60" s="170"/>
      <c r="X60" s="170"/>
      <c r="Y60" s="170"/>
      <c r="Z60" s="170"/>
      <c r="AA60" s="170"/>
      <c r="AB60" s="170"/>
      <c r="AC60" s="170"/>
      <c r="AD60" s="170"/>
      <c r="AE60" s="170" t="s">
        <v>307</v>
      </c>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1" t="s">
        <v>514</v>
      </c>
      <c r="D61" s="247"/>
      <c r="E61" s="195">
        <v>25</v>
      </c>
      <c r="F61" s="201"/>
      <c r="G61" s="201"/>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309</v>
      </c>
      <c r="AF61" s="170">
        <v>0</v>
      </c>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5">
        <v>17</v>
      </c>
      <c r="B62" s="182" t="s">
        <v>2191</v>
      </c>
      <c r="C62" s="209" t="s">
        <v>2192</v>
      </c>
      <c r="D62" s="245" t="s">
        <v>314</v>
      </c>
      <c r="E62" s="193">
        <v>8</v>
      </c>
      <c r="F62" s="202"/>
      <c r="G62" s="201">
        <f>ROUND(E62*F62,2)</f>
        <v>0</v>
      </c>
      <c r="H62" s="200"/>
      <c r="I62" s="228" t="s">
        <v>552</v>
      </c>
      <c r="J62" s="170"/>
      <c r="K62" s="170"/>
      <c r="L62" s="170"/>
      <c r="M62" s="170"/>
      <c r="N62" s="170"/>
      <c r="O62" s="170"/>
      <c r="P62" s="170"/>
      <c r="Q62" s="170"/>
      <c r="R62" s="170"/>
      <c r="S62" s="170"/>
      <c r="T62" s="170"/>
      <c r="U62" s="170"/>
      <c r="V62" s="170"/>
      <c r="W62" s="170"/>
      <c r="X62" s="170"/>
      <c r="Y62" s="170"/>
      <c r="Z62" s="170"/>
      <c r="AA62" s="170"/>
      <c r="AB62" s="170"/>
      <c r="AC62" s="170"/>
      <c r="AD62" s="170"/>
      <c r="AE62" s="170" t="s">
        <v>543</v>
      </c>
      <c r="AF62" s="170"/>
      <c r="AG62" s="170"/>
      <c r="AH62" s="170"/>
      <c r="AI62" s="170"/>
      <c r="AJ62" s="170"/>
      <c r="AK62" s="170"/>
      <c r="AL62" s="170"/>
      <c r="AM62" s="170">
        <v>21</v>
      </c>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4"/>
      <c r="B63" s="183"/>
      <c r="C63" s="210" t="s">
        <v>2193</v>
      </c>
      <c r="D63" s="246"/>
      <c r="E63" s="194"/>
      <c r="F63" s="203"/>
      <c r="G63" s="203"/>
      <c r="H63" s="200"/>
      <c r="I63" s="228"/>
      <c r="J63" s="170"/>
      <c r="K63" s="170"/>
      <c r="L63" s="170"/>
      <c r="M63" s="170"/>
      <c r="N63" s="170"/>
      <c r="O63" s="170"/>
      <c r="P63" s="170"/>
      <c r="Q63" s="170"/>
      <c r="R63" s="170"/>
      <c r="S63" s="170"/>
      <c r="T63" s="170"/>
      <c r="U63" s="170"/>
      <c r="V63" s="170"/>
      <c r="W63" s="170"/>
      <c r="X63" s="170"/>
      <c r="Y63" s="170"/>
      <c r="Z63" s="170"/>
      <c r="AA63" s="170"/>
      <c r="AB63" s="170"/>
      <c r="AC63" s="170"/>
      <c r="AD63" s="170"/>
      <c r="AE63" s="170" t="s">
        <v>307</v>
      </c>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1" t="s">
        <v>218</v>
      </c>
      <c r="D64" s="247"/>
      <c r="E64" s="195">
        <v>8</v>
      </c>
      <c r="F64" s="201"/>
      <c r="G64" s="201"/>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309</v>
      </c>
      <c r="AF64" s="170">
        <v>0</v>
      </c>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5">
        <v>18</v>
      </c>
      <c r="B65" s="182" t="s">
        <v>2194</v>
      </c>
      <c r="C65" s="209" t="s">
        <v>2195</v>
      </c>
      <c r="D65" s="245" t="s">
        <v>314</v>
      </c>
      <c r="E65" s="193">
        <v>24</v>
      </c>
      <c r="F65" s="202"/>
      <c r="G65" s="201">
        <f>ROUND(E65*F65,2)</f>
        <v>0</v>
      </c>
      <c r="H65" s="200" t="s">
        <v>542</v>
      </c>
      <c r="I65" s="228" t="s">
        <v>304</v>
      </c>
      <c r="J65" s="170"/>
      <c r="K65" s="170"/>
      <c r="L65" s="170"/>
      <c r="M65" s="170"/>
      <c r="N65" s="170"/>
      <c r="O65" s="170"/>
      <c r="P65" s="170"/>
      <c r="Q65" s="170"/>
      <c r="R65" s="170"/>
      <c r="S65" s="170"/>
      <c r="T65" s="170"/>
      <c r="U65" s="170"/>
      <c r="V65" s="170"/>
      <c r="W65" s="170"/>
      <c r="X65" s="170"/>
      <c r="Y65" s="170"/>
      <c r="Z65" s="170"/>
      <c r="AA65" s="170"/>
      <c r="AB65" s="170"/>
      <c r="AC65" s="170"/>
      <c r="AD65" s="170"/>
      <c r="AE65" s="170" t="s">
        <v>543</v>
      </c>
      <c r="AF65" s="170"/>
      <c r="AG65" s="170"/>
      <c r="AH65" s="170"/>
      <c r="AI65" s="170"/>
      <c r="AJ65" s="170"/>
      <c r="AK65" s="170"/>
      <c r="AL65" s="170"/>
      <c r="AM65" s="170">
        <v>21</v>
      </c>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4"/>
      <c r="B66" s="183"/>
      <c r="C66" s="210" t="s">
        <v>2196</v>
      </c>
      <c r="D66" s="246"/>
      <c r="E66" s="194"/>
      <c r="F66" s="203"/>
      <c r="G66" s="203"/>
      <c r="H66" s="200"/>
      <c r="I66" s="228"/>
      <c r="J66" s="170"/>
      <c r="K66" s="170"/>
      <c r="L66" s="170"/>
      <c r="M66" s="170"/>
      <c r="N66" s="170"/>
      <c r="O66" s="170"/>
      <c r="P66" s="170"/>
      <c r="Q66" s="170"/>
      <c r="R66" s="170"/>
      <c r="S66" s="170"/>
      <c r="T66" s="170"/>
      <c r="U66" s="170"/>
      <c r="V66" s="170"/>
      <c r="W66" s="170"/>
      <c r="X66" s="170"/>
      <c r="Y66" s="170"/>
      <c r="Z66" s="170"/>
      <c r="AA66" s="170"/>
      <c r="AB66" s="170"/>
      <c r="AC66" s="170"/>
      <c r="AD66" s="170"/>
      <c r="AE66" s="170" t="s">
        <v>307</v>
      </c>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1" t="s">
        <v>2197</v>
      </c>
      <c r="D67" s="247"/>
      <c r="E67" s="195">
        <v>24</v>
      </c>
      <c r="F67" s="201"/>
      <c r="G67" s="201"/>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309</v>
      </c>
      <c r="AF67" s="170">
        <v>0</v>
      </c>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5">
        <v>19</v>
      </c>
      <c r="B68" s="182" t="s">
        <v>2198</v>
      </c>
      <c r="C68" s="209" t="s">
        <v>2199</v>
      </c>
      <c r="D68" s="245" t="s">
        <v>314</v>
      </c>
      <c r="E68" s="193">
        <v>20</v>
      </c>
      <c r="F68" s="202"/>
      <c r="G68" s="201">
        <f>ROUND(E68*F68,2)</f>
        <v>0</v>
      </c>
      <c r="H68" s="200"/>
      <c r="I68" s="228" t="s">
        <v>552</v>
      </c>
      <c r="J68" s="170"/>
      <c r="K68" s="170"/>
      <c r="L68" s="170"/>
      <c r="M68" s="170"/>
      <c r="N68" s="170"/>
      <c r="O68" s="170"/>
      <c r="P68" s="170"/>
      <c r="Q68" s="170"/>
      <c r="R68" s="170"/>
      <c r="S68" s="170"/>
      <c r="T68" s="170"/>
      <c r="U68" s="170"/>
      <c r="V68" s="170"/>
      <c r="W68" s="170"/>
      <c r="X68" s="170"/>
      <c r="Y68" s="170"/>
      <c r="Z68" s="170"/>
      <c r="AA68" s="170"/>
      <c r="AB68" s="170"/>
      <c r="AC68" s="170"/>
      <c r="AD68" s="170"/>
      <c r="AE68" s="170" t="s">
        <v>543</v>
      </c>
      <c r="AF68" s="170"/>
      <c r="AG68" s="170"/>
      <c r="AH68" s="170"/>
      <c r="AI68" s="170"/>
      <c r="AJ68" s="170"/>
      <c r="AK68" s="170"/>
      <c r="AL68" s="170"/>
      <c r="AM68" s="170">
        <v>21</v>
      </c>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4"/>
      <c r="B69" s="183"/>
      <c r="C69" s="210" t="s">
        <v>2190</v>
      </c>
      <c r="D69" s="246"/>
      <c r="E69" s="194"/>
      <c r="F69" s="203"/>
      <c r="G69" s="203"/>
      <c r="H69" s="200"/>
      <c r="I69" s="228"/>
      <c r="J69" s="170"/>
      <c r="K69" s="170"/>
      <c r="L69" s="170"/>
      <c r="M69" s="170"/>
      <c r="N69" s="170"/>
      <c r="O69" s="170"/>
      <c r="P69" s="170"/>
      <c r="Q69" s="170"/>
      <c r="R69" s="170"/>
      <c r="S69" s="170"/>
      <c r="T69" s="170"/>
      <c r="U69" s="170"/>
      <c r="V69" s="170"/>
      <c r="W69" s="170"/>
      <c r="X69" s="170"/>
      <c r="Y69" s="170"/>
      <c r="Z69" s="170"/>
      <c r="AA69" s="170"/>
      <c r="AB69" s="170"/>
      <c r="AC69" s="170"/>
      <c r="AD69" s="170"/>
      <c r="AE69" s="170" t="s">
        <v>307</v>
      </c>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2200</v>
      </c>
      <c r="D70" s="247"/>
      <c r="E70" s="195">
        <v>20</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20</v>
      </c>
      <c r="B71" s="182" t="s">
        <v>2201</v>
      </c>
      <c r="C71" s="209" t="s">
        <v>2202</v>
      </c>
      <c r="D71" s="245" t="s">
        <v>314</v>
      </c>
      <c r="E71" s="193">
        <v>24</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0" t="s">
        <v>2203</v>
      </c>
      <c r="D72" s="246"/>
      <c r="E72" s="194"/>
      <c r="F72" s="203"/>
      <c r="G72" s="203"/>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307</v>
      </c>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1" t="s">
        <v>1667</v>
      </c>
      <c r="D73" s="247"/>
      <c r="E73" s="195">
        <v>24</v>
      </c>
      <c r="F73" s="201"/>
      <c r="G73" s="201"/>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309</v>
      </c>
      <c r="AF73" s="170">
        <v>0</v>
      </c>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5">
        <v>21</v>
      </c>
      <c r="B74" s="182" t="s">
        <v>2204</v>
      </c>
      <c r="C74" s="209" t="s">
        <v>2205</v>
      </c>
      <c r="D74" s="245" t="s">
        <v>314</v>
      </c>
      <c r="E74" s="193">
        <v>16</v>
      </c>
      <c r="F74" s="202"/>
      <c r="G74" s="201">
        <f>ROUND(E74*F74,2)</f>
        <v>0</v>
      </c>
      <c r="H74" s="200"/>
      <c r="I74" s="228" t="s">
        <v>552</v>
      </c>
      <c r="J74" s="170"/>
      <c r="K74" s="170"/>
      <c r="L74" s="170"/>
      <c r="M74" s="170"/>
      <c r="N74" s="170"/>
      <c r="O74" s="170"/>
      <c r="P74" s="170"/>
      <c r="Q74" s="170"/>
      <c r="R74" s="170"/>
      <c r="S74" s="170"/>
      <c r="T74" s="170"/>
      <c r="U74" s="170"/>
      <c r="V74" s="170"/>
      <c r="W74" s="170"/>
      <c r="X74" s="170"/>
      <c r="Y74" s="170"/>
      <c r="Z74" s="170"/>
      <c r="AA74" s="170"/>
      <c r="AB74" s="170"/>
      <c r="AC74" s="170"/>
      <c r="AD74" s="170"/>
      <c r="AE74" s="170" t="s">
        <v>543</v>
      </c>
      <c r="AF74" s="170"/>
      <c r="AG74" s="170"/>
      <c r="AH74" s="170"/>
      <c r="AI74" s="170"/>
      <c r="AJ74" s="170"/>
      <c r="AK74" s="170"/>
      <c r="AL74" s="170"/>
      <c r="AM74" s="170">
        <v>21</v>
      </c>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0" t="s">
        <v>2206</v>
      </c>
      <c r="D75" s="246"/>
      <c r="E75" s="194"/>
      <c r="F75" s="203"/>
      <c r="G75" s="203"/>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307</v>
      </c>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1" t="s">
        <v>2207</v>
      </c>
      <c r="D76" s="247"/>
      <c r="E76" s="195">
        <v>16</v>
      </c>
      <c r="F76" s="201"/>
      <c r="G76" s="201"/>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309</v>
      </c>
      <c r="AF76" s="170">
        <v>0</v>
      </c>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5">
        <v>22</v>
      </c>
      <c r="B77" s="182" t="s">
        <v>2208</v>
      </c>
      <c r="C77" s="209" t="s">
        <v>2209</v>
      </c>
      <c r="D77" s="245" t="s">
        <v>314</v>
      </c>
      <c r="E77" s="193">
        <v>13</v>
      </c>
      <c r="F77" s="202"/>
      <c r="G77" s="201">
        <f>ROUND(E77*F77,2)</f>
        <v>0</v>
      </c>
      <c r="H77" s="200" t="s">
        <v>542</v>
      </c>
      <c r="I77" s="228" t="s">
        <v>2210</v>
      </c>
      <c r="J77" s="170"/>
      <c r="K77" s="170"/>
      <c r="L77" s="170"/>
      <c r="M77" s="170"/>
      <c r="N77" s="170"/>
      <c r="O77" s="170"/>
      <c r="P77" s="170"/>
      <c r="Q77" s="170"/>
      <c r="R77" s="170"/>
      <c r="S77" s="170"/>
      <c r="T77" s="170"/>
      <c r="U77" s="170"/>
      <c r="V77" s="170"/>
      <c r="W77" s="170"/>
      <c r="X77" s="170"/>
      <c r="Y77" s="170"/>
      <c r="Z77" s="170"/>
      <c r="AA77" s="170"/>
      <c r="AB77" s="170"/>
      <c r="AC77" s="170"/>
      <c r="AD77" s="170"/>
      <c r="AE77" s="170" t="s">
        <v>543</v>
      </c>
      <c r="AF77" s="170"/>
      <c r="AG77" s="170"/>
      <c r="AH77" s="170"/>
      <c r="AI77" s="170"/>
      <c r="AJ77" s="170"/>
      <c r="AK77" s="170"/>
      <c r="AL77" s="170"/>
      <c r="AM77" s="170">
        <v>21</v>
      </c>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4"/>
      <c r="B78" s="183"/>
      <c r="C78" s="210" t="s">
        <v>2211</v>
      </c>
      <c r="D78" s="246"/>
      <c r="E78" s="194"/>
      <c r="F78" s="203"/>
      <c r="G78" s="203"/>
      <c r="H78" s="200"/>
      <c r="I78" s="228"/>
      <c r="J78" s="170"/>
      <c r="K78" s="170"/>
      <c r="L78" s="170"/>
      <c r="M78" s="170"/>
      <c r="N78" s="170"/>
      <c r="O78" s="170"/>
      <c r="P78" s="170"/>
      <c r="Q78" s="170"/>
      <c r="R78" s="170"/>
      <c r="S78" s="170"/>
      <c r="T78" s="170"/>
      <c r="U78" s="170"/>
      <c r="V78" s="170"/>
      <c r="W78" s="170"/>
      <c r="X78" s="170"/>
      <c r="Y78" s="170"/>
      <c r="Z78" s="170"/>
      <c r="AA78" s="170"/>
      <c r="AB78" s="170"/>
      <c r="AC78" s="170"/>
      <c r="AD78" s="170"/>
      <c r="AE78" s="170" t="s">
        <v>307</v>
      </c>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outlineLevel="1">
      <c r="A79" s="224"/>
      <c r="B79" s="183"/>
      <c r="C79" s="211" t="s">
        <v>2212</v>
      </c>
      <c r="D79" s="247"/>
      <c r="E79" s="195">
        <v>13</v>
      </c>
      <c r="F79" s="201"/>
      <c r="G79" s="201"/>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309</v>
      </c>
      <c r="AF79" s="170">
        <v>0</v>
      </c>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5">
        <v>23</v>
      </c>
      <c r="B80" s="182" t="s">
        <v>2213</v>
      </c>
      <c r="C80" s="209" t="s">
        <v>2214</v>
      </c>
      <c r="D80" s="245" t="s">
        <v>314</v>
      </c>
      <c r="E80" s="193">
        <v>23</v>
      </c>
      <c r="F80" s="202"/>
      <c r="G80" s="201">
        <f>ROUND(E80*F80,2)</f>
        <v>0</v>
      </c>
      <c r="H80" s="200"/>
      <c r="I80" s="228" t="s">
        <v>552</v>
      </c>
      <c r="J80" s="170"/>
      <c r="K80" s="170"/>
      <c r="L80" s="170"/>
      <c r="M80" s="170"/>
      <c r="N80" s="170"/>
      <c r="O80" s="170"/>
      <c r="P80" s="170"/>
      <c r="Q80" s="170"/>
      <c r="R80" s="170"/>
      <c r="S80" s="170"/>
      <c r="T80" s="170"/>
      <c r="U80" s="170"/>
      <c r="V80" s="170"/>
      <c r="W80" s="170"/>
      <c r="X80" s="170"/>
      <c r="Y80" s="170"/>
      <c r="Z80" s="170"/>
      <c r="AA80" s="170"/>
      <c r="AB80" s="170"/>
      <c r="AC80" s="170"/>
      <c r="AD80" s="170"/>
      <c r="AE80" s="170" t="s">
        <v>543</v>
      </c>
      <c r="AF80" s="170"/>
      <c r="AG80" s="170"/>
      <c r="AH80" s="170"/>
      <c r="AI80" s="170"/>
      <c r="AJ80" s="170"/>
      <c r="AK80" s="170"/>
      <c r="AL80" s="170"/>
      <c r="AM80" s="170">
        <v>21</v>
      </c>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4"/>
      <c r="B81" s="183"/>
      <c r="C81" s="210" t="s">
        <v>2215</v>
      </c>
      <c r="D81" s="246"/>
      <c r="E81" s="194"/>
      <c r="F81" s="203"/>
      <c r="G81" s="203"/>
      <c r="H81" s="200"/>
      <c r="I81" s="228"/>
      <c r="J81" s="170"/>
      <c r="K81" s="170"/>
      <c r="L81" s="170"/>
      <c r="M81" s="170"/>
      <c r="N81" s="170"/>
      <c r="O81" s="170"/>
      <c r="P81" s="170"/>
      <c r="Q81" s="170"/>
      <c r="R81" s="170"/>
      <c r="S81" s="170"/>
      <c r="T81" s="170"/>
      <c r="U81" s="170"/>
      <c r="V81" s="170"/>
      <c r="W81" s="170"/>
      <c r="X81" s="170"/>
      <c r="Y81" s="170"/>
      <c r="Z81" s="170"/>
      <c r="AA81" s="170"/>
      <c r="AB81" s="170"/>
      <c r="AC81" s="170"/>
      <c r="AD81" s="170"/>
      <c r="AE81" s="170" t="s">
        <v>307</v>
      </c>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1" t="s">
        <v>2216</v>
      </c>
      <c r="D82" s="247"/>
      <c r="E82" s="195">
        <v>23</v>
      </c>
      <c r="F82" s="201"/>
      <c r="G82" s="201"/>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309</v>
      </c>
      <c r="AF82" s="170">
        <v>0</v>
      </c>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5">
        <v>24</v>
      </c>
      <c r="B83" s="182" t="s">
        <v>2217</v>
      </c>
      <c r="C83" s="209" t="s">
        <v>2218</v>
      </c>
      <c r="D83" s="245" t="s">
        <v>314</v>
      </c>
      <c r="E83" s="193">
        <v>22</v>
      </c>
      <c r="F83" s="202"/>
      <c r="G83" s="201">
        <f>ROUND(E83*F83,2)</f>
        <v>0</v>
      </c>
      <c r="H83" s="200"/>
      <c r="I83" s="228" t="s">
        <v>552</v>
      </c>
      <c r="J83" s="170"/>
      <c r="K83" s="170"/>
      <c r="L83" s="170"/>
      <c r="M83" s="170"/>
      <c r="N83" s="170"/>
      <c r="O83" s="170"/>
      <c r="P83" s="170"/>
      <c r="Q83" s="170"/>
      <c r="R83" s="170"/>
      <c r="S83" s="170"/>
      <c r="T83" s="170"/>
      <c r="U83" s="170"/>
      <c r="V83" s="170"/>
      <c r="W83" s="170"/>
      <c r="X83" s="170"/>
      <c r="Y83" s="170"/>
      <c r="Z83" s="170"/>
      <c r="AA83" s="170"/>
      <c r="AB83" s="170"/>
      <c r="AC83" s="170"/>
      <c r="AD83" s="170"/>
      <c r="AE83" s="170" t="s">
        <v>543</v>
      </c>
      <c r="AF83" s="170"/>
      <c r="AG83" s="170"/>
      <c r="AH83" s="170"/>
      <c r="AI83" s="170"/>
      <c r="AJ83" s="170"/>
      <c r="AK83" s="170"/>
      <c r="AL83" s="170"/>
      <c r="AM83" s="170">
        <v>21</v>
      </c>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4"/>
      <c r="B84" s="183"/>
      <c r="C84" s="210" t="s">
        <v>2219</v>
      </c>
      <c r="D84" s="246"/>
      <c r="E84" s="194"/>
      <c r="F84" s="203"/>
      <c r="G84" s="203"/>
      <c r="H84" s="200"/>
      <c r="I84" s="228"/>
      <c r="J84" s="170"/>
      <c r="K84" s="170"/>
      <c r="L84" s="170"/>
      <c r="M84" s="170"/>
      <c r="N84" s="170"/>
      <c r="O84" s="170"/>
      <c r="P84" s="170"/>
      <c r="Q84" s="170"/>
      <c r="R84" s="170"/>
      <c r="S84" s="170"/>
      <c r="T84" s="170"/>
      <c r="U84" s="170"/>
      <c r="V84" s="170"/>
      <c r="W84" s="170"/>
      <c r="X84" s="170"/>
      <c r="Y84" s="170"/>
      <c r="Z84" s="170"/>
      <c r="AA84" s="170"/>
      <c r="AB84" s="170"/>
      <c r="AC84" s="170"/>
      <c r="AD84" s="170"/>
      <c r="AE84" s="170" t="s">
        <v>307</v>
      </c>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1" t="s">
        <v>1656</v>
      </c>
      <c r="D85" s="247"/>
      <c r="E85" s="195">
        <v>22</v>
      </c>
      <c r="F85" s="201"/>
      <c r="G85" s="201"/>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309</v>
      </c>
      <c r="AF85" s="170">
        <v>0</v>
      </c>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5">
        <v>25</v>
      </c>
      <c r="B86" s="182" t="s">
        <v>2220</v>
      </c>
      <c r="C86" s="209" t="s">
        <v>2221</v>
      </c>
      <c r="D86" s="245" t="s">
        <v>447</v>
      </c>
      <c r="E86" s="193">
        <v>5.1999999999999998E-2</v>
      </c>
      <c r="F86" s="202"/>
      <c r="G86" s="201">
        <f>ROUND(E86*F86,2)</f>
        <v>0</v>
      </c>
      <c r="H86" s="200"/>
      <c r="I86" s="228" t="s">
        <v>552</v>
      </c>
      <c r="J86" s="170"/>
      <c r="K86" s="170"/>
      <c r="L86" s="170"/>
      <c r="M86" s="170"/>
      <c r="N86" s="170"/>
      <c r="O86" s="170"/>
      <c r="P86" s="170"/>
      <c r="Q86" s="170"/>
      <c r="R86" s="170"/>
      <c r="S86" s="170"/>
      <c r="T86" s="170"/>
      <c r="U86" s="170"/>
      <c r="V86" s="170"/>
      <c r="W86" s="170"/>
      <c r="X86" s="170"/>
      <c r="Y86" s="170"/>
      <c r="Z86" s="170"/>
      <c r="AA86" s="170"/>
      <c r="AB86" s="170"/>
      <c r="AC86" s="170"/>
      <c r="AD86" s="170"/>
      <c r="AE86" s="170" t="s">
        <v>1101</v>
      </c>
      <c r="AF86" s="170"/>
      <c r="AG86" s="170"/>
      <c r="AH86" s="170"/>
      <c r="AI86" s="170"/>
      <c r="AJ86" s="170"/>
      <c r="AK86" s="170"/>
      <c r="AL86" s="170"/>
      <c r="AM86" s="170">
        <v>21</v>
      </c>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2180</v>
      </c>
      <c r="D87" s="247"/>
      <c r="E87" s="195">
        <v>0.05</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c r="A88" s="223" t="s">
        <v>294</v>
      </c>
      <c r="B88" s="181" t="s">
        <v>243</v>
      </c>
      <c r="C88" s="208" t="s">
        <v>244</v>
      </c>
      <c r="D88" s="244"/>
      <c r="E88" s="192"/>
      <c r="F88" s="356">
        <f>SUM(G89:G183)</f>
        <v>0</v>
      </c>
      <c r="G88" s="357"/>
      <c r="H88" s="199"/>
      <c r="I88" s="227"/>
      <c r="AE88" t="s">
        <v>295</v>
      </c>
    </row>
    <row r="89" spans="1:60" outlineLevel="1">
      <c r="A89" s="225">
        <v>26</v>
      </c>
      <c r="B89" s="182" t="s">
        <v>2222</v>
      </c>
      <c r="C89" s="209" t="s">
        <v>2223</v>
      </c>
      <c r="D89" s="245" t="s">
        <v>314</v>
      </c>
      <c r="E89" s="193">
        <v>36</v>
      </c>
      <c r="F89" s="202"/>
      <c r="G89" s="201">
        <f>ROUND(E89*F89,2)</f>
        <v>0</v>
      </c>
      <c r="H89" s="200"/>
      <c r="I89" s="228" t="s">
        <v>552</v>
      </c>
      <c r="J89" s="170"/>
      <c r="K89" s="170"/>
      <c r="L89" s="170"/>
      <c r="M89" s="170"/>
      <c r="N89" s="170"/>
      <c r="O89" s="170"/>
      <c r="P89" s="170"/>
      <c r="Q89" s="170"/>
      <c r="R89" s="170"/>
      <c r="S89" s="170"/>
      <c r="T89" s="170"/>
      <c r="U89" s="170"/>
      <c r="V89" s="170"/>
      <c r="W89" s="170"/>
      <c r="X89" s="170"/>
      <c r="Y89" s="170"/>
      <c r="Z89" s="170"/>
      <c r="AA89" s="170"/>
      <c r="AB89" s="170"/>
      <c r="AC89" s="170"/>
      <c r="AD89" s="170"/>
      <c r="AE89" s="170" t="s">
        <v>1101</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0" t="s">
        <v>2224</v>
      </c>
      <c r="D90" s="246"/>
      <c r="E90" s="194"/>
      <c r="F90" s="203"/>
      <c r="G90" s="203"/>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307</v>
      </c>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4"/>
      <c r="B91" s="183"/>
      <c r="C91" s="211" t="s">
        <v>2225</v>
      </c>
      <c r="D91" s="247"/>
      <c r="E91" s="195"/>
      <c r="F91" s="201"/>
      <c r="G91" s="201"/>
      <c r="H91" s="200"/>
      <c r="I91" s="228"/>
      <c r="J91" s="170"/>
      <c r="K91" s="170"/>
      <c r="L91" s="170"/>
      <c r="M91" s="170"/>
      <c r="N91" s="170"/>
      <c r="O91" s="170"/>
      <c r="P91" s="170"/>
      <c r="Q91" s="170"/>
      <c r="R91" s="170"/>
      <c r="S91" s="170"/>
      <c r="T91" s="170"/>
      <c r="U91" s="170"/>
      <c r="V91" s="170"/>
      <c r="W91" s="170"/>
      <c r="X91" s="170"/>
      <c r="Y91" s="170"/>
      <c r="Z91" s="170"/>
      <c r="AA91" s="170"/>
      <c r="AB91" s="170"/>
      <c r="AC91" s="170"/>
      <c r="AD91" s="170"/>
      <c r="AE91" s="170" t="s">
        <v>309</v>
      </c>
      <c r="AF91" s="170">
        <v>0</v>
      </c>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1" t="s">
        <v>2226</v>
      </c>
      <c r="D92" s="247"/>
      <c r="E92" s="195">
        <v>33</v>
      </c>
      <c r="F92" s="201"/>
      <c r="G92" s="201"/>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309</v>
      </c>
      <c r="AF92" s="170">
        <v>0</v>
      </c>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2227</v>
      </c>
      <c r="D93" s="247"/>
      <c r="E93" s="195"/>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4"/>
      <c r="B94" s="183"/>
      <c r="C94" s="211" t="s">
        <v>155</v>
      </c>
      <c r="D94" s="247"/>
      <c r="E94" s="195">
        <v>3</v>
      </c>
      <c r="F94" s="201"/>
      <c r="G94" s="201"/>
      <c r="H94" s="200"/>
      <c r="I94" s="228"/>
      <c r="J94" s="170"/>
      <c r="K94" s="170"/>
      <c r="L94" s="170"/>
      <c r="M94" s="170"/>
      <c r="N94" s="170"/>
      <c r="O94" s="170"/>
      <c r="P94" s="170"/>
      <c r="Q94" s="170"/>
      <c r="R94" s="170"/>
      <c r="S94" s="170"/>
      <c r="T94" s="170"/>
      <c r="U94" s="170"/>
      <c r="V94" s="170"/>
      <c r="W94" s="170"/>
      <c r="X94" s="170"/>
      <c r="Y94" s="170"/>
      <c r="Z94" s="170"/>
      <c r="AA94" s="170"/>
      <c r="AB94" s="170"/>
      <c r="AC94" s="170"/>
      <c r="AD94" s="170"/>
      <c r="AE94" s="170" t="s">
        <v>309</v>
      </c>
      <c r="AF94" s="170">
        <v>0</v>
      </c>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50" t="s">
        <v>2228</v>
      </c>
      <c r="D95" s="248"/>
      <c r="E95" s="249">
        <v>36</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1</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27</v>
      </c>
      <c r="B96" s="182" t="s">
        <v>2229</v>
      </c>
      <c r="C96" s="209" t="s">
        <v>2230</v>
      </c>
      <c r="D96" s="245" t="s">
        <v>314</v>
      </c>
      <c r="E96" s="193">
        <v>57</v>
      </c>
      <c r="F96" s="202"/>
      <c r="G96" s="201">
        <f>ROUND(E96*F96,2)</f>
        <v>0</v>
      </c>
      <c r="H96" s="200"/>
      <c r="I96" s="228" t="s">
        <v>304</v>
      </c>
      <c r="J96" s="170"/>
      <c r="K96" s="170"/>
      <c r="L96" s="170"/>
      <c r="M96" s="170"/>
      <c r="N96" s="170"/>
      <c r="O96" s="170"/>
      <c r="P96" s="170"/>
      <c r="Q96" s="170"/>
      <c r="R96" s="170"/>
      <c r="S96" s="170"/>
      <c r="T96" s="170"/>
      <c r="U96" s="170"/>
      <c r="V96" s="170"/>
      <c r="W96" s="170"/>
      <c r="X96" s="170"/>
      <c r="Y96" s="170"/>
      <c r="Z96" s="170"/>
      <c r="AA96" s="170"/>
      <c r="AB96" s="170"/>
      <c r="AC96" s="170"/>
      <c r="AD96" s="170"/>
      <c r="AE96" s="170" t="s">
        <v>1101</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0" t="s">
        <v>2231</v>
      </c>
      <c r="D97" s="246"/>
      <c r="E97" s="194"/>
      <c r="F97" s="203"/>
      <c r="G97" s="203"/>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307</v>
      </c>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4"/>
      <c r="B98" s="183"/>
      <c r="C98" s="211" t="s">
        <v>2225</v>
      </c>
      <c r="D98" s="247"/>
      <c r="E98" s="195"/>
      <c r="F98" s="201"/>
      <c r="G98" s="201"/>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309</v>
      </c>
      <c r="AF98" s="170">
        <v>0</v>
      </c>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2232</v>
      </c>
      <c r="D99" s="247"/>
      <c r="E99" s="195">
        <v>37</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4"/>
      <c r="B100" s="183"/>
      <c r="C100" s="211" t="s">
        <v>2227</v>
      </c>
      <c r="D100" s="247"/>
      <c r="E100" s="195"/>
      <c r="F100" s="201"/>
      <c r="G100" s="201"/>
      <c r="H100" s="200"/>
      <c r="I100" s="228"/>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309</v>
      </c>
      <c r="AF100" s="170">
        <v>0</v>
      </c>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2200</v>
      </c>
      <c r="D101" s="247"/>
      <c r="E101" s="195">
        <v>20</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28</v>
      </c>
      <c r="B102" s="182" t="s">
        <v>2233</v>
      </c>
      <c r="C102" s="209" t="s">
        <v>2234</v>
      </c>
      <c r="D102" s="245" t="s">
        <v>314</v>
      </c>
      <c r="E102" s="193">
        <v>27</v>
      </c>
      <c r="F102" s="202"/>
      <c r="G102" s="201">
        <f>ROUND(E102*F102,2)</f>
        <v>0</v>
      </c>
      <c r="H102" s="200"/>
      <c r="I102" s="228" t="s">
        <v>552</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1101</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0" t="s">
        <v>2235</v>
      </c>
      <c r="D103" s="246"/>
      <c r="E103" s="194"/>
      <c r="F103" s="203"/>
      <c r="G103" s="203"/>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307</v>
      </c>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1" t="s">
        <v>2236</v>
      </c>
      <c r="D104" s="247"/>
      <c r="E104" s="195"/>
      <c r="F104" s="201"/>
      <c r="G104" s="201"/>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309</v>
      </c>
      <c r="AF104" s="170">
        <v>0</v>
      </c>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2237</v>
      </c>
      <c r="D105" s="247"/>
      <c r="E105" s="195">
        <v>19</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4"/>
      <c r="B106" s="183"/>
      <c r="C106" s="211" t="s">
        <v>2227</v>
      </c>
      <c r="D106" s="247"/>
      <c r="E106" s="195"/>
      <c r="F106" s="201"/>
      <c r="G106" s="201"/>
      <c r="H106" s="200"/>
      <c r="I106" s="228"/>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309</v>
      </c>
      <c r="AF106" s="170">
        <v>0</v>
      </c>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218</v>
      </c>
      <c r="D107" s="247"/>
      <c r="E107" s="195">
        <v>8</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50" t="s">
        <v>2228</v>
      </c>
      <c r="D108" s="248"/>
      <c r="E108" s="249">
        <v>27</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1</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29</v>
      </c>
      <c r="B109" s="182" t="s">
        <v>2238</v>
      </c>
      <c r="C109" s="209" t="s">
        <v>2239</v>
      </c>
      <c r="D109" s="245" t="s">
        <v>314</v>
      </c>
      <c r="E109" s="193">
        <v>21</v>
      </c>
      <c r="F109" s="202"/>
      <c r="G109" s="201">
        <f>ROUND(E109*F109,2)</f>
        <v>0</v>
      </c>
      <c r="H109" s="200"/>
      <c r="I109" s="228" t="s">
        <v>304</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1101</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0" t="s">
        <v>2240</v>
      </c>
      <c r="D110" s="246"/>
      <c r="E110" s="194"/>
      <c r="F110" s="203"/>
      <c r="G110" s="203"/>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307</v>
      </c>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2227</v>
      </c>
      <c r="D111" s="247"/>
      <c r="E111" s="195"/>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2165</v>
      </c>
      <c r="D112" s="247"/>
      <c r="E112" s="195">
        <v>21</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30</v>
      </c>
      <c r="B113" s="182" t="s">
        <v>2241</v>
      </c>
      <c r="C113" s="209" t="s">
        <v>2242</v>
      </c>
      <c r="D113" s="245" t="s">
        <v>314</v>
      </c>
      <c r="E113" s="193">
        <v>10</v>
      </c>
      <c r="F113" s="202"/>
      <c r="G113" s="201">
        <f>ROUND(E113*F113,2)</f>
        <v>0</v>
      </c>
      <c r="H113" s="200"/>
      <c r="I113" s="228" t="s">
        <v>552</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1101</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0" t="s">
        <v>2243</v>
      </c>
      <c r="D114" s="246"/>
      <c r="E114" s="194"/>
      <c r="F114" s="203"/>
      <c r="G114" s="203"/>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307</v>
      </c>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4"/>
      <c r="B115" s="183"/>
      <c r="C115" s="211" t="s">
        <v>2225</v>
      </c>
      <c r="D115" s="247"/>
      <c r="E115" s="195"/>
      <c r="F115" s="201"/>
      <c r="G115" s="201"/>
      <c r="H115" s="200"/>
      <c r="I115" s="228"/>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309</v>
      </c>
      <c r="AF115" s="170">
        <v>0</v>
      </c>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2244</v>
      </c>
      <c r="D116" s="247"/>
      <c r="E116" s="195">
        <v>10</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31</v>
      </c>
      <c r="B117" s="182" t="s">
        <v>2245</v>
      </c>
      <c r="C117" s="209" t="s">
        <v>2246</v>
      </c>
      <c r="D117" s="245" t="s">
        <v>314</v>
      </c>
      <c r="E117" s="193">
        <v>19</v>
      </c>
      <c r="F117" s="202"/>
      <c r="G117" s="201">
        <f>ROUND(E117*F117,2)</f>
        <v>0</v>
      </c>
      <c r="H117" s="200"/>
      <c r="I117" s="228" t="s">
        <v>552</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1101</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0" t="s">
        <v>2247</v>
      </c>
      <c r="D118" s="246"/>
      <c r="E118" s="194"/>
      <c r="F118" s="203"/>
      <c r="G118" s="203"/>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307</v>
      </c>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1" t="s">
        <v>2225</v>
      </c>
      <c r="D119" s="247"/>
      <c r="E119" s="195"/>
      <c r="F119" s="201"/>
      <c r="G119" s="201"/>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309</v>
      </c>
      <c r="AF119" s="170">
        <v>0</v>
      </c>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2237</v>
      </c>
      <c r="D120" s="247"/>
      <c r="E120" s="195">
        <v>19</v>
      </c>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5">
        <v>32</v>
      </c>
      <c r="B121" s="182" t="s">
        <v>2248</v>
      </c>
      <c r="C121" s="209" t="s">
        <v>2249</v>
      </c>
      <c r="D121" s="245" t="s">
        <v>314</v>
      </c>
      <c r="E121" s="193">
        <v>25</v>
      </c>
      <c r="F121" s="202"/>
      <c r="G121" s="201">
        <f>ROUND(E121*F121,2)</f>
        <v>0</v>
      </c>
      <c r="H121" s="200"/>
      <c r="I121" s="228" t="s">
        <v>552</v>
      </c>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1101</v>
      </c>
      <c r="AF121" s="170"/>
      <c r="AG121" s="170"/>
      <c r="AH121" s="170"/>
      <c r="AI121" s="170"/>
      <c r="AJ121" s="170"/>
      <c r="AK121" s="170"/>
      <c r="AL121" s="170"/>
      <c r="AM121" s="170">
        <v>21</v>
      </c>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0" t="s">
        <v>2250</v>
      </c>
      <c r="D122" s="246"/>
      <c r="E122" s="194"/>
      <c r="F122" s="203"/>
      <c r="G122" s="203"/>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307</v>
      </c>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2251</v>
      </c>
      <c r="D123" s="247"/>
      <c r="E123" s="195"/>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514</v>
      </c>
      <c r="D124" s="247"/>
      <c r="E124" s="195">
        <v>25</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33</v>
      </c>
      <c r="B125" s="182" t="s">
        <v>2252</v>
      </c>
      <c r="C125" s="209" t="s">
        <v>2253</v>
      </c>
      <c r="D125" s="245" t="s">
        <v>314</v>
      </c>
      <c r="E125" s="193">
        <v>72</v>
      </c>
      <c r="F125" s="202"/>
      <c r="G125" s="201">
        <f>ROUND(E125*F125,2)</f>
        <v>0</v>
      </c>
      <c r="H125" s="200"/>
      <c r="I125" s="228" t="s">
        <v>552</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1101</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0" t="s">
        <v>2254</v>
      </c>
      <c r="D126" s="246"/>
      <c r="E126" s="194"/>
      <c r="F126" s="203"/>
      <c r="G126" s="203"/>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307</v>
      </c>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4"/>
      <c r="B127" s="183"/>
      <c r="C127" s="211" t="s">
        <v>2225</v>
      </c>
      <c r="D127" s="247"/>
      <c r="E127" s="195"/>
      <c r="F127" s="201"/>
      <c r="G127" s="201"/>
      <c r="H127" s="200"/>
      <c r="I127" s="228"/>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309</v>
      </c>
      <c r="AF127" s="170">
        <v>0</v>
      </c>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1" t="s">
        <v>2255</v>
      </c>
      <c r="D128" s="247"/>
      <c r="E128" s="195">
        <v>48</v>
      </c>
      <c r="F128" s="201"/>
      <c r="G128" s="201"/>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309</v>
      </c>
      <c r="AF128" s="170">
        <v>0</v>
      </c>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2227</v>
      </c>
      <c r="D129" s="247"/>
      <c r="E129" s="195"/>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outlineLevel="1">
      <c r="A130" s="224"/>
      <c r="B130" s="183"/>
      <c r="C130" s="211" t="s">
        <v>1667</v>
      </c>
      <c r="D130" s="247"/>
      <c r="E130" s="195">
        <v>24</v>
      </c>
      <c r="F130" s="201"/>
      <c r="G130" s="201"/>
      <c r="H130" s="200"/>
      <c r="I130" s="228"/>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309</v>
      </c>
      <c r="AF130" s="170">
        <v>0</v>
      </c>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50" t="s">
        <v>2228</v>
      </c>
      <c r="D131" s="248"/>
      <c r="E131" s="249">
        <v>72</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1</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34</v>
      </c>
      <c r="B132" s="182" t="s">
        <v>2256</v>
      </c>
      <c r="C132" s="209" t="s">
        <v>2257</v>
      </c>
      <c r="D132" s="245" t="s">
        <v>423</v>
      </c>
      <c r="E132" s="193">
        <v>7</v>
      </c>
      <c r="F132" s="202"/>
      <c r="G132" s="201">
        <f>ROUND(E132*F132,2)</f>
        <v>0</v>
      </c>
      <c r="H132" s="200"/>
      <c r="I132" s="228" t="s">
        <v>552</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543</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ht="22.5" outlineLevel="1">
      <c r="A133" s="224"/>
      <c r="B133" s="183"/>
      <c r="C133" s="210" t="s">
        <v>2258</v>
      </c>
      <c r="D133" s="246"/>
      <c r="E133" s="194"/>
      <c r="F133" s="203"/>
      <c r="G133" s="203"/>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307</v>
      </c>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4"/>
      <c r="B134" s="183"/>
      <c r="C134" s="211" t="s">
        <v>2225</v>
      </c>
      <c r="D134" s="247"/>
      <c r="E134" s="195"/>
      <c r="F134" s="201"/>
      <c r="G134" s="201"/>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309</v>
      </c>
      <c r="AF134" s="170">
        <v>0</v>
      </c>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161</v>
      </c>
      <c r="D135" s="247"/>
      <c r="E135" s="195">
        <v>4</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4"/>
      <c r="B136" s="183"/>
      <c r="C136" s="211" t="s">
        <v>2227</v>
      </c>
      <c r="D136" s="247"/>
      <c r="E136" s="195"/>
      <c r="F136" s="201"/>
      <c r="G136" s="201"/>
      <c r="H136" s="200"/>
      <c r="I136" s="228"/>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309</v>
      </c>
      <c r="AF136" s="170">
        <v>0</v>
      </c>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155</v>
      </c>
      <c r="D137" s="247"/>
      <c r="E137" s="195">
        <v>3</v>
      </c>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50" t="s">
        <v>2228</v>
      </c>
      <c r="D138" s="248"/>
      <c r="E138" s="249">
        <v>7</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1</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5">
        <v>35</v>
      </c>
      <c r="B139" s="182" t="s">
        <v>2259</v>
      </c>
      <c r="C139" s="209" t="s">
        <v>2260</v>
      </c>
      <c r="D139" s="245" t="s">
        <v>423</v>
      </c>
      <c r="E139" s="193">
        <v>3</v>
      </c>
      <c r="F139" s="202"/>
      <c r="G139" s="201">
        <f>ROUND(E139*F139,2)</f>
        <v>0</v>
      </c>
      <c r="H139" s="200"/>
      <c r="I139" s="228" t="s">
        <v>552</v>
      </c>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543</v>
      </c>
      <c r="AF139" s="170"/>
      <c r="AG139" s="170"/>
      <c r="AH139" s="170"/>
      <c r="AI139" s="170"/>
      <c r="AJ139" s="170"/>
      <c r="AK139" s="170"/>
      <c r="AL139" s="170"/>
      <c r="AM139" s="170">
        <v>21</v>
      </c>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ht="22.5" outlineLevel="1">
      <c r="A140" s="224"/>
      <c r="B140" s="183"/>
      <c r="C140" s="210" t="s">
        <v>2261</v>
      </c>
      <c r="D140" s="246"/>
      <c r="E140" s="194"/>
      <c r="F140" s="203"/>
      <c r="G140" s="203"/>
      <c r="H140" s="200"/>
      <c r="I140" s="228"/>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307</v>
      </c>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1" t="s">
        <v>2225</v>
      </c>
      <c r="D141" s="247"/>
      <c r="E141" s="195"/>
      <c r="F141" s="201"/>
      <c r="G141" s="201"/>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309</v>
      </c>
      <c r="AF141" s="170">
        <v>0</v>
      </c>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155</v>
      </c>
      <c r="D142" s="247"/>
      <c r="E142" s="195">
        <v>3</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36</v>
      </c>
      <c r="B143" s="182" t="s">
        <v>2262</v>
      </c>
      <c r="C143" s="209" t="s">
        <v>2263</v>
      </c>
      <c r="D143" s="245" t="s">
        <v>314</v>
      </c>
      <c r="E143" s="193">
        <v>1</v>
      </c>
      <c r="F143" s="202"/>
      <c r="G143" s="201">
        <f>ROUND(E143*F143,2)</f>
        <v>0</v>
      </c>
      <c r="H143" s="200"/>
      <c r="I143" s="228" t="s">
        <v>304</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ht="22.5" outlineLevel="1">
      <c r="A144" s="224"/>
      <c r="B144" s="183"/>
      <c r="C144" s="210" t="s">
        <v>2264</v>
      </c>
      <c r="D144" s="246"/>
      <c r="E144" s="194"/>
      <c r="F144" s="203"/>
      <c r="G144" s="203"/>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307</v>
      </c>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121</v>
      </c>
      <c r="D145" s="247"/>
      <c r="E145" s="195">
        <v>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5">
        <v>37</v>
      </c>
      <c r="B146" s="182" t="s">
        <v>2265</v>
      </c>
      <c r="C146" s="209" t="s">
        <v>2266</v>
      </c>
      <c r="D146" s="245" t="s">
        <v>314</v>
      </c>
      <c r="E146" s="193">
        <v>1</v>
      </c>
      <c r="F146" s="202"/>
      <c r="G146" s="201">
        <f>ROUND(E146*F146,2)</f>
        <v>0</v>
      </c>
      <c r="H146" s="200"/>
      <c r="I146" s="228" t="s">
        <v>304</v>
      </c>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1101</v>
      </c>
      <c r="AF146" s="170"/>
      <c r="AG146" s="170"/>
      <c r="AH146" s="170"/>
      <c r="AI146" s="170"/>
      <c r="AJ146" s="170"/>
      <c r="AK146" s="170"/>
      <c r="AL146" s="170"/>
      <c r="AM146" s="170">
        <v>21</v>
      </c>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ht="22.5" outlineLevel="1">
      <c r="A147" s="224"/>
      <c r="B147" s="183"/>
      <c r="C147" s="210" t="s">
        <v>2267</v>
      </c>
      <c r="D147" s="246"/>
      <c r="E147" s="194"/>
      <c r="F147" s="203"/>
      <c r="G147" s="203"/>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38</v>
      </c>
      <c r="B149" s="182" t="s">
        <v>2268</v>
      </c>
      <c r="C149" s="209" t="s">
        <v>2269</v>
      </c>
      <c r="D149" s="245" t="s">
        <v>314</v>
      </c>
      <c r="E149" s="193">
        <v>1</v>
      </c>
      <c r="F149" s="202"/>
      <c r="G149" s="201">
        <f>ROUND(E149*F149,2)</f>
        <v>0</v>
      </c>
      <c r="H149" s="200"/>
      <c r="I149" s="228" t="s">
        <v>304</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1101</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ht="22.5" outlineLevel="1">
      <c r="A150" s="224"/>
      <c r="B150" s="183"/>
      <c r="C150" s="210" t="s">
        <v>2270</v>
      </c>
      <c r="D150" s="246"/>
      <c r="E150" s="194"/>
      <c r="F150" s="203"/>
      <c r="G150" s="203"/>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307</v>
      </c>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4"/>
      <c r="B151" s="183"/>
      <c r="C151" s="211" t="s">
        <v>121</v>
      </c>
      <c r="D151" s="247"/>
      <c r="E151" s="195">
        <v>1</v>
      </c>
      <c r="F151" s="201"/>
      <c r="G151" s="201"/>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309</v>
      </c>
      <c r="AF151" s="170">
        <v>0</v>
      </c>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5">
        <v>39</v>
      </c>
      <c r="B152" s="182" t="s">
        <v>2271</v>
      </c>
      <c r="C152" s="209" t="s">
        <v>2272</v>
      </c>
      <c r="D152" s="245" t="s">
        <v>314</v>
      </c>
      <c r="E152" s="193">
        <v>1</v>
      </c>
      <c r="F152" s="202"/>
      <c r="G152" s="201">
        <f>ROUND(E152*F152,2)</f>
        <v>0</v>
      </c>
      <c r="H152" s="200"/>
      <c r="I152" s="228" t="s">
        <v>304</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1101</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ht="22.5" outlineLevel="1">
      <c r="A153" s="224"/>
      <c r="B153" s="183"/>
      <c r="C153" s="210" t="s">
        <v>2273</v>
      </c>
      <c r="D153" s="246"/>
      <c r="E153" s="194"/>
      <c r="F153" s="203"/>
      <c r="G153" s="203"/>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307</v>
      </c>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121</v>
      </c>
      <c r="D154" s="247"/>
      <c r="E154" s="195">
        <v>1</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5">
        <v>40</v>
      </c>
      <c r="B155" s="182" t="s">
        <v>2274</v>
      </c>
      <c r="C155" s="209" t="s">
        <v>2275</v>
      </c>
      <c r="D155" s="245" t="s">
        <v>314</v>
      </c>
      <c r="E155" s="193">
        <v>1</v>
      </c>
      <c r="F155" s="202"/>
      <c r="G155" s="201">
        <f>ROUND(E155*F155,2)</f>
        <v>0</v>
      </c>
      <c r="H155" s="200"/>
      <c r="I155" s="228" t="s">
        <v>304</v>
      </c>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1101</v>
      </c>
      <c r="AF155" s="170"/>
      <c r="AG155" s="170"/>
      <c r="AH155" s="170"/>
      <c r="AI155" s="170"/>
      <c r="AJ155" s="170"/>
      <c r="AK155" s="170"/>
      <c r="AL155" s="170"/>
      <c r="AM155" s="170">
        <v>21</v>
      </c>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121</v>
      </c>
      <c r="D156" s="247"/>
      <c r="E156" s="195">
        <v>1</v>
      </c>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5">
        <v>41</v>
      </c>
      <c r="B157" s="182" t="s">
        <v>2276</v>
      </c>
      <c r="C157" s="209" t="s">
        <v>2277</v>
      </c>
      <c r="D157" s="245" t="s">
        <v>423</v>
      </c>
      <c r="E157" s="193">
        <v>10</v>
      </c>
      <c r="F157" s="202"/>
      <c r="G157" s="201">
        <f>ROUND(E157*F157,2)</f>
        <v>0</v>
      </c>
      <c r="H157" s="200"/>
      <c r="I157" s="228" t="s">
        <v>552</v>
      </c>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1101</v>
      </c>
      <c r="AF157" s="170"/>
      <c r="AG157" s="170"/>
      <c r="AH157" s="170"/>
      <c r="AI157" s="170"/>
      <c r="AJ157" s="170"/>
      <c r="AK157" s="170"/>
      <c r="AL157" s="170"/>
      <c r="AM157" s="170">
        <v>21</v>
      </c>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0" t="s">
        <v>2278</v>
      </c>
      <c r="D158" s="246"/>
      <c r="E158" s="194"/>
      <c r="F158" s="203"/>
      <c r="G158" s="203"/>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307</v>
      </c>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1" t="s">
        <v>2244</v>
      </c>
      <c r="D159" s="247"/>
      <c r="E159" s="195">
        <v>10</v>
      </c>
      <c r="F159" s="201"/>
      <c r="G159" s="201"/>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309</v>
      </c>
      <c r="AF159" s="170">
        <v>0</v>
      </c>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5">
        <v>42</v>
      </c>
      <c r="B160" s="182" t="s">
        <v>2279</v>
      </c>
      <c r="C160" s="209" t="s">
        <v>2280</v>
      </c>
      <c r="D160" s="245" t="s">
        <v>423</v>
      </c>
      <c r="E160" s="193">
        <v>3</v>
      </c>
      <c r="F160" s="202"/>
      <c r="G160" s="201">
        <f>ROUND(E160*F160,2)</f>
        <v>0</v>
      </c>
      <c r="H160" s="200"/>
      <c r="I160" s="228" t="s">
        <v>552</v>
      </c>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1101</v>
      </c>
      <c r="AF160" s="170"/>
      <c r="AG160" s="170"/>
      <c r="AH160" s="170"/>
      <c r="AI160" s="170"/>
      <c r="AJ160" s="170"/>
      <c r="AK160" s="170"/>
      <c r="AL160" s="170"/>
      <c r="AM160" s="170">
        <v>21</v>
      </c>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ht="22.5" outlineLevel="1">
      <c r="A161" s="224"/>
      <c r="B161" s="183"/>
      <c r="C161" s="210" t="s">
        <v>2281</v>
      </c>
      <c r="D161" s="246"/>
      <c r="E161" s="194"/>
      <c r="F161" s="203"/>
      <c r="G161" s="203"/>
      <c r="H161" s="200"/>
      <c r="I161" s="228"/>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307</v>
      </c>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outlineLevel="1">
      <c r="A162" s="224"/>
      <c r="B162" s="183"/>
      <c r="C162" s="211" t="s">
        <v>155</v>
      </c>
      <c r="D162" s="247"/>
      <c r="E162" s="195">
        <v>3</v>
      </c>
      <c r="F162" s="201"/>
      <c r="G162" s="201"/>
      <c r="H162" s="200"/>
      <c r="I162" s="228"/>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309</v>
      </c>
      <c r="AF162" s="170">
        <v>0</v>
      </c>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5">
        <v>43</v>
      </c>
      <c r="B163" s="182" t="s">
        <v>2282</v>
      </c>
      <c r="C163" s="209" t="s">
        <v>2283</v>
      </c>
      <c r="D163" s="245" t="s">
        <v>423</v>
      </c>
      <c r="E163" s="193">
        <v>1</v>
      </c>
      <c r="F163" s="202"/>
      <c r="G163" s="201">
        <f>ROUND(E163*F163,2)</f>
        <v>0</v>
      </c>
      <c r="H163" s="200"/>
      <c r="I163" s="228" t="s">
        <v>304</v>
      </c>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1101</v>
      </c>
      <c r="AF163" s="170"/>
      <c r="AG163" s="170"/>
      <c r="AH163" s="170"/>
      <c r="AI163" s="170"/>
      <c r="AJ163" s="170"/>
      <c r="AK163" s="170"/>
      <c r="AL163" s="170"/>
      <c r="AM163" s="170">
        <v>21</v>
      </c>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4"/>
      <c r="B164" s="183"/>
      <c r="C164" s="210" t="s">
        <v>2284</v>
      </c>
      <c r="D164" s="246"/>
      <c r="E164" s="194"/>
      <c r="F164" s="203"/>
      <c r="G164" s="203"/>
      <c r="H164" s="200"/>
      <c r="I164" s="228"/>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307</v>
      </c>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121</v>
      </c>
      <c r="D165" s="247"/>
      <c r="E165" s="195">
        <v>1</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5">
        <v>44</v>
      </c>
      <c r="B166" s="182" t="s">
        <v>2285</v>
      </c>
      <c r="C166" s="209" t="s">
        <v>2286</v>
      </c>
      <c r="D166" s="245" t="s">
        <v>423</v>
      </c>
      <c r="E166" s="193">
        <v>1</v>
      </c>
      <c r="F166" s="202"/>
      <c r="G166" s="201">
        <f>ROUND(E166*F166,2)</f>
        <v>0</v>
      </c>
      <c r="H166" s="200"/>
      <c r="I166" s="228" t="s">
        <v>552</v>
      </c>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1101</v>
      </c>
      <c r="AF166" s="170"/>
      <c r="AG166" s="170"/>
      <c r="AH166" s="170"/>
      <c r="AI166" s="170"/>
      <c r="AJ166" s="170"/>
      <c r="AK166" s="170"/>
      <c r="AL166" s="170"/>
      <c r="AM166" s="170">
        <v>21</v>
      </c>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4"/>
      <c r="B167" s="183"/>
      <c r="C167" s="210" t="s">
        <v>2287</v>
      </c>
      <c r="D167" s="246"/>
      <c r="E167" s="194"/>
      <c r="F167" s="203"/>
      <c r="G167" s="203"/>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307</v>
      </c>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4"/>
      <c r="B168" s="183"/>
      <c r="C168" s="211" t="s">
        <v>121</v>
      </c>
      <c r="D168" s="247"/>
      <c r="E168" s="195">
        <v>1</v>
      </c>
      <c r="F168" s="201"/>
      <c r="G168" s="201"/>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309</v>
      </c>
      <c r="AF168" s="170">
        <v>0</v>
      </c>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5">
        <v>45</v>
      </c>
      <c r="B169" s="182" t="s">
        <v>2288</v>
      </c>
      <c r="C169" s="209" t="s">
        <v>2289</v>
      </c>
      <c r="D169" s="245" t="s">
        <v>423</v>
      </c>
      <c r="E169" s="193">
        <v>4</v>
      </c>
      <c r="F169" s="202"/>
      <c r="G169" s="201">
        <f>ROUND(E169*F169,2)</f>
        <v>0</v>
      </c>
      <c r="H169" s="200"/>
      <c r="I169" s="228" t="s">
        <v>552</v>
      </c>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1101</v>
      </c>
      <c r="AF169" s="170"/>
      <c r="AG169" s="170"/>
      <c r="AH169" s="170"/>
      <c r="AI169" s="170"/>
      <c r="AJ169" s="170"/>
      <c r="AK169" s="170"/>
      <c r="AL169" s="170"/>
      <c r="AM169" s="170">
        <v>21</v>
      </c>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4"/>
      <c r="B170" s="183"/>
      <c r="C170" s="210" t="s">
        <v>2290</v>
      </c>
      <c r="D170" s="246"/>
      <c r="E170" s="194"/>
      <c r="F170" s="203"/>
      <c r="G170" s="203"/>
      <c r="H170" s="200"/>
      <c r="I170" s="228"/>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307</v>
      </c>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161</v>
      </c>
      <c r="D171" s="247"/>
      <c r="E171" s="195">
        <v>4</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5">
        <v>46</v>
      </c>
      <c r="B172" s="182" t="s">
        <v>2291</v>
      </c>
      <c r="C172" s="209" t="s">
        <v>2292</v>
      </c>
      <c r="D172" s="245" t="s">
        <v>314</v>
      </c>
      <c r="E172" s="193">
        <v>219</v>
      </c>
      <c r="F172" s="202"/>
      <c r="G172" s="201">
        <f>ROUND(E172*F172,2)</f>
        <v>0</v>
      </c>
      <c r="H172" s="200"/>
      <c r="I172" s="228" t="s">
        <v>304</v>
      </c>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1101</v>
      </c>
      <c r="AF172" s="170"/>
      <c r="AG172" s="170"/>
      <c r="AH172" s="170"/>
      <c r="AI172" s="170"/>
      <c r="AJ172" s="170"/>
      <c r="AK172" s="170"/>
      <c r="AL172" s="170"/>
      <c r="AM172" s="170">
        <v>21</v>
      </c>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0" t="s">
        <v>2293</v>
      </c>
      <c r="D173" s="246"/>
      <c r="E173" s="194"/>
      <c r="F173" s="203"/>
      <c r="G173" s="203"/>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307</v>
      </c>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4"/>
      <c r="B174" s="183"/>
      <c r="C174" s="211" t="s">
        <v>2294</v>
      </c>
      <c r="D174" s="247"/>
      <c r="E174" s="195">
        <v>219</v>
      </c>
      <c r="F174" s="201"/>
      <c r="G174" s="201"/>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309</v>
      </c>
      <c r="AF174" s="170">
        <v>0</v>
      </c>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5">
        <v>47</v>
      </c>
      <c r="B175" s="182" t="s">
        <v>2295</v>
      </c>
      <c r="C175" s="209" t="s">
        <v>2296</v>
      </c>
      <c r="D175" s="245" t="s">
        <v>314</v>
      </c>
      <c r="E175" s="193">
        <v>48</v>
      </c>
      <c r="F175" s="202"/>
      <c r="G175" s="201">
        <f>ROUND(E175*F175,2)</f>
        <v>0</v>
      </c>
      <c r="H175" s="200"/>
      <c r="I175" s="228" t="s">
        <v>304</v>
      </c>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1101</v>
      </c>
      <c r="AF175" s="170"/>
      <c r="AG175" s="170"/>
      <c r="AH175" s="170"/>
      <c r="AI175" s="170"/>
      <c r="AJ175" s="170"/>
      <c r="AK175" s="170"/>
      <c r="AL175" s="170"/>
      <c r="AM175" s="170">
        <v>21</v>
      </c>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4"/>
      <c r="B176" s="183"/>
      <c r="C176" s="210" t="s">
        <v>2297</v>
      </c>
      <c r="D176" s="246"/>
      <c r="E176" s="194"/>
      <c r="F176" s="203"/>
      <c r="G176" s="203"/>
      <c r="H176" s="200"/>
      <c r="I176" s="228"/>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307</v>
      </c>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2298</v>
      </c>
      <c r="D177" s="247"/>
      <c r="E177" s="195">
        <v>48</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48</v>
      </c>
      <c r="B178" s="182" t="s">
        <v>2299</v>
      </c>
      <c r="C178" s="209" t="s">
        <v>2300</v>
      </c>
      <c r="D178" s="245" t="s">
        <v>447</v>
      </c>
      <c r="E178" s="193">
        <v>0.5</v>
      </c>
      <c r="F178" s="202"/>
      <c r="G178" s="201">
        <f>ROUND(E178*F178,2)</f>
        <v>0</v>
      </c>
      <c r="H178" s="200"/>
      <c r="I178" s="228" t="s">
        <v>304</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1101</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ht="22.5" outlineLevel="1">
      <c r="A179" s="224"/>
      <c r="B179" s="183"/>
      <c r="C179" s="210" t="s">
        <v>2301</v>
      </c>
      <c r="D179" s="246"/>
      <c r="E179" s="194"/>
      <c r="F179" s="203"/>
      <c r="G179" s="203"/>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307</v>
      </c>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1" t="s">
        <v>2302</v>
      </c>
      <c r="D180" s="247"/>
      <c r="E180" s="195">
        <v>0.5</v>
      </c>
      <c r="F180" s="201"/>
      <c r="G180" s="201"/>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309</v>
      </c>
      <c r="AF180" s="170">
        <v>0</v>
      </c>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5">
        <v>49</v>
      </c>
      <c r="B181" s="182" t="s">
        <v>2303</v>
      </c>
      <c r="C181" s="209" t="s">
        <v>2304</v>
      </c>
      <c r="D181" s="245" t="s">
        <v>447</v>
      </c>
      <c r="E181" s="193">
        <v>0.5</v>
      </c>
      <c r="F181" s="202"/>
      <c r="G181" s="201">
        <f>ROUND(E181*F181,2)</f>
        <v>0</v>
      </c>
      <c r="H181" s="200"/>
      <c r="I181" s="228" t="s">
        <v>552</v>
      </c>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1101</v>
      </c>
      <c r="AF181" s="170"/>
      <c r="AG181" s="170"/>
      <c r="AH181" s="170"/>
      <c r="AI181" s="170"/>
      <c r="AJ181" s="170"/>
      <c r="AK181" s="170"/>
      <c r="AL181" s="170"/>
      <c r="AM181" s="170">
        <v>21</v>
      </c>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ht="33.75" outlineLevel="1">
      <c r="A182" s="224"/>
      <c r="B182" s="183"/>
      <c r="C182" s="210" t="s">
        <v>2305</v>
      </c>
      <c r="D182" s="246"/>
      <c r="E182" s="194"/>
      <c r="F182" s="203"/>
      <c r="G182" s="203"/>
      <c r="H182" s="200"/>
      <c r="I182" s="228"/>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307</v>
      </c>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1" t="s">
        <v>2302</v>
      </c>
      <c r="D183" s="247"/>
      <c r="E183" s="195">
        <v>0.5</v>
      </c>
      <c r="F183" s="201"/>
      <c r="G183" s="201"/>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309</v>
      </c>
      <c r="AF183" s="170">
        <v>0</v>
      </c>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c r="A184" s="223" t="s">
        <v>294</v>
      </c>
      <c r="B184" s="181" t="s">
        <v>245</v>
      </c>
      <c r="C184" s="208" t="s">
        <v>246</v>
      </c>
      <c r="D184" s="244"/>
      <c r="E184" s="192"/>
      <c r="F184" s="356">
        <f>SUM(G185:G309)</f>
        <v>0</v>
      </c>
      <c r="G184" s="357"/>
      <c r="H184" s="199"/>
      <c r="I184" s="227"/>
      <c r="AE184" t="s">
        <v>295</v>
      </c>
    </row>
    <row r="185" spans="1:60" outlineLevel="1">
      <c r="A185" s="225">
        <v>50</v>
      </c>
      <c r="B185" s="182" t="s">
        <v>2306</v>
      </c>
      <c r="C185" s="209" t="s">
        <v>2307</v>
      </c>
      <c r="D185" s="245" t="s">
        <v>314</v>
      </c>
      <c r="E185" s="193">
        <v>4</v>
      </c>
      <c r="F185" s="202"/>
      <c r="G185" s="201">
        <f>ROUND(E185*F185,2)</f>
        <v>0</v>
      </c>
      <c r="H185" s="200"/>
      <c r="I185" s="228" t="s">
        <v>304</v>
      </c>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1101</v>
      </c>
      <c r="AF185" s="170"/>
      <c r="AG185" s="170"/>
      <c r="AH185" s="170"/>
      <c r="AI185" s="170"/>
      <c r="AJ185" s="170"/>
      <c r="AK185" s="170"/>
      <c r="AL185" s="170"/>
      <c r="AM185" s="170">
        <v>21</v>
      </c>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183"/>
      <c r="C186" s="211" t="s">
        <v>2308</v>
      </c>
      <c r="D186" s="247"/>
      <c r="E186" s="195"/>
      <c r="F186" s="201"/>
      <c r="G186" s="201"/>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309</v>
      </c>
      <c r="AF186" s="170">
        <v>0</v>
      </c>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4"/>
      <c r="B187" s="183"/>
      <c r="C187" s="211" t="s">
        <v>161</v>
      </c>
      <c r="D187" s="247"/>
      <c r="E187" s="195">
        <v>4</v>
      </c>
      <c r="F187" s="201"/>
      <c r="G187" s="201"/>
      <c r="H187" s="200"/>
      <c r="I187" s="228"/>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309</v>
      </c>
      <c r="AF187" s="170">
        <v>0</v>
      </c>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5">
        <v>51</v>
      </c>
      <c r="B188" s="182" t="s">
        <v>2309</v>
      </c>
      <c r="C188" s="209" t="s">
        <v>2310</v>
      </c>
      <c r="D188" s="245" t="s">
        <v>314</v>
      </c>
      <c r="E188" s="193">
        <v>167</v>
      </c>
      <c r="F188" s="202"/>
      <c r="G188" s="201">
        <f>ROUND(E188*F188,2)</f>
        <v>0</v>
      </c>
      <c r="H188" s="200"/>
      <c r="I188" s="228" t="s">
        <v>552</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1101</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0" t="s">
        <v>2311</v>
      </c>
      <c r="D189" s="246"/>
      <c r="E189" s="194"/>
      <c r="F189" s="203"/>
      <c r="G189" s="203"/>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307</v>
      </c>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4"/>
      <c r="B190" s="183"/>
      <c r="C190" s="211" t="s">
        <v>2312</v>
      </c>
      <c r="D190" s="247"/>
      <c r="E190" s="195"/>
      <c r="F190" s="201"/>
      <c r="G190" s="201"/>
      <c r="H190" s="200"/>
      <c r="I190" s="228"/>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309</v>
      </c>
      <c r="AF190" s="170">
        <v>0</v>
      </c>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182</v>
      </c>
      <c r="D191" s="247"/>
      <c r="E191" s="195">
        <v>64</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4"/>
      <c r="B192" s="183"/>
      <c r="C192" s="211" t="s">
        <v>2313</v>
      </c>
      <c r="D192" s="247"/>
      <c r="E192" s="195"/>
      <c r="F192" s="201"/>
      <c r="G192" s="201"/>
      <c r="H192" s="200"/>
      <c r="I192" s="228"/>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309</v>
      </c>
      <c r="AF192" s="170">
        <v>0</v>
      </c>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2187</v>
      </c>
      <c r="D193" s="247"/>
      <c r="E193" s="195">
        <v>103</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4"/>
      <c r="B194" s="183"/>
      <c r="C194" s="250" t="s">
        <v>2228</v>
      </c>
      <c r="D194" s="248"/>
      <c r="E194" s="249">
        <v>167</v>
      </c>
      <c r="F194" s="201"/>
      <c r="G194" s="201"/>
      <c r="H194" s="200"/>
      <c r="I194" s="228"/>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309</v>
      </c>
      <c r="AF194" s="170">
        <v>1</v>
      </c>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5">
        <v>52</v>
      </c>
      <c r="B195" s="182" t="s">
        <v>2314</v>
      </c>
      <c r="C195" s="209" t="s">
        <v>2315</v>
      </c>
      <c r="D195" s="245" t="s">
        <v>314</v>
      </c>
      <c r="E195" s="193">
        <v>24</v>
      </c>
      <c r="F195" s="202"/>
      <c r="G195" s="201">
        <f>ROUND(E195*F195,2)</f>
        <v>0</v>
      </c>
      <c r="H195" s="200"/>
      <c r="I195" s="228" t="s">
        <v>552</v>
      </c>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1101</v>
      </c>
      <c r="AF195" s="170"/>
      <c r="AG195" s="170"/>
      <c r="AH195" s="170"/>
      <c r="AI195" s="170"/>
      <c r="AJ195" s="170"/>
      <c r="AK195" s="170"/>
      <c r="AL195" s="170"/>
      <c r="AM195" s="170">
        <v>21</v>
      </c>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4"/>
      <c r="B196" s="183"/>
      <c r="C196" s="210" t="s">
        <v>2316</v>
      </c>
      <c r="D196" s="246"/>
      <c r="E196" s="194"/>
      <c r="F196" s="203"/>
      <c r="G196" s="203"/>
      <c r="H196" s="200"/>
      <c r="I196" s="228"/>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307</v>
      </c>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2312</v>
      </c>
      <c r="D197" s="247"/>
      <c r="E197" s="195"/>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4"/>
      <c r="B198" s="183"/>
      <c r="C198" s="211" t="s">
        <v>2317</v>
      </c>
      <c r="D198" s="247"/>
      <c r="E198" s="195">
        <v>15</v>
      </c>
      <c r="F198" s="201"/>
      <c r="G198" s="201"/>
      <c r="H198" s="200"/>
      <c r="I198" s="228"/>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309</v>
      </c>
      <c r="AF198" s="170">
        <v>0</v>
      </c>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outlineLevel="1">
      <c r="A199" s="224"/>
      <c r="B199" s="183"/>
      <c r="C199" s="211" t="s">
        <v>2318</v>
      </c>
      <c r="D199" s="247"/>
      <c r="E199" s="195"/>
      <c r="F199" s="201"/>
      <c r="G199" s="201"/>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309</v>
      </c>
      <c r="AF199" s="170">
        <v>0</v>
      </c>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4"/>
      <c r="B200" s="183"/>
      <c r="C200" s="211" t="s">
        <v>220</v>
      </c>
      <c r="D200" s="247"/>
      <c r="E200" s="195">
        <v>9</v>
      </c>
      <c r="F200" s="201"/>
      <c r="G200" s="201"/>
      <c r="H200" s="200"/>
      <c r="I200" s="228"/>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309</v>
      </c>
      <c r="AF200" s="170">
        <v>0</v>
      </c>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183"/>
      <c r="C201" s="250" t="s">
        <v>2228</v>
      </c>
      <c r="D201" s="248"/>
      <c r="E201" s="249">
        <v>24</v>
      </c>
      <c r="F201" s="201"/>
      <c r="G201" s="201"/>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309</v>
      </c>
      <c r="AF201" s="170">
        <v>1</v>
      </c>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5">
        <v>53</v>
      </c>
      <c r="B202" s="182" t="s">
        <v>2319</v>
      </c>
      <c r="C202" s="209" t="s">
        <v>2320</v>
      </c>
      <c r="D202" s="245" t="s">
        <v>314</v>
      </c>
      <c r="E202" s="193">
        <v>18</v>
      </c>
      <c r="F202" s="202"/>
      <c r="G202" s="201">
        <f>ROUND(E202*F202,2)</f>
        <v>0</v>
      </c>
      <c r="H202" s="200"/>
      <c r="I202" s="228" t="s">
        <v>552</v>
      </c>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1101</v>
      </c>
      <c r="AF202" s="170"/>
      <c r="AG202" s="170"/>
      <c r="AH202" s="170"/>
      <c r="AI202" s="170"/>
      <c r="AJ202" s="170"/>
      <c r="AK202" s="170"/>
      <c r="AL202" s="170"/>
      <c r="AM202" s="170">
        <v>21</v>
      </c>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0" t="s">
        <v>2321</v>
      </c>
      <c r="D203" s="246"/>
      <c r="E203" s="194"/>
      <c r="F203" s="203"/>
      <c r="G203" s="203"/>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307</v>
      </c>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4"/>
      <c r="B204" s="183"/>
      <c r="C204" s="211" t="s">
        <v>2312</v>
      </c>
      <c r="D204" s="247"/>
      <c r="E204" s="195"/>
      <c r="F204" s="201"/>
      <c r="G204" s="201"/>
      <c r="H204" s="200"/>
      <c r="I204" s="228"/>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309</v>
      </c>
      <c r="AF204" s="170">
        <v>0</v>
      </c>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1" t="s">
        <v>2244</v>
      </c>
      <c r="D205" s="247"/>
      <c r="E205" s="195">
        <v>10</v>
      </c>
      <c r="F205" s="201"/>
      <c r="G205" s="201"/>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309</v>
      </c>
      <c r="AF205" s="170">
        <v>0</v>
      </c>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4"/>
      <c r="B206" s="183"/>
      <c r="C206" s="211" t="s">
        <v>2318</v>
      </c>
      <c r="D206" s="247"/>
      <c r="E206" s="195"/>
      <c r="F206" s="201"/>
      <c r="G206" s="201"/>
      <c r="H206" s="200"/>
      <c r="I206" s="228"/>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309</v>
      </c>
      <c r="AF206" s="170">
        <v>0</v>
      </c>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1" t="s">
        <v>218</v>
      </c>
      <c r="D207" s="247"/>
      <c r="E207" s="195">
        <v>8</v>
      </c>
      <c r="F207" s="201"/>
      <c r="G207" s="201"/>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309</v>
      </c>
      <c r="AF207" s="170">
        <v>0</v>
      </c>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4"/>
      <c r="B208" s="183"/>
      <c r="C208" s="250" t="s">
        <v>2228</v>
      </c>
      <c r="D208" s="248"/>
      <c r="E208" s="249">
        <v>18</v>
      </c>
      <c r="F208" s="201"/>
      <c r="G208" s="201"/>
      <c r="H208" s="200"/>
      <c r="I208" s="228"/>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309</v>
      </c>
      <c r="AF208" s="170">
        <v>1</v>
      </c>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5">
        <v>54</v>
      </c>
      <c r="B209" s="182" t="s">
        <v>2322</v>
      </c>
      <c r="C209" s="209" t="s">
        <v>2323</v>
      </c>
      <c r="D209" s="245" t="s">
        <v>314</v>
      </c>
      <c r="E209" s="193">
        <v>20</v>
      </c>
      <c r="F209" s="202"/>
      <c r="G209" s="201">
        <f>ROUND(E209*F209,2)</f>
        <v>0</v>
      </c>
      <c r="H209" s="200"/>
      <c r="I209" s="228" t="s">
        <v>552</v>
      </c>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1101</v>
      </c>
      <c r="AF209" s="170"/>
      <c r="AG209" s="170"/>
      <c r="AH209" s="170"/>
      <c r="AI209" s="170"/>
      <c r="AJ209" s="170"/>
      <c r="AK209" s="170"/>
      <c r="AL209" s="170"/>
      <c r="AM209" s="170">
        <v>21</v>
      </c>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4"/>
      <c r="B210" s="183"/>
      <c r="C210" s="210" t="s">
        <v>2324</v>
      </c>
      <c r="D210" s="246"/>
      <c r="E210" s="194"/>
      <c r="F210" s="203"/>
      <c r="G210" s="203"/>
      <c r="H210" s="200"/>
      <c r="I210" s="228"/>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307</v>
      </c>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1" t="s">
        <v>2325</v>
      </c>
      <c r="D211" s="247"/>
      <c r="E211" s="195"/>
      <c r="F211" s="201"/>
      <c r="G211" s="201"/>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309</v>
      </c>
      <c r="AF211" s="170">
        <v>0</v>
      </c>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4"/>
      <c r="B212" s="183"/>
      <c r="C212" s="211" t="s">
        <v>2200</v>
      </c>
      <c r="D212" s="247"/>
      <c r="E212" s="195">
        <v>20</v>
      </c>
      <c r="F212" s="201"/>
      <c r="G212" s="201"/>
      <c r="H212" s="200"/>
      <c r="I212" s="228"/>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309</v>
      </c>
      <c r="AF212" s="170">
        <v>0</v>
      </c>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5">
        <v>55</v>
      </c>
      <c r="B213" s="182" t="s">
        <v>2326</v>
      </c>
      <c r="C213" s="209" t="s">
        <v>2327</v>
      </c>
      <c r="D213" s="245" t="s">
        <v>314</v>
      </c>
      <c r="E213" s="193">
        <v>28</v>
      </c>
      <c r="F213" s="202"/>
      <c r="G213" s="201">
        <f>ROUND(E213*F213,2)</f>
        <v>0</v>
      </c>
      <c r="H213" s="200"/>
      <c r="I213" s="228" t="s">
        <v>552</v>
      </c>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1101</v>
      </c>
      <c r="AF213" s="170"/>
      <c r="AG213" s="170"/>
      <c r="AH213" s="170"/>
      <c r="AI213" s="170"/>
      <c r="AJ213" s="170"/>
      <c r="AK213" s="170"/>
      <c r="AL213" s="170"/>
      <c r="AM213" s="170">
        <v>21</v>
      </c>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4"/>
      <c r="B214" s="183"/>
      <c r="C214" s="210" t="s">
        <v>2328</v>
      </c>
      <c r="D214" s="246"/>
      <c r="E214" s="194"/>
      <c r="F214" s="203"/>
      <c r="G214" s="203"/>
      <c r="H214" s="200"/>
      <c r="I214" s="228"/>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307</v>
      </c>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1" t="s">
        <v>2329</v>
      </c>
      <c r="D215" s="247"/>
      <c r="E215" s="195"/>
      <c r="F215" s="201"/>
      <c r="G215" s="201"/>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309</v>
      </c>
      <c r="AF215" s="170">
        <v>0</v>
      </c>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4"/>
      <c r="B216" s="183"/>
      <c r="C216" s="211" t="s">
        <v>218</v>
      </c>
      <c r="D216" s="247"/>
      <c r="E216" s="195">
        <v>8</v>
      </c>
      <c r="F216" s="201"/>
      <c r="G216" s="201"/>
      <c r="H216" s="200"/>
      <c r="I216" s="228"/>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309</v>
      </c>
      <c r="AF216" s="170">
        <v>0</v>
      </c>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2325</v>
      </c>
      <c r="D217" s="247"/>
      <c r="E217" s="195"/>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4"/>
      <c r="B218" s="183"/>
      <c r="C218" s="211" t="s">
        <v>2200</v>
      </c>
      <c r="D218" s="247"/>
      <c r="E218" s="195">
        <v>20</v>
      </c>
      <c r="F218" s="201"/>
      <c r="G218" s="201"/>
      <c r="H218" s="200"/>
      <c r="I218" s="228"/>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309</v>
      </c>
      <c r="AF218" s="170">
        <v>0</v>
      </c>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4"/>
      <c r="B219" s="183"/>
      <c r="C219" s="250" t="s">
        <v>2228</v>
      </c>
      <c r="D219" s="248"/>
      <c r="E219" s="249">
        <v>28</v>
      </c>
      <c r="F219" s="201"/>
      <c r="G219" s="201"/>
      <c r="H219" s="200"/>
      <c r="I219" s="228"/>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309</v>
      </c>
      <c r="AF219" s="170">
        <v>1</v>
      </c>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outlineLevel="1">
      <c r="A220" s="225">
        <v>56</v>
      </c>
      <c r="B220" s="182" t="s">
        <v>2330</v>
      </c>
      <c r="C220" s="209" t="s">
        <v>2331</v>
      </c>
      <c r="D220" s="245" t="s">
        <v>314</v>
      </c>
      <c r="E220" s="193">
        <v>24</v>
      </c>
      <c r="F220" s="202"/>
      <c r="G220" s="201">
        <f>ROUND(E220*F220,2)</f>
        <v>0</v>
      </c>
      <c r="H220" s="200"/>
      <c r="I220" s="228" t="s">
        <v>552</v>
      </c>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t="s">
        <v>1101</v>
      </c>
      <c r="AF220" s="170"/>
      <c r="AG220" s="170"/>
      <c r="AH220" s="170"/>
      <c r="AI220" s="170"/>
      <c r="AJ220" s="170"/>
      <c r="AK220" s="170"/>
      <c r="AL220" s="170"/>
      <c r="AM220" s="170">
        <v>21</v>
      </c>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row>
    <row r="221" spans="1:60" outlineLevel="1">
      <c r="A221" s="224"/>
      <c r="B221" s="183"/>
      <c r="C221" s="210" t="s">
        <v>2332</v>
      </c>
      <c r="D221" s="246"/>
      <c r="E221" s="194"/>
      <c r="F221" s="203"/>
      <c r="G221" s="203"/>
      <c r="H221" s="200"/>
      <c r="I221" s="228"/>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307</v>
      </c>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outlineLevel="1">
      <c r="A222" s="224"/>
      <c r="B222" s="183"/>
      <c r="C222" s="211" t="s">
        <v>2333</v>
      </c>
      <c r="D222" s="247"/>
      <c r="E222" s="195"/>
      <c r="F222" s="201"/>
      <c r="G222" s="201"/>
      <c r="H222" s="200"/>
      <c r="I222" s="228"/>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t="s">
        <v>309</v>
      </c>
      <c r="AF222" s="170">
        <v>0</v>
      </c>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4"/>
      <c r="B223" s="183"/>
      <c r="C223" s="211" t="s">
        <v>1667</v>
      </c>
      <c r="D223" s="247"/>
      <c r="E223" s="195">
        <v>24</v>
      </c>
      <c r="F223" s="201"/>
      <c r="G223" s="201"/>
      <c r="H223" s="200"/>
      <c r="I223" s="228"/>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309</v>
      </c>
      <c r="AF223" s="170">
        <v>0</v>
      </c>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5">
        <v>57</v>
      </c>
      <c r="B224" s="182" t="s">
        <v>2334</v>
      </c>
      <c r="C224" s="209" t="s">
        <v>2335</v>
      </c>
      <c r="D224" s="245" t="s">
        <v>314</v>
      </c>
      <c r="E224" s="193">
        <v>36</v>
      </c>
      <c r="F224" s="202"/>
      <c r="G224" s="201">
        <f>ROUND(E224*F224,2)</f>
        <v>0</v>
      </c>
      <c r="H224" s="200"/>
      <c r="I224" s="228" t="s">
        <v>552</v>
      </c>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1101</v>
      </c>
      <c r="AF224" s="170"/>
      <c r="AG224" s="170"/>
      <c r="AH224" s="170"/>
      <c r="AI224" s="170"/>
      <c r="AJ224" s="170"/>
      <c r="AK224" s="170"/>
      <c r="AL224" s="170"/>
      <c r="AM224" s="170">
        <v>21</v>
      </c>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4"/>
      <c r="B225" s="183"/>
      <c r="C225" s="210" t="s">
        <v>2336</v>
      </c>
      <c r="D225" s="246"/>
      <c r="E225" s="194"/>
      <c r="F225" s="203"/>
      <c r="G225" s="203"/>
      <c r="H225" s="200"/>
      <c r="I225" s="228"/>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307</v>
      </c>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outlineLevel="1">
      <c r="A226" s="224"/>
      <c r="B226" s="183"/>
      <c r="C226" s="211" t="s">
        <v>2337</v>
      </c>
      <c r="D226" s="247"/>
      <c r="E226" s="195"/>
      <c r="F226" s="201"/>
      <c r="G226" s="201"/>
      <c r="H226" s="200"/>
      <c r="I226" s="228"/>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t="s">
        <v>309</v>
      </c>
      <c r="AF226" s="170">
        <v>0</v>
      </c>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row>
    <row r="227" spans="1:60" outlineLevel="1">
      <c r="A227" s="224"/>
      <c r="B227" s="183"/>
      <c r="C227" s="211" t="s">
        <v>2212</v>
      </c>
      <c r="D227" s="247"/>
      <c r="E227" s="195">
        <v>13</v>
      </c>
      <c r="F227" s="201"/>
      <c r="G227" s="201"/>
      <c r="H227" s="200"/>
      <c r="I227" s="228"/>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309</v>
      </c>
      <c r="AF227" s="170">
        <v>0</v>
      </c>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outlineLevel="1">
      <c r="A228" s="224"/>
      <c r="B228" s="183"/>
      <c r="C228" s="211" t="s">
        <v>2325</v>
      </c>
      <c r="D228" s="247"/>
      <c r="E228" s="195"/>
      <c r="F228" s="201"/>
      <c r="G228" s="201"/>
      <c r="H228" s="200"/>
      <c r="I228" s="228"/>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t="s">
        <v>309</v>
      </c>
      <c r="AF228" s="170">
        <v>0</v>
      </c>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row>
    <row r="229" spans="1:60" outlineLevel="1">
      <c r="A229" s="224"/>
      <c r="B229" s="183"/>
      <c r="C229" s="211" t="s">
        <v>2216</v>
      </c>
      <c r="D229" s="247"/>
      <c r="E229" s="195">
        <v>23</v>
      </c>
      <c r="F229" s="201"/>
      <c r="G229" s="201"/>
      <c r="H229" s="200"/>
      <c r="I229" s="228"/>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309</v>
      </c>
      <c r="AF229" s="170">
        <v>0</v>
      </c>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outlineLevel="1">
      <c r="A230" s="224"/>
      <c r="B230" s="183"/>
      <c r="C230" s="250" t="s">
        <v>2228</v>
      </c>
      <c r="D230" s="248"/>
      <c r="E230" s="249">
        <v>36</v>
      </c>
      <c r="F230" s="201"/>
      <c r="G230" s="201"/>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309</v>
      </c>
      <c r="AF230" s="170">
        <v>1</v>
      </c>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outlineLevel="1">
      <c r="A231" s="225">
        <v>58</v>
      </c>
      <c r="B231" s="182" t="s">
        <v>2338</v>
      </c>
      <c r="C231" s="209" t="s">
        <v>2339</v>
      </c>
      <c r="D231" s="245" t="s">
        <v>314</v>
      </c>
      <c r="E231" s="193">
        <v>22</v>
      </c>
      <c r="F231" s="202"/>
      <c r="G231" s="201">
        <f>ROUND(E231*F231,2)</f>
        <v>0</v>
      </c>
      <c r="H231" s="200"/>
      <c r="I231" s="228" t="s">
        <v>552</v>
      </c>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1101</v>
      </c>
      <c r="AF231" s="170"/>
      <c r="AG231" s="170"/>
      <c r="AH231" s="170"/>
      <c r="AI231" s="170"/>
      <c r="AJ231" s="170"/>
      <c r="AK231" s="170"/>
      <c r="AL231" s="170"/>
      <c r="AM231" s="170">
        <v>21</v>
      </c>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4"/>
      <c r="B232" s="183"/>
      <c r="C232" s="210" t="s">
        <v>2340</v>
      </c>
      <c r="D232" s="246"/>
      <c r="E232" s="194"/>
      <c r="F232" s="203"/>
      <c r="G232" s="203"/>
      <c r="H232" s="200"/>
      <c r="I232" s="228"/>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307</v>
      </c>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4"/>
      <c r="B233" s="183"/>
      <c r="C233" s="211" t="s">
        <v>2337</v>
      </c>
      <c r="D233" s="247"/>
      <c r="E233" s="195"/>
      <c r="F233" s="201"/>
      <c r="G233" s="201"/>
      <c r="H233" s="200"/>
      <c r="I233" s="228"/>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309</v>
      </c>
      <c r="AF233" s="170">
        <v>0</v>
      </c>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4"/>
      <c r="B234" s="183"/>
      <c r="C234" s="211" t="s">
        <v>1656</v>
      </c>
      <c r="D234" s="247"/>
      <c r="E234" s="195">
        <v>22</v>
      </c>
      <c r="F234" s="201"/>
      <c r="G234" s="201"/>
      <c r="H234" s="200"/>
      <c r="I234" s="228"/>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309</v>
      </c>
      <c r="AF234" s="170">
        <v>0</v>
      </c>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5">
        <v>59</v>
      </c>
      <c r="B235" s="182" t="s">
        <v>2341</v>
      </c>
      <c r="C235" s="209" t="s">
        <v>2342</v>
      </c>
      <c r="D235" s="245" t="s">
        <v>423</v>
      </c>
      <c r="E235" s="193">
        <v>1</v>
      </c>
      <c r="F235" s="202"/>
      <c r="G235" s="201">
        <f>ROUND(E235*F235,2)</f>
        <v>0</v>
      </c>
      <c r="H235" s="200"/>
      <c r="I235" s="228" t="s">
        <v>552</v>
      </c>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1101</v>
      </c>
      <c r="AF235" s="170"/>
      <c r="AG235" s="170"/>
      <c r="AH235" s="170"/>
      <c r="AI235" s="170"/>
      <c r="AJ235" s="170"/>
      <c r="AK235" s="170"/>
      <c r="AL235" s="170"/>
      <c r="AM235" s="170">
        <v>21</v>
      </c>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4"/>
      <c r="B236" s="183"/>
      <c r="C236" s="210" t="s">
        <v>2343</v>
      </c>
      <c r="D236" s="246"/>
      <c r="E236" s="194"/>
      <c r="F236" s="203"/>
      <c r="G236" s="203"/>
      <c r="H236" s="200"/>
      <c r="I236" s="228"/>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307</v>
      </c>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4"/>
      <c r="B237" s="183"/>
      <c r="C237" s="211" t="s">
        <v>121</v>
      </c>
      <c r="D237" s="247"/>
      <c r="E237" s="195">
        <v>1</v>
      </c>
      <c r="F237" s="201"/>
      <c r="G237" s="201"/>
      <c r="H237" s="200"/>
      <c r="I237" s="228"/>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309</v>
      </c>
      <c r="AF237" s="170">
        <v>0</v>
      </c>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5">
        <v>60</v>
      </c>
      <c r="B238" s="182" t="s">
        <v>2344</v>
      </c>
      <c r="C238" s="209" t="s">
        <v>2345</v>
      </c>
      <c r="D238" s="245" t="s">
        <v>423</v>
      </c>
      <c r="E238" s="193">
        <v>4</v>
      </c>
      <c r="F238" s="202"/>
      <c r="G238" s="201">
        <f>ROUND(E238*F238,2)</f>
        <v>0</v>
      </c>
      <c r="H238" s="200"/>
      <c r="I238" s="228" t="s">
        <v>304</v>
      </c>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1101</v>
      </c>
      <c r="AF238" s="170"/>
      <c r="AG238" s="170"/>
      <c r="AH238" s="170"/>
      <c r="AI238" s="170"/>
      <c r="AJ238" s="170"/>
      <c r="AK238" s="170"/>
      <c r="AL238" s="170"/>
      <c r="AM238" s="170">
        <v>21</v>
      </c>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4"/>
      <c r="B239" s="183"/>
      <c r="C239" s="210" t="s">
        <v>2346</v>
      </c>
      <c r="D239" s="246"/>
      <c r="E239" s="194"/>
      <c r="F239" s="203"/>
      <c r="G239" s="203"/>
      <c r="H239" s="200"/>
      <c r="I239" s="228"/>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307</v>
      </c>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4"/>
      <c r="B240" s="183"/>
      <c r="C240" s="211" t="s">
        <v>161</v>
      </c>
      <c r="D240" s="247"/>
      <c r="E240" s="195">
        <v>4</v>
      </c>
      <c r="F240" s="201"/>
      <c r="G240" s="201"/>
      <c r="H240" s="200"/>
      <c r="I240" s="228"/>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309</v>
      </c>
      <c r="AF240" s="170">
        <v>0</v>
      </c>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5">
        <v>61</v>
      </c>
      <c r="B241" s="182" t="s">
        <v>2347</v>
      </c>
      <c r="C241" s="209" t="s">
        <v>2348</v>
      </c>
      <c r="D241" s="245" t="s">
        <v>423</v>
      </c>
      <c r="E241" s="193">
        <v>1</v>
      </c>
      <c r="F241" s="202"/>
      <c r="G241" s="201">
        <f>ROUND(E241*F241,2)</f>
        <v>0</v>
      </c>
      <c r="H241" s="200"/>
      <c r="I241" s="228" t="s">
        <v>304</v>
      </c>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1101</v>
      </c>
      <c r="AF241" s="170"/>
      <c r="AG241" s="170"/>
      <c r="AH241" s="170"/>
      <c r="AI241" s="170"/>
      <c r="AJ241" s="170"/>
      <c r="AK241" s="170"/>
      <c r="AL241" s="170"/>
      <c r="AM241" s="170">
        <v>21</v>
      </c>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4"/>
      <c r="B242" s="183"/>
      <c r="C242" s="210" t="s">
        <v>2349</v>
      </c>
      <c r="D242" s="246"/>
      <c r="E242" s="194"/>
      <c r="F242" s="203"/>
      <c r="G242" s="203"/>
      <c r="H242" s="200"/>
      <c r="I242" s="228"/>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307</v>
      </c>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4"/>
      <c r="B243" s="183"/>
      <c r="C243" s="211" t="s">
        <v>121</v>
      </c>
      <c r="D243" s="247"/>
      <c r="E243" s="195">
        <v>1</v>
      </c>
      <c r="F243" s="201"/>
      <c r="G243" s="201"/>
      <c r="H243" s="200"/>
      <c r="I243" s="228"/>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309</v>
      </c>
      <c r="AF243" s="170">
        <v>0</v>
      </c>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5">
        <v>62</v>
      </c>
      <c r="B244" s="182" t="s">
        <v>2350</v>
      </c>
      <c r="C244" s="209" t="s">
        <v>2351</v>
      </c>
      <c r="D244" s="245" t="s">
        <v>423</v>
      </c>
      <c r="E244" s="193">
        <v>5</v>
      </c>
      <c r="F244" s="202"/>
      <c r="G244" s="201">
        <f>ROUND(E244*F244,2)</f>
        <v>0</v>
      </c>
      <c r="H244" s="200"/>
      <c r="I244" s="228" t="s">
        <v>304</v>
      </c>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1101</v>
      </c>
      <c r="AF244" s="170"/>
      <c r="AG244" s="170"/>
      <c r="AH244" s="170"/>
      <c r="AI244" s="170"/>
      <c r="AJ244" s="170"/>
      <c r="AK244" s="170"/>
      <c r="AL244" s="170"/>
      <c r="AM244" s="170">
        <v>21</v>
      </c>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4"/>
      <c r="B245" s="183"/>
      <c r="C245" s="210" t="s">
        <v>2352</v>
      </c>
      <c r="D245" s="246"/>
      <c r="E245" s="194"/>
      <c r="F245" s="203"/>
      <c r="G245" s="203"/>
      <c r="H245" s="200"/>
      <c r="I245" s="228"/>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307</v>
      </c>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4"/>
      <c r="B246" s="183"/>
      <c r="C246" s="211" t="s">
        <v>166</v>
      </c>
      <c r="D246" s="247"/>
      <c r="E246" s="195">
        <v>5</v>
      </c>
      <c r="F246" s="201"/>
      <c r="G246" s="201"/>
      <c r="H246" s="200"/>
      <c r="I246" s="228"/>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309</v>
      </c>
      <c r="AF246" s="170">
        <v>0</v>
      </c>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5">
        <v>63</v>
      </c>
      <c r="B247" s="182" t="s">
        <v>2353</v>
      </c>
      <c r="C247" s="209" t="s">
        <v>2354</v>
      </c>
      <c r="D247" s="245" t="s">
        <v>423</v>
      </c>
      <c r="E247" s="193">
        <v>1</v>
      </c>
      <c r="F247" s="202"/>
      <c r="G247" s="201">
        <f>ROUND(E247*F247,2)</f>
        <v>0</v>
      </c>
      <c r="H247" s="200"/>
      <c r="I247" s="228" t="s">
        <v>552</v>
      </c>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1101</v>
      </c>
      <c r="AF247" s="170"/>
      <c r="AG247" s="170"/>
      <c r="AH247" s="170"/>
      <c r="AI247" s="170"/>
      <c r="AJ247" s="170"/>
      <c r="AK247" s="170"/>
      <c r="AL247" s="170"/>
      <c r="AM247" s="170">
        <v>21</v>
      </c>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4"/>
      <c r="B248" s="183"/>
      <c r="C248" s="210" t="s">
        <v>2355</v>
      </c>
      <c r="D248" s="246"/>
      <c r="E248" s="194"/>
      <c r="F248" s="203"/>
      <c r="G248" s="203"/>
      <c r="H248" s="200"/>
      <c r="I248" s="228"/>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307</v>
      </c>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4"/>
      <c r="B249" s="183"/>
      <c r="C249" s="211" t="s">
        <v>121</v>
      </c>
      <c r="D249" s="247"/>
      <c r="E249" s="195">
        <v>1</v>
      </c>
      <c r="F249" s="201"/>
      <c r="G249" s="201"/>
      <c r="H249" s="200"/>
      <c r="I249" s="228"/>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t="s">
        <v>309</v>
      </c>
      <c r="AF249" s="170">
        <v>0</v>
      </c>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5">
        <v>64</v>
      </c>
      <c r="B250" s="182" t="s">
        <v>2356</v>
      </c>
      <c r="C250" s="209" t="s">
        <v>2357</v>
      </c>
      <c r="D250" s="245" t="s">
        <v>423</v>
      </c>
      <c r="E250" s="193">
        <v>1</v>
      </c>
      <c r="F250" s="202"/>
      <c r="G250" s="201">
        <f>ROUND(E250*F250,2)</f>
        <v>0</v>
      </c>
      <c r="H250" s="200"/>
      <c r="I250" s="228" t="s">
        <v>552</v>
      </c>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1101</v>
      </c>
      <c r="AF250" s="170"/>
      <c r="AG250" s="170"/>
      <c r="AH250" s="170"/>
      <c r="AI250" s="170"/>
      <c r="AJ250" s="170"/>
      <c r="AK250" s="170"/>
      <c r="AL250" s="170"/>
      <c r="AM250" s="170">
        <v>21</v>
      </c>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4"/>
      <c r="B251" s="183"/>
      <c r="C251" s="210" t="s">
        <v>2358</v>
      </c>
      <c r="D251" s="246"/>
      <c r="E251" s="194"/>
      <c r="F251" s="203"/>
      <c r="G251" s="203"/>
      <c r="H251" s="200"/>
      <c r="I251" s="228"/>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307</v>
      </c>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4"/>
      <c r="B252" s="183"/>
      <c r="C252" s="211" t="s">
        <v>121</v>
      </c>
      <c r="D252" s="247"/>
      <c r="E252" s="195">
        <v>1</v>
      </c>
      <c r="F252" s="201"/>
      <c r="G252" s="201"/>
      <c r="H252" s="200"/>
      <c r="I252" s="228"/>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309</v>
      </c>
      <c r="AF252" s="170">
        <v>0</v>
      </c>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5">
        <v>65</v>
      </c>
      <c r="B253" s="182" t="s">
        <v>2359</v>
      </c>
      <c r="C253" s="209" t="s">
        <v>2360</v>
      </c>
      <c r="D253" s="245" t="s">
        <v>423</v>
      </c>
      <c r="E253" s="193">
        <v>15</v>
      </c>
      <c r="F253" s="202"/>
      <c r="G253" s="201">
        <f>ROUND(E253*F253,2)</f>
        <v>0</v>
      </c>
      <c r="H253" s="200"/>
      <c r="I253" s="228" t="s">
        <v>552</v>
      </c>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1101</v>
      </c>
      <c r="AF253" s="170"/>
      <c r="AG253" s="170"/>
      <c r="AH253" s="170"/>
      <c r="AI253" s="170"/>
      <c r="AJ253" s="170"/>
      <c r="AK253" s="170"/>
      <c r="AL253" s="170"/>
      <c r="AM253" s="170">
        <v>21</v>
      </c>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4"/>
      <c r="B254" s="183"/>
      <c r="C254" s="210" t="s">
        <v>2361</v>
      </c>
      <c r="D254" s="246"/>
      <c r="E254" s="194"/>
      <c r="F254" s="203"/>
      <c r="G254" s="203"/>
      <c r="H254" s="200"/>
      <c r="I254" s="228"/>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t="s">
        <v>307</v>
      </c>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outlineLevel="1">
      <c r="A255" s="224"/>
      <c r="B255" s="183"/>
      <c r="C255" s="211" t="s">
        <v>2317</v>
      </c>
      <c r="D255" s="247"/>
      <c r="E255" s="195">
        <v>15</v>
      </c>
      <c r="F255" s="201"/>
      <c r="G255" s="201"/>
      <c r="H255" s="200"/>
      <c r="I255" s="228"/>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309</v>
      </c>
      <c r="AF255" s="170">
        <v>0</v>
      </c>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row>
    <row r="256" spans="1:60" outlineLevel="1">
      <c r="A256" s="225">
        <v>66</v>
      </c>
      <c r="B256" s="182" t="s">
        <v>2362</v>
      </c>
      <c r="C256" s="209" t="s">
        <v>2363</v>
      </c>
      <c r="D256" s="245" t="s">
        <v>423</v>
      </c>
      <c r="E256" s="193">
        <v>10</v>
      </c>
      <c r="F256" s="202"/>
      <c r="G256" s="201">
        <f>ROUND(E256*F256,2)</f>
        <v>0</v>
      </c>
      <c r="H256" s="200"/>
      <c r="I256" s="228" t="s">
        <v>552</v>
      </c>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t="s">
        <v>1101</v>
      </c>
      <c r="AF256" s="170"/>
      <c r="AG256" s="170"/>
      <c r="AH256" s="170"/>
      <c r="AI256" s="170"/>
      <c r="AJ256" s="170"/>
      <c r="AK256" s="170"/>
      <c r="AL256" s="170"/>
      <c r="AM256" s="170">
        <v>21</v>
      </c>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60" outlineLevel="1">
      <c r="A257" s="224"/>
      <c r="B257" s="183"/>
      <c r="C257" s="210" t="s">
        <v>2364</v>
      </c>
      <c r="D257" s="246"/>
      <c r="E257" s="194"/>
      <c r="F257" s="203"/>
      <c r="G257" s="203"/>
      <c r="H257" s="200"/>
      <c r="I257" s="228"/>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t="s">
        <v>307</v>
      </c>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row>
    <row r="258" spans="1:60" outlineLevel="1">
      <c r="A258" s="224"/>
      <c r="B258" s="183"/>
      <c r="C258" s="211" t="s">
        <v>2365</v>
      </c>
      <c r="D258" s="247"/>
      <c r="E258" s="195">
        <v>10</v>
      </c>
      <c r="F258" s="201"/>
      <c r="G258" s="201"/>
      <c r="H258" s="200"/>
      <c r="I258" s="228"/>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t="s">
        <v>309</v>
      </c>
      <c r="AF258" s="170">
        <v>0</v>
      </c>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row>
    <row r="259" spans="1:60" outlineLevel="1">
      <c r="A259" s="225">
        <v>67</v>
      </c>
      <c r="B259" s="182" t="s">
        <v>2366</v>
      </c>
      <c r="C259" s="209" t="s">
        <v>2367</v>
      </c>
      <c r="D259" s="245" t="s">
        <v>423</v>
      </c>
      <c r="E259" s="193">
        <v>5</v>
      </c>
      <c r="F259" s="202"/>
      <c r="G259" s="201">
        <f>ROUND(E259*F259,2)</f>
        <v>0</v>
      </c>
      <c r="H259" s="200"/>
      <c r="I259" s="228" t="s">
        <v>552</v>
      </c>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t="s">
        <v>1101</v>
      </c>
      <c r="AF259" s="170"/>
      <c r="AG259" s="170"/>
      <c r="AH259" s="170"/>
      <c r="AI259" s="170"/>
      <c r="AJ259" s="170"/>
      <c r="AK259" s="170"/>
      <c r="AL259" s="170"/>
      <c r="AM259" s="170">
        <v>21</v>
      </c>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row>
    <row r="260" spans="1:60" outlineLevel="1">
      <c r="A260" s="224"/>
      <c r="B260" s="183"/>
      <c r="C260" s="210" t="s">
        <v>2368</v>
      </c>
      <c r="D260" s="246"/>
      <c r="E260" s="194"/>
      <c r="F260" s="203"/>
      <c r="G260" s="203"/>
      <c r="H260" s="200"/>
      <c r="I260" s="228"/>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t="s">
        <v>307</v>
      </c>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row>
    <row r="261" spans="1:60" outlineLevel="1">
      <c r="A261" s="224"/>
      <c r="B261" s="183"/>
      <c r="C261" s="211" t="s">
        <v>166</v>
      </c>
      <c r="D261" s="247"/>
      <c r="E261" s="195">
        <v>5</v>
      </c>
      <c r="F261" s="201"/>
      <c r="G261" s="201"/>
      <c r="H261" s="200"/>
      <c r="I261" s="228"/>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t="s">
        <v>309</v>
      </c>
      <c r="AF261" s="170">
        <v>0</v>
      </c>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row>
    <row r="262" spans="1:60" outlineLevel="1">
      <c r="A262" s="225">
        <v>68</v>
      </c>
      <c r="B262" s="182" t="s">
        <v>2369</v>
      </c>
      <c r="C262" s="209" t="s">
        <v>2370</v>
      </c>
      <c r="D262" s="245" t="s">
        <v>423</v>
      </c>
      <c r="E262" s="193">
        <v>7</v>
      </c>
      <c r="F262" s="202"/>
      <c r="G262" s="201">
        <f>ROUND(E262*F262,2)</f>
        <v>0</v>
      </c>
      <c r="H262" s="200"/>
      <c r="I262" s="228" t="s">
        <v>552</v>
      </c>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t="s">
        <v>1101</v>
      </c>
      <c r="AF262" s="170"/>
      <c r="AG262" s="170"/>
      <c r="AH262" s="170"/>
      <c r="AI262" s="170"/>
      <c r="AJ262" s="170"/>
      <c r="AK262" s="170"/>
      <c r="AL262" s="170"/>
      <c r="AM262" s="170">
        <v>21</v>
      </c>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row>
    <row r="263" spans="1:60" outlineLevel="1">
      <c r="A263" s="224"/>
      <c r="B263" s="183"/>
      <c r="C263" s="210" t="s">
        <v>2371</v>
      </c>
      <c r="D263" s="246"/>
      <c r="E263" s="194"/>
      <c r="F263" s="203"/>
      <c r="G263" s="203"/>
      <c r="H263" s="200"/>
      <c r="I263" s="228"/>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t="s">
        <v>307</v>
      </c>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row>
    <row r="264" spans="1:60" outlineLevel="1">
      <c r="A264" s="224"/>
      <c r="B264" s="183"/>
      <c r="C264" s="211" t="s">
        <v>2372</v>
      </c>
      <c r="D264" s="247"/>
      <c r="E264" s="195">
        <v>7</v>
      </c>
      <c r="F264" s="201"/>
      <c r="G264" s="201"/>
      <c r="H264" s="200"/>
      <c r="I264" s="228"/>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t="s">
        <v>309</v>
      </c>
      <c r="AF264" s="170">
        <v>0</v>
      </c>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row>
    <row r="265" spans="1:60" outlineLevel="1">
      <c r="A265" s="225">
        <v>69</v>
      </c>
      <c r="B265" s="182" t="s">
        <v>2373</v>
      </c>
      <c r="C265" s="209" t="s">
        <v>2374</v>
      </c>
      <c r="D265" s="245" t="s">
        <v>423</v>
      </c>
      <c r="E265" s="193">
        <v>1</v>
      </c>
      <c r="F265" s="202"/>
      <c r="G265" s="201">
        <f>ROUND(E265*F265,2)</f>
        <v>0</v>
      </c>
      <c r="H265" s="200"/>
      <c r="I265" s="228" t="s">
        <v>552</v>
      </c>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t="s">
        <v>1101</v>
      </c>
      <c r="AF265" s="170"/>
      <c r="AG265" s="170"/>
      <c r="AH265" s="170"/>
      <c r="AI265" s="170"/>
      <c r="AJ265" s="170"/>
      <c r="AK265" s="170"/>
      <c r="AL265" s="170"/>
      <c r="AM265" s="170">
        <v>21</v>
      </c>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row>
    <row r="266" spans="1:60" ht="22.5" outlineLevel="1">
      <c r="A266" s="224"/>
      <c r="B266" s="183"/>
      <c r="C266" s="210" t="s">
        <v>2375</v>
      </c>
      <c r="D266" s="246"/>
      <c r="E266" s="194"/>
      <c r="F266" s="203"/>
      <c r="G266" s="203"/>
      <c r="H266" s="200"/>
      <c r="I266" s="228"/>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t="s">
        <v>307</v>
      </c>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row>
    <row r="267" spans="1:60" outlineLevel="1">
      <c r="A267" s="224"/>
      <c r="B267" s="183"/>
      <c r="C267" s="211" t="s">
        <v>121</v>
      </c>
      <c r="D267" s="247"/>
      <c r="E267" s="195">
        <v>1</v>
      </c>
      <c r="F267" s="201"/>
      <c r="G267" s="201"/>
      <c r="H267" s="200"/>
      <c r="I267" s="228"/>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t="s">
        <v>309</v>
      </c>
      <c r="AF267" s="170">
        <v>0</v>
      </c>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row>
    <row r="268" spans="1:60" outlineLevel="1">
      <c r="A268" s="225">
        <v>70</v>
      </c>
      <c r="B268" s="182" t="s">
        <v>2376</v>
      </c>
      <c r="C268" s="209" t="s">
        <v>2377</v>
      </c>
      <c r="D268" s="245" t="s">
        <v>423</v>
      </c>
      <c r="E268" s="193">
        <v>1</v>
      </c>
      <c r="F268" s="202"/>
      <c r="G268" s="201">
        <f>ROUND(E268*F268,2)</f>
        <v>0</v>
      </c>
      <c r="H268" s="200"/>
      <c r="I268" s="228" t="s">
        <v>552</v>
      </c>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t="s">
        <v>1101</v>
      </c>
      <c r="AF268" s="170"/>
      <c r="AG268" s="170"/>
      <c r="AH268" s="170"/>
      <c r="AI268" s="170"/>
      <c r="AJ268" s="170"/>
      <c r="AK268" s="170"/>
      <c r="AL268" s="170"/>
      <c r="AM268" s="170">
        <v>21</v>
      </c>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row>
    <row r="269" spans="1:60" outlineLevel="1">
      <c r="A269" s="224"/>
      <c r="B269" s="183"/>
      <c r="C269" s="210" t="s">
        <v>2377</v>
      </c>
      <c r="D269" s="246"/>
      <c r="E269" s="194"/>
      <c r="F269" s="203"/>
      <c r="G269" s="203"/>
      <c r="H269" s="200"/>
      <c r="I269" s="228"/>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t="s">
        <v>307</v>
      </c>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row>
    <row r="270" spans="1:60" outlineLevel="1">
      <c r="A270" s="224"/>
      <c r="B270" s="183"/>
      <c r="C270" s="211" t="s">
        <v>121</v>
      </c>
      <c r="D270" s="247"/>
      <c r="E270" s="195">
        <v>1</v>
      </c>
      <c r="F270" s="201"/>
      <c r="G270" s="201"/>
      <c r="H270" s="200"/>
      <c r="I270" s="228"/>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t="s">
        <v>309</v>
      </c>
      <c r="AF270" s="170">
        <v>0</v>
      </c>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row>
    <row r="271" spans="1:60" outlineLevel="1">
      <c r="A271" s="225">
        <v>71</v>
      </c>
      <c r="B271" s="182" t="s">
        <v>2378</v>
      </c>
      <c r="C271" s="209" t="s">
        <v>2379</v>
      </c>
      <c r="D271" s="245" t="s">
        <v>423</v>
      </c>
      <c r="E271" s="193">
        <v>2</v>
      </c>
      <c r="F271" s="202"/>
      <c r="G271" s="201">
        <f>ROUND(E271*F271,2)</f>
        <v>0</v>
      </c>
      <c r="H271" s="200"/>
      <c r="I271" s="228" t="s">
        <v>304</v>
      </c>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t="s">
        <v>1101</v>
      </c>
      <c r="AF271" s="170"/>
      <c r="AG271" s="170"/>
      <c r="AH271" s="170"/>
      <c r="AI271" s="170"/>
      <c r="AJ271" s="170"/>
      <c r="AK271" s="170"/>
      <c r="AL271" s="170"/>
      <c r="AM271" s="170">
        <v>21</v>
      </c>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row>
    <row r="272" spans="1:60" ht="22.5" outlineLevel="1">
      <c r="A272" s="224"/>
      <c r="B272" s="183"/>
      <c r="C272" s="210" t="s">
        <v>2380</v>
      </c>
      <c r="D272" s="246"/>
      <c r="E272" s="194"/>
      <c r="F272" s="203"/>
      <c r="G272" s="203"/>
      <c r="H272" s="200"/>
      <c r="I272" s="228"/>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t="s">
        <v>307</v>
      </c>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row>
    <row r="273" spans="1:60" outlineLevel="1">
      <c r="A273" s="224"/>
      <c r="B273" s="183"/>
      <c r="C273" s="211" t="s">
        <v>1006</v>
      </c>
      <c r="D273" s="247"/>
      <c r="E273" s="195">
        <v>2</v>
      </c>
      <c r="F273" s="201"/>
      <c r="G273" s="201"/>
      <c r="H273" s="200"/>
      <c r="I273" s="228"/>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t="s">
        <v>309</v>
      </c>
      <c r="AF273" s="170">
        <v>0</v>
      </c>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row>
    <row r="274" spans="1:60" outlineLevel="1">
      <c r="A274" s="225">
        <v>72</v>
      </c>
      <c r="B274" s="182" t="s">
        <v>2381</v>
      </c>
      <c r="C274" s="209" t="s">
        <v>2382</v>
      </c>
      <c r="D274" s="245" t="s">
        <v>423</v>
      </c>
      <c r="E274" s="193">
        <v>1</v>
      </c>
      <c r="F274" s="202"/>
      <c r="G274" s="201">
        <f>ROUND(E274*F274,2)</f>
        <v>0</v>
      </c>
      <c r="H274" s="200"/>
      <c r="I274" s="228" t="s">
        <v>552</v>
      </c>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t="s">
        <v>1101</v>
      </c>
      <c r="AF274" s="170"/>
      <c r="AG274" s="170"/>
      <c r="AH274" s="170"/>
      <c r="AI274" s="170"/>
      <c r="AJ274" s="170"/>
      <c r="AK274" s="170"/>
      <c r="AL274" s="170"/>
      <c r="AM274" s="170">
        <v>21</v>
      </c>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row>
    <row r="275" spans="1:60" outlineLevel="1">
      <c r="A275" s="224"/>
      <c r="B275" s="183"/>
      <c r="C275" s="210" t="s">
        <v>2383</v>
      </c>
      <c r="D275" s="246"/>
      <c r="E275" s="194"/>
      <c r="F275" s="203"/>
      <c r="G275" s="203"/>
      <c r="H275" s="200"/>
      <c r="I275" s="228"/>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t="s">
        <v>307</v>
      </c>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row>
    <row r="276" spans="1:60" outlineLevel="1">
      <c r="A276" s="224"/>
      <c r="B276" s="183"/>
      <c r="C276" s="211" t="s">
        <v>121</v>
      </c>
      <c r="D276" s="247"/>
      <c r="E276" s="195">
        <v>1</v>
      </c>
      <c r="F276" s="201"/>
      <c r="G276" s="201"/>
      <c r="H276" s="200"/>
      <c r="I276" s="228"/>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t="s">
        <v>309</v>
      </c>
      <c r="AF276" s="170">
        <v>0</v>
      </c>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row>
    <row r="277" spans="1:60" outlineLevel="1">
      <c r="A277" s="225">
        <v>73</v>
      </c>
      <c r="B277" s="182" t="s">
        <v>2384</v>
      </c>
      <c r="C277" s="209" t="s">
        <v>2385</v>
      </c>
      <c r="D277" s="245" t="s">
        <v>423</v>
      </c>
      <c r="E277" s="193">
        <v>1</v>
      </c>
      <c r="F277" s="202"/>
      <c r="G277" s="201">
        <f>ROUND(E277*F277,2)</f>
        <v>0</v>
      </c>
      <c r="H277" s="200"/>
      <c r="I277" s="228" t="s">
        <v>552</v>
      </c>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t="s">
        <v>1101</v>
      </c>
      <c r="AF277" s="170"/>
      <c r="AG277" s="170"/>
      <c r="AH277" s="170"/>
      <c r="AI277" s="170"/>
      <c r="AJ277" s="170"/>
      <c r="AK277" s="170"/>
      <c r="AL277" s="170"/>
      <c r="AM277" s="170">
        <v>21</v>
      </c>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row>
    <row r="278" spans="1:60" outlineLevel="1">
      <c r="A278" s="224"/>
      <c r="B278" s="183"/>
      <c r="C278" s="210" t="s">
        <v>2386</v>
      </c>
      <c r="D278" s="246"/>
      <c r="E278" s="194"/>
      <c r="F278" s="203"/>
      <c r="G278" s="203"/>
      <c r="H278" s="200"/>
      <c r="I278" s="228"/>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t="s">
        <v>307</v>
      </c>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row>
    <row r="279" spans="1:60" outlineLevel="1">
      <c r="A279" s="224"/>
      <c r="B279" s="183"/>
      <c r="C279" s="210" t="s">
        <v>2387</v>
      </c>
      <c r="D279" s="246"/>
      <c r="E279" s="194"/>
      <c r="F279" s="203"/>
      <c r="G279" s="203"/>
      <c r="H279" s="200"/>
      <c r="I279" s="228"/>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t="s">
        <v>307</v>
      </c>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row>
    <row r="280" spans="1:60" outlineLevel="1">
      <c r="A280" s="224"/>
      <c r="B280" s="183"/>
      <c r="C280" s="211" t="s">
        <v>121</v>
      </c>
      <c r="D280" s="247"/>
      <c r="E280" s="195">
        <v>1</v>
      </c>
      <c r="F280" s="201"/>
      <c r="G280" s="201"/>
      <c r="H280" s="200"/>
      <c r="I280" s="228"/>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t="s">
        <v>309</v>
      </c>
      <c r="AF280" s="170">
        <v>0</v>
      </c>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row>
    <row r="281" spans="1:60" ht="22.5" outlineLevel="1">
      <c r="A281" s="225">
        <v>74</v>
      </c>
      <c r="B281" s="182" t="s">
        <v>2388</v>
      </c>
      <c r="C281" s="209" t="s">
        <v>2389</v>
      </c>
      <c r="D281" s="245" t="s">
        <v>2390</v>
      </c>
      <c r="E281" s="193">
        <v>1</v>
      </c>
      <c r="F281" s="202"/>
      <c r="G281" s="201">
        <f>ROUND(E281*F281,2)</f>
        <v>0</v>
      </c>
      <c r="H281" s="200"/>
      <c r="I281" s="228" t="s">
        <v>552</v>
      </c>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t="s">
        <v>1101</v>
      </c>
      <c r="AF281" s="170"/>
      <c r="AG281" s="170"/>
      <c r="AH281" s="170"/>
      <c r="AI281" s="170"/>
      <c r="AJ281" s="170"/>
      <c r="AK281" s="170"/>
      <c r="AL281" s="170"/>
      <c r="AM281" s="170">
        <v>21</v>
      </c>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row>
    <row r="282" spans="1:60" ht="33.75" outlineLevel="1">
      <c r="A282" s="224"/>
      <c r="B282" s="183"/>
      <c r="C282" s="210" t="s">
        <v>2391</v>
      </c>
      <c r="D282" s="246"/>
      <c r="E282" s="194"/>
      <c r="F282" s="203"/>
      <c r="G282" s="203"/>
      <c r="H282" s="200"/>
      <c r="I282" s="228"/>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t="s">
        <v>307</v>
      </c>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row>
    <row r="283" spans="1:60" outlineLevel="1">
      <c r="A283" s="224"/>
      <c r="B283" s="183"/>
      <c r="C283" s="211" t="s">
        <v>121</v>
      </c>
      <c r="D283" s="247"/>
      <c r="E283" s="195">
        <v>1</v>
      </c>
      <c r="F283" s="201"/>
      <c r="G283" s="201"/>
      <c r="H283" s="200"/>
      <c r="I283" s="228"/>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t="s">
        <v>309</v>
      </c>
      <c r="AF283" s="170">
        <v>0</v>
      </c>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row>
    <row r="284" spans="1:60" outlineLevel="1">
      <c r="A284" s="225">
        <v>75</v>
      </c>
      <c r="B284" s="182" t="s">
        <v>2392</v>
      </c>
      <c r="C284" s="209" t="s">
        <v>2393</v>
      </c>
      <c r="D284" s="245" t="s">
        <v>423</v>
      </c>
      <c r="E284" s="193">
        <v>4</v>
      </c>
      <c r="F284" s="202"/>
      <c r="G284" s="201">
        <f>ROUND(E284*F284,2)</f>
        <v>0</v>
      </c>
      <c r="H284" s="200"/>
      <c r="I284" s="228" t="s">
        <v>552</v>
      </c>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t="s">
        <v>1101</v>
      </c>
      <c r="AF284" s="170"/>
      <c r="AG284" s="170"/>
      <c r="AH284" s="170"/>
      <c r="AI284" s="170"/>
      <c r="AJ284" s="170"/>
      <c r="AK284" s="170"/>
      <c r="AL284" s="170"/>
      <c r="AM284" s="170">
        <v>21</v>
      </c>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row>
    <row r="285" spans="1:60" outlineLevel="1">
      <c r="A285" s="224"/>
      <c r="B285" s="183"/>
      <c r="C285" s="210" t="s">
        <v>2394</v>
      </c>
      <c r="D285" s="246"/>
      <c r="E285" s="194"/>
      <c r="F285" s="203"/>
      <c r="G285" s="203"/>
      <c r="H285" s="200"/>
      <c r="I285" s="228"/>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t="s">
        <v>307</v>
      </c>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row>
    <row r="286" spans="1:60" outlineLevel="1">
      <c r="A286" s="224"/>
      <c r="B286" s="183"/>
      <c r="C286" s="211" t="s">
        <v>161</v>
      </c>
      <c r="D286" s="247"/>
      <c r="E286" s="195">
        <v>4</v>
      </c>
      <c r="F286" s="201"/>
      <c r="G286" s="201"/>
      <c r="H286" s="200"/>
      <c r="I286" s="228"/>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t="s">
        <v>309</v>
      </c>
      <c r="AF286" s="170">
        <v>0</v>
      </c>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row>
    <row r="287" spans="1:60" outlineLevel="1">
      <c r="A287" s="225">
        <v>76</v>
      </c>
      <c r="B287" s="182" t="s">
        <v>2395</v>
      </c>
      <c r="C287" s="209" t="s">
        <v>2396</v>
      </c>
      <c r="D287" s="245" t="s">
        <v>423</v>
      </c>
      <c r="E287" s="193">
        <v>2</v>
      </c>
      <c r="F287" s="202"/>
      <c r="G287" s="201">
        <f>ROUND(E287*F287,2)</f>
        <v>0</v>
      </c>
      <c r="H287" s="200"/>
      <c r="I287" s="228" t="s">
        <v>552</v>
      </c>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t="s">
        <v>1101</v>
      </c>
      <c r="AF287" s="170"/>
      <c r="AG287" s="170"/>
      <c r="AH287" s="170"/>
      <c r="AI287" s="170"/>
      <c r="AJ287" s="170"/>
      <c r="AK287" s="170"/>
      <c r="AL287" s="170"/>
      <c r="AM287" s="170">
        <v>21</v>
      </c>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row>
    <row r="288" spans="1:60" outlineLevel="1">
      <c r="A288" s="224"/>
      <c r="B288" s="183"/>
      <c r="C288" s="211" t="s">
        <v>140</v>
      </c>
      <c r="D288" s="247"/>
      <c r="E288" s="195">
        <v>2</v>
      </c>
      <c r="F288" s="201"/>
      <c r="G288" s="201"/>
      <c r="H288" s="200"/>
      <c r="I288" s="228"/>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t="s">
        <v>309</v>
      </c>
      <c r="AF288" s="170">
        <v>0</v>
      </c>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row>
    <row r="289" spans="1:60" outlineLevel="1">
      <c r="A289" s="225">
        <v>77</v>
      </c>
      <c r="B289" s="182" t="s">
        <v>2397</v>
      </c>
      <c r="C289" s="209" t="s">
        <v>2398</v>
      </c>
      <c r="D289" s="245" t="s">
        <v>423</v>
      </c>
      <c r="E289" s="193">
        <v>2</v>
      </c>
      <c r="F289" s="202"/>
      <c r="G289" s="201">
        <f>ROUND(E289*F289,2)</f>
        <v>0</v>
      </c>
      <c r="H289" s="200"/>
      <c r="I289" s="228" t="s">
        <v>552</v>
      </c>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t="s">
        <v>1101</v>
      </c>
      <c r="AF289" s="170"/>
      <c r="AG289" s="170"/>
      <c r="AH289" s="170"/>
      <c r="AI289" s="170"/>
      <c r="AJ289" s="170"/>
      <c r="AK289" s="170"/>
      <c r="AL289" s="170"/>
      <c r="AM289" s="170">
        <v>21</v>
      </c>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row>
    <row r="290" spans="1:60" outlineLevel="1">
      <c r="A290" s="224"/>
      <c r="B290" s="183"/>
      <c r="C290" s="211" t="s">
        <v>140</v>
      </c>
      <c r="D290" s="247"/>
      <c r="E290" s="195">
        <v>2</v>
      </c>
      <c r="F290" s="201"/>
      <c r="G290" s="201"/>
      <c r="H290" s="200"/>
      <c r="I290" s="228"/>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t="s">
        <v>309</v>
      </c>
      <c r="AF290" s="170">
        <v>0</v>
      </c>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row>
    <row r="291" spans="1:60" ht="22.5" outlineLevel="1">
      <c r="A291" s="225">
        <v>78</v>
      </c>
      <c r="B291" s="182" t="s">
        <v>2399</v>
      </c>
      <c r="C291" s="209" t="s">
        <v>2400</v>
      </c>
      <c r="D291" s="245" t="s">
        <v>423</v>
      </c>
      <c r="E291" s="193">
        <v>1</v>
      </c>
      <c r="F291" s="202"/>
      <c r="G291" s="201">
        <f>ROUND(E291*F291,2)</f>
        <v>0</v>
      </c>
      <c r="H291" s="200"/>
      <c r="I291" s="228" t="s">
        <v>552</v>
      </c>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t="s">
        <v>1101</v>
      </c>
      <c r="AF291" s="170"/>
      <c r="AG291" s="170"/>
      <c r="AH291" s="170"/>
      <c r="AI291" s="170"/>
      <c r="AJ291" s="170"/>
      <c r="AK291" s="170"/>
      <c r="AL291" s="170"/>
      <c r="AM291" s="170">
        <v>21</v>
      </c>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row>
    <row r="292" spans="1:60" ht="22.5" outlineLevel="1">
      <c r="A292" s="224"/>
      <c r="B292" s="183"/>
      <c r="C292" s="210" t="s">
        <v>2401</v>
      </c>
      <c r="D292" s="246"/>
      <c r="E292" s="194"/>
      <c r="F292" s="203"/>
      <c r="G292" s="203"/>
      <c r="H292" s="200"/>
      <c r="I292" s="228"/>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t="s">
        <v>307</v>
      </c>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row>
    <row r="293" spans="1:60" outlineLevel="1">
      <c r="A293" s="224"/>
      <c r="B293" s="183"/>
      <c r="C293" s="211" t="s">
        <v>121</v>
      </c>
      <c r="D293" s="247"/>
      <c r="E293" s="195">
        <v>1</v>
      </c>
      <c r="F293" s="201"/>
      <c r="G293" s="201"/>
      <c r="H293" s="200"/>
      <c r="I293" s="228"/>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t="s">
        <v>309</v>
      </c>
      <c r="AF293" s="170">
        <v>0</v>
      </c>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row>
    <row r="294" spans="1:60" outlineLevel="1">
      <c r="A294" s="225">
        <v>79</v>
      </c>
      <c r="B294" s="182" t="s">
        <v>2402</v>
      </c>
      <c r="C294" s="209" t="s">
        <v>2403</v>
      </c>
      <c r="D294" s="245" t="s">
        <v>314</v>
      </c>
      <c r="E294" s="193">
        <v>4</v>
      </c>
      <c r="F294" s="202"/>
      <c r="G294" s="201">
        <f>ROUND(E294*F294,2)</f>
        <v>0</v>
      </c>
      <c r="H294" s="200"/>
      <c r="I294" s="228" t="s">
        <v>304</v>
      </c>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t="s">
        <v>1101</v>
      </c>
      <c r="AF294" s="170"/>
      <c r="AG294" s="170"/>
      <c r="AH294" s="170"/>
      <c r="AI294" s="170"/>
      <c r="AJ294" s="170"/>
      <c r="AK294" s="170"/>
      <c r="AL294" s="170"/>
      <c r="AM294" s="170">
        <v>21</v>
      </c>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row>
    <row r="295" spans="1:60" outlineLevel="1">
      <c r="A295" s="224"/>
      <c r="B295" s="183"/>
      <c r="C295" s="210" t="s">
        <v>2404</v>
      </c>
      <c r="D295" s="246"/>
      <c r="E295" s="194"/>
      <c r="F295" s="203"/>
      <c r="G295" s="203"/>
      <c r="H295" s="200"/>
      <c r="I295" s="228"/>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t="s">
        <v>307</v>
      </c>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row>
    <row r="296" spans="1:60" outlineLevel="1">
      <c r="A296" s="224"/>
      <c r="B296" s="183"/>
      <c r="C296" s="211" t="s">
        <v>161</v>
      </c>
      <c r="D296" s="247"/>
      <c r="E296" s="195">
        <v>4</v>
      </c>
      <c r="F296" s="201"/>
      <c r="G296" s="201"/>
      <c r="H296" s="200"/>
      <c r="I296" s="228"/>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t="s">
        <v>309</v>
      </c>
      <c r="AF296" s="170">
        <v>0</v>
      </c>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row>
    <row r="297" spans="1:60" outlineLevel="1">
      <c r="A297" s="225">
        <v>80</v>
      </c>
      <c r="B297" s="182" t="s">
        <v>2405</v>
      </c>
      <c r="C297" s="209" t="s">
        <v>2406</v>
      </c>
      <c r="D297" s="245" t="s">
        <v>314</v>
      </c>
      <c r="E297" s="193">
        <v>346</v>
      </c>
      <c r="F297" s="202"/>
      <c r="G297" s="201">
        <f>ROUND(E297*F297,2)</f>
        <v>0</v>
      </c>
      <c r="H297" s="200"/>
      <c r="I297" s="228" t="s">
        <v>304</v>
      </c>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t="s">
        <v>1101</v>
      </c>
      <c r="AF297" s="170"/>
      <c r="AG297" s="170"/>
      <c r="AH297" s="170"/>
      <c r="AI297" s="170"/>
      <c r="AJ297" s="170"/>
      <c r="AK297" s="170"/>
      <c r="AL297" s="170"/>
      <c r="AM297" s="170">
        <v>21</v>
      </c>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row>
    <row r="298" spans="1:60" ht="22.5" outlineLevel="1">
      <c r="A298" s="224"/>
      <c r="B298" s="183"/>
      <c r="C298" s="210" t="s">
        <v>2407</v>
      </c>
      <c r="D298" s="246"/>
      <c r="E298" s="194"/>
      <c r="F298" s="203"/>
      <c r="G298" s="203"/>
      <c r="H298" s="200"/>
      <c r="I298" s="228"/>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t="s">
        <v>307</v>
      </c>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row>
    <row r="299" spans="1:60" outlineLevel="1">
      <c r="A299" s="224"/>
      <c r="B299" s="183"/>
      <c r="C299" s="211" t="s">
        <v>2408</v>
      </c>
      <c r="D299" s="247"/>
      <c r="E299" s="195"/>
      <c r="F299" s="201"/>
      <c r="G299" s="201"/>
      <c r="H299" s="200"/>
      <c r="I299" s="228"/>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t="s">
        <v>309</v>
      </c>
      <c r="AF299" s="170">
        <v>0</v>
      </c>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row>
    <row r="300" spans="1:60" outlineLevel="1">
      <c r="A300" s="224"/>
      <c r="B300" s="183"/>
      <c r="C300" s="211" t="s">
        <v>2177</v>
      </c>
      <c r="D300" s="247"/>
      <c r="E300" s="195">
        <v>346</v>
      </c>
      <c r="F300" s="201"/>
      <c r="G300" s="201"/>
      <c r="H300" s="200"/>
      <c r="I300" s="228"/>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t="s">
        <v>309</v>
      </c>
      <c r="AF300" s="170">
        <v>0</v>
      </c>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row>
    <row r="301" spans="1:60" outlineLevel="1">
      <c r="A301" s="225">
        <v>81</v>
      </c>
      <c r="B301" s="182" t="s">
        <v>2409</v>
      </c>
      <c r="C301" s="209" t="s">
        <v>2410</v>
      </c>
      <c r="D301" s="245" t="s">
        <v>314</v>
      </c>
      <c r="E301" s="193">
        <v>346</v>
      </c>
      <c r="F301" s="202"/>
      <c r="G301" s="201">
        <f>ROUND(E301*F301,2)</f>
        <v>0</v>
      </c>
      <c r="H301" s="200"/>
      <c r="I301" s="228" t="s">
        <v>304</v>
      </c>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t="s">
        <v>1101</v>
      </c>
      <c r="AF301" s="170"/>
      <c r="AG301" s="170"/>
      <c r="AH301" s="170"/>
      <c r="AI301" s="170"/>
      <c r="AJ301" s="170"/>
      <c r="AK301" s="170"/>
      <c r="AL301" s="170"/>
      <c r="AM301" s="170">
        <v>21</v>
      </c>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row>
    <row r="302" spans="1:60" ht="22.5" outlineLevel="1">
      <c r="A302" s="224"/>
      <c r="B302" s="183"/>
      <c r="C302" s="210" t="s">
        <v>2411</v>
      </c>
      <c r="D302" s="246"/>
      <c r="E302" s="194"/>
      <c r="F302" s="203"/>
      <c r="G302" s="203"/>
      <c r="H302" s="200"/>
      <c r="I302" s="228"/>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t="s">
        <v>307</v>
      </c>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row>
    <row r="303" spans="1:60" outlineLevel="1">
      <c r="A303" s="224"/>
      <c r="B303" s="183"/>
      <c r="C303" s="211" t="s">
        <v>2408</v>
      </c>
      <c r="D303" s="247"/>
      <c r="E303" s="195"/>
      <c r="F303" s="201"/>
      <c r="G303" s="201"/>
      <c r="H303" s="200"/>
      <c r="I303" s="228"/>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t="s">
        <v>309</v>
      </c>
      <c r="AF303" s="170">
        <v>0</v>
      </c>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row>
    <row r="304" spans="1:60" outlineLevel="1">
      <c r="A304" s="224"/>
      <c r="B304" s="183"/>
      <c r="C304" s="211" t="s">
        <v>2177</v>
      </c>
      <c r="D304" s="247"/>
      <c r="E304" s="195">
        <v>346</v>
      </c>
      <c r="F304" s="201"/>
      <c r="G304" s="201"/>
      <c r="H304" s="200"/>
      <c r="I304" s="228"/>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t="s">
        <v>309</v>
      </c>
      <c r="AF304" s="170">
        <v>0</v>
      </c>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row>
    <row r="305" spans="1:60" outlineLevel="1">
      <c r="A305" s="225">
        <v>82</v>
      </c>
      <c r="B305" s="182" t="s">
        <v>2412</v>
      </c>
      <c r="C305" s="209" t="s">
        <v>2413</v>
      </c>
      <c r="D305" s="245" t="s">
        <v>447</v>
      </c>
      <c r="E305" s="193">
        <v>0.53800000000000003</v>
      </c>
      <c r="F305" s="202"/>
      <c r="G305" s="201">
        <f>ROUND(E305*F305,2)</f>
        <v>0</v>
      </c>
      <c r="H305" s="200"/>
      <c r="I305" s="228" t="s">
        <v>304</v>
      </c>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t="s">
        <v>1101</v>
      </c>
      <c r="AF305" s="170"/>
      <c r="AG305" s="170"/>
      <c r="AH305" s="170"/>
      <c r="AI305" s="170"/>
      <c r="AJ305" s="170"/>
      <c r="AK305" s="170"/>
      <c r="AL305" s="170"/>
      <c r="AM305" s="170">
        <v>21</v>
      </c>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row>
    <row r="306" spans="1:60" ht="22.5" outlineLevel="1">
      <c r="A306" s="224"/>
      <c r="B306" s="183"/>
      <c r="C306" s="210" t="s">
        <v>2414</v>
      </c>
      <c r="D306" s="246"/>
      <c r="E306" s="194"/>
      <c r="F306" s="203"/>
      <c r="G306" s="203"/>
      <c r="H306" s="200"/>
      <c r="I306" s="228"/>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t="s">
        <v>307</v>
      </c>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row>
    <row r="307" spans="1:60" outlineLevel="1">
      <c r="A307" s="224"/>
      <c r="B307" s="183"/>
      <c r="C307" s="211" t="s">
        <v>2415</v>
      </c>
      <c r="D307" s="247"/>
      <c r="E307" s="195">
        <v>0.54</v>
      </c>
      <c r="F307" s="201"/>
      <c r="G307" s="201"/>
      <c r="H307" s="200"/>
      <c r="I307" s="228"/>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t="s">
        <v>309</v>
      </c>
      <c r="AF307" s="170">
        <v>0</v>
      </c>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row>
    <row r="308" spans="1:60" outlineLevel="1">
      <c r="A308" s="225">
        <v>83</v>
      </c>
      <c r="B308" s="182" t="s">
        <v>2416</v>
      </c>
      <c r="C308" s="209" t="s">
        <v>2417</v>
      </c>
      <c r="D308" s="245" t="s">
        <v>447</v>
      </c>
      <c r="E308" s="193">
        <v>0.53800000000000003</v>
      </c>
      <c r="F308" s="202"/>
      <c r="G308" s="201">
        <f>ROUND(E308*F308,2)</f>
        <v>0</v>
      </c>
      <c r="H308" s="200"/>
      <c r="I308" s="228" t="s">
        <v>552</v>
      </c>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t="s">
        <v>1101</v>
      </c>
      <c r="AF308" s="170"/>
      <c r="AG308" s="170"/>
      <c r="AH308" s="170"/>
      <c r="AI308" s="170"/>
      <c r="AJ308" s="170"/>
      <c r="AK308" s="170"/>
      <c r="AL308" s="170"/>
      <c r="AM308" s="170">
        <v>21</v>
      </c>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row>
    <row r="309" spans="1:60" outlineLevel="1">
      <c r="A309" s="224"/>
      <c r="B309" s="183"/>
      <c r="C309" s="211" t="s">
        <v>2415</v>
      </c>
      <c r="D309" s="247"/>
      <c r="E309" s="195">
        <v>0.54</v>
      </c>
      <c r="F309" s="201"/>
      <c r="G309" s="201"/>
      <c r="H309" s="200"/>
      <c r="I309" s="228"/>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t="s">
        <v>309</v>
      </c>
      <c r="AF309" s="170">
        <v>0</v>
      </c>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row>
    <row r="310" spans="1:60">
      <c r="A310" s="223" t="s">
        <v>294</v>
      </c>
      <c r="B310" s="181" t="s">
        <v>249</v>
      </c>
      <c r="C310" s="208" t="s">
        <v>250</v>
      </c>
      <c r="D310" s="244"/>
      <c r="E310" s="192"/>
      <c r="F310" s="356">
        <f>SUM(G311:G440)</f>
        <v>0</v>
      </c>
      <c r="G310" s="357"/>
      <c r="H310" s="199"/>
      <c r="I310" s="227"/>
      <c r="AE310" t="s">
        <v>295</v>
      </c>
    </row>
    <row r="311" spans="1:60" outlineLevel="1">
      <c r="A311" s="225">
        <v>84</v>
      </c>
      <c r="B311" s="182" t="s">
        <v>2418</v>
      </c>
      <c r="C311" s="209" t="s">
        <v>2419</v>
      </c>
      <c r="D311" s="245" t="s">
        <v>2390</v>
      </c>
      <c r="E311" s="193">
        <v>2</v>
      </c>
      <c r="F311" s="202"/>
      <c r="G311" s="201">
        <f>ROUND(E311*F311,2)</f>
        <v>0</v>
      </c>
      <c r="H311" s="200"/>
      <c r="I311" s="228" t="s">
        <v>552</v>
      </c>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t="s">
        <v>1101</v>
      </c>
      <c r="AF311" s="170"/>
      <c r="AG311" s="170"/>
      <c r="AH311" s="170"/>
      <c r="AI311" s="170"/>
      <c r="AJ311" s="170"/>
      <c r="AK311" s="170"/>
      <c r="AL311" s="170"/>
      <c r="AM311" s="170">
        <v>21</v>
      </c>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row>
    <row r="312" spans="1:60" ht="22.5" outlineLevel="1">
      <c r="A312" s="224"/>
      <c r="B312" s="183"/>
      <c r="C312" s="210" t="s">
        <v>2420</v>
      </c>
      <c r="D312" s="246"/>
      <c r="E312" s="194"/>
      <c r="F312" s="203"/>
      <c r="G312" s="203"/>
      <c r="H312" s="200"/>
      <c r="I312" s="228"/>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t="s">
        <v>307</v>
      </c>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row>
    <row r="313" spans="1:60" outlineLevel="1">
      <c r="A313" s="224"/>
      <c r="B313" s="183"/>
      <c r="C313" s="211" t="s">
        <v>2421</v>
      </c>
      <c r="D313" s="247"/>
      <c r="E313" s="195"/>
      <c r="F313" s="201"/>
      <c r="G313" s="201"/>
      <c r="H313" s="200"/>
      <c r="I313" s="228"/>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t="s">
        <v>309</v>
      </c>
      <c r="AF313" s="170">
        <v>0</v>
      </c>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row>
    <row r="314" spans="1:60" outlineLevel="1">
      <c r="A314" s="224"/>
      <c r="B314" s="183"/>
      <c r="C314" s="211" t="s">
        <v>1006</v>
      </c>
      <c r="D314" s="247"/>
      <c r="E314" s="195">
        <v>2</v>
      </c>
      <c r="F314" s="201"/>
      <c r="G314" s="201"/>
      <c r="H314" s="200"/>
      <c r="I314" s="228"/>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t="s">
        <v>309</v>
      </c>
      <c r="AF314" s="170">
        <v>0</v>
      </c>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row>
    <row r="315" spans="1:60" ht="22.5" outlineLevel="1">
      <c r="A315" s="225">
        <v>85</v>
      </c>
      <c r="B315" s="182" t="s">
        <v>2422</v>
      </c>
      <c r="C315" s="209" t="s">
        <v>2423</v>
      </c>
      <c r="D315" s="245" t="s">
        <v>2390</v>
      </c>
      <c r="E315" s="193">
        <v>1</v>
      </c>
      <c r="F315" s="202"/>
      <c r="G315" s="201">
        <f>ROUND(E315*F315,2)</f>
        <v>0</v>
      </c>
      <c r="H315" s="200"/>
      <c r="I315" s="228" t="s">
        <v>552</v>
      </c>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t="s">
        <v>1101</v>
      </c>
      <c r="AF315" s="170"/>
      <c r="AG315" s="170"/>
      <c r="AH315" s="170"/>
      <c r="AI315" s="170"/>
      <c r="AJ315" s="170"/>
      <c r="AK315" s="170"/>
      <c r="AL315" s="170"/>
      <c r="AM315" s="170">
        <v>21</v>
      </c>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row>
    <row r="316" spans="1:60" ht="22.5" outlineLevel="1">
      <c r="A316" s="224"/>
      <c r="B316" s="183"/>
      <c r="C316" s="210" t="s">
        <v>2424</v>
      </c>
      <c r="D316" s="246"/>
      <c r="E316" s="194"/>
      <c r="F316" s="203"/>
      <c r="G316" s="203"/>
      <c r="H316" s="200"/>
      <c r="I316" s="228"/>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t="s">
        <v>307</v>
      </c>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row>
    <row r="317" spans="1:60" outlineLevel="1">
      <c r="A317" s="224"/>
      <c r="B317" s="183"/>
      <c r="C317" s="211" t="s">
        <v>2425</v>
      </c>
      <c r="D317" s="247"/>
      <c r="E317" s="195"/>
      <c r="F317" s="201"/>
      <c r="G317" s="201"/>
      <c r="H317" s="200"/>
      <c r="I317" s="228"/>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t="s">
        <v>309</v>
      </c>
      <c r="AF317" s="170">
        <v>0</v>
      </c>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row>
    <row r="318" spans="1:60" outlineLevel="1">
      <c r="A318" s="224"/>
      <c r="B318" s="183"/>
      <c r="C318" s="211" t="s">
        <v>121</v>
      </c>
      <c r="D318" s="247"/>
      <c r="E318" s="195">
        <v>1</v>
      </c>
      <c r="F318" s="201"/>
      <c r="G318" s="201"/>
      <c r="H318" s="200"/>
      <c r="I318" s="228"/>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t="s">
        <v>309</v>
      </c>
      <c r="AF318" s="170">
        <v>0</v>
      </c>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row>
    <row r="319" spans="1:60" ht="22.5" outlineLevel="1">
      <c r="A319" s="225">
        <v>86</v>
      </c>
      <c r="B319" s="182" t="s">
        <v>2426</v>
      </c>
      <c r="C319" s="209" t="s">
        <v>2427</v>
      </c>
      <c r="D319" s="245" t="s">
        <v>2390</v>
      </c>
      <c r="E319" s="193">
        <v>6</v>
      </c>
      <c r="F319" s="202"/>
      <c r="G319" s="201">
        <f>ROUND(E319*F319,2)</f>
        <v>0</v>
      </c>
      <c r="H319" s="200"/>
      <c r="I319" s="228" t="s">
        <v>552</v>
      </c>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t="s">
        <v>1101</v>
      </c>
      <c r="AF319" s="170"/>
      <c r="AG319" s="170"/>
      <c r="AH319" s="170"/>
      <c r="AI319" s="170"/>
      <c r="AJ319" s="170"/>
      <c r="AK319" s="170"/>
      <c r="AL319" s="170"/>
      <c r="AM319" s="170">
        <v>21</v>
      </c>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row>
    <row r="320" spans="1:60" ht="22.5" outlineLevel="1">
      <c r="A320" s="224"/>
      <c r="B320" s="183"/>
      <c r="C320" s="210" t="s">
        <v>2428</v>
      </c>
      <c r="D320" s="246"/>
      <c r="E320" s="194"/>
      <c r="F320" s="203"/>
      <c r="G320" s="203"/>
      <c r="H320" s="200"/>
      <c r="I320" s="228"/>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t="s">
        <v>307</v>
      </c>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row>
    <row r="321" spans="1:60" outlineLevel="1">
      <c r="A321" s="224"/>
      <c r="B321" s="183"/>
      <c r="C321" s="211" t="s">
        <v>2429</v>
      </c>
      <c r="D321" s="247"/>
      <c r="E321" s="195"/>
      <c r="F321" s="201"/>
      <c r="G321" s="201"/>
      <c r="H321" s="200"/>
      <c r="I321" s="228"/>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t="s">
        <v>309</v>
      </c>
      <c r="AF321" s="170">
        <v>0</v>
      </c>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row>
    <row r="322" spans="1:60" outlineLevel="1">
      <c r="A322" s="224"/>
      <c r="B322" s="183"/>
      <c r="C322" s="211" t="s">
        <v>171</v>
      </c>
      <c r="D322" s="247"/>
      <c r="E322" s="195">
        <v>6</v>
      </c>
      <c r="F322" s="201"/>
      <c r="G322" s="201"/>
      <c r="H322" s="200"/>
      <c r="I322" s="228"/>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t="s">
        <v>309</v>
      </c>
      <c r="AF322" s="170">
        <v>0</v>
      </c>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row>
    <row r="323" spans="1:60" ht="22.5" outlineLevel="1">
      <c r="A323" s="225">
        <v>87</v>
      </c>
      <c r="B323" s="182" t="s">
        <v>2430</v>
      </c>
      <c r="C323" s="209" t="s">
        <v>2431</v>
      </c>
      <c r="D323" s="245" t="s">
        <v>2390</v>
      </c>
      <c r="E323" s="193">
        <v>1</v>
      </c>
      <c r="F323" s="202"/>
      <c r="G323" s="201">
        <f>ROUND(E323*F323,2)</f>
        <v>0</v>
      </c>
      <c r="H323" s="200"/>
      <c r="I323" s="228" t="s">
        <v>552</v>
      </c>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t="s">
        <v>1101</v>
      </c>
      <c r="AF323" s="170"/>
      <c r="AG323" s="170"/>
      <c r="AH323" s="170"/>
      <c r="AI323" s="170"/>
      <c r="AJ323" s="170"/>
      <c r="AK323" s="170"/>
      <c r="AL323" s="170"/>
      <c r="AM323" s="170">
        <v>21</v>
      </c>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row>
    <row r="324" spans="1:60" ht="22.5" outlineLevel="1">
      <c r="A324" s="224"/>
      <c r="B324" s="183"/>
      <c r="C324" s="210" t="s">
        <v>2432</v>
      </c>
      <c r="D324" s="246"/>
      <c r="E324" s="194"/>
      <c r="F324" s="203"/>
      <c r="G324" s="203"/>
      <c r="H324" s="200"/>
      <c r="I324" s="228"/>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t="s">
        <v>307</v>
      </c>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row>
    <row r="325" spans="1:60" outlineLevel="1">
      <c r="A325" s="224"/>
      <c r="B325" s="183"/>
      <c r="C325" s="211" t="s">
        <v>2433</v>
      </c>
      <c r="D325" s="247"/>
      <c r="E325" s="195"/>
      <c r="F325" s="201"/>
      <c r="G325" s="201"/>
      <c r="H325" s="200"/>
      <c r="I325" s="228"/>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t="s">
        <v>309</v>
      </c>
      <c r="AF325" s="170">
        <v>0</v>
      </c>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row>
    <row r="326" spans="1:60" outlineLevel="1">
      <c r="A326" s="224"/>
      <c r="B326" s="183"/>
      <c r="C326" s="211" t="s">
        <v>121</v>
      </c>
      <c r="D326" s="247"/>
      <c r="E326" s="195">
        <v>1</v>
      </c>
      <c r="F326" s="201"/>
      <c r="G326" s="201"/>
      <c r="H326" s="200"/>
      <c r="I326" s="228"/>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t="s">
        <v>309</v>
      </c>
      <c r="AF326" s="170">
        <v>0</v>
      </c>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row>
    <row r="327" spans="1:60" outlineLevel="1">
      <c r="A327" s="225">
        <v>88</v>
      </c>
      <c r="B327" s="182" t="s">
        <v>2434</v>
      </c>
      <c r="C327" s="209" t="s">
        <v>2435</v>
      </c>
      <c r="D327" s="245" t="s">
        <v>2390</v>
      </c>
      <c r="E327" s="193">
        <v>4</v>
      </c>
      <c r="F327" s="202"/>
      <c r="G327" s="201">
        <f>ROUND(E327*F327,2)</f>
        <v>0</v>
      </c>
      <c r="H327" s="200"/>
      <c r="I327" s="228" t="s">
        <v>552</v>
      </c>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t="s">
        <v>1101</v>
      </c>
      <c r="AF327" s="170"/>
      <c r="AG327" s="170"/>
      <c r="AH327" s="170"/>
      <c r="AI327" s="170"/>
      <c r="AJ327" s="170"/>
      <c r="AK327" s="170"/>
      <c r="AL327" s="170"/>
      <c r="AM327" s="170">
        <v>21</v>
      </c>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row>
    <row r="328" spans="1:60" outlineLevel="1">
      <c r="A328" s="224"/>
      <c r="B328" s="183"/>
      <c r="C328" s="211" t="s">
        <v>2436</v>
      </c>
      <c r="D328" s="247"/>
      <c r="E328" s="195"/>
      <c r="F328" s="201"/>
      <c r="G328" s="201"/>
      <c r="H328" s="200"/>
      <c r="I328" s="228"/>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t="s">
        <v>309</v>
      </c>
      <c r="AF328" s="170">
        <v>0</v>
      </c>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row>
    <row r="329" spans="1:60" outlineLevel="1">
      <c r="A329" s="224"/>
      <c r="B329" s="183"/>
      <c r="C329" s="211" t="s">
        <v>161</v>
      </c>
      <c r="D329" s="247"/>
      <c r="E329" s="195">
        <v>4</v>
      </c>
      <c r="F329" s="201"/>
      <c r="G329" s="201"/>
      <c r="H329" s="200"/>
      <c r="I329" s="228"/>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t="s">
        <v>309</v>
      </c>
      <c r="AF329" s="170">
        <v>0</v>
      </c>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row>
    <row r="330" spans="1:60" outlineLevel="1">
      <c r="A330" s="225">
        <v>89</v>
      </c>
      <c r="B330" s="182" t="s">
        <v>2437</v>
      </c>
      <c r="C330" s="209" t="s">
        <v>2438</v>
      </c>
      <c r="D330" s="245" t="s">
        <v>2390</v>
      </c>
      <c r="E330" s="193">
        <v>2</v>
      </c>
      <c r="F330" s="202"/>
      <c r="G330" s="201">
        <f>ROUND(E330*F330,2)</f>
        <v>0</v>
      </c>
      <c r="H330" s="200"/>
      <c r="I330" s="228" t="s">
        <v>552</v>
      </c>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t="s">
        <v>1101</v>
      </c>
      <c r="AF330" s="170"/>
      <c r="AG330" s="170"/>
      <c r="AH330" s="170"/>
      <c r="AI330" s="170"/>
      <c r="AJ330" s="170"/>
      <c r="AK330" s="170"/>
      <c r="AL330" s="170"/>
      <c r="AM330" s="170">
        <v>21</v>
      </c>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row>
    <row r="331" spans="1:60" outlineLevel="1">
      <c r="A331" s="224"/>
      <c r="B331" s="183"/>
      <c r="C331" s="211" t="s">
        <v>2439</v>
      </c>
      <c r="D331" s="247"/>
      <c r="E331" s="195"/>
      <c r="F331" s="201"/>
      <c r="G331" s="201"/>
      <c r="H331" s="200"/>
      <c r="I331" s="228"/>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t="s">
        <v>309</v>
      </c>
      <c r="AF331" s="170">
        <v>0</v>
      </c>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row>
    <row r="332" spans="1:60" outlineLevel="1">
      <c r="A332" s="224"/>
      <c r="B332" s="183"/>
      <c r="C332" s="211" t="s">
        <v>1006</v>
      </c>
      <c r="D332" s="247"/>
      <c r="E332" s="195">
        <v>2</v>
      </c>
      <c r="F332" s="201"/>
      <c r="G332" s="201"/>
      <c r="H332" s="200"/>
      <c r="I332" s="228"/>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t="s">
        <v>309</v>
      </c>
      <c r="AF332" s="170">
        <v>0</v>
      </c>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row>
    <row r="333" spans="1:60" ht="22.5" outlineLevel="1">
      <c r="A333" s="225">
        <v>90</v>
      </c>
      <c r="B333" s="182" t="s">
        <v>2440</v>
      </c>
      <c r="C333" s="209" t="s">
        <v>2441</v>
      </c>
      <c r="D333" s="245" t="s">
        <v>2390</v>
      </c>
      <c r="E333" s="193">
        <v>9</v>
      </c>
      <c r="F333" s="202"/>
      <c r="G333" s="201">
        <f>ROUND(E333*F333,2)</f>
        <v>0</v>
      </c>
      <c r="H333" s="200"/>
      <c r="I333" s="228" t="s">
        <v>552</v>
      </c>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t="s">
        <v>1101</v>
      </c>
      <c r="AF333" s="170"/>
      <c r="AG333" s="170"/>
      <c r="AH333" s="170"/>
      <c r="AI333" s="170"/>
      <c r="AJ333" s="170"/>
      <c r="AK333" s="170"/>
      <c r="AL333" s="170"/>
      <c r="AM333" s="170">
        <v>21</v>
      </c>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row>
    <row r="334" spans="1:60" ht="22.5" outlineLevel="1">
      <c r="A334" s="224"/>
      <c r="B334" s="183"/>
      <c r="C334" s="210" t="s">
        <v>2442</v>
      </c>
      <c r="D334" s="246"/>
      <c r="E334" s="194"/>
      <c r="F334" s="203"/>
      <c r="G334" s="203"/>
      <c r="H334" s="200"/>
      <c r="I334" s="228"/>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t="s">
        <v>307</v>
      </c>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row>
    <row r="335" spans="1:60" outlineLevel="1">
      <c r="A335" s="224"/>
      <c r="B335" s="183"/>
      <c r="C335" s="211" t="s">
        <v>2443</v>
      </c>
      <c r="D335" s="247"/>
      <c r="E335" s="195"/>
      <c r="F335" s="201"/>
      <c r="G335" s="201"/>
      <c r="H335" s="200"/>
      <c r="I335" s="228"/>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t="s">
        <v>309</v>
      </c>
      <c r="AF335" s="170">
        <v>0</v>
      </c>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row>
    <row r="336" spans="1:60" outlineLevel="1">
      <c r="A336" s="224"/>
      <c r="B336" s="183"/>
      <c r="C336" s="211" t="s">
        <v>220</v>
      </c>
      <c r="D336" s="247"/>
      <c r="E336" s="195">
        <v>9</v>
      </c>
      <c r="F336" s="201"/>
      <c r="G336" s="201"/>
      <c r="H336" s="200"/>
      <c r="I336" s="228"/>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t="s">
        <v>309</v>
      </c>
      <c r="AF336" s="170">
        <v>0</v>
      </c>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row>
    <row r="337" spans="1:60" outlineLevel="1">
      <c r="A337" s="225">
        <v>91</v>
      </c>
      <c r="B337" s="182" t="s">
        <v>2444</v>
      </c>
      <c r="C337" s="209" t="s">
        <v>2445</v>
      </c>
      <c r="D337" s="245" t="s">
        <v>2390</v>
      </c>
      <c r="E337" s="193">
        <v>2</v>
      </c>
      <c r="F337" s="202"/>
      <c r="G337" s="201">
        <f>ROUND(E337*F337,2)</f>
        <v>0</v>
      </c>
      <c r="H337" s="200"/>
      <c r="I337" s="228" t="s">
        <v>552</v>
      </c>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t="s">
        <v>1101</v>
      </c>
      <c r="AF337" s="170"/>
      <c r="AG337" s="170"/>
      <c r="AH337" s="170"/>
      <c r="AI337" s="170"/>
      <c r="AJ337" s="170"/>
      <c r="AK337" s="170"/>
      <c r="AL337" s="170"/>
      <c r="AM337" s="170">
        <v>21</v>
      </c>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row>
    <row r="338" spans="1:60" ht="22.5" outlineLevel="1">
      <c r="A338" s="224"/>
      <c r="B338" s="183"/>
      <c r="C338" s="210" t="s">
        <v>2446</v>
      </c>
      <c r="D338" s="246"/>
      <c r="E338" s="194"/>
      <c r="F338" s="203"/>
      <c r="G338" s="203"/>
      <c r="H338" s="200"/>
      <c r="I338" s="228"/>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t="s">
        <v>307</v>
      </c>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row>
    <row r="339" spans="1:60" outlineLevel="1">
      <c r="A339" s="224"/>
      <c r="B339" s="183"/>
      <c r="C339" s="211" t="s">
        <v>2447</v>
      </c>
      <c r="D339" s="247"/>
      <c r="E339" s="195"/>
      <c r="F339" s="201"/>
      <c r="G339" s="201"/>
      <c r="H339" s="200"/>
      <c r="I339" s="228"/>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t="s">
        <v>309</v>
      </c>
      <c r="AF339" s="170">
        <v>0</v>
      </c>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row>
    <row r="340" spans="1:60" outlineLevel="1">
      <c r="A340" s="224"/>
      <c r="B340" s="183"/>
      <c r="C340" s="211" t="s">
        <v>1006</v>
      </c>
      <c r="D340" s="247"/>
      <c r="E340" s="195">
        <v>2</v>
      </c>
      <c r="F340" s="201"/>
      <c r="G340" s="201"/>
      <c r="H340" s="200"/>
      <c r="I340" s="228"/>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t="s">
        <v>309</v>
      </c>
      <c r="AF340" s="170">
        <v>0</v>
      </c>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row>
    <row r="341" spans="1:60" outlineLevel="1">
      <c r="A341" s="225">
        <v>92</v>
      </c>
      <c r="B341" s="182" t="s">
        <v>2448</v>
      </c>
      <c r="C341" s="209" t="s">
        <v>2449</v>
      </c>
      <c r="D341" s="245" t="s">
        <v>2390</v>
      </c>
      <c r="E341" s="193">
        <v>1</v>
      </c>
      <c r="F341" s="202"/>
      <c r="G341" s="201">
        <f>ROUND(E341*F341,2)</f>
        <v>0</v>
      </c>
      <c r="H341" s="200"/>
      <c r="I341" s="228" t="s">
        <v>552</v>
      </c>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t="s">
        <v>1101</v>
      </c>
      <c r="AF341" s="170"/>
      <c r="AG341" s="170"/>
      <c r="AH341" s="170"/>
      <c r="AI341" s="170"/>
      <c r="AJ341" s="170"/>
      <c r="AK341" s="170"/>
      <c r="AL341" s="170"/>
      <c r="AM341" s="170">
        <v>21</v>
      </c>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row>
    <row r="342" spans="1:60" ht="22.5" outlineLevel="1">
      <c r="A342" s="224"/>
      <c r="B342" s="183"/>
      <c r="C342" s="210" t="s">
        <v>2450</v>
      </c>
      <c r="D342" s="246"/>
      <c r="E342" s="194"/>
      <c r="F342" s="203"/>
      <c r="G342" s="203"/>
      <c r="H342" s="200"/>
      <c r="I342" s="228"/>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t="s">
        <v>307</v>
      </c>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row>
    <row r="343" spans="1:60" outlineLevel="1">
      <c r="A343" s="224"/>
      <c r="B343" s="183"/>
      <c r="C343" s="211" t="s">
        <v>2451</v>
      </c>
      <c r="D343" s="247"/>
      <c r="E343" s="195"/>
      <c r="F343" s="201"/>
      <c r="G343" s="201"/>
      <c r="H343" s="200"/>
      <c r="I343" s="228"/>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t="s">
        <v>309</v>
      </c>
      <c r="AF343" s="170">
        <v>0</v>
      </c>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row>
    <row r="344" spans="1:60" outlineLevel="1">
      <c r="A344" s="224"/>
      <c r="B344" s="183"/>
      <c r="C344" s="211" t="s">
        <v>121</v>
      </c>
      <c r="D344" s="247"/>
      <c r="E344" s="195">
        <v>1</v>
      </c>
      <c r="F344" s="201"/>
      <c r="G344" s="201"/>
      <c r="H344" s="200"/>
      <c r="I344" s="228"/>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t="s">
        <v>309</v>
      </c>
      <c r="AF344" s="170">
        <v>0</v>
      </c>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row>
    <row r="345" spans="1:60" outlineLevel="1">
      <c r="A345" s="225">
        <v>93</v>
      </c>
      <c r="B345" s="182" t="s">
        <v>2452</v>
      </c>
      <c r="C345" s="209" t="s">
        <v>2453</v>
      </c>
      <c r="D345" s="245" t="s">
        <v>2390</v>
      </c>
      <c r="E345" s="193">
        <v>2</v>
      </c>
      <c r="F345" s="202"/>
      <c r="G345" s="201">
        <f>ROUND(E345*F345,2)</f>
        <v>0</v>
      </c>
      <c r="H345" s="200"/>
      <c r="I345" s="228" t="s">
        <v>552</v>
      </c>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t="s">
        <v>1101</v>
      </c>
      <c r="AF345" s="170"/>
      <c r="AG345" s="170"/>
      <c r="AH345" s="170"/>
      <c r="AI345" s="170"/>
      <c r="AJ345" s="170"/>
      <c r="AK345" s="170"/>
      <c r="AL345" s="170"/>
      <c r="AM345" s="170">
        <v>21</v>
      </c>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row>
    <row r="346" spans="1:60" outlineLevel="1">
      <c r="A346" s="224"/>
      <c r="B346" s="183"/>
      <c r="C346" s="211" t="s">
        <v>2447</v>
      </c>
      <c r="D346" s="247"/>
      <c r="E346" s="195"/>
      <c r="F346" s="201"/>
      <c r="G346" s="201"/>
      <c r="H346" s="200"/>
      <c r="I346" s="228"/>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t="s">
        <v>309</v>
      </c>
      <c r="AF346" s="170">
        <v>0</v>
      </c>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row>
    <row r="347" spans="1:60" outlineLevel="1">
      <c r="A347" s="224"/>
      <c r="B347" s="183"/>
      <c r="C347" s="211" t="s">
        <v>1006</v>
      </c>
      <c r="D347" s="247"/>
      <c r="E347" s="195">
        <v>2</v>
      </c>
      <c r="F347" s="201"/>
      <c r="G347" s="201"/>
      <c r="H347" s="200"/>
      <c r="I347" s="228"/>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t="s">
        <v>309</v>
      </c>
      <c r="AF347" s="170">
        <v>0</v>
      </c>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row>
    <row r="348" spans="1:60" outlineLevel="1">
      <c r="A348" s="225">
        <v>94</v>
      </c>
      <c r="B348" s="182" t="s">
        <v>2454</v>
      </c>
      <c r="C348" s="209" t="s">
        <v>2455</v>
      </c>
      <c r="D348" s="245" t="s">
        <v>2390</v>
      </c>
      <c r="E348" s="193">
        <v>1</v>
      </c>
      <c r="F348" s="202"/>
      <c r="G348" s="201">
        <f>ROUND(E348*F348,2)</f>
        <v>0</v>
      </c>
      <c r="H348" s="200"/>
      <c r="I348" s="228" t="s">
        <v>552</v>
      </c>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t="s">
        <v>1101</v>
      </c>
      <c r="AF348" s="170"/>
      <c r="AG348" s="170"/>
      <c r="AH348" s="170"/>
      <c r="AI348" s="170"/>
      <c r="AJ348" s="170"/>
      <c r="AK348" s="170"/>
      <c r="AL348" s="170"/>
      <c r="AM348" s="170">
        <v>21</v>
      </c>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row>
    <row r="349" spans="1:60" outlineLevel="1">
      <c r="A349" s="224"/>
      <c r="B349" s="183"/>
      <c r="C349" s="210" t="s">
        <v>2456</v>
      </c>
      <c r="D349" s="246"/>
      <c r="E349" s="194"/>
      <c r="F349" s="203"/>
      <c r="G349" s="203"/>
      <c r="H349" s="200"/>
      <c r="I349" s="228"/>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t="s">
        <v>307</v>
      </c>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row>
    <row r="350" spans="1:60" outlineLevel="1">
      <c r="A350" s="224"/>
      <c r="B350" s="183"/>
      <c r="C350" s="211" t="s">
        <v>2457</v>
      </c>
      <c r="D350" s="247"/>
      <c r="E350" s="195"/>
      <c r="F350" s="201"/>
      <c r="G350" s="201"/>
      <c r="H350" s="200"/>
      <c r="I350" s="228"/>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t="s">
        <v>309</v>
      </c>
      <c r="AF350" s="170">
        <v>0</v>
      </c>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row>
    <row r="351" spans="1:60" outlineLevel="1">
      <c r="A351" s="224"/>
      <c r="B351" s="183"/>
      <c r="C351" s="211" t="s">
        <v>121</v>
      </c>
      <c r="D351" s="247"/>
      <c r="E351" s="195">
        <v>1</v>
      </c>
      <c r="F351" s="201"/>
      <c r="G351" s="201"/>
      <c r="H351" s="200"/>
      <c r="I351" s="228"/>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t="s">
        <v>309</v>
      </c>
      <c r="AF351" s="170">
        <v>0</v>
      </c>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row>
    <row r="352" spans="1:60" outlineLevel="1">
      <c r="A352" s="225">
        <v>95</v>
      </c>
      <c r="B352" s="182" t="s">
        <v>2458</v>
      </c>
      <c r="C352" s="209" t="s">
        <v>2459</v>
      </c>
      <c r="D352" s="245" t="s">
        <v>2390</v>
      </c>
      <c r="E352" s="193">
        <v>1</v>
      </c>
      <c r="F352" s="202"/>
      <c r="G352" s="201">
        <f>ROUND(E352*F352,2)</f>
        <v>0</v>
      </c>
      <c r="H352" s="200"/>
      <c r="I352" s="228" t="s">
        <v>552</v>
      </c>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t="s">
        <v>1101</v>
      </c>
      <c r="AF352" s="170"/>
      <c r="AG352" s="170"/>
      <c r="AH352" s="170"/>
      <c r="AI352" s="170"/>
      <c r="AJ352" s="170"/>
      <c r="AK352" s="170"/>
      <c r="AL352" s="170"/>
      <c r="AM352" s="170">
        <v>21</v>
      </c>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row>
    <row r="353" spans="1:60" outlineLevel="1">
      <c r="A353" s="224"/>
      <c r="B353" s="183"/>
      <c r="C353" s="210" t="s">
        <v>2460</v>
      </c>
      <c r="D353" s="246"/>
      <c r="E353" s="194"/>
      <c r="F353" s="203"/>
      <c r="G353" s="203"/>
      <c r="H353" s="200"/>
      <c r="I353" s="228"/>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t="s">
        <v>307</v>
      </c>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row>
    <row r="354" spans="1:60" outlineLevel="1">
      <c r="A354" s="224"/>
      <c r="B354" s="183"/>
      <c r="C354" s="211" t="s">
        <v>2433</v>
      </c>
      <c r="D354" s="247"/>
      <c r="E354" s="195"/>
      <c r="F354" s="201"/>
      <c r="G354" s="201"/>
      <c r="H354" s="200"/>
      <c r="I354" s="228"/>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t="s">
        <v>309</v>
      </c>
      <c r="AF354" s="170">
        <v>0</v>
      </c>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row>
    <row r="355" spans="1:60" outlineLevel="1">
      <c r="A355" s="224"/>
      <c r="B355" s="183"/>
      <c r="C355" s="211" t="s">
        <v>121</v>
      </c>
      <c r="D355" s="247"/>
      <c r="E355" s="195">
        <v>1</v>
      </c>
      <c r="F355" s="201"/>
      <c r="G355" s="201"/>
      <c r="H355" s="200"/>
      <c r="I355" s="228"/>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t="s">
        <v>309</v>
      </c>
      <c r="AF355" s="170">
        <v>0</v>
      </c>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row>
    <row r="356" spans="1:60" outlineLevel="1">
      <c r="A356" s="225">
        <v>96</v>
      </c>
      <c r="B356" s="182" t="s">
        <v>2461</v>
      </c>
      <c r="C356" s="209" t="s">
        <v>2462</v>
      </c>
      <c r="D356" s="245" t="s">
        <v>2390</v>
      </c>
      <c r="E356" s="193">
        <v>1</v>
      </c>
      <c r="F356" s="202"/>
      <c r="G356" s="201">
        <f>ROUND(E356*F356,2)</f>
        <v>0</v>
      </c>
      <c r="H356" s="200"/>
      <c r="I356" s="228" t="s">
        <v>552</v>
      </c>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t="s">
        <v>1101</v>
      </c>
      <c r="AF356" s="170"/>
      <c r="AG356" s="170"/>
      <c r="AH356" s="170"/>
      <c r="AI356" s="170"/>
      <c r="AJ356" s="170"/>
      <c r="AK356" s="170"/>
      <c r="AL356" s="170"/>
      <c r="AM356" s="170">
        <v>21</v>
      </c>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row>
    <row r="357" spans="1:60" outlineLevel="1">
      <c r="A357" s="224"/>
      <c r="B357" s="183"/>
      <c r="C357" s="210" t="s">
        <v>2463</v>
      </c>
      <c r="D357" s="246"/>
      <c r="E357" s="194"/>
      <c r="F357" s="203"/>
      <c r="G357" s="203"/>
      <c r="H357" s="200"/>
      <c r="I357" s="228"/>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t="s">
        <v>307</v>
      </c>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row>
    <row r="358" spans="1:60" outlineLevel="1">
      <c r="A358" s="224"/>
      <c r="B358" s="183"/>
      <c r="C358" s="211" t="s">
        <v>2425</v>
      </c>
      <c r="D358" s="247"/>
      <c r="E358" s="195"/>
      <c r="F358" s="201"/>
      <c r="G358" s="201"/>
      <c r="H358" s="200"/>
      <c r="I358" s="228"/>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t="s">
        <v>309</v>
      </c>
      <c r="AF358" s="170">
        <v>0</v>
      </c>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row>
    <row r="359" spans="1:60" outlineLevel="1">
      <c r="A359" s="224"/>
      <c r="B359" s="183"/>
      <c r="C359" s="211" t="s">
        <v>121</v>
      </c>
      <c r="D359" s="247"/>
      <c r="E359" s="195">
        <v>1</v>
      </c>
      <c r="F359" s="201"/>
      <c r="G359" s="201"/>
      <c r="H359" s="200"/>
      <c r="I359" s="228"/>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t="s">
        <v>309</v>
      </c>
      <c r="AF359" s="170">
        <v>0</v>
      </c>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row>
    <row r="360" spans="1:60" outlineLevel="1">
      <c r="A360" s="225">
        <v>97</v>
      </c>
      <c r="B360" s="182" t="s">
        <v>2464</v>
      </c>
      <c r="C360" s="209" t="s">
        <v>2465</v>
      </c>
      <c r="D360" s="245" t="s">
        <v>2390</v>
      </c>
      <c r="E360" s="193">
        <v>1</v>
      </c>
      <c r="F360" s="202"/>
      <c r="G360" s="201">
        <f>ROUND(E360*F360,2)</f>
        <v>0</v>
      </c>
      <c r="H360" s="200"/>
      <c r="I360" s="228" t="s">
        <v>552</v>
      </c>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t="s">
        <v>1101</v>
      </c>
      <c r="AF360" s="170"/>
      <c r="AG360" s="170"/>
      <c r="AH360" s="170"/>
      <c r="AI360" s="170"/>
      <c r="AJ360" s="170"/>
      <c r="AK360" s="170"/>
      <c r="AL360" s="170"/>
      <c r="AM360" s="170">
        <v>21</v>
      </c>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row>
    <row r="361" spans="1:60" ht="22.5" outlineLevel="1">
      <c r="A361" s="224"/>
      <c r="B361" s="183"/>
      <c r="C361" s="210" t="s">
        <v>2466</v>
      </c>
      <c r="D361" s="246"/>
      <c r="E361" s="194"/>
      <c r="F361" s="203"/>
      <c r="G361" s="203"/>
      <c r="H361" s="200"/>
      <c r="I361" s="228"/>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t="s">
        <v>307</v>
      </c>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row>
    <row r="362" spans="1:60" outlineLevel="1">
      <c r="A362" s="224"/>
      <c r="B362" s="183"/>
      <c r="C362" s="211" t="s">
        <v>2433</v>
      </c>
      <c r="D362" s="247"/>
      <c r="E362" s="195"/>
      <c r="F362" s="201"/>
      <c r="G362" s="201"/>
      <c r="H362" s="200"/>
      <c r="I362" s="228"/>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t="s">
        <v>309</v>
      </c>
      <c r="AF362" s="170">
        <v>0</v>
      </c>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row>
    <row r="363" spans="1:60" outlineLevel="1">
      <c r="A363" s="224"/>
      <c r="B363" s="183"/>
      <c r="C363" s="211" t="s">
        <v>121</v>
      </c>
      <c r="D363" s="247"/>
      <c r="E363" s="195">
        <v>1</v>
      </c>
      <c r="F363" s="201"/>
      <c r="G363" s="201"/>
      <c r="H363" s="200"/>
      <c r="I363" s="228"/>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t="s">
        <v>309</v>
      </c>
      <c r="AF363" s="170">
        <v>0</v>
      </c>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row>
    <row r="364" spans="1:60" outlineLevel="1">
      <c r="A364" s="225">
        <v>98</v>
      </c>
      <c r="B364" s="182" t="s">
        <v>2467</v>
      </c>
      <c r="C364" s="209" t="s">
        <v>2468</v>
      </c>
      <c r="D364" s="245" t="s">
        <v>2390</v>
      </c>
      <c r="E364" s="193">
        <v>2</v>
      </c>
      <c r="F364" s="202"/>
      <c r="G364" s="201">
        <f>ROUND(E364*F364,2)</f>
        <v>0</v>
      </c>
      <c r="H364" s="200"/>
      <c r="I364" s="228" t="s">
        <v>552</v>
      </c>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t="s">
        <v>1101</v>
      </c>
      <c r="AF364" s="170"/>
      <c r="AG364" s="170"/>
      <c r="AH364" s="170"/>
      <c r="AI364" s="170"/>
      <c r="AJ364" s="170"/>
      <c r="AK364" s="170"/>
      <c r="AL364" s="170"/>
      <c r="AM364" s="170">
        <v>21</v>
      </c>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row>
    <row r="365" spans="1:60" ht="22.5" outlineLevel="1">
      <c r="A365" s="224"/>
      <c r="B365" s="183"/>
      <c r="C365" s="210" t="s">
        <v>2469</v>
      </c>
      <c r="D365" s="246"/>
      <c r="E365" s="194"/>
      <c r="F365" s="203"/>
      <c r="G365" s="203"/>
      <c r="H365" s="200"/>
      <c r="I365" s="228"/>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t="s">
        <v>307</v>
      </c>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row>
    <row r="366" spans="1:60" outlineLevel="1">
      <c r="A366" s="224"/>
      <c r="B366" s="183"/>
      <c r="C366" s="211" t="s">
        <v>2470</v>
      </c>
      <c r="D366" s="247"/>
      <c r="E366" s="195"/>
      <c r="F366" s="201"/>
      <c r="G366" s="201"/>
      <c r="H366" s="200"/>
      <c r="I366" s="228"/>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t="s">
        <v>309</v>
      </c>
      <c r="AF366" s="170">
        <v>0</v>
      </c>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row>
    <row r="367" spans="1:60" outlineLevel="1">
      <c r="A367" s="224"/>
      <c r="B367" s="183"/>
      <c r="C367" s="211" t="s">
        <v>1006</v>
      </c>
      <c r="D367" s="247"/>
      <c r="E367" s="195">
        <v>2</v>
      </c>
      <c r="F367" s="201"/>
      <c r="G367" s="201"/>
      <c r="H367" s="200"/>
      <c r="I367" s="228"/>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t="s">
        <v>309</v>
      </c>
      <c r="AF367" s="170">
        <v>0</v>
      </c>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row>
    <row r="368" spans="1:60" outlineLevel="1">
      <c r="A368" s="225">
        <v>99</v>
      </c>
      <c r="B368" s="182" t="s">
        <v>2471</v>
      </c>
      <c r="C368" s="209" t="s">
        <v>2472</v>
      </c>
      <c r="D368" s="245" t="s">
        <v>2390</v>
      </c>
      <c r="E368" s="193">
        <v>2</v>
      </c>
      <c r="F368" s="202"/>
      <c r="G368" s="201">
        <f>ROUND(E368*F368,2)</f>
        <v>0</v>
      </c>
      <c r="H368" s="200"/>
      <c r="I368" s="228" t="s">
        <v>552</v>
      </c>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t="s">
        <v>1101</v>
      </c>
      <c r="AF368" s="170"/>
      <c r="AG368" s="170"/>
      <c r="AH368" s="170"/>
      <c r="AI368" s="170"/>
      <c r="AJ368" s="170"/>
      <c r="AK368" s="170"/>
      <c r="AL368" s="170"/>
      <c r="AM368" s="170">
        <v>21</v>
      </c>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row>
    <row r="369" spans="1:60" ht="22.5" outlineLevel="1">
      <c r="A369" s="224"/>
      <c r="B369" s="183"/>
      <c r="C369" s="210" t="s">
        <v>2473</v>
      </c>
      <c r="D369" s="246"/>
      <c r="E369" s="194"/>
      <c r="F369" s="203"/>
      <c r="G369" s="203"/>
      <c r="H369" s="200"/>
      <c r="I369" s="228"/>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t="s">
        <v>307</v>
      </c>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row>
    <row r="370" spans="1:60" outlineLevel="1">
      <c r="A370" s="224"/>
      <c r="B370" s="183"/>
      <c r="C370" s="211" t="s">
        <v>2474</v>
      </c>
      <c r="D370" s="247"/>
      <c r="E370" s="195"/>
      <c r="F370" s="201"/>
      <c r="G370" s="201"/>
      <c r="H370" s="200"/>
      <c r="I370" s="228"/>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t="s">
        <v>309</v>
      </c>
      <c r="AF370" s="170">
        <v>0</v>
      </c>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row>
    <row r="371" spans="1:60" outlineLevel="1">
      <c r="A371" s="224"/>
      <c r="B371" s="183"/>
      <c r="C371" s="211" t="s">
        <v>140</v>
      </c>
      <c r="D371" s="247"/>
      <c r="E371" s="195">
        <v>2</v>
      </c>
      <c r="F371" s="201"/>
      <c r="G371" s="201"/>
      <c r="H371" s="200"/>
      <c r="I371" s="228"/>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t="s">
        <v>309</v>
      </c>
      <c r="AF371" s="170">
        <v>0</v>
      </c>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row>
    <row r="372" spans="1:60" outlineLevel="1">
      <c r="A372" s="225">
        <v>100</v>
      </c>
      <c r="B372" s="182" t="s">
        <v>2475</v>
      </c>
      <c r="C372" s="209" t="s">
        <v>2476</v>
      </c>
      <c r="D372" s="245" t="s">
        <v>2390</v>
      </c>
      <c r="E372" s="193">
        <v>1</v>
      </c>
      <c r="F372" s="202"/>
      <c r="G372" s="201">
        <f>ROUND(E372*F372,2)</f>
        <v>0</v>
      </c>
      <c r="H372" s="200"/>
      <c r="I372" s="228" t="s">
        <v>552</v>
      </c>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t="s">
        <v>1101</v>
      </c>
      <c r="AF372" s="170"/>
      <c r="AG372" s="170"/>
      <c r="AH372" s="170"/>
      <c r="AI372" s="170"/>
      <c r="AJ372" s="170"/>
      <c r="AK372" s="170"/>
      <c r="AL372" s="170"/>
      <c r="AM372" s="170">
        <v>21</v>
      </c>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row>
    <row r="373" spans="1:60" outlineLevel="1">
      <c r="A373" s="224"/>
      <c r="B373" s="183"/>
      <c r="C373" s="210" t="s">
        <v>2477</v>
      </c>
      <c r="D373" s="246"/>
      <c r="E373" s="194"/>
      <c r="F373" s="203"/>
      <c r="G373" s="203"/>
      <c r="H373" s="200"/>
      <c r="I373" s="228"/>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t="s">
        <v>307</v>
      </c>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row>
    <row r="374" spans="1:60" outlineLevel="1">
      <c r="A374" s="224"/>
      <c r="B374" s="183"/>
      <c r="C374" s="211" t="s">
        <v>121</v>
      </c>
      <c r="D374" s="247"/>
      <c r="E374" s="195">
        <v>1</v>
      </c>
      <c r="F374" s="201"/>
      <c r="G374" s="201"/>
      <c r="H374" s="200"/>
      <c r="I374" s="228"/>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t="s">
        <v>309</v>
      </c>
      <c r="AF374" s="170">
        <v>0</v>
      </c>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row>
    <row r="375" spans="1:60" outlineLevel="1">
      <c r="A375" s="225">
        <v>101</v>
      </c>
      <c r="B375" s="182" t="s">
        <v>2478</v>
      </c>
      <c r="C375" s="209" t="s">
        <v>2479</v>
      </c>
      <c r="D375" s="245" t="s">
        <v>423</v>
      </c>
      <c r="E375" s="193">
        <v>2</v>
      </c>
      <c r="F375" s="202"/>
      <c r="G375" s="201">
        <f>ROUND(E375*F375,2)</f>
        <v>0</v>
      </c>
      <c r="H375" s="200"/>
      <c r="I375" s="228" t="s">
        <v>552</v>
      </c>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t="s">
        <v>1101</v>
      </c>
      <c r="AF375" s="170"/>
      <c r="AG375" s="170"/>
      <c r="AH375" s="170"/>
      <c r="AI375" s="170"/>
      <c r="AJ375" s="170"/>
      <c r="AK375" s="170"/>
      <c r="AL375" s="170"/>
      <c r="AM375" s="170">
        <v>21</v>
      </c>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row>
    <row r="376" spans="1:60" outlineLevel="1">
      <c r="A376" s="224"/>
      <c r="B376" s="183"/>
      <c r="C376" s="210" t="s">
        <v>2480</v>
      </c>
      <c r="D376" s="246"/>
      <c r="E376" s="194"/>
      <c r="F376" s="203"/>
      <c r="G376" s="203"/>
      <c r="H376" s="200"/>
      <c r="I376" s="228"/>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t="s">
        <v>307</v>
      </c>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row>
    <row r="377" spans="1:60" outlineLevel="1">
      <c r="A377" s="224"/>
      <c r="B377" s="183"/>
      <c r="C377" s="211" t="s">
        <v>140</v>
      </c>
      <c r="D377" s="247"/>
      <c r="E377" s="195">
        <v>2</v>
      </c>
      <c r="F377" s="201"/>
      <c r="G377" s="201"/>
      <c r="H377" s="200"/>
      <c r="I377" s="228"/>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t="s">
        <v>309</v>
      </c>
      <c r="AF377" s="170">
        <v>0</v>
      </c>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row>
    <row r="378" spans="1:60" outlineLevel="1">
      <c r="A378" s="225">
        <v>102</v>
      </c>
      <c r="B378" s="182" t="s">
        <v>2481</v>
      </c>
      <c r="C378" s="209" t="s">
        <v>2482</v>
      </c>
      <c r="D378" s="245" t="s">
        <v>2390</v>
      </c>
      <c r="E378" s="193">
        <v>4</v>
      </c>
      <c r="F378" s="202"/>
      <c r="G378" s="201">
        <f>ROUND(E378*F378,2)</f>
        <v>0</v>
      </c>
      <c r="H378" s="200"/>
      <c r="I378" s="228" t="s">
        <v>552</v>
      </c>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t="s">
        <v>1101</v>
      </c>
      <c r="AF378" s="170"/>
      <c r="AG378" s="170"/>
      <c r="AH378" s="170"/>
      <c r="AI378" s="170"/>
      <c r="AJ378" s="170"/>
      <c r="AK378" s="170"/>
      <c r="AL378" s="170"/>
      <c r="AM378" s="170">
        <v>21</v>
      </c>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row>
    <row r="379" spans="1:60" outlineLevel="1">
      <c r="A379" s="224"/>
      <c r="B379" s="183"/>
      <c r="C379" s="210" t="s">
        <v>2483</v>
      </c>
      <c r="D379" s="246"/>
      <c r="E379" s="194"/>
      <c r="F379" s="203"/>
      <c r="G379" s="203"/>
      <c r="H379" s="200"/>
      <c r="I379" s="228"/>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t="s">
        <v>307</v>
      </c>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row>
    <row r="380" spans="1:60" outlineLevel="1">
      <c r="A380" s="224"/>
      <c r="B380" s="183"/>
      <c r="C380" s="211" t="s">
        <v>2484</v>
      </c>
      <c r="D380" s="247"/>
      <c r="E380" s="195"/>
      <c r="F380" s="201"/>
      <c r="G380" s="201"/>
      <c r="H380" s="200"/>
      <c r="I380" s="228"/>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t="s">
        <v>309</v>
      </c>
      <c r="AF380" s="170">
        <v>0</v>
      </c>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row>
    <row r="381" spans="1:60" outlineLevel="1">
      <c r="A381" s="224"/>
      <c r="B381" s="183"/>
      <c r="C381" s="211" t="s">
        <v>140</v>
      </c>
      <c r="D381" s="247"/>
      <c r="E381" s="195">
        <v>2</v>
      </c>
      <c r="F381" s="201"/>
      <c r="G381" s="201"/>
      <c r="H381" s="200"/>
      <c r="I381" s="228"/>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t="s">
        <v>309</v>
      </c>
      <c r="AF381" s="170">
        <v>0</v>
      </c>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row>
    <row r="382" spans="1:60" outlineLevel="1">
      <c r="A382" s="224"/>
      <c r="B382" s="183"/>
      <c r="C382" s="211" t="s">
        <v>2485</v>
      </c>
      <c r="D382" s="247"/>
      <c r="E382" s="195"/>
      <c r="F382" s="201"/>
      <c r="G382" s="201"/>
      <c r="H382" s="200"/>
      <c r="I382" s="228"/>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t="s">
        <v>309</v>
      </c>
      <c r="AF382" s="170">
        <v>0</v>
      </c>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row>
    <row r="383" spans="1:60" outlineLevel="1">
      <c r="A383" s="224"/>
      <c r="B383" s="183"/>
      <c r="C383" s="211" t="s">
        <v>140</v>
      </c>
      <c r="D383" s="247"/>
      <c r="E383" s="195">
        <v>2</v>
      </c>
      <c r="F383" s="201"/>
      <c r="G383" s="201"/>
      <c r="H383" s="200"/>
      <c r="I383" s="228"/>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t="s">
        <v>309</v>
      </c>
      <c r="AF383" s="170">
        <v>0</v>
      </c>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row>
    <row r="384" spans="1:60" outlineLevel="1">
      <c r="A384" s="224"/>
      <c r="B384" s="183"/>
      <c r="C384" s="250" t="s">
        <v>2228</v>
      </c>
      <c r="D384" s="248"/>
      <c r="E384" s="249">
        <v>4</v>
      </c>
      <c r="F384" s="201"/>
      <c r="G384" s="201"/>
      <c r="H384" s="200"/>
      <c r="I384" s="228"/>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t="s">
        <v>309</v>
      </c>
      <c r="AF384" s="170">
        <v>1</v>
      </c>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row>
    <row r="385" spans="1:60" outlineLevel="1">
      <c r="A385" s="225">
        <v>103</v>
      </c>
      <c r="B385" s="182" t="s">
        <v>2486</v>
      </c>
      <c r="C385" s="209" t="s">
        <v>2487</v>
      </c>
      <c r="D385" s="245" t="s">
        <v>423</v>
      </c>
      <c r="E385" s="193">
        <v>15</v>
      </c>
      <c r="F385" s="202"/>
      <c r="G385" s="201">
        <f>ROUND(E385*F385,2)</f>
        <v>0</v>
      </c>
      <c r="H385" s="200"/>
      <c r="I385" s="228" t="s">
        <v>552</v>
      </c>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t="s">
        <v>1101</v>
      </c>
      <c r="AF385" s="170"/>
      <c r="AG385" s="170"/>
      <c r="AH385" s="170"/>
      <c r="AI385" s="170"/>
      <c r="AJ385" s="170"/>
      <c r="AK385" s="170"/>
      <c r="AL385" s="170"/>
      <c r="AM385" s="170">
        <v>21</v>
      </c>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row>
    <row r="386" spans="1:60" outlineLevel="1">
      <c r="A386" s="224"/>
      <c r="B386" s="183"/>
      <c r="C386" s="210" t="s">
        <v>2488</v>
      </c>
      <c r="D386" s="246"/>
      <c r="E386" s="194"/>
      <c r="F386" s="203"/>
      <c r="G386" s="203"/>
      <c r="H386" s="200"/>
      <c r="I386" s="228"/>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t="s">
        <v>307</v>
      </c>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row>
    <row r="387" spans="1:60" outlineLevel="1">
      <c r="A387" s="224"/>
      <c r="B387" s="183"/>
      <c r="C387" s="211" t="s">
        <v>2489</v>
      </c>
      <c r="D387" s="247"/>
      <c r="E387" s="195"/>
      <c r="F387" s="201"/>
      <c r="G387" s="201"/>
      <c r="H387" s="200"/>
      <c r="I387" s="228"/>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t="s">
        <v>309</v>
      </c>
      <c r="AF387" s="170">
        <v>0</v>
      </c>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row>
    <row r="388" spans="1:60" outlineLevel="1">
      <c r="A388" s="224"/>
      <c r="B388" s="183"/>
      <c r="C388" s="211" t="s">
        <v>2490</v>
      </c>
      <c r="D388" s="247"/>
      <c r="E388" s="195">
        <v>15</v>
      </c>
      <c r="F388" s="201"/>
      <c r="G388" s="201"/>
      <c r="H388" s="200"/>
      <c r="I388" s="228"/>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t="s">
        <v>309</v>
      </c>
      <c r="AF388" s="170">
        <v>0</v>
      </c>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row>
    <row r="389" spans="1:60" outlineLevel="1">
      <c r="A389" s="225">
        <v>104</v>
      </c>
      <c r="B389" s="182" t="s">
        <v>2491</v>
      </c>
      <c r="C389" s="209" t="s">
        <v>2492</v>
      </c>
      <c r="D389" s="245" t="s">
        <v>423</v>
      </c>
      <c r="E389" s="193">
        <v>15</v>
      </c>
      <c r="F389" s="202"/>
      <c r="G389" s="201">
        <f>ROUND(E389*F389,2)</f>
        <v>0</v>
      </c>
      <c r="H389" s="200"/>
      <c r="I389" s="228" t="s">
        <v>552</v>
      </c>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t="s">
        <v>543</v>
      </c>
      <c r="AF389" s="170"/>
      <c r="AG389" s="170"/>
      <c r="AH389" s="170"/>
      <c r="AI389" s="170"/>
      <c r="AJ389" s="170"/>
      <c r="AK389" s="170"/>
      <c r="AL389" s="170"/>
      <c r="AM389" s="170">
        <v>21</v>
      </c>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row>
    <row r="390" spans="1:60" ht="22.5" outlineLevel="1">
      <c r="A390" s="224"/>
      <c r="B390" s="183"/>
      <c r="C390" s="210" t="s">
        <v>2493</v>
      </c>
      <c r="D390" s="246"/>
      <c r="E390" s="194"/>
      <c r="F390" s="203"/>
      <c r="G390" s="203"/>
      <c r="H390" s="200"/>
      <c r="I390" s="228"/>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t="s">
        <v>307</v>
      </c>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row>
    <row r="391" spans="1:60" outlineLevel="1">
      <c r="A391" s="224"/>
      <c r="B391" s="183"/>
      <c r="C391" s="210" t="s">
        <v>2494</v>
      </c>
      <c r="D391" s="246"/>
      <c r="E391" s="194"/>
      <c r="F391" s="203"/>
      <c r="G391" s="203"/>
      <c r="H391" s="200"/>
      <c r="I391" s="228"/>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t="s">
        <v>307</v>
      </c>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row>
    <row r="392" spans="1:60" outlineLevel="1">
      <c r="A392" s="224"/>
      <c r="B392" s="183"/>
      <c r="C392" s="210" t="s">
        <v>2495</v>
      </c>
      <c r="D392" s="246"/>
      <c r="E392" s="194"/>
      <c r="F392" s="203"/>
      <c r="G392" s="203"/>
      <c r="H392" s="200"/>
      <c r="I392" s="228"/>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t="s">
        <v>307</v>
      </c>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row>
    <row r="393" spans="1:60" outlineLevel="1">
      <c r="A393" s="224"/>
      <c r="B393" s="183"/>
      <c r="C393" s="211" t="s">
        <v>2317</v>
      </c>
      <c r="D393" s="247"/>
      <c r="E393" s="195">
        <v>15</v>
      </c>
      <c r="F393" s="201"/>
      <c r="G393" s="201"/>
      <c r="H393" s="200"/>
      <c r="I393" s="228"/>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t="s">
        <v>309</v>
      </c>
      <c r="AF393" s="170">
        <v>0</v>
      </c>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row>
    <row r="394" spans="1:60" outlineLevel="1">
      <c r="A394" s="225">
        <v>105</v>
      </c>
      <c r="B394" s="182" t="s">
        <v>2496</v>
      </c>
      <c r="C394" s="209" t="s">
        <v>2497</v>
      </c>
      <c r="D394" s="245" t="s">
        <v>2390</v>
      </c>
      <c r="E394" s="193">
        <v>3</v>
      </c>
      <c r="F394" s="202"/>
      <c r="G394" s="201">
        <f>ROUND(E394*F394,2)</f>
        <v>0</v>
      </c>
      <c r="H394" s="200"/>
      <c r="I394" s="228" t="s">
        <v>552</v>
      </c>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t="s">
        <v>1101</v>
      </c>
      <c r="AF394" s="170"/>
      <c r="AG394" s="170"/>
      <c r="AH394" s="170"/>
      <c r="AI394" s="170"/>
      <c r="AJ394" s="170"/>
      <c r="AK394" s="170"/>
      <c r="AL394" s="170"/>
      <c r="AM394" s="170">
        <v>21</v>
      </c>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row>
    <row r="395" spans="1:60" outlineLevel="1">
      <c r="A395" s="224"/>
      <c r="B395" s="183"/>
      <c r="C395" s="210" t="s">
        <v>2497</v>
      </c>
      <c r="D395" s="246"/>
      <c r="E395" s="194"/>
      <c r="F395" s="203"/>
      <c r="G395" s="203"/>
      <c r="H395" s="200"/>
      <c r="I395" s="228"/>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t="s">
        <v>307</v>
      </c>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row>
    <row r="396" spans="1:60" outlineLevel="1">
      <c r="A396" s="224"/>
      <c r="B396" s="183"/>
      <c r="C396" s="211" t="s">
        <v>2498</v>
      </c>
      <c r="D396" s="247"/>
      <c r="E396" s="195"/>
      <c r="F396" s="201"/>
      <c r="G396" s="201"/>
      <c r="H396" s="200"/>
      <c r="I396" s="228"/>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t="s">
        <v>309</v>
      </c>
      <c r="AF396" s="170">
        <v>0</v>
      </c>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row>
    <row r="397" spans="1:60" outlineLevel="1">
      <c r="A397" s="224"/>
      <c r="B397" s="183"/>
      <c r="C397" s="211" t="s">
        <v>2499</v>
      </c>
      <c r="D397" s="247"/>
      <c r="E397" s="195">
        <v>3</v>
      </c>
      <c r="F397" s="201"/>
      <c r="G397" s="201"/>
      <c r="H397" s="200"/>
      <c r="I397" s="228"/>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t="s">
        <v>309</v>
      </c>
      <c r="AF397" s="170">
        <v>0</v>
      </c>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row>
    <row r="398" spans="1:60" outlineLevel="1">
      <c r="A398" s="225">
        <v>106</v>
      </c>
      <c r="B398" s="182" t="s">
        <v>2500</v>
      </c>
      <c r="C398" s="209" t="s">
        <v>2501</v>
      </c>
      <c r="D398" s="245" t="s">
        <v>2390</v>
      </c>
      <c r="E398" s="193">
        <v>1</v>
      </c>
      <c r="F398" s="202"/>
      <c r="G398" s="201">
        <f>ROUND(E398*F398,2)</f>
        <v>0</v>
      </c>
      <c r="H398" s="200"/>
      <c r="I398" s="228" t="s">
        <v>552</v>
      </c>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t="s">
        <v>1101</v>
      </c>
      <c r="AF398" s="170"/>
      <c r="AG398" s="170"/>
      <c r="AH398" s="170"/>
      <c r="AI398" s="170"/>
      <c r="AJ398" s="170"/>
      <c r="AK398" s="170"/>
      <c r="AL398" s="170"/>
      <c r="AM398" s="170">
        <v>21</v>
      </c>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row>
    <row r="399" spans="1:60" outlineLevel="1">
      <c r="A399" s="224"/>
      <c r="B399" s="183"/>
      <c r="C399" s="210" t="s">
        <v>2502</v>
      </c>
      <c r="D399" s="246"/>
      <c r="E399" s="194"/>
      <c r="F399" s="203"/>
      <c r="G399" s="203"/>
      <c r="H399" s="200"/>
      <c r="I399" s="228"/>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t="s">
        <v>307</v>
      </c>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row>
    <row r="400" spans="1:60" outlineLevel="1">
      <c r="A400" s="224"/>
      <c r="B400" s="183"/>
      <c r="C400" s="211" t="s">
        <v>2457</v>
      </c>
      <c r="D400" s="247"/>
      <c r="E400" s="195"/>
      <c r="F400" s="201"/>
      <c r="G400" s="201"/>
      <c r="H400" s="200"/>
      <c r="I400" s="228"/>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t="s">
        <v>309</v>
      </c>
      <c r="AF400" s="170">
        <v>0</v>
      </c>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row>
    <row r="401" spans="1:60" outlineLevel="1">
      <c r="A401" s="224"/>
      <c r="B401" s="183"/>
      <c r="C401" s="211" t="s">
        <v>121</v>
      </c>
      <c r="D401" s="247"/>
      <c r="E401" s="195">
        <v>1</v>
      </c>
      <c r="F401" s="201"/>
      <c r="G401" s="201"/>
      <c r="H401" s="200"/>
      <c r="I401" s="228"/>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t="s">
        <v>309</v>
      </c>
      <c r="AF401" s="170">
        <v>0</v>
      </c>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row>
    <row r="402" spans="1:60" outlineLevel="1">
      <c r="A402" s="225">
        <v>107</v>
      </c>
      <c r="B402" s="182" t="s">
        <v>2503</v>
      </c>
      <c r="C402" s="209" t="s">
        <v>2504</v>
      </c>
      <c r="D402" s="245" t="s">
        <v>423</v>
      </c>
      <c r="E402" s="193">
        <v>15</v>
      </c>
      <c r="F402" s="202"/>
      <c r="G402" s="201">
        <f>ROUND(E402*F402,2)</f>
        <v>0</v>
      </c>
      <c r="H402" s="200"/>
      <c r="I402" s="228" t="s">
        <v>552</v>
      </c>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t="s">
        <v>1101</v>
      </c>
      <c r="AF402" s="170"/>
      <c r="AG402" s="170"/>
      <c r="AH402" s="170"/>
      <c r="AI402" s="170"/>
      <c r="AJ402" s="170"/>
      <c r="AK402" s="170"/>
      <c r="AL402" s="170"/>
      <c r="AM402" s="170">
        <v>21</v>
      </c>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row>
    <row r="403" spans="1:60" outlineLevel="1">
      <c r="A403" s="224"/>
      <c r="B403" s="183"/>
      <c r="C403" s="210" t="s">
        <v>2505</v>
      </c>
      <c r="D403" s="246"/>
      <c r="E403" s="194"/>
      <c r="F403" s="203"/>
      <c r="G403" s="203"/>
      <c r="H403" s="200"/>
      <c r="I403" s="228"/>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t="s">
        <v>307</v>
      </c>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row>
    <row r="404" spans="1:60" outlineLevel="1">
      <c r="A404" s="224"/>
      <c r="B404" s="183"/>
      <c r="C404" s="211" t="s">
        <v>2506</v>
      </c>
      <c r="D404" s="247"/>
      <c r="E404" s="195"/>
      <c r="F404" s="201"/>
      <c r="G404" s="201"/>
      <c r="H404" s="200"/>
      <c r="I404" s="228"/>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t="s">
        <v>309</v>
      </c>
      <c r="AF404" s="170">
        <v>0</v>
      </c>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row>
    <row r="405" spans="1:60" outlineLevel="1">
      <c r="A405" s="224"/>
      <c r="B405" s="183"/>
      <c r="C405" s="211" t="s">
        <v>2490</v>
      </c>
      <c r="D405" s="247"/>
      <c r="E405" s="195">
        <v>15</v>
      </c>
      <c r="F405" s="201"/>
      <c r="G405" s="201"/>
      <c r="H405" s="200"/>
      <c r="I405" s="228"/>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t="s">
        <v>309</v>
      </c>
      <c r="AF405" s="170">
        <v>0</v>
      </c>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row>
    <row r="406" spans="1:60" outlineLevel="1">
      <c r="A406" s="225">
        <v>108</v>
      </c>
      <c r="B406" s="182" t="s">
        <v>2507</v>
      </c>
      <c r="C406" s="209" t="s">
        <v>2508</v>
      </c>
      <c r="D406" s="245" t="s">
        <v>423</v>
      </c>
      <c r="E406" s="193">
        <v>2</v>
      </c>
      <c r="F406" s="202"/>
      <c r="G406" s="201">
        <f>ROUND(E406*F406,2)</f>
        <v>0</v>
      </c>
      <c r="H406" s="200"/>
      <c r="I406" s="228" t="s">
        <v>552</v>
      </c>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t="s">
        <v>1101</v>
      </c>
      <c r="AF406" s="170"/>
      <c r="AG406" s="170"/>
      <c r="AH406" s="170"/>
      <c r="AI406" s="170"/>
      <c r="AJ406" s="170"/>
      <c r="AK406" s="170"/>
      <c r="AL406" s="170"/>
      <c r="AM406" s="170">
        <v>21</v>
      </c>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row>
    <row r="407" spans="1:60" ht="22.5" outlineLevel="1">
      <c r="A407" s="224"/>
      <c r="B407" s="183"/>
      <c r="C407" s="210" t="s">
        <v>2509</v>
      </c>
      <c r="D407" s="246"/>
      <c r="E407" s="194"/>
      <c r="F407" s="203"/>
      <c r="G407" s="203"/>
      <c r="H407" s="200"/>
      <c r="I407" s="228"/>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t="s">
        <v>307</v>
      </c>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row>
    <row r="408" spans="1:60" outlineLevel="1">
      <c r="A408" s="224"/>
      <c r="B408" s="183"/>
      <c r="C408" s="211" t="s">
        <v>2510</v>
      </c>
      <c r="D408" s="247"/>
      <c r="E408" s="195"/>
      <c r="F408" s="201"/>
      <c r="G408" s="201"/>
      <c r="H408" s="200"/>
      <c r="I408" s="228"/>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t="s">
        <v>309</v>
      </c>
      <c r="AF408" s="170">
        <v>0</v>
      </c>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row>
    <row r="409" spans="1:60" outlineLevel="1">
      <c r="A409" s="224"/>
      <c r="B409" s="183"/>
      <c r="C409" s="211" t="s">
        <v>140</v>
      </c>
      <c r="D409" s="247"/>
      <c r="E409" s="195">
        <v>2</v>
      </c>
      <c r="F409" s="201"/>
      <c r="G409" s="201"/>
      <c r="H409" s="200"/>
      <c r="I409" s="228"/>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t="s">
        <v>309</v>
      </c>
      <c r="AF409" s="170">
        <v>0</v>
      </c>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row>
    <row r="410" spans="1:60" outlineLevel="1">
      <c r="A410" s="225">
        <v>109</v>
      </c>
      <c r="B410" s="182" t="s">
        <v>2511</v>
      </c>
      <c r="C410" s="209" t="s">
        <v>2512</v>
      </c>
      <c r="D410" s="245" t="s">
        <v>423</v>
      </c>
      <c r="E410" s="193">
        <v>3</v>
      </c>
      <c r="F410" s="202"/>
      <c r="G410" s="201">
        <f>ROUND(E410*F410,2)</f>
        <v>0</v>
      </c>
      <c r="H410" s="200"/>
      <c r="I410" s="228" t="s">
        <v>552</v>
      </c>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t="s">
        <v>1101</v>
      </c>
      <c r="AF410" s="170"/>
      <c r="AG410" s="170"/>
      <c r="AH410" s="170"/>
      <c r="AI410" s="170"/>
      <c r="AJ410" s="170"/>
      <c r="AK410" s="170"/>
      <c r="AL410" s="170"/>
      <c r="AM410" s="170">
        <v>21</v>
      </c>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row>
    <row r="411" spans="1:60" ht="22.5" outlineLevel="1">
      <c r="A411" s="224"/>
      <c r="B411" s="183"/>
      <c r="C411" s="210" t="s">
        <v>2513</v>
      </c>
      <c r="D411" s="246"/>
      <c r="E411" s="194"/>
      <c r="F411" s="203"/>
      <c r="G411" s="203"/>
      <c r="H411" s="200"/>
      <c r="I411" s="228"/>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t="s">
        <v>307</v>
      </c>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row>
    <row r="412" spans="1:60" outlineLevel="1">
      <c r="A412" s="224"/>
      <c r="B412" s="183"/>
      <c r="C412" s="211" t="s">
        <v>2498</v>
      </c>
      <c r="D412" s="247"/>
      <c r="E412" s="195"/>
      <c r="F412" s="201"/>
      <c r="G412" s="201"/>
      <c r="H412" s="200"/>
      <c r="I412" s="228"/>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t="s">
        <v>309</v>
      </c>
      <c r="AF412" s="170">
        <v>0</v>
      </c>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row>
    <row r="413" spans="1:60" outlineLevel="1">
      <c r="A413" s="224"/>
      <c r="B413" s="183"/>
      <c r="C413" s="211" t="s">
        <v>2499</v>
      </c>
      <c r="D413" s="247"/>
      <c r="E413" s="195">
        <v>3</v>
      </c>
      <c r="F413" s="201"/>
      <c r="G413" s="201"/>
      <c r="H413" s="200"/>
      <c r="I413" s="228"/>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t="s">
        <v>309</v>
      </c>
      <c r="AF413" s="170">
        <v>0</v>
      </c>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row>
    <row r="414" spans="1:60" outlineLevel="1">
      <c r="A414" s="225">
        <v>110</v>
      </c>
      <c r="B414" s="182" t="s">
        <v>2514</v>
      </c>
      <c r="C414" s="209" t="s">
        <v>2515</v>
      </c>
      <c r="D414" s="245" t="s">
        <v>2390</v>
      </c>
      <c r="E414" s="193">
        <v>1</v>
      </c>
      <c r="F414" s="202"/>
      <c r="G414" s="201">
        <f>ROUND(E414*F414,2)</f>
        <v>0</v>
      </c>
      <c r="H414" s="200"/>
      <c r="I414" s="228" t="s">
        <v>552</v>
      </c>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t="s">
        <v>1101</v>
      </c>
      <c r="AF414" s="170"/>
      <c r="AG414" s="170"/>
      <c r="AH414" s="170"/>
      <c r="AI414" s="170"/>
      <c r="AJ414" s="170"/>
      <c r="AK414" s="170"/>
      <c r="AL414" s="170"/>
      <c r="AM414" s="170">
        <v>21</v>
      </c>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row>
    <row r="415" spans="1:60" ht="22.5" outlineLevel="1">
      <c r="A415" s="224"/>
      <c r="B415" s="183"/>
      <c r="C415" s="210" t="s">
        <v>2516</v>
      </c>
      <c r="D415" s="246"/>
      <c r="E415" s="194"/>
      <c r="F415" s="203"/>
      <c r="G415" s="203"/>
      <c r="H415" s="200"/>
      <c r="I415" s="228"/>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t="s">
        <v>307</v>
      </c>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row>
    <row r="416" spans="1:60" outlineLevel="1">
      <c r="A416" s="224"/>
      <c r="B416" s="183"/>
      <c r="C416" s="211" t="s">
        <v>2457</v>
      </c>
      <c r="D416" s="247"/>
      <c r="E416" s="195"/>
      <c r="F416" s="201"/>
      <c r="G416" s="201"/>
      <c r="H416" s="200"/>
      <c r="I416" s="228"/>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t="s">
        <v>309</v>
      </c>
      <c r="AF416" s="170">
        <v>0</v>
      </c>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row>
    <row r="417" spans="1:60" outlineLevel="1">
      <c r="A417" s="224"/>
      <c r="B417" s="183"/>
      <c r="C417" s="211" t="s">
        <v>121</v>
      </c>
      <c r="D417" s="247"/>
      <c r="E417" s="195">
        <v>1</v>
      </c>
      <c r="F417" s="201"/>
      <c r="G417" s="201"/>
      <c r="H417" s="200"/>
      <c r="I417" s="228"/>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t="s">
        <v>309</v>
      </c>
      <c r="AF417" s="170">
        <v>0</v>
      </c>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row>
    <row r="418" spans="1:60" outlineLevel="1">
      <c r="A418" s="225">
        <v>111</v>
      </c>
      <c r="B418" s="182" t="s">
        <v>2517</v>
      </c>
      <c r="C418" s="209" t="s">
        <v>2518</v>
      </c>
      <c r="D418" s="245" t="s">
        <v>423</v>
      </c>
      <c r="E418" s="193">
        <v>7</v>
      </c>
      <c r="F418" s="202"/>
      <c r="G418" s="201">
        <f>ROUND(E418*F418,2)</f>
        <v>0</v>
      </c>
      <c r="H418" s="200"/>
      <c r="I418" s="228" t="s">
        <v>552</v>
      </c>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t="s">
        <v>1101</v>
      </c>
      <c r="AF418" s="170"/>
      <c r="AG418" s="170"/>
      <c r="AH418" s="170"/>
      <c r="AI418" s="170"/>
      <c r="AJ418" s="170"/>
      <c r="AK418" s="170"/>
      <c r="AL418" s="170"/>
      <c r="AM418" s="170">
        <v>21</v>
      </c>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row>
    <row r="419" spans="1:60" outlineLevel="1">
      <c r="A419" s="224"/>
      <c r="B419" s="183"/>
      <c r="C419" s="210" t="s">
        <v>2518</v>
      </c>
      <c r="D419" s="246"/>
      <c r="E419" s="194"/>
      <c r="F419" s="203"/>
      <c r="G419" s="203"/>
      <c r="H419" s="200"/>
      <c r="I419" s="228"/>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t="s">
        <v>307</v>
      </c>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row>
    <row r="420" spans="1:60" outlineLevel="1">
      <c r="A420" s="224"/>
      <c r="B420" s="183"/>
      <c r="C420" s="211" t="s">
        <v>2225</v>
      </c>
      <c r="D420" s="247"/>
      <c r="E420" s="195"/>
      <c r="F420" s="201"/>
      <c r="G420" s="201"/>
      <c r="H420" s="200"/>
      <c r="I420" s="228"/>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t="s">
        <v>309</v>
      </c>
      <c r="AF420" s="170">
        <v>0</v>
      </c>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row>
    <row r="421" spans="1:60" outlineLevel="1">
      <c r="A421" s="224"/>
      <c r="B421" s="183"/>
      <c r="C421" s="211" t="s">
        <v>166</v>
      </c>
      <c r="D421" s="247"/>
      <c r="E421" s="195">
        <v>5</v>
      </c>
      <c r="F421" s="201"/>
      <c r="G421" s="201"/>
      <c r="H421" s="200"/>
      <c r="I421" s="228"/>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t="s">
        <v>309</v>
      </c>
      <c r="AF421" s="170">
        <v>0</v>
      </c>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row>
    <row r="422" spans="1:60" outlineLevel="1">
      <c r="A422" s="224"/>
      <c r="B422" s="183"/>
      <c r="C422" s="211" t="s">
        <v>2227</v>
      </c>
      <c r="D422" s="247"/>
      <c r="E422" s="195"/>
      <c r="F422" s="201"/>
      <c r="G422" s="201"/>
      <c r="H422" s="200"/>
      <c r="I422" s="228"/>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t="s">
        <v>309</v>
      </c>
      <c r="AF422" s="170">
        <v>0</v>
      </c>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row>
    <row r="423" spans="1:60" outlineLevel="1">
      <c r="A423" s="224"/>
      <c r="B423" s="183"/>
      <c r="C423" s="211" t="s">
        <v>140</v>
      </c>
      <c r="D423" s="247"/>
      <c r="E423" s="195">
        <v>2</v>
      </c>
      <c r="F423" s="201"/>
      <c r="G423" s="201"/>
      <c r="H423" s="200"/>
      <c r="I423" s="228"/>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t="s">
        <v>309</v>
      </c>
      <c r="AF423" s="170">
        <v>0</v>
      </c>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row>
    <row r="424" spans="1:60" outlineLevel="1">
      <c r="A424" s="224"/>
      <c r="B424" s="183"/>
      <c r="C424" s="250" t="s">
        <v>2228</v>
      </c>
      <c r="D424" s="248"/>
      <c r="E424" s="249">
        <v>7</v>
      </c>
      <c r="F424" s="201"/>
      <c r="G424" s="201"/>
      <c r="H424" s="200"/>
      <c r="I424" s="228"/>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t="s">
        <v>309</v>
      </c>
      <c r="AF424" s="170">
        <v>1</v>
      </c>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row>
    <row r="425" spans="1:60" outlineLevel="1">
      <c r="A425" s="225">
        <v>112</v>
      </c>
      <c r="B425" s="182" t="s">
        <v>2519</v>
      </c>
      <c r="C425" s="209" t="s">
        <v>2520</v>
      </c>
      <c r="D425" s="245" t="s">
        <v>423</v>
      </c>
      <c r="E425" s="193">
        <v>2</v>
      </c>
      <c r="F425" s="202"/>
      <c r="G425" s="201">
        <f>ROUND(E425*F425,2)</f>
        <v>0</v>
      </c>
      <c r="H425" s="200"/>
      <c r="I425" s="228" t="s">
        <v>552</v>
      </c>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t="s">
        <v>1101</v>
      </c>
      <c r="AF425" s="170"/>
      <c r="AG425" s="170"/>
      <c r="AH425" s="170"/>
      <c r="AI425" s="170"/>
      <c r="AJ425" s="170"/>
      <c r="AK425" s="170"/>
      <c r="AL425" s="170"/>
      <c r="AM425" s="170">
        <v>21</v>
      </c>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row>
    <row r="426" spans="1:60" outlineLevel="1">
      <c r="A426" s="224"/>
      <c r="B426" s="183"/>
      <c r="C426" s="210" t="s">
        <v>2520</v>
      </c>
      <c r="D426" s="246"/>
      <c r="E426" s="194"/>
      <c r="F426" s="203"/>
      <c r="G426" s="203"/>
      <c r="H426" s="200"/>
      <c r="I426" s="228"/>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t="s">
        <v>307</v>
      </c>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row>
    <row r="427" spans="1:60" outlineLevel="1">
      <c r="A427" s="224"/>
      <c r="B427" s="183"/>
      <c r="C427" s="211" t="s">
        <v>2225</v>
      </c>
      <c r="D427" s="247"/>
      <c r="E427" s="195"/>
      <c r="F427" s="201"/>
      <c r="G427" s="201"/>
      <c r="H427" s="200"/>
      <c r="I427" s="228"/>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t="s">
        <v>309</v>
      </c>
      <c r="AF427" s="170">
        <v>0</v>
      </c>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row>
    <row r="428" spans="1:60" outlineLevel="1">
      <c r="A428" s="224"/>
      <c r="B428" s="183"/>
      <c r="C428" s="211" t="s">
        <v>140</v>
      </c>
      <c r="D428" s="247"/>
      <c r="E428" s="195">
        <v>2</v>
      </c>
      <c r="F428" s="201"/>
      <c r="G428" s="201"/>
      <c r="H428" s="200"/>
      <c r="I428" s="228"/>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t="s">
        <v>309</v>
      </c>
      <c r="AF428" s="170">
        <v>0</v>
      </c>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row>
    <row r="429" spans="1:60" outlineLevel="1">
      <c r="A429" s="225">
        <v>113</v>
      </c>
      <c r="B429" s="182" t="s">
        <v>2521</v>
      </c>
      <c r="C429" s="209" t="s">
        <v>2522</v>
      </c>
      <c r="D429" s="245" t="s">
        <v>423</v>
      </c>
      <c r="E429" s="193">
        <v>1</v>
      </c>
      <c r="F429" s="202"/>
      <c r="G429" s="201">
        <f>ROUND(E429*F429,2)</f>
        <v>0</v>
      </c>
      <c r="H429" s="200"/>
      <c r="I429" s="228" t="s">
        <v>552</v>
      </c>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t="s">
        <v>1101</v>
      </c>
      <c r="AF429" s="170"/>
      <c r="AG429" s="170"/>
      <c r="AH429" s="170"/>
      <c r="AI429" s="170"/>
      <c r="AJ429" s="170"/>
      <c r="AK429" s="170"/>
      <c r="AL429" s="170"/>
      <c r="AM429" s="170">
        <v>21</v>
      </c>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row>
    <row r="430" spans="1:60" outlineLevel="1">
      <c r="A430" s="224"/>
      <c r="B430" s="183"/>
      <c r="C430" s="210" t="s">
        <v>2522</v>
      </c>
      <c r="D430" s="246"/>
      <c r="E430" s="194"/>
      <c r="F430" s="203"/>
      <c r="G430" s="203"/>
      <c r="H430" s="200"/>
      <c r="I430" s="228"/>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t="s">
        <v>307</v>
      </c>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row>
    <row r="431" spans="1:60" outlineLevel="1">
      <c r="A431" s="224"/>
      <c r="B431" s="183"/>
      <c r="C431" s="211" t="s">
        <v>2523</v>
      </c>
      <c r="D431" s="247"/>
      <c r="E431" s="195"/>
      <c r="F431" s="201"/>
      <c r="G431" s="201"/>
      <c r="H431" s="200"/>
      <c r="I431" s="228"/>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t="s">
        <v>309</v>
      </c>
      <c r="AF431" s="170">
        <v>0</v>
      </c>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row>
    <row r="432" spans="1:60" outlineLevel="1">
      <c r="A432" s="224"/>
      <c r="B432" s="183"/>
      <c r="C432" s="211" t="s">
        <v>121</v>
      </c>
      <c r="D432" s="247"/>
      <c r="E432" s="195">
        <v>1</v>
      </c>
      <c r="F432" s="201"/>
      <c r="G432" s="201"/>
      <c r="H432" s="200"/>
      <c r="I432" s="228"/>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t="s">
        <v>309</v>
      </c>
      <c r="AF432" s="170">
        <v>0</v>
      </c>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row>
    <row r="433" spans="1:60" outlineLevel="1">
      <c r="A433" s="225">
        <v>114</v>
      </c>
      <c r="B433" s="182" t="s">
        <v>2524</v>
      </c>
      <c r="C433" s="209" t="s">
        <v>2525</v>
      </c>
      <c r="D433" s="245" t="s">
        <v>423</v>
      </c>
      <c r="E433" s="193">
        <v>1</v>
      </c>
      <c r="F433" s="202"/>
      <c r="G433" s="201">
        <f>ROUND(E433*F433,2)</f>
        <v>0</v>
      </c>
      <c r="H433" s="200"/>
      <c r="I433" s="228" t="s">
        <v>552</v>
      </c>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t="s">
        <v>1101</v>
      </c>
      <c r="AF433" s="170"/>
      <c r="AG433" s="170"/>
      <c r="AH433" s="170"/>
      <c r="AI433" s="170"/>
      <c r="AJ433" s="170"/>
      <c r="AK433" s="170"/>
      <c r="AL433" s="170"/>
      <c r="AM433" s="170">
        <v>21</v>
      </c>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row>
    <row r="434" spans="1:60" outlineLevel="1">
      <c r="A434" s="224"/>
      <c r="B434" s="183"/>
      <c r="C434" s="210" t="s">
        <v>2525</v>
      </c>
      <c r="D434" s="246"/>
      <c r="E434" s="194"/>
      <c r="F434" s="203"/>
      <c r="G434" s="203"/>
      <c r="H434" s="200"/>
      <c r="I434" s="228"/>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t="s">
        <v>307</v>
      </c>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row>
    <row r="435" spans="1:60" outlineLevel="1">
      <c r="A435" s="224"/>
      <c r="B435" s="183"/>
      <c r="C435" s="211" t="s">
        <v>2523</v>
      </c>
      <c r="D435" s="247"/>
      <c r="E435" s="195"/>
      <c r="F435" s="201"/>
      <c r="G435" s="201"/>
      <c r="H435" s="200"/>
      <c r="I435" s="228"/>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t="s">
        <v>309</v>
      </c>
      <c r="AF435" s="170">
        <v>0</v>
      </c>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row>
    <row r="436" spans="1:60" outlineLevel="1">
      <c r="A436" s="224"/>
      <c r="B436" s="183"/>
      <c r="C436" s="211" t="s">
        <v>121</v>
      </c>
      <c r="D436" s="247"/>
      <c r="E436" s="195">
        <v>1</v>
      </c>
      <c r="F436" s="201"/>
      <c r="G436" s="201"/>
      <c r="H436" s="200"/>
      <c r="I436" s="228"/>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t="s">
        <v>309</v>
      </c>
      <c r="AF436" s="170">
        <v>0</v>
      </c>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row>
    <row r="437" spans="1:60" outlineLevel="1">
      <c r="A437" s="225">
        <v>115</v>
      </c>
      <c r="B437" s="182" t="s">
        <v>2526</v>
      </c>
      <c r="C437" s="209" t="s">
        <v>2527</v>
      </c>
      <c r="D437" s="245" t="s">
        <v>423</v>
      </c>
      <c r="E437" s="193">
        <v>1</v>
      </c>
      <c r="F437" s="202"/>
      <c r="G437" s="201">
        <f>ROUND(E437*F437,2)</f>
        <v>0</v>
      </c>
      <c r="H437" s="200"/>
      <c r="I437" s="228" t="s">
        <v>552</v>
      </c>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t="s">
        <v>1101</v>
      </c>
      <c r="AF437" s="170"/>
      <c r="AG437" s="170"/>
      <c r="AH437" s="170"/>
      <c r="AI437" s="170"/>
      <c r="AJ437" s="170"/>
      <c r="AK437" s="170"/>
      <c r="AL437" s="170"/>
      <c r="AM437" s="170">
        <v>21</v>
      </c>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row>
    <row r="438" spans="1:60" outlineLevel="1">
      <c r="A438" s="224"/>
      <c r="B438" s="183"/>
      <c r="C438" s="210" t="s">
        <v>2527</v>
      </c>
      <c r="D438" s="246"/>
      <c r="E438" s="194"/>
      <c r="F438" s="203"/>
      <c r="G438" s="203"/>
      <c r="H438" s="200"/>
      <c r="I438" s="228"/>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t="s">
        <v>307</v>
      </c>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row>
    <row r="439" spans="1:60" outlineLevel="1">
      <c r="A439" s="224"/>
      <c r="B439" s="183"/>
      <c r="C439" s="211" t="s">
        <v>2225</v>
      </c>
      <c r="D439" s="247"/>
      <c r="E439" s="195"/>
      <c r="F439" s="201"/>
      <c r="G439" s="201"/>
      <c r="H439" s="200"/>
      <c r="I439" s="228"/>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t="s">
        <v>309</v>
      </c>
      <c r="AF439" s="170">
        <v>0</v>
      </c>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row>
    <row r="440" spans="1:60" outlineLevel="1">
      <c r="A440" s="224"/>
      <c r="B440" s="183"/>
      <c r="C440" s="211" t="s">
        <v>121</v>
      </c>
      <c r="D440" s="247"/>
      <c r="E440" s="195">
        <v>1</v>
      </c>
      <c r="F440" s="201"/>
      <c r="G440" s="201"/>
      <c r="H440" s="200"/>
      <c r="I440" s="228"/>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t="s">
        <v>309</v>
      </c>
      <c r="AF440" s="170">
        <v>0</v>
      </c>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row>
    <row r="441" spans="1:60">
      <c r="A441" s="223" t="s">
        <v>294</v>
      </c>
      <c r="B441" s="181" t="s">
        <v>251</v>
      </c>
      <c r="C441" s="208" t="s">
        <v>252</v>
      </c>
      <c r="D441" s="244"/>
      <c r="E441" s="192"/>
      <c r="F441" s="356">
        <f>SUM(G442:G455)</f>
        <v>0</v>
      </c>
      <c r="G441" s="357"/>
      <c r="H441" s="199"/>
      <c r="I441" s="227"/>
      <c r="AE441" t="s">
        <v>295</v>
      </c>
    </row>
    <row r="442" spans="1:60" ht="22.5" outlineLevel="1">
      <c r="A442" s="225">
        <v>116</v>
      </c>
      <c r="B442" s="182" t="s">
        <v>2528</v>
      </c>
      <c r="C442" s="209" t="s">
        <v>2529</v>
      </c>
      <c r="D442" s="245" t="s">
        <v>2390</v>
      </c>
      <c r="E442" s="193">
        <v>7</v>
      </c>
      <c r="F442" s="202"/>
      <c r="G442" s="201">
        <f>ROUND(E442*F442,2)</f>
        <v>0</v>
      </c>
      <c r="H442" s="200"/>
      <c r="I442" s="228" t="s">
        <v>552</v>
      </c>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t="s">
        <v>1101</v>
      </c>
      <c r="AF442" s="170"/>
      <c r="AG442" s="170"/>
      <c r="AH442" s="170"/>
      <c r="AI442" s="170"/>
      <c r="AJ442" s="170"/>
      <c r="AK442" s="170"/>
      <c r="AL442" s="170"/>
      <c r="AM442" s="170">
        <v>21</v>
      </c>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row>
    <row r="443" spans="1:60" ht="22.5" outlineLevel="1">
      <c r="A443" s="224"/>
      <c r="B443" s="183"/>
      <c r="C443" s="210" t="s">
        <v>2530</v>
      </c>
      <c r="D443" s="246"/>
      <c r="E443" s="194"/>
      <c r="F443" s="203"/>
      <c r="G443" s="203"/>
      <c r="H443" s="200"/>
      <c r="I443" s="228"/>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t="s">
        <v>307</v>
      </c>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row>
    <row r="444" spans="1:60" outlineLevel="1">
      <c r="A444" s="224"/>
      <c r="B444" s="183"/>
      <c r="C444" s="211" t="s">
        <v>2531</v>
      </c>
      <c r="D444" s="247"/>
      <c r="E444" s="195"/>
      <c r="F444" s="201"/>
      <c r="G444" s="201"/>
      <c r="H444" s="200"/>
      <c r="I444" s="228"/>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t="s">
        <v>309</v>
      </c>
      <c r="AF444" s="170">
        <v>0</v>
      </c>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row>
    <row r="445" spans="1:60" outlineLevel="1">
      <c r="A445" s="224"/>
      <c r="B445" s="183"/>
      <c r="C445" s="211" t="s">
        <v>2532</v>
      </c>
      <c r="D445" s="247"/>
      <c r="E445" s="195">
        <v>7</v>
      </c>
      <c r="F445" s="201"/>
      <c r="G445" s="201"/>
      <c r="H445" s="200"/>
      <c r="I445" s="228"/>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t="s">
        <v>309</v>
      </c>
      <c r="AF445" s="170">
        <v>0</v>
      </c>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row>
    <row r="446" spans="1:60" outlineLevel="1">
      <c r="A446" s="225">
        <v>117</v>
      </c>
      <c r="B446" s="182" t="s">
        <v>2533</v>
      </c>
      <c r="C446" s="209" t="s">
        <v>2534</v>
      </c>
      <c r="D446" s="245" t="s">
        <v>2390</v>
      </c>
      <c r="E446" s="193">
        <v>3</v>
      </c>
      <c r="F446" s="202"/>
      <c r="G446" s="201">
        <f>ROUND(E446*F446,2)</f>
        <v>0</v>
      </c>
      <c r="H446" s="200"/>
      <c r="I446" s="228" t="s">
        <v>552</v>
      </c>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t="s">
        <v>1101</v>
      </c>
      <c r="AF446" s="170"/>
      <c r="AG446" s="170"/>
      <c r="AH446" s="170"/>
      <c r="AI446" s="170"/>
      <c r="AJ446" s="170"/>
      <c r="AK446" s="170"/>
      <c r="AL446" s="170"/>
      <c r="AM446" s="170">
        <v>21</v>
      </c>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row>
    <row r="447" spans="1:60" ht="22.5" outlineLevel="1">
      <c r="A447" s="224"/>
      <c r="B447" s="183"/>
      <c r="C447" s="210" t="s">
        <v>2535</v>
      </c>
      <c r="D447" s="246"/>
      <c r="E447" s="194"/>
      <c r="F447" s="203"/>
      <c r="G447" s="203"/>
      <c r="H447" s="200"/>
      <c r="I447" s="228"/>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t="s">
        <v>307</v>
      </c>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row>
    <row r="448" spans="1:60" outlineLevel="1">
      <c r="A448" s="224"/>
      <c r="B448" s="183"/>
      <c r="C448" s="211" t="s">
        <v>2536</v>
      </c>
      <c r="D448" s="247"/>
      <c r="E448" s="195"/>
      <c r="F448" s="201"/>
      <c r="G448" s="201"/>
      <c r="H448" s="200"/>
      <c r="I448" s="228"/>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t="s">
        <v>309</v>
      </c>
      <c r="AF448" s="170">
        <v>0</v>
      </c>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row>
    <row r="449" spans="1:60" outlineLevel="1">
      <c r="A449" s="224"/>
      <c r="B449" s="183"/>
      <c r="C449" s="211" t="s">
        <v>2499</v>
      </c>
      <c r="D449" s="247"/>
      <c r="E449" s="195">
        <v>3</v>
      </c>
      <c r="F449" s="201"/>
      <c r="G449" s="201"/>
      <c r="H449" s="200"/>
      <c r="I449" s="228"/>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t="s">
        <v>309</v>
      </c>
      <c r="AF449" s="170">
        <v>0</v>
      </c>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row>
    <row r="450" spans="1:60" outlineLevel="1">
      <c r="A450" s="225">
        <v>118</v>
      </c>
      <c r="B450" s="182" t="s">
        <v>2537</v>
      </c>
      <c r="C450" s="209" t="s">
        <v>2538</v>
      </c>
      <c r="D450" s="245" t="s">
        <v>447</v>
      </c>
      <c r="E450" s="193">
        <v>9.6000000000000002E-2</v>
      </c>
      <c r="F450" s="202"/>
      <c r="G450" s="201">
        <f>ROUND(E450*F450,2)</f>
        <v>0</v>
      </c>
      <c r="H450" s="200"/>
      <c r="I450" s="228" t="s">
        <v>552</v>
      </c>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t="s">
        <v>1101</v>
      </c>
      <c r="AF450" s="170"/>
      <c r="AG450" s="170"/>
      <c r="AH450" s="170"/>
      <c r="AI450" s="170"/>
      <c r="AJ450" s="170"/>
      <c r="AK450" s="170"/>
      <c r="AL450" s="170"/>
      <c r="AM450" s="170">
        <v>21</v>
      </c>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row>
    <row r="451" spans="1:60" ht="22.5" outlineLevel="1">
      <c r="A451" s="224"/>
      <c r="B451" s="183"/>
      <c r="C451" s="210" t="s">
        <v>2539</v>
      </c>
      <c r="D451" s="246"/>
      <c r="E451" s="194"/>
      <c r="F451" s="203"/>
      <c r="G451" s="203"/>
      <c r="H451" s="200"/>
      <c r="I451" s="228"/>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t="s">
        <v>307</v>
      </c>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row>
    <row r="452" spans="1:60" outlineLevel="1">
      <c r="A452" s="224"/>
      <c r="B452" s="183"/>
      <c r="C452" s="211" t="s">
        <v>2540</v>
      </c>
      <c r="D452" s="247"/>
      <c r="E452" s="195">
        <v>0.1</v>
      </c>
      <c r="F452" s="201"/>
      <c r="G452" s="201"/>
      <c r="H452" s="200"/>
      <c r="I452" s="228"/>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t="s">
        <v>309</v>
      </c>
      <c r="AF452" s="170">
        <v>0</v>
      </c>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row>
    <row r="453" spans="1:60" outlineLevel="1">
      <c r="A453" s="225">
        <v>119</v>
      </c>
      <c r="B453" s="182" t="s">
        <v>2541</v>
      </c>
      <c r="C453" s="209" t="s">
        <v>1392</v>
      </c>
      <c r="D453" s="245" t="s">
        <v>447</v>
      </c>
      <c r="E453" s="193">
        <v>9.6000000000000002E-2</v>
      </c>
      <c r="F453" s="202"/>
      <c r="G453" s="201">
        <f>ROUND(E453*F453,2)</f>
        <v>0</v>
      </c>
      <c r="H453" s="200"/>
      <c r="I453" s="228" t="s">
        <v>552</v>
      </c>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t="s">
        <v>1101</v>
      </c>
      <c r="AF453" s="170"/>
      <c r="AG453" s="170"/>
      <c r="AH453" s="170"/>
      <c r="AI453" s="170"/>
      <c r="AJ453" s="170"/>
      <c r="AK453" s="170"/>
      <c r="AL453" s="170"/>
      <c r="AM453" s="170">
        <v>21</v>
      </c>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row>
    <row r="454" spans="1:60" ht="33.75" outlineLevel="1">
      <c r="A454" s="224"/>
      <c r="B454" s="183"/>
      <c r="C454" s="210" t="s">
        <v>2542</v>
      </c>
      <c r="D454" s="246"/>
      <c r="E454" s="194"/>
      <c r="F454" s="203"/>
      <c r="G454" s="203"/>
      <c r="H454" s="200"/>
      <c r="I454" s="228"/>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t="s">
        <v>307</v>
      </c>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row>
    <row r="455" spans="1:60" ht="13.5" outlineLevel="1" thickBot="1">
      <c r="A455" s="233"/>
      <c r="B455" s="234"/>
      <c r="C455" s="235" t="s">
        <v>2540</v>
      </c>
      <c r="D455" s="251"/>
      <c r="E455" s="237">
        <v>0.1</v>
      </c>
      <c r="F455" s="238"/>
      <c r="G455" s="238"/>
      <c r="H455" s="239"/>
      <c r="I455" s="24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t="s">
        <v>309</v>
      </c>
      <c r="AF455" s="170">
        <v>0</v>
      </c>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row>
    <row r="456" spans="1:60">
      <c r="A456" s="171"/>
      <c r="B456" s="184" t="s">
        <v>658</v>
      </c>
      <c r="C456" s="212" t="s">
        <v>658</v>
      </c>
      <c r="D456" s="190"/>
      <c r="E456" s="196"/>
      <c r="F456" s="204"/>
      <c r="G456" s="204"/>
      <c r="H456" s="204"/>
      <c r="I456" s="205"/>
    </row>
    <row r="457" spans="1:60" hidden="1">
      <c r="A457" s="214"/>
      <c r="B457" s="206"/>
      <c r="C457" s="213"/>
      <c r="D457" s="148"/>
      <c r="E457" s="46"/>
      <c r="F457" s="46"/>
      <c r="G457" s="46"/>
      <c r="H457" s="46"/>
      <c r="I457" s="147"/>
    </row>
    <row r="458" spans="1:60" hidden="1">
      <c r="A458" s="216"/>
      <c r="B458" s="217" t="s">
        <v>2134</v>
      </c>
      <c r="C458" s="218"/>
      <c r="D458" s="219"/>
      <c r="E458" s="220"/>
      <c r="F458" s="220"/>
      <c r="G458" s="221">
        <f>F9+F42+F46+F88+F184+F310+F441</f>
        <v>0</v>
      </c>
      <c r="H458" s="39"/>
      <c r="I458" s="149"/>
    </row>
    <row r="459" spans="1:60">
      <c r="D459" s="146"/>
    </row>
    <row r="460" spans="1:60">
      <c r="D460" s="146"/>
    </row>
    <row r="461" spans="1:60">
      <c r="D461" s="146"/>
    </row>
    <row r="462" spans="1:60">
      <c r="D462" s="146"/>
    </row>
    <row r="463" spans="1:60">
      <c r="D463" s="146"/>
    </row>
    <row r="464" spans="1:60">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irHrm8PwFbEOK1M0YRd4bqpFUPpuQITpWZHcOFq8LqwNVF81U2gkmt2+Ok1UzorVSdn3kT3F5nOmHWTd0wkyxA==" saltValue="9eKE6twu4eAkP/Cmz1OxCA==" spinCount="100000" sheet="1"/>
  <mergeCells count="9">
    <mergeCell ref="F184:G184"/>
    <mergeCell ref="F310:G310"/>
    <mergeCell ref="F441:G441"/>
    <mergeCell ref="A1:G1"/>
    <mergeCell ref="C7:G7"/>
    <mergeCell ref="F9:G9"/>
    <mergeCell ref="F42:G42"/>
    <mergeCell ref="F46:G46"/>
    <mergeCell ref="F88:G88"/>
  </mergeCells>
  <pageMargins left="0.59055118110236204" right="0.39370078740157499"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outlinePr summaryBelow="0"/>
  </sheetPr>
  <dimension ref="A1:BH5000"/>
  <sheetViews>
    <sheetView topLeftCell="A163"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283</v>
      </c>
      <c r="C4" s="176" t="s">
        <v>284</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SUMIF(AM8:AM193,AN5,G8:G193)</f>
        <v>0</v>
      </c>
      <c r="AO6">
        <f>SUMIF(AM8:AM193,AO5,G8:G193)</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188</v>
      </c>
      <c r="C9" s="208" t="s">
        <v>189</v>
      </c>
      <c r="D9" s="244"/>
      <c r="E9" s="192"/>
      <c r="F9" s="356">
        <f>SUM(G10:G36)</f>
        <v>0</v>
      </c>
      <c r="G9" s="357"/>
      <c r="H9" s="199"/>
      <c r="I9" s="227"/>
      <c r="AE9" t="s">
        <v>295</v>
      </c>
    </row>
    <row r="10" spans="1:60" ht="22.5" outlineLevel="1">
      <c r="A10" s="225">
        <v>1</v>
      </c>
      <c r="B10" s="182" t="s">
        <v>2543</v>
      </c>
      <c r="C10" s="209" t="s">
        <v>2544</v>
      </c>
      <c r="D10" s="245" t="s">
        <v>314</v>
      </c>
      <c r="E10" s="193">
        <v>402</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1101</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ht="33.75" outlineLevel="1">
      <c r="A11" s="224"/>
      <c r="B11" s="183"/>
      <c r="C11" s="210" t="s">
        <v>2545</v>
      </c>
      <c r="D11" s="246"/>
      <c r="E11" s="194"/>
      <c r="F11" s="203"/>
      <c r="G11" s="203"/>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307</v>
      </c>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4"/>
      <c r="B12" s="183"/>
      <c r="C12" s="211" t="s">
        <v>2546</v>
      </c>
      <c r="D12" s="247"/>
      <c r="E12" s="195">
        <v>402</v>
      </c>
      <c r="F12" s="201"/>
      <c r="G12" s="201"/>
      <c r="H12" s="200"/>
      <c r="I12" s="228"/>
      <c r="J12" s="170"/>
      <c r="K12" s="170"/>
      <c r="L12" s="170"/>
      <c r="M12" s="170"/>
      <c r="N12" s="170"/>
      <c r="O12" s="170"/>
      <c r="P12" s="170"/>
      <c r="Q12" s="170"/>
      <c r="R12" s="170"/>
      <c r="S12" s="170"/>
      <c r="T12" s="170"/>
      <c r="U12" s="170"/>
      <c r="V12" s="170"/>
      <c r="W12" s="170"/>
      <c r="X12" s="170"/>
      <c r="Y12" s="170"/>
      <c r="Z12" s="170"/>
      <c r="AA12" s="170"/>
      <c r="AB12" s="170"/>
      <c r="AC12" s="170"/>
      <c r="AD12" s="170"/>
      <c r="AE12" s="170" t="s">
        <v>309</v>
      </c>
      <c r="AF12" s="170">
        <v>0</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5">
        <v>2</v>
      </c>
      <c r="B13" s="182" t="s">
        <v>2547</v>
      </c>
      <c r="C13" s="209" t="s">
        <v>2548</v>
      </c>
      <c r="D13" s="245" t="s">
        <v>314</v>
      </c>
      <c r="E13" s="193">
        <v>90</v>
      </c>
      <c r="F13" s="202"/>
      <c r="G13" s="201">
        <f>ROUND(E13*F13,2)</f>
        <v>0</v>
      </c>
      <c r="H13" s="200"/>
      <c r="I13" s="228" t="s">
        <v>552</v>
      </c>
      <c r="J13" s="170"/>
      <c r="K13" s="170"/>
      <c r="L13" s="170"/>
      <c r="M13" s="170"/>
      <c r="N13" s="170"/>
      <c r="O13" s="170"/>
      <c r="P13" s="170"/>
      <c r="Q13" s="170"/>
      <c r="R13" s="170"/>
      <c r="S13" s="170"/>
      <c r="T13" s="170"/>
      <c r="U13" s="170"/>
      <c r="V13" s="170"/>
      <c r="W13" s="170"/>
      <c r="X13" s="170"/>
      <c r="Y13" s="170"/>
      <c r="Z13" s="170"/>
      <c r="AA13" s="170"/>
      <c r="AB13" s="170"/>
      <c r="AC13" s="170"/>
      <c r="AD13" s="170"/>
      <c r="AE13" s="170" t="s">
        <v>543</v>
      </c>
      <c r="AF13" s="170"/>
      <c r="AG13" s="170"/>
      <c r="AH13" s="170"/>
      <c r="AI13" s="170"/>
      <c r="AJ13" s="170"/>
      <c r="AK13" s="170"/>
      <c r="AL13" s="170"/>
      <c r="AM13" s="170">
        <v>21</v>
      </c>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ht="45" outlineLevel="1">
      <c r="A14" s="224"/>
      <c r="B14" s="183"/>
      <c r="C14" s="210" t="s">
        <v>2549</v>
      </c>
      <c r="D14" s="246"/>
      <c r="E14" s="194"/>
      <c r="F14" s="203"/>
      <c r="G14" s="203"/>
      <c r="H14" s="200"/>
      <c r="I14" s="228"/>
      <c r="J14" s="170"/>
      <c r="K14" s="170"/>
      <c r="L14" s="170"/>
      <c r="M14" s="170"/>
      <c r="N14" s="170"/>
      <c r="O14" s="170"/>
      <c r="P14" s="170"/>
      <c r="Q14" s="170"/>
      <c r="R14" s="170"/>
      <c r="S14" s="170"/>
      <c r="T14" s="170"/>
      <c r="U14" s="170"/>
      <c r="V14" s="170"/>
      <c r="W14" s="170"/>
      <c r="X14" s="170"/>
      <c r="Y14" s="170"/>
      <c r="Z14" s="170"/>
      <c r="AA14" s="170"/>
      <c r="AB14" s="170"/>
      <c r="AC14" s="170"/>
      <c r="AD14" s="170"/>
      <c r="AE14" s="170" t="s">
        <v>307</v>
      </c>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2550</v>
      </c>
      <c r="D15" s="247"/>
      <c r="E15" s="195">
        <v>90</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outlineLevel="1">
      <c r="A16" s="225">
        <v>3</v>
      </c>
      <c r="B16" s="182" t="s">
        <v>2551</v>
      </c>
      <c r="C16" s="209" t="s">
        <v>2552</v>
      </c>
      <c r="D16" s="245" t="s">
        <v>314</v>
      </c>
      <c r="E16" s="193">
        <v>54</v>
      </c>
      <c r="F16" s="202"/>
      <c r="G16" s="201">
        <f>ROUND(E16*F16,2)</f>
        <v>0</v>
      </c>
      <c r="H16" s="200"/>
      <c r="I16" s="228" t="s">
        <v>552</v>
      </c>
      <c r="J16" s="170"/>
      <c r="K16" s="170"/>
      <c r="L16" s="170"/>
      <c r="M16" s="170"/>
      <c r="N16" s="170"/>
      <c r="O16" s="170"/>
      <c r="P16" s="170"/>
      <c r="Q16" s="170"/>
      <c r="R16" s="170"/>
      <c r="S16" s="170"/>
      <c r="T16" s="170"/>
      <c r="U16" s="170"/>
      <c r="V16" s="170"/>
      <c r="W16" s="170"/>
      <c r="X16" s="170"/>
      <c r="Y16" s="170"/>
      <c r="Z16" s="170"/>
      <c r="AA16" s="170"/>
      <c r="AB16" s="170"/>
      <c r="AC16" s="170"/>
      <c r="AD16" s="170"/>
      <c r="AE16" s="170" t="s">
        <v>543</v>
      </c>
      <c r="AF16" s="170"/>
      <c r="AG16" s="170"/>
      <c r="AH16" s="170"/>
      <c r="AI16" s="170"/>
      <c r="AJ16" s="170"/>
      <c r="AK16" s="170"/>
      <c r="AL16" s="170"/>
      <c r="AM16" s="170">
        <v>21</v>
      </c>
      <c r="AN16" s="170"/>
      <c r="AO16" s="170"/>
      <c r="AP16" s="170"/>
      <c r="AQ16" s="170"/>
      <c r="AR16" s="170"/>
      <c r="AS16" s="170"/>
      <c r="AT16" s="170"/>
      <c r="AU16" s="170"/>
      <c r="AV16" s="170"/>
      <c r="AW16" s="170"/>
      <c r="AX16" s="170"/>
      <c r="AY16" s="170"/>
      <c r="AZ16" s="170"/>
      <c r="BA16" s="170"/>
      <c r="BB16" s="170"/>
      <c r="BC16" s="170"/>
      <c r="BD16" s="170"/>
      <c r="BE16" s="170"/>
      <c r="BF16" s="170"/>
      <c r="BG16" s="170"/>
      <c r="BH16" s="170"/>
    </row>
    <row r="17" spans="1:60" ht="45" outlineLevel="1">
      <c r="A17" s="224"/>
      <c r="B17" s="183"/>
      <c r="C17" s="210" t="s">
        <v>2553</v>
      </c>
      <c r="D17" s="246"/>
      <c r="E17" s="194"/>
      <c r="F17" s="203"/>
      <c r="G17" s="203"/>
      <c r="H17" s="200"/>
      <c r="I17" s="228"/>
      <c r="J17" s="170"/>
      <c r="K17" s="170"/>
      <c r="L17" s="170"/>
      <c r="M17" s="170"/>
      <c r="N17" s="170"/>
      <c r="O17" s="170"/>
      <c r="P17" s="170"/>
      <c r="Q17" s="170"/>
      <c r="R17" s="170"/>
      <c r="S17" s="170"/>
      <c r="T17" s="170"/>
      <c r="U17" s="170"/>
      <c r="V17" s="170"/>
      <c r="W17" s="170"/>
      <c r="X17" s="170"/>
      <c r="Y17" s="170"/>
      <c r="Z17" s="170"/>
      <c r="AA17" s="170"/>
      <c r="AB17" s="170"/>
      <c r="AC17" s="170"/>
      <c r="AD17" s="170"/>
      <c r="AE17" s="170" t="s">
        <v>307</v>
      </c>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outlineLevel="1">
      <c r="A18" s="224"/>
      <c r="B18" s="183"/>
      <c r="C18" s="211" t="s">
        <v>539</v>
      </c>
      <c r="D18" s="247"/>
      <c r="E18" s="195">
        <v>54</v>
      </c>
      <c r="F18" s="201"/>
      <c r="G18" s="201"/>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309</v>
      </c>
      <c r="AF18" s="170">
        <v>0</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5">
        <v>4</v>
      </c>
      <c r="B19" s="182" t="s">
        <v>2554</v>
      </c>
      <c r="C19" s="209" t="s">
        <v>2555</v>
      </c>
      <c r="D19" s="245" t="s">
        <v>314</v>
      </c>
      <c r="E19" s="193">
        <v>90</v>
      </c>
      <c r="F19" s="202"/>
      <c r="G19" s="201">
        <f>ROUND(E19*F19,2)</f>
        <v>0</v>
      </c>
      <c r="H19" s="200"/>
      <c r="I19" s="228" t="s">
        <v>552</v>
      </c>
      <c r="J19" s="170"/>
      <c r="K19" s="170"/>
      <c r="L19" s="170"/>
      <c r="M19" s="170"/>
      <c r="N19" s="170"/>
      <c r="O19" s="170"/>
      <c r="P19" s="170"/>
      <c r="Q19" s="170"/>
      <c r="R19" s="170"/>
      <c r="S19" s="170"/>
      <c r="T19" s="170"/>
      <c r="U19" s="170"/>
      <c r="V19" s="170"/>
      <c r="W19" s="170"/>
      <c r="X19" s="170"/>
      <c r="Y19" s="170"/>
      <c r="Z19" s="170"/>
      <c r="AA19" s="170"/>
      <c r="AB19" s="170"/>
      <c r="AC19" s="170"/>
      <c r="AD19" s="170"/>
      <c r="AE19" s="170" t="s">
        <v>543</v>
      </c>
      <c r="AF19" s="170"/>
      <c r="AG19" s="170"/>
      <c r="AH19" s="170"/>
      <c r="AI19" s="170"/>
      <c r="AJ19" s="170"/>
      <c r="AK19" s="170"/>
      <c r="AL19" s="170"/>
      <c r="AM19" s="170">
        <v>21</v>
      </c>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ht="45" outlineLevel="1">
      <c r="A20" s="224"/>
      <c r="B20" s="183"/>
      <c r="C20" s="210" t="s">
        <v>2556</v>
      </c>
      <c r="D20" s="246"/>
      <c r="E20" s="194"/>
      <c r="F20" s="203"/>
      <c r="G20" s="203"/>
      <c r="H20" s="200"/>
      <c r="I20" s="228"/>
      <c r="J20" s="170"/>
      <c r="K20" s="170"/>
      <c r="L20" s="170"/>
      <c r="M20" s="170"/>
      <c r="N20" s="170"/>
      <c r="O20" s="170"/>
      <c r="P20" s="170"/>
      <c r="Q20" s="170"/>
      <c r="R20" s="170"/>
      <c r="S20" s="170"/>
      <c r="T20" s="170"/>
      <c r="U20" s="170"/>
      <c r="V20" s="170"/>
      <c r="W20" s="170"/>
      <c r="X20" s="170"/>
      <c r="Y20" s="170"/>
      <c r="Z20" s="170"/>
      <c r="AA20" s="170"/>
      <c r="AB20" s="170"/>
      <c r="AC20" s="170"/>
      <c r="AD20" s="170"/>
      <c r="AE20" s="170" t="s">
        <v>307</v>
      </c>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outlineLevel="1">
      <c r="A21" s="224"/>
      <c r="B21" s="183"/>
      <c r="C21" s="211" t="s">
        <v>2550</v>
      </c>
      <c r="D21" s="247"/>
      <c r="E21" s="195">
        <v>90</v>
      </c>
      <c r="F21" s="201"/>
      <c r="G21" s="201"/>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309</v>
      </c>
      <c r="AF21" s="170">
        <v>0</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5">
        <v>5</v>
      </c>
      <c r="B22" s="182" t="s">
        <v>2557</v>
      </c>
      <c r="C22" s="209" t="s">
        <v>2558</v>
      </c>
      <c r="D22" s="245" t="s">
        <v>314</v>
      </c>
      <c r="E22" s="193">
        <v>12</v>
      </c>
      <c r="F22" s="202"/>
      <c r="G22" s="201">
        <f>ROUND(E22*F22,2)</f>
        <v>0</v>
      </c>
      <c r="H22" s="200"/>
      <c r="I22" s="228" t="s">
        <v>552</v>
      </c>
      <c r="J22" s="170"/>
      <c r="K22" s="170"/>
      <c r="L22" s="170"/>
      <c r="M22" s="170"/>
      <c r="N22" s="170"/>
      <c r="O22" s="170"/>
      <c r="P22" s="170"/>
      <c r="Q22" s="170"/>
      <c r="R22" s="170"/>
      <c r="S22" s="170"/>
      <c r="T22" s="170"/>
      <c r="U22" s="170"/>
      <c r="V22" s="170"/>
      <c r="W22" s="170"/>
      <c r="X22" s="170"/>
      <c r="Y22" s="170"/>
      <c r="Z22" s="170"/>
      <c r="AA22" s="170"/>
      <c r="AB22" s="170"/>
      <c r="AC22" s="170"/>
      <c r="AD22" s="170"/>
      <c r="AE22" s="170" t="s">
        <v>543</v>
      </c>
      <c r="AF22" s="170"/>
      <c r="AG22" s="170"/>
      <c r="AH22" s="170"/>
      <c r="AI22" s="170"/>
      <c r="AJ22" s="170"/>
      <c r="AK22" s="170"/>
      <c r="AL22" s="170"/>
      <c r="AM22" s="170">
        <v>21</v>
      </c>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ht="45" outlineLevel="1">
      <c r="A23" s="224"/>
      <c r="B23" s="183"/>
      <c r="C23" s="210" t="s">
        <v>2559</v>
      </c>
      <c r="D23" s="246"/>
      <c r="E23" s="194"/>
      <c r="F23" s="203"/>
      <c r="G23" s="203"/>
      <c r="H23" s="200"/>
      <c r="I23" s="228"/>
      <c r="J23" s="170"/>
      <c r="K23" s="170"/>
      <c r="L23" s="170"/>
      <c r="M23" s="170"/>
      <c r="N23" s="170"/>
      <c r="O23" s="170"/>
      <c r="P23" s="170"/>
      <c r="Q23" s="170"/>
      <c r="R23" s="170"/>
      <c r="S23" s="170"/>
      <c r="T23" s="170"/>
      <c r="U23" s="170"/>
      <c r="V23" s="170"/>
      <c r="W23" s="170"/>
      <c r="X23" s="170"/>
      <c r="Y23" s="170"/>
      <c r="Z23" s="170"/>
      <c r="AA23" s="170"/>
      <c r="AB23" s="170"/>
      <c r="AC23" s="170"/>
      <c r="AD23" s="170"/>
      <c r="AE23" s="170" t="s">
        <v>307</v>
      </c>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outlineLevel="1">
      <c r="A24" s="224"/>
      <c r="B24" s="183"/>
      <c r="C24" s="211" t="s">
        <v>1686</v>
      </c>
      <c r="D24" s="247"/>
      <c r="E24" s="195">
        <v>12</v>
      </c>
      <c r="F24" s="201"/>
      <c r="G24" s="201"/>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309</v>
      </c>
      <c r="AF24" s="170">
        <v>0</v>
      </c>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5">
        <v>6</v>
      </c>
      <c r="B25" s="182" t="s">
        <v>2560</v>
      </c>
      <c r="C25" s="209" t="s">
        <v>2561</v>
      </c>
      <c r="D25" s="245" t="s">
        <v>314</v>
      </c>
      <c r="E25" s="193">
        <v>108</v>
      </c>
      <c r="F25" s="202"/>
      <c r="G25" s="201">
        <f>ROUND(E25*F25,2)</f>
        <v>0</v>
      </c>
      <c r="H25" s="200"/>
      <c r="I25" s="228" t="s">
        <v>552</v>
      </c>
      <c r="J25" s="170"/>
      <c r="K25" s="170"/>
      <c r="L25" s="170"/>
      <c r="M25" s="170"/>
      <c r="N25" s="170"/>
      <c r="O25" s="170"/>
      <c r="P25" s="170"/>
      <c r="Q25" s="170"/>
      <c r="R25" s="170"/>
      <c r="S25" s="170"/>
      <c r="T25" s="170"/>
      <c r="U25" s="170"/>
      <c r="V25" s="170"/>
      <c r="W25" s="170"/>
      <c r="X25" s="170"/>
      <c r="Y25" s="170"/>
      <c r="Z25" s="170"/>
      <c r="AA25" s="170"/>
      <c r="AB25" s="170"/>
      <c r="AC25" s="170"/>
      <c r="AD25" s="170"/>
      <c r="AE25" s="170" t="s">
        <v>543</v>
      </c>
      <c r="AF25" s="170"/>
      <c r="AG25" s="170"/>
      <c r="AH25" s="170"/>
      <c r="AI25" s="170"/>
      <c r="AJ25" s="170"/>
      <c r="AK25" s="170"/>
      <c r="AL25" s="170"/>
      <c r="AM25" s="170">
        <v>21</v>
      </c>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ht="45" outlineLevel="1">
      <c r="A26" s="224"/>
      <c r="B26" s="183"/>
      <c r="C26" s="210" t="s">
        <v>2562</v>
      </c>
      <c r="D26" s="246"/>
      <c r="E26" s="194"/>
      <c r="F26" s="203"/>
      <c r="G26" s="203"/>
      <c r="H26" s="200"/>
      <c r="I26" s="228"/>
      <c r="J26" s="170"/>
      <c r="K26" s="170"/>
      <c r="L26" s="170"/>
      <c r="M26" s="170"/>
      <c r="N26" s="170"/>
      <c r="O26" s="170"/>
      <c r="P26" s="170"/>
      <c r="Q26" s="170"/>
      <c r="R26" s="170"/>
      <c r="S26" s="170"/>
      <c r="T26" s="170"/>
      <c r="U26" s="170"/>
      <c r="V26" s="170"/>
      <c r="W26" s="170"/>
      <c r="X26" s="170"/>
      <c r="Y26" s="170"/>
      <c r="Z26" s="170"/>
      <c r="AA26" s="170"/>
      <c r="AB26" s="170"/>
      <c r="AC26" s="170"/>
      <c r="AD26" s="170"/>
      <c r="AE26" s="170" t="s">
        <v>307</v>
      </c>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outlineLevel="1">
      <c r="A27" s="224"/>
      <c r="B27" s="183"/>
      <c r="C27" s="211" t="s">
        <v>2563</v>
      </c>
      <c r="D27" s="247"/>
      <c r="E27" s="195">
        <v>108</v>
      </c>
      <c r="F27" s="201"/>
      <c r="G27" s="201"/>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309</v>
      </c>
      <c r="AF27" s="170">
        <v>0</v>
      </c>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5">
        <v>7</v>
      </c>
      <c r="B28" s="182" t="s">
        <v>2564</v>
      </c>
      <c r="C28" s="209" t="s">
        <v>2565</v>
      </c>
      <c r="D28" s="245" t="s">
        <v>314</v>
      </c>
      <c r="E28" s="193">
        <v>48</v>
      </c>
      <c r="F28" s="202"/>
      <c r="G28" s="201">
        <f>ROUND(E28*F28,2)</f>
        <v>0</v>
      </c>
      <c r="H28" s="200"/>
      <c r="I28" s="228" t="s">
        <v>552</v>
      </c>
      <c r="J28" s="170"/>
      <c r="K28" s="170"/>
      <c r="L28" s="170"/>
      <c r="M28" s="170"/>
      <c r="N28" s="170"/>
      <c r="O28" s="170"/>
      <c r="P28" s="170"/>
      <c r="Q28" s="170"/>
      <c r="R28" s="170"/>
      <c r="S28" s="170"/>
      <c r="T28" s="170"/>
      <c r="U28" s="170"/>
      <c r="V28" s="170"/>
      <c r="W28" s="170"/>
      <c r="X28" s="170"/>
      <c r="Y28" s="170"/>
      <c r="Z28" s="170"/>
      <c r="AA28" s="170"/>
      <c r="AB28" s="170"/>
      <c r="AC28" s="170"/>
      <c r="AD28" s="170"/>
      <c r="AE28" s="170" t="s">
        <v>543</v>
      </c>
      <c r="AF28" s="170"/>
      <c r="AG28" s="170"/>
      <c r="AH28" s="170"/>
      <c r="AI28" s="170"/>
      <c r="AJ28" s="170"/>
      <c r="AK28" s="170"/>
      <c r="AL28" s="170"/>
      <c r="AM28" s="170">
        <v>21</v>
      </c>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ht="45" outlineLevel="1">
      <c r="A29" s="224"/>
      <c r="B29" s="183"/>
      <c r="C29" s="210" t="s">
        <v>2566</v>
      </c>
      <c r="D29" s="246"/>
      <c r="E29" s="194"/>
      <c r="F29" s="203"/>
      <c r="G29" s="203"/>
      <c r="H29" s="200"/>
      <c r="I29" s="228"/>
      <c r="J29" s="170"/>
      <c r="K29" s="170"/>
      <c r="L29" s="170"/>
      <c r="M29" s="170"/>
      <c r="N29" s="170"/>
      <c r="O29" s="170"/>
      <c r="P29" s="170"/>
      <c r="Q29" s="170"/>
      <c r="R29" s="170"/>
      <c r="S29" s="170"/>
      <c r="T29" s="170"/>
      <c r="U29" s="170"/>
      <c r="V29" s="170"/>
      <c r="W29" s="170"/>
      <c r="X29" s="170"/>
      <c r="Y29" s="170"/>
      <c r="Z29" s="170"/>
      <c r="AA29" s="170"/>
      <c r="AB29" s="170"/>
      <c r="AC29" s="170"/>
      <c r="AD29" s="170"/>
      <c r="AE29" s="170" t="s">
        <v>307</v>
      </c>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outlineLevel="1">
      <c r="A30" s="224"/>
      <c r="B30" s="183"/>
      <c r="C30" s="211" t="s">
        <v>2255</v>
      </c>
      <c r="D30" s="247"/>
      <c r="E30" s="195">
        <v>48</v>
      </c>
      <c r="F30" s="201"/>
      <c r="G30" s="201"/>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309</v>
      </c>
      <c r="AF30" s="170">
        <v>0</v>
      </c>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5">
        <v>8</v>
      </c>
      <c r="B31" s="182" t="s">
        <v>1290</v>
      </c>
      <c r="C31" s="209" t="s">
        <v>2567</v>
      </c>
      <c r="D31" s="245" t="s">
        <v>447</v>
      </c>
      <c r="E31" s="193">
        <v>0.27300000000000002</v>
      </c>
      <c r="F31" s="202"/>
      <c r="G31" s="201">
        <f>ROUND(E31*F31,2)</f>
        <v>0</v>
      </c>
      <c r="H31" s="200"/>
      <c r="I31" s="228" t="s">
        <v>304</v>
      </c>
      <c r="J31" s="170"/>
      <c r="K31" s="170"/>
      <c r="L31" s="170"/>
      <c r="M31" s="170"/>
      <c r="N31" s="170"/>
      <c r="O31" s="170"/>
      <c r="P31" s="170"/>
      <c r="Q31" s="170"/>
      <c r="R31" s="170"/>
      <c r="S31" s="170"/>
      <c r="T31" s="170"/>
      <c r="U31" s="170"/>
      <c r="V31" s="170"/>
      <c r="W31" s="170"/>
      <c r="X31" s="170"/>
      <c r="Y31" s="170"/>
      <c r="Z31" s="170"/>
      <c r="AA31" s="170"/>
      <c r="AB31" s="170"/>
      <c r="AC31" s="170"/>
      <c r="AD31" s="170"/>
      <c r="AE31" s="170" t="s">
        <v>1101</v>
      </c>
      <c r="AF31" s="170"/>
      <c r="AG31" s="170"/>
      <c r="AH31" s="170"/>
      <c r="AI31" s="170"/>
      <c r="AJ31" s="170"/>
      <c r="AK31" s="170"/>
      <c r="AL31" s="170"/>
      <c r="AM31" s="170">
        <v>21</v>
      </c>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ht="22.5" outlineLevel="1">
      <c r="A32" s="224"/>
      <c r="B32" s="183"/>
      <c r="C32" s="210" t="s">
        <v>2179</v>
      </c>
      <c r="D32" s="246"/>
      <c r="E32" s="194"/>
      <c r="F32" s="203"/>
      <c r="G32" s="203"/>
      <c r="H32" s="200"/>
      <c r="I32" s="228"/>
      <c r="J32" s="170"/>
      <c r="K32" s="170"/>
      <c r="L32" s="170"/>
      <c r="M32" s="170"/>
      <c r="N32" s="170"/>
      <c r="O32" s="170"/>
      <c r="P32" s="170"/>
      <c r="Q32" s="170"/>
      <c r="R32" s="170"/>
      <c r="S32" s="170"/>
      <c r="T32" s="170"/>
      <c r="U32" s="170"/>
      <c r="V32" s="170"/>
      <c r="W32" s="170"/>
      <c r="X32" s="170"/>
      <c r="Y32" s="170"/>
      <c r="Z32" s="170"/>
      <c r="AA32" s="170"/>
      <c r="AB32" s="170"/>
      <c r="AC32" s="170"/>
      <c r="AD32" s="170"/>
      <c r="AE32" s="170" t="s">
        <v>307</v>
      </c>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outlineLevel="1">
      <c r="A33" s="224"/>
      <c r="B33" s="183"/>
      <c r="C33" s="211" t="s">
        <v>2568</v>
      </c>
      <c r="D33" s="247"/>
      <c r="E33" s="195">
        <v>0.27</v>
      </c>
      <c r="F33" s="201"/>
      <c r="G33" s="201"/>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309</v>
      </c>
      <c r="AF33" s="170">
        <v>0</v>
      </c>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5">
        <v>9</v>
      </c>
      <c r="B34" s="182" t="s">
        <v>2220</v>
      </c>
      <c r="C34" s="209" t="s">
        <v>2569</v>
      </c>
      <c r="D34" s="245" t="s">
        <v>447</v>
      </c>
      <c r="E34" s="193">
        <v>0.27300000000000002</v>
      </c>
      <c r="F34" s="202"/>
      <c r="G34" s="201">
        <f>ROUND(E34*F34,2)</f>
        <v>0</v>
      </c>
      <c r="H34" s="200"/>
      <c r="I34" s="228" t="s">
        <v>552</v>
      </c>
      <c r="J34" s="170"/>
      <c r="K34" s="170"/>
      <c r="L34" s="170"/>
      <c r="M34" s="170"/>
      <c r="N34" s="170"/>
      <c r="O34" s="170"/>
      <c r="P34" s="170"/>
      <c r="Q34" s="170"/>
      <c r="R34" s="170"/>
      <c r="S34" s="170"/>
      <c r="T34" s="170"/>
      <c r="U34" s="170"/>
      <c r="V34" s="170"/>
      <c r="W34" s="170"/>
      <c r="X34" s="170"/>
      <c r="Y34" s="170"/>
      <c r="Z34" s="170"/>
      <c r="AA34" s="170"/>
      <c r="AB34" s="170"/>
      <c r="AC34" s="170"/>
      <c r="AD34" s="170"/>
      <c r="AE34" s="170" t="s">
        <v>1101</v>
      </c>
      <c r="AF34" s="170"/>
      <c r="AG34" s="170"/>
      <c r="AH34" s="170"/>
      <c r="AI34" s="170"/>
      <c r="AJ34" s="170"/>
      <c r="AK34" s="170"/>
      <c r="AL34" s="170"/>
      <c r="AM34" s="170">
        <v>21</v>
      </c>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ht="33.75" outlineLevel="1">
      <c r="A35" s="224"/>
      <c r="B35" s="183"/>
      <c r="C35" s="210" t="s">
        <v>2570</v>
      </c>
      <c r="D35" s="246"/>
      <c r="E35" s="194"/>
      <c r="F35" s="203"/>
      <c r="G35" s="203"/>
      <c r="H35" s="200"/>
      <c r="I35" s="228"/>
      <c r="J35" s="170"/>
      <c r="K35" s="170"/>
      <c r="L35" s="170"/>
      <c r="M35" s="170"/>
      <c r="N35" s="170"/>
      <c r="O35" s="170"/>
      <c r="P35" s="170"/>
      <c r="Q35" s="170"/>
      <c r="R35" s="170"/>
      <c r="S35" s="170"/>
      <c r="T35" s="170"/>
      <c r="U35" s="170"/>
      <c r="V35" s="170"/>
      <c r="W35" s="170"/>
      <c r="X35" s="170"/>
      <c r="Y35" s="170"/>
      <c r="Z35" s="170"/>
      <c r="AA35" s="170"/>
      <c r="AB35" s="170"/>
      <c r="AC35" s="170"/>
      <c r="AD35" s="170"/>
      <c r="AE35" s="170" t="s">
        <v>307</v>
      </c>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outlineLevel="1">
      <c r="A36" s="224"/>
      <c r="B36" s="183"/>
      <c r="C36" s="211" t="s">
        <v>2568</v>
      </c>
      <c r="D36" s="247"/>
      <c r="E36" s="195">
        <v>0.27</v>
      </c>
      <c r="F36" s="201"/>
      <c r="G36" s="201"/>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309</v>
      </c>
      <c r="AF36" s="170">
        <v>0</v>
      </c>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c r="A37" s="223" t="s">
        <v>294</v>
      </c>
      <c r="B37" s="181" t="s">
        <v>257</v>
      </c>
      <c r="C37" s="208" t="s">
        <v>259</v>
      </c>
      <c r="D37" s="244"/>
      <c r="E37" s="192"/>
      <c r="F37" s="356">
        <f>SUM(G38:G52)</f>
        <v>0</v>
      </c>
      <c r="G37" s="357"/>
      <c r="H37" s="199"/>
      <c r="I37" s="227"/>
      <c r="AE37" t="s">
        <v>295</v>
      </c>
    </row>
    <row r="38" spans="1:60" ht="22.5" outlineLevel="1">
      <c r="A38" s="225">
        <v>10</v>
      </c>
      <c r="B38" s="182" t="s">
        <v>2571</v>
      </c>
      <c r="C38" s="209" t="s">
        <v>2572</v>
      </c>
      <c r="D38" s="245" t="s">
        <v>2390</v>
      </c>
      <c r="E38" s="193">
        <v>1</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1101</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ht="33.75" outlineLevel="1">
      <c r="A39" s="224"/>
      <c r="B39" s="183"/>
      <c r="C39" s="210" t="s">
        <v>2573</v>
      </c>
      <c r="D39" s="246"/>
      <c r="E39" s="194"/>
      <c r="F39" s="203"/>
      <c r="G39" s="203"/>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307</v>
      </c>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121</v>
      </c>
      <c r="D40" s="247"/>
      <c r="E40" s="195">
        <v>1</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ht="22.5" outlineLevel="1">
      <c r="A41" s="225">
        <v>11</v>
      </c>
      <c r="B41" s="182" t="s">
        <v>2574</v>
      </c>
      <c r="C41" s="209" t="s">
        <v>2575</v>
      </c>
      <c r="D41" s="245" t="s">
        <v>2390</v>
      </c>
      <c r="E41" s="193">
        <v>1</v>
      </c>
      <c r="F41" s="202"/>
      <c r="G41" s="201">
        <f>ROUND(E41*F41,2)</f>
        <v>0</v>
      </c>
      <c r="H41" s="200"/>
      <c r="I41" s="228" t="s">
        <v>552</v>
      </c>
      <c r="J41" s="170"/>
      <c r="K41" s="170"/>
      <c r="L41" s="170"/>
      <c r="M41" s="170"/>
      <c r="N41" s="170"/>
      <c r="O41" s="170"/>
      <c r="P41" s="170"/>
      <c r="Q41" s="170"/>
      <c r="R41" s="170"/>
      <c r="S41" s="170"/>
      <c r="T41" s="170"/>
      <c r="U41" s="170"/>
      <c r="V41" s="170"/>
      <c r="W41" s="170"/>
      <c r="X41" s="170"/>
      <c r="Y41" s="170"/>
      <c r="Z41" s="170"/>
      <c r="AA41" s="170"/>
      <c r="AB41" s="170"/>
      <c r="AC41" s="170"/>
      <c r="AD41" s="170"/>
      <c r="AE41" s="170" t="s">
        <v>1101</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2576</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121</v>
      </c>
      <c r="D43" s="247"/>
      <c r="E43" s="195">
        <v>1</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22.5" outlineLevel="1">
      <c r="A44" s="225">
        <v>12</v>
      </c>
      <c r="B44" s="182" t="s">
        <v>2577</v>
      </c>
      <c r="C44" s="209" t="s">
        <v>2578</v>
      </c>
      <c r="D44" s="245" t="s">
        <v>2390</v>
      </c>
      <c r="E44" s="193">
        <v>2</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1101</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2579</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140</v>
      </c>
      <c r="D46" s="247"/>
      <c r="E46" s="195">
        <v>2</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13</v>
      </c>
      <c r="B47" s="182" t="s">
        <v>2580</v>
      </c>
      <c r="C47" s="209" t="s">
        <v>2581</v>
      </c>
      <c r="D47" s="245" t="s">
        <v>447</v>
      </c>
      <c r="E47" s="193">
        <v>0.11600000000000001</v>
      </c>
      <c r="F47" s="202"/>
      <c r="G47" s="201">
        <f>ROUND(E47*F47,2)</f>
        <v>0</v>
      </c>
      <c r="H47" s="200"/>
      <c r="I47" s="228" t="s">
        <v>304</v>
      </c>
      <c r="J47" s="170"/>
      <c r="K47" s="170"/>
      <c r="L47" s="170"/>
      <c r="M47" s="170"/>
      <c r="N47" s="170"/>
      <c r="O47" s="170"/>
      <c r="P47" s="170"/>
      <c r="Q47" s="170"/>
      <c r="R47" s="170"/>
      <c r="S47" s="170"/>
      <c r="T47" s="170"/>
      <c r="U47" s="170"/>
      <c r="V47" s="170"/>
      <c r="W47" s="170"/>
      <c r="X47" s="170"/>
      <c r="Y47" s="170"/>
      <c r="Z47" s="170"/>
      <c r="AA47" s="170"/>
      <c r="AB47" s="170"/>
      <c r="AC47" s="170"/>
      <c r="AD47" s="170"/>
      <c r="AE47" s="170" t="s">
        <v>1101</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22.5" outlineLevel="1">
      <c r="A48" s="224"/>
      <c r="B48" s="183"/>
      <c r="C48" s="210" t="s">
        <v>2582</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2583</v>
      </c>
      <c r="D49" s="247"/>
      <c r="E49" s="195">
        <v>0.12</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14</v>
      </c>
      <c r="B50" s="182" t="s">
        <v>2584</v>
      </c>
      <c r="C50" s="209" t="s">
        <v>2585</v>
      </c>
      <c r="D50" s="245" t="s">
        <v>447</v>
      </c>
      <c r="E50" s="193">
        <v>0.11600000000000001</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1101</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2586</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2583</v>
      </c>
      <c r="D52" s="247"/>
      <c r="E52" s="195">
        <v>0.12</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c r="A53" s="223" t="s">
        <v>294</v>
      </c>
      <c r="B53" s="181" t="s">
        <v>260</v>
      </c>
      <c r="C53" s="208" t="s">
        <v>262</v>
      </c>
      <c r="D53" s="244"/>
      <c r="E53" s="192"/>
      <c r="F53" s="356">
        <f>SUM(G54:G83)</f>
        <v>0</v>
      </c>
      <c r="G53" s="357"/>
      <c r="H53" s="199"/>
      <c r="I53" s="227"/>
      <c r="AE53" t="s">
        <v>295</v>
      </c>
    </row>
    <row r="54" spans="1:60" outlineLevel="1">
      <c r="A54" s="225">
        <v>15</v>
      </c>
      <c r="B54" s="182" t="s">
        <v>2587</v>
      </c>
      <c r="C54" s="209" t="s">
        <v>2588</v>
      </c>
      <c r="D54" s="245" t="s">
        <v>314</v>
      </c>
      <c r="E54" s="193">
        <v>90</v>
      </c>
      <c r="F54" s="202"/>
      <c r="G54" s="201">
        <f>ROUND(E54*F54,2)</f>
        <v>0</v>
      </c>
      <c r="H54" s="200"/>
      <c r="I54" s="228" t="s">
        <v>552</v>
      </c>
      <c r="J54" s="170"/>
      <c r="K54" s="170"/>
      <c r="L54" s="170"/>
      <c r="M54" s="170"/>
      <c r="N54" s="170"/>
      <c r="O54" s="170"/>
      <c r="P54" s="170"/>
      <c r="Q54" s="170"/>
      <c r="R54" s="170"/>
      <c r="S54" s="170"/>
      <c r="T54" s="170"/>
      <c r="U54" s="170"/>
      <c r="V54" s="170"/>
      <c r="W54" s="170"/>
      <c r="X54" s="170"/>
      <c r="Y54" s="170"/>
      <c r="Z54" s="170"/>
      <c r="AA54" s="170"/>
      <c r="AB54" s="170"/>
      <c r="AC54" s="170"/>
      <c r="AD54" s="170"/>
      <c r="AE54" s="170" t="s">
        <v>1101</v>
      </c>
      <c r="AF54" s="170"/>
      <c r="AG54" s="170"/>
      <c r="AH54" s="170"/>
      <c r="AI54" s="170"/>
      <c r="AJ54" s="170"/>
      <c r="AK54" s="170"/>
      <c r="AL54" s="170"/>
      <c r="AM54" s="170">
        <v>21</v>
      </c>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0" t="s">
        <v>2589</v>
      </c>
      <c r="D55" s="246"/>
      <c r="E55" s="194"/>
      <c r="F55" s="203"/>
      <c r="G55" s="203"/>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307</v>
      </c>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outlineLevel="1">
      <c r="A56" s="224"/>
      <c r="B56" s="183"/>
      <c r="C56" s="211" t="s">
        <v>2550</v>
      </c>
      <c r="D56" s="247"/>
      <c r="E56" s="195">
        <v>90</v>
      </c>
      <c r="F56" s="201"/>
      <c r="G56" s="201"/>
      <c r="H56" s="200"/>
      <c r="I56" s="228"/>
      <c r="J56" s="170"/>
      <c r="K56" s="170"/>
      <c r="L56" s="170"/>
      <c r="M56" s="170"/>
      <c r="N56" s="170"/>
      <c r="O56" s="170"/>
      <c r="P56" s="170"/>
      <c r="Q56" s="170"/>
      <c r="R56" s="170"/>
      <c r="S56" s="170"/>
      <c r="T56" s="170"/>
      <c r="U56" s="170"/>
      <c r="V56" s="170"/>
      <c r="W56" s="170"/>
      <c r="X56" s="170"/>
      <c r="Y56" s="170"/>
      <c r="Z56" s="170"/>
      <c r="AA56" s="170"/>
      <c r="AB56" s="170"/>
      <c r="AC56" s="170"/>
      <c r="AD56" s="170"/>
      <c r="AE56" s="170" t="s">
        <v>309</v>
      </c>
      <c r="AF56" s="170">
        <v>0</v>
      </c>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row>
    <row r="57" spans="1:60" outlineLevel="1">
      <c r="A57" s="225">
        <v>16</v>
      </c>
      <c r="B57" s="182" t="s">
        <v>2590</v>
      </c>
      <c r="C57" s="209" t="s">
        <v>2591</v>
      </c>
      <c r="D57" s="245" t="s">
        <v>314</v>
      </c>
      <c r="E57" s="193">
        <v>54</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1101</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0" t="s">
        <v>2592</v>
      </c>
      <c r="D58" s="246"/>
      <c r="E58" s="194"/>
      <c r="F58" s="203"/>
      <c r="G58" s="203"/>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307</v>
      </c>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539</v>
      </c>
      <c r="D59" s="247"/>
      <c r="E59" s="195">
        <v>54</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outlineLevel="1">
      <c r="A60" s="225">
        <v>17</v>
      </c>
      <c r="B60" s="182" t="s">
        <v>2593</v>
      </c>
      <c r="C60" s="209" t="s">
        <v>2594</v>
      </c>
      <c r="D60" s="245" t="s">
        <v>314</v>
      </c>
      <c r="E60" s="193">
        <v>90</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1101</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2595</v>
      </c>
      <c r="D61" s="246"/>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2550</v>
      </c>
      <c r="D62" s="247"/>
      <c r="E62" s="195">
        <v>90</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outlineLevel="1">
      <c r="A63" s="225">
        <v>18</v>
      </c>
      <c r="B63" s="182" t="s">
        <v>2596</v>
      </c>
      <c r="C63" s="209" t="s">
        <v>2597</v>
      </c>
      <c r="D63" s="245" t="s">
        <v>314</v>
      </c>
      <c r="E63" s="193">
        <v>12</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1101</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0" t="s">
        <v>2598</v>
      </c>
      <c r="D64" s="246"/>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1686</v>
      </c>
      <c r="D65" s="247"/>
      <c r="E65" s="195">
        <v>12</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outlineLevel="1">
      <c r="A66" s="225">
        <v>19</v>
      </c>
      <c r="B66" s="182" t="s">
        <v>2599</v>
      </c>
      <c r="C66" s="209" t="s">
        <v>2600</v>
      </c>
      <c r="D66" s="245" t="s">
        <v>314</v>
      </c>
      <c r="E66" s="193">
        <v>108</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1101</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2601</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2563</v>
      </c>
      <c r="D68" s="247"/>
      <c r="E68" s="195">
        <v>108</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20</v>
      </c>
      <c r="B69" s="182" t="s">
        <v>2602</v>
      </c>
      <c r="C69" s="209" t="s">
        <v>2603</v>
      </c>
      <c r="D69" s="245" t="s">
        <v>314</v>
      </c>
      <c r="E69" s="193">
        <v>48</v>
      </c>
      <c r="F69" s="202"/>
      <c r="G69" s="201">
        <f>ROUND(E69*F69,2)</f>
        <v>0</v>
      </c>
      <c r="H69" s="200"/>
      <c r="I69" s="228" t="s">
        <v>552</v>
      </c>
      <c r="J69" s="170"/>
      <c r="K69" s="170"/>
      <c r="L69" s="170"/>
      <c r="M69" s="170"/>
      <c r="N69" s="170"/>
      <c r="O69" s="170"/>
      <c r="P69" s="170"/>
      <c r="Q69" s="170"/>
      <c r="R69" s="170"/>
      <c r="S69" s="170"/>
      <c r="T69" s="170"/>
      <c r="U69" s="170"/>
      <c r="V69" s="170"/>
      <c r="W69" s="170"/>
      <c r="X69" s="170"/>
      <c r="Y69" s="170"/>
      <c r="Z69" s="170"/>
      <c r="AA69" s="170"/>
      <c r="AB69" s="170"/>
      <c r="AC69" s="170"/>
      <c r="AD69" s="170"/>
      <c r="AE69" s="170" t="s">
        <v>1101</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0" t="s">
        <v>2604</v>
      </c>
      <c r="D70" s="246"/>
      <c r="E70" s="194"/>
      <c r="F70" s="203"/>
      <c r="G70" s="203"/>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307</v>
      </c>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4"/>
      <c r="B71" s="183"/>
      <c r="C71" s="211" t="s">
        <v>2255</v>
      </c>
      <c r="D71" s="247"/>
      <c r="E71" s="195">
        <v>48</v>
      </c>
      <c r="F71" s="201"/>
      <c r="G71" s="201"/>
      <c r="H71" s="200"/>
      <c r="I71" s="228"/>
      <c r="J71" s="170"/>
      <c r="K71" s="170"/>
      <c r="L71" s="170"/>
      <c r="M71" s="170"/>
      <c r="N71" s="170"/>
      <c r="O71" s="170"/>
      <c r="P71" s="170"/>
      <c r="Q71" s="170"/>
      <c r="R71" s="170"/>
      <c r="S71" s="170"/>
      <c r="T71" s="170"/>
      <c r="U71" s="170"/>
      <c r="V71" s="170"/>
      <c r="W71" s="170"/>
      <c r="X71" s="170"/>
      <c r="Y71" s="170"/>
      <c r="Z71" s="170"/>
      <c r="AA71" s="170"/>
      <c r="AB71" s="170"/>
      <c r="AC71" s="170"/>
      <c r="AD71" s="170"/>
      <c r="AE71" s="170" t="s">
        <v>309</v>
      </c>
      <c r="AF71" s="170">
        <v>0</v>
      </c>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5">
        <v>21</v>
      </c>
      <c r="B72" s="182" t="s">
        <v>2605</v>
      </c>
      <c r="C72" s="209" t="s">
        <v>2606</v>
      </c>
      <c r="D72" s="245" t="s">
        <v>314</v>
      </c>
      <c r="E72" s="193">
        <v>246</v>
      </c>
      <c r="F72" s="202"/>
      <c r="G72" s="201">
        <f>ROUND(E72*F72,2)</f>
        <v>0</v>
      </c>
      <c r="H72" s="200"/>
      <c r="I72" s="228" t="s">
        <v>552</v>
      </c>
      <c r="J72" s="170"/>
      <c r="K72" s="170"/>
      <c r="L72" s="170"/>
      <c r="M72" s="170"/>
      <c r="N72" s="170"/>
      <c r="O72" s="170"/>
      <c r="P72" s="170"/>
      <c r="Q72" s="170"/>
      <c r="R72" s="170"/>
      <c r="S72" s="170"/>
      <c r="T72" s="170"/>
      <c r="U72" s="170"/>
      <c r="V72" s="170"/>
      <c r="W72" s="170"/>
      <c r="X72" s="170"/>
      <c r="Y72" s="170"/>
      <c r="Z72" s="170"/>
      <c r="AA72" s="170"/>
      <c r="AB72" s="170"/>
      <c r="AC72" s="170"/>
      <c r="AD72" s="170"/>
      <c r="AE72" s="170" t="s">
        <v>1101</v>
      </c>
      <c r="AF72" s="170"/>
      <c r="AG72" s="170"/>
      <c r="AH72" s="170"/>
      <c r="AI72" s="170"/>
      <c r="AJ72" s="170"/>
      <c r="AK72" s="170"/>
      <c r="AL72" s="170"/>
      <c r="AM72" s="170">
        <v>21</v>
      </c>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outlineLevel="1">
      <c r="A73" s="224"/>
      <c r="B73" s="183"/>
      <c r="C73" s="210" t="s">
        <v>2607</v>
      </c>
      <c r="D73" s="246"/>
      <c r="E73" s="194"/>
      <c r="F73" s="203"/>
      <c r="G73" s="203"/>
      <c r="H73" s="200"/>
      <c r="I73" s="228"/>
      <c r="J73" s="170"/>
      <c r="K73" s="170"/>
      <c r="L73" s="170"/>
      <c r="M73" s="170"/>
      <c r="N73" s="170"/>
      <c r="O73" s="170"/>
      <c r="P73" s="170"/>
      <c r="Q73" s="170"/>
      <c r="R73" s="170"/>
      <c r="S73" s="170"/>
      <c r="T73" s="170"/>
      <c r="U73" s="170"/>
      <c r="V73" s="170"/>
      <c r="W73" s="170"/>
      <c r="X73" s="170"/>
      <c r="Y73" s="170"/>
      <c r="Z73" s="170"/>
      <c r="AA73" s="170"/>
      <c r="AB73" s="170"/>
      <c r="AC73" s="170"/>
      <c r="AD73" s="170"/>
      <c r="AE73" s="170" t="s">
        <v>307</v>
      </c>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1" t="s">
        <v>2608</v>
      </c>
      <c r="D74" s="247"/>
      <c r="E74" s="195">
        <v>246</v>
      </c>
      <c r="F74" s="201"/>
      <c r="G74" s="201"/>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309</v>
      </c>
      <c r="AF74" s="170">
        <v>0</v>
      </c>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5">
        <v>22</v>
      </c>
      <c r="B75" s="182" t="s">
        <v>2609</v>
      </c>
      <c r="C75" s="209" t="s">
        <v>2610</v>
      </c>
      <c r="D75" s="245" t="s">
        <v>314</v>
      </c>
      <c r="E75" s="193">
        <v>156</v>
      </c>
      <c r="F75" s="202"/>
      <c r="G75" s="201">
        <f>ROUND(E75*F75,2)</f>
        <v>0</v>
      </c>
      <c r="H75" s="200"/>
      <c r="I75" s="228" t="s">
        <v>552</v>
      </c>
      <c r="J75" s="170"/>
      <c r="K75" s="170"/>
      <c r="L75" s="170"/>
      <c r="M75" s="170"/>
      <c r="N75" s="170"/>
      <c r="O75" s="170"/>
      <c r="P75" s="170"/>
      <c r="Q75" s="170"/>
      <c r="R75" s="170"/>
      <c r="S75" s="170"/>
      <c r="T75" s="170"/>
      <c r="U75" s="170"/>
      <c r="V75" s="170"/>
      <c r="W75" s="170"/>
      <c r="X75" s="170"/>
      <c r="Y75" s="170"/>
      <c r="Z75" s="170"/>
      <c r="AA75" s="170"/>
      <c r="AB75" s="170"/>
      <c r="AC75" s="170"/>
      <c r="AD75" s="170"/>
      <c r="AE75" s="170" t="s">
        <v>1101</v>
      </c>
      <c r="AF75" s="170"/>
      <c r="AG75" s="170"/>
      <c r="AH75" s="170"/>
      <c r="AI75" s="170"/>
      <c r="AJ75" s="170"/>
      <c r="AK75" s="170"/>
      <c r="AL75" s="170"/>
      <c r="AM75" s="170">
        <v>21</v>
      </c>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4"/>
      <c r="B76" s="183"/>
      <c r="C76" s="210" t="s">
        <v>2611</v>
      </c>
      <c r="D76" s="246"/>
      <c r="E76" s="194"/>
      <c r="F76" s="203"/>
      <c r="G76" s="203"/>
      <c r="H76" s="200"/>
      <c r="I76" s="228"/>
      <c r="J76" s="170"/>
      <c r="K76" s="170"/>
      <c r="L76" s="170"/>
      <c r="M76" s="170"/>
      <c r="N76" s="170"/>
      <c r="O76" s="170"/>
      <c r="P76" s="170"/>
      <c r="Q76" s="170"/>
      <c r="R76" s="170"/>
      <c r="S76" s="170"/>
      <c r="T76" s="170"/>
      <c r="U76" s="170"/>
      <c r="V76" s="170"/>
      <c r="W76" s="170"/>
      <c r="X76" s="170"/>
      <c r="Y76" s="170"/>
      <c r="Z76" s="170"/>
      <c r="AA76" s="170"/>
      <c r="AB76" s="170"/>
      <c r="AC76" s="170"/>
      <c r="AD76" s="170"/>
      <c r="AE76" s="170" t="s">
        <v>307</v>
      </c>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2612</v>
      </c>
      <c r="D77" s="247"/>
      <c r="E77" s="195">
        <v>156</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outlineLevel="1">
      <c r="A78" s="225">
        <v>23</v>
      </c>
      <c r="B78" s="182" t="s">
        <v>2613</v>
      </c>
      <c r="C78" s="209" t="s">
        <v>2614</v>
      </c>
      <c r="D78" s="245" t="s">
        <v>447</v>
      </c>
      <c r="E78" s="193">
        <v>0.216</v>
      </c>
      <c r="F78" s="202"/>
      <c r="G78" s="201">
        <f>ROUND(E78*F78,2)</f>
        <v>0</v>
      </c>
      <c r="H78" s="200"/>
      <c r="I78" s="228" t="s">
        <v>552</v>
      </c>
      <c r="J78" s="170"/>
      <c r="K78" s="170"/>
      <c r="L78" s="170"/>
      <c r="M78" s="170"/>
      <c r="N78" s="170"/>
      <c r="O78" s="170"/>
      <c r="P78" s="170"/>
      <c r="Q78" s="170"/>
      <c r="R78" s="170"/>
      <c r="S78" s="170"/>
      <c r="T78" s="170"/>
      <c r="U78" s="170"/>
      <c r="V78" s="170"/>
      <c r="W78" s="170"/>
      <c r="X78" s="170"/>
      <c r="Y78" s="170"/>
      <c r="Z78" s="170"/>
      <c r="AA78" s="170"/>
      <c r="AB78" s="170"/>
      <c r="AC78" s="170"/>
      <c r="AD78" s="170"/>
      <c r="AE78" s="170" t="s">
        <v>1101</v>
      </c>
      <c r="AF78" s="170"/>
      <c r="AG78" s="170"/>
      <c r="AH78" s="170"/>
      <c r="AI78" s="170"/>
      <c r="AJ78" s="170"/>
      <c r="AK78" s="170"/>
      <c r="AL78" s="170"/>
      <c r="AM78" s="170">
        <v>21</v>
      </c>
      <c r="AN78" s="170"/>
      <c r="AO78" s="170"/>
      <c r="AP78" s="170"/>
      <c r="AQ78" s="170"/>
      <c r="AR78" s="170"/>
      <c r="AS78" s="170"/>
      <c r="AT78" s="170"/>
      <c r="AU78" s="170"/>
      <c r="AV78" s="170"/>
      <c r="AW78" s="170"/>
      <c r="AX78" s="170"/>
      <c r="AY78" s="170"/>
      <c r="AZ78" s="170"/>
      <c r="BA78" s="170"/>
      <c r="BB78" s="170"/>
      <c r="BC78" s="170"/>
      <c r="BD78" s="170"/>
      <c r="BE78" s="170"/>
      <c r="BF78" s="170"/>
      <c r="BG78" s="170"/>
      <c r="BH78" s="170"/>
    </row>
    <row r="79" spans="1:60" ht="22.5" outlineLevel="1">
      <c r="A79" s="224"/>
      <c r="B79" s="183"/>
      <c r="C79" s="210" t="s">
        <v>2615</v>
      </c>
      <c r="D79" s="246"/>
      <c r="E79" s="194"/>
      <c r="F79" s="203"/>
      <c r="G79" s="203"/>
      <c r="H79" s="200"/>
      <c r="I79" s="228"/>
      <c r="J79" s="170"/>
      <c r="K79" s="170"/>
      <c r="L79" s="170"/>
      <c r="M79" s="170"/>
      <c r="N79" s="170"/>
      <c r="O79" s="170"/>
      <c r="P79" s="170"/>
      <c r="Q79" s="170"/>
      <c r="R79" s="170"/>
      <c r="S79" s="170"/>
      <c r="T79" s="170"/>
      <c r="U79" s="170"/>
      <c r="V79" s="170"/>
      <c r="W79" s="170"/>
      <c r="X79" s="170"/>
      <c r="Y79" s="170"/>
      <c r="Z79" s="170"/>
      <c r="AA79" s="170"/>
      <c r="AB79" s="170"/>
      <c r="AC79" s="170"/>
      <c r="AD79" s="170"/>
      <c r="AE79" s="170" t="s">
        <v>307</v>
      </c>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2616</v>
      </c>
      <c r="D80" s="247"/>
      <c r="E80" s="195">
        <v>0.22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24</v>
      </c>
      <c r="B81" s="182" t="s">
        <v>2617</v>
      </c>
      <c r="C81" s="209" t="s">
        <v>2618</v>
      </c>
      <c r="D81" s="245" t="s">
        <v>447</v>
      </c>
      <c r="E81" s="193">
        <v>0.216</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1101</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ht="33.75" outlineLevel="1">
      <c r="A82" s="224"/>
      <c r="B82" s="183"/>
      <c r="C82" s="210" t="s">
        <v>2619</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2616</v>
      </c>
      <c r="D83" s="247"/>
      <c r="E83" s="195">
        <v>0.22</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c r="A84" s="223" t="s">
        <v>294</v>
      </c>
      <c r="B84" s="181" t="s">
        <v>263</v>
      </c>
      <c r="C84" s="208" t="s">
        <v>265</v>
      </c>
      <c r="D84" s="244"/>
      <c r="E84" s="192"/>
      <c r="F84" s="356">
        <f>SUM(G85:G138)</f>
        <v>0</v>
      </c>
      <c r="G84" s="357"/>
      <c r="H84" s="199"/>
      <c r="I84" s="227"/>
      <c r="AE84" t="s">
        <v>295</v>
      </c>
    </row>
    <row r="85" spans="1:60" outlineLevel="1">
      <c r="A85" s="225">
        <v>25</v>
      </c>
      <c r="B85" s="182" t="s">
        <v>2392</v>
      </c>
      <c r="C85" s="209" t="s">
        <v>2620</v>
      </c>
      <c r="D85" s="245" t="s">
        <v>423</v>
      </c>
      <c r="E85" s="193">
        <v>2</v>
      </c>
      <c r="F85" s="202"/>
      <c r="G85" s="201">
        <f>ROUND(E85*F85,2)</f>
        <v>0</v>
      </c>
      <c r="H85" s="200"/>
      <c r="I85" s="228" t="s">
        <v>552</v>
      </c>
      <c r="J85" s="170"/>
      <c r="K85" s="170"/>
      <c r="L85" s="170"/>
      <c r="M85" s="170"/>
      <c r="N85" s="170"/>
      <c r="O85" s="170"/>
      <c r="P85" s="170"/>
      <c r="Q85" s="170"/>
      <c r="R85" s="170"/>
      <c r="S85" s="170"/>
      <c r="T85" s="170"/>
      <c r="U85" s="170"/>
      <c r="V85" s="170"/>
      <c r="W85" s="170"/>
      <c r="X85" s="170"/>
      <c r="Y85" s="170"/>
      <c r="Z85" s="170"/>
      <c r="AA85" s="170"/>
      <c r="AB85" s="170"/>
      <c r="AC85" s="170"/>
      <c r="AD85" s="170"/>
      <c r="AE85" s="170" t="s">
        <v>1101</v>
      </c>
      <c r="AF85" s="170"/>
      <c r="AG85" s="170"/>
      <c r="AH85" s="170"/>
      <c r="AI85" s="170"/>
      <c r="AJ85" s="170"/>
      <c r="AK85" s="170"/>
      <c r="AL85" s="170"/>
      <c r="AM85" s="170">
        <v>21</v>
      </c>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0" t="s">
        <v>2394</v>
      </c>
      <c r="D86" s="246"/>
      <c r="E86" s="194"/>
      <c r="F86" s="203"/>
      <c r="G86" s="203"/>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307</v>
      </c>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4"/>
      <c r="B87" s="183"/>
      <c r="C87" s="211" t="s">
        <v>140</v>
      </c>
      <c r="D87" s="247"/>
      <c r="E87" s="195">
        <v>2</v>
      </c>
      <c r="F87" s="201"/>
      <c r="G87" s="201"/>
      <c r="H87" s="200"/>
      <c r="I87" s="228"/>
      <c r="J87" s="170"/>
      <c r="K87" s="170"/>
      <c r="L87" s="170"/>
      <c r="M87" s="170"/>
      <c r="N87" s="170"/>
      <c r="O87" s="170"/>
      <c r="P87" s="170"/>
      <c r="Q87" s="170"/>
      <c r="R87" s="170"/>
      <c r="S87" s="170"/>
      <c r="T87" s="170"/>
      <c r="U87" s="170"/>
      <c r="V87" s="170"/>
      <c r="W87" s="170"/>
      <c r="X87" s="170"/>
      <c r="Y87" s="170"/>
      <c r="Z87" s="170"/>
      <c r="AA87" s="170"/>
      <c r="AB87" s="170"/>
      <c r="AC87" s="170"/>
      <c r="AD87" s="170"/>
      <c r="AE87" s="170" t="s">
        <v>309</v>
      </c>
      <c r="AF87" s="170">
        <v>0</v>
      </c>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5">
        <v>26</v>
      </c>
      <c r="B88" s="182" t="s">
        <v>2621</v>
      </c>
      <c r="C88" s="209" t="s">
        <v>2622</v>
      </c>
      <c r="D88" s="245" t="s">
        <v>423</v>
      </c>
      <c r="E88" s="193">
        <v>2</v>
      </c>
      <c r="F88" s="202"/>
      <c r="G88" s="201">
        <f>ROUND(E88*F88,2)</f>
        <v>0</v>
      </c>
      <c r="H88" s="200"/>
      <c r="I88" s="228" t="s">
        <v>552</v>
      </c>
      <c r="J88" s="170"/>
      <c r="K88" s="170"/>
      <c r="L88" s="170"/>
      <c r="M88" s="170"/>
      <c r="N88" s="170"/>
      <c r="O88" s="170"/>
      <c r="P88" s="170"/>
      <c r="Q88" s="170"/>
      <c r="R88" s="170"/>
      <c r="S88" s="170"/>
      <c r="T88" s="170"/>
      <c r="U88" s="170"/>
      <c r="V88" s="170"/>
      <c r="W88" s="170"/>
      <c r="X88" s="170"/>
      <c r="Y88" s="170"/>
      <c r="Z88" s="170"/>
      <c r="AA88" s="170"/>
      <c r="AB88" s="170"/>
      <c r="AC88" s="170"/>
      <c r="AD88" s="170"/>
      <c r="AE88" s="170" t="s">
        <v>1101</v>
      </c>
      <c r="AF88" s="170"/>
      <c r="AG88" s="170"/>
      <c r="AH88" s="170"/>
      <c r="AI88" s="170"/>
      <c r="AJ88" s="170"/>
      <c r="AK88" s="170"/>
      <c r="AL88" s="170"/>
      <c r="AM88" s="170">
        <v>21</v>
      </c>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4"/>
      <c r="B89" s="183"/>
      <c r="C89" s="210" t="s">
        <v>2623</v>
      </c>
      <c r="D89" s="246"/>
      <c r="E89" s="194"/>
      <c r="F89" s="203"/>
      <c r="G89" s="203"/>
      <c r="H89" s="200"/>
      <c r="I89" s="228"/>
      <c r="J89" s="170"/>
      <c r="K89" s="170"/>
      <c r="L89" s="170"/>
      <c r="M89" s="170"/>
      <c r="N89" s="170"/>
      <c r="O89" s="170"/>
      <c r="P89" s="170"/>
      <c r="Q89" s="170"/>
      <c r="R89" s="170"/>
      <c r="S89" s="170"/>
      <c r="T89" s="170"/>
      <c r="U89" s="170"/>
      <c r="V89" s="170"/>
      <c r="W89" s="170"/>
      <c r="X89" s="170"/>
      <c r="Y89" s="170"/>
      <c r="Z89" s="170"/>
      <c r="AA89" s="170"/>
      <c r="AB89" s="170"/>
      <c r="AC89" s="170"/>
      <c r="AD89" s="170"/>
      <c r="AE89" s="170" t="s">
        <v>307</v>
      </c>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140</v>
      </c>
      <c r="D90" s="247"/>
      <c r="E90" s="195">
        <v>2</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outlineLevel="1">
      <c r="A91" s="225">
        <v>27</v>
      </c>
      <c r="B91" s="182" t="s">
        <v>2624</v>
      </c>
      <c r="C91" s="209" t="s">
        <v>2625</v>
      </c>
      <c r="D91" s="245" t="s">
        <v>423</v>
      </c>
      <c r="E91" s="193">
        <v>1</v>
      </c>
      <c r="F91" s="202"/>
      <c r="G91" s="201">
        <f>ROUND(E91*F91,2)</f>
        <v>0</v>
      </c>
      <c r="H91" s="200"/>
      <c r="I91" s="228" t="s">
        <v>552</v>
      </c>
      <c r="J91" s="170"/>
      <c r="K91" s="170"/>
      <c r="L91" s="170"/>
      <c r="M91" s="170"/>
      <c r="N91" s="170"/>
      <c r="O91" s="170"/>
      <c r="P91" s="170"/>
      <c r="Q91" s="170"/>
      <c r="R91" s="170"/>
      <c r="S91" s="170"/>
      <c r="T91" s="170"/>
      <c r="U91" s="170"/>
      <c r="V91" s="170"/>
      <c r="W91" s="170"/>
      <c r="X91" s="170"/>
      <c r="Y91" s="170"/>
      <c r="Z91" s="170"/>
      <c r="AA91" s="170"/>
      <c r="AB91" s="170"/>
      <c r="AC91" s="170"/>
      <c r="AD91" s="170"/>
      <c r="AE91" s="170" t="s">
        <v>1101</v>
      </c>
      <c r="AF91" s="170"/>
      <c r="AG91" s="170"/>
      <c r="AH91" s="170"/>
      <c r="AI91" s="170"/>
      <c r="AJ91" s="170"/>
      <c r="AK91" s="170"/>
      <c r="AL91" s="170"/>
      <c r="AM91" s="170">
        <v>21</v>
      </c>
      <c r="AN91" s="170"/>
      <c r="AO91" s="170"/>
      <c r="AP91" s="170"/>
      <c r="AQ91" s="170"/>
      <c r="AR91" s="170"/>
      <c r="AS91" s="170"/>
      <c r="AT91" s="170"/>
      <c r="AU91" s="170"/>
      <c r="AV91" s="170"/>
      <c r="AW91" s="170"/>
      <c r="AX91" s="170"/>
      <c r="AY91" s="170"/>
      <c r="AZ91" s="170"/>
      <c r="BA91" s="170"/>
      <c r="BB91" s="170"/>
      <c r="BC91" s="170"/>
      <c r="BD91" s="170"/>
      <c r="BE91" s="170"/>
      <c r="BF91" s="170"/>
      <c r="BG91" s="170"/>
      <c r="BH91" s="170"/>
    </row>
    <row r="92" spans="1:60" outlineLevel="1">
      <c r="A92" s="224"/>
      <c r="B92" s="183"/>
      <c r="C92" s="210" t="s">
        <v>2626</v>
      </c>
      <c r="D92" s="246"/>
      <c r="E92" s="194"/>
      <c r="F92" s="203"/>
      <c r="G92" s="203"/>
      <c r="H92" s="200"/>
      <c r="I92" s="228"/>
      <c r="J92" s="170"/>
      <c r="K92" s="170"/>
      <c r="L92" s="170"/>
      <c r="M92" s="170"/>
      <c r="N92" s="170"/>
      <c r="O92" s="170"/>
      <c r="P92" s="170"/>
      <c r="Q92" s="170"/>
      <c r="R92" s="170"/>
      <c r="S92" s="170"/>
      <c r="T92" s="170"/>
      <c r="U92" s="170"/>
      <c r="V92" s="170"/>
      <c r="W92" s="170"/>
      <c r="X92" s="170"/>
      <c r="Y92" s="170"/>
      <c r="Z92" s="170"/>
      <c r="AA92" s="170"/>
      <c r="AB92" s="170"/>
      <c r="AC92" s="170"/>
      <c r="AD92" s="170"/>
      <c r="AE92" s="170" t="s">
        <v>307</v>
      </c>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121</v>
      </c>
      <c r="D93" s="247"/>
      <c r="E93" s="195">
        <v>1</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28</v>
      </c>
      <c r="B94" s="182" t="s">
        <v>2627</v>
      </c>
      <c r="C94" s="209" t="s">
        <v>2628</v>
      </c>
      <c r="D94" s="245" t="s">
        <v>2390</v>
      </c>
      <c r="E94" s="193">
        <v>18</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1101</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ht="33.75" outlineLevel="1">
      <c r="A95" s="224"/>
      <c r="B95" s="183"/>
      <c r="C95" s="210" t="s">
        <v>2629</v>
      </c>
      <c r="D95" s="246"/>
      <c r="E95" s="194"/>
      <c r="F95" s="203"/>
      <c r="G95" s="203"/>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307</v>
      </c>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4"/>
      <c r="B96" s="183"/>
      <c r="C96" s="211" t="s">
        <v>2630</v>
      </c>
      <c r="D96" s="247"/>
      <c r="E96" s="195">
        <v>18</v>
      </c>
      <c r="F96" s="201"/>
      <c r="G96" s="201"/>
      <c r="H96" s="200"/>
      <c r="I96" s="228"/>
      <c r="J96" s="170"/>
      <c r="K96" s="170"/>
      <c r="L96" s="170"/>
      <c r="M96" s="170"/>
      <c r="N96" s="170"/>
      <c r="O96" s="170"/>
      <c r="P96" s="170"/>
      <c r="Q96" s="170"/>
      <c r="R96" s="170"/>
      <c r="S96" s="170"/>
      <c r="T96" s="170"/>
      <c r="U96" s="170"/>
      <c r="V96" s="170"/>
      <c r="W96" s="170"/>
      <c r="X96" s="170"/>
      <c r="Y96" s="170"/>
      <c r="Z96" s="170"/>
      <c r="AA96" s="170"/>
      <c r="AB96" s="170"/>
      <c r="AC96" s="170"/>
      <c r="AD96" s="170"/>
      <c r="AE96" s="170" t="s">
        <v>309</v>
      </c>
      <c r="AF96" s="170">
        <v>0</v>
      </c>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5">
        <v>29</v>
      </c>
      <c r="B97" s="182" t="s">
        <v>2631</v>
      </c>
      <c r="C97" s="209" t="s">
        <v>2632</v>
      </c>
      <c r="D97" s="245" t="s">
        <v>423</v>
      </c>
      <c r="E97" s="193">
        <v>11</v>
      </c>
      <c r="F97" s="202"/>
      <c r="G97" s="201">
        <f>ROUND(E97*F97,2)</f>
        <v>0</v>
      </c>
      <c r="H97" s="200"/>
      <c r="I97" s="228" t="s">
        <v>552</v>
      </c>
      <c r="J97" s="170"/>
      <c r="K97" s="170"/>
      <c r="L97" s="170"/>
      <c r="M97" s="170"/>
      <c r="N97" s="170"/>
      <c r="O97" s="170"/>
      <c r="P97" s="170"/>
      <c r="Q97" s="170"/>
      <c r="R97" s="170"/>
      <c r="S97" s="170"/>
      <c r="T97" s="170"/>
      <c r="U97" s="170"/>
      <c r="V97" s="170"/>
      <c r="W97" s="170"/>
      <c r="X97" s="170"/>
      <c r="Y97" s="170"/>
      <c r="Z97" s="170"/>
      <c r="AA97" s="170"/>
      <c r="AB97" s="170"/>
      <c r="AC97" s="170"/>
      <c r="AD97" s="170"/>
      <c r="AE97" s="170" t="s">
        <v>1101</v>
      </c>
      <c r="AF97" s="170"/>
      <c r="AG97" s="170"/>
      <c r="AH97" s="170"/>
      <c r="AI97" s="170"/>
      <c r="AJ97" s="170"/>
      <c r="AK97" s="170"/>
      <c r="AL97" s="170"/>
      <c r="AM97" s="170">
        <v>21</v>
      </c>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ht="22.5" outlineLevel="1">
      <c r="A98" s="224"/>
      <c r="B98" s="183"/>
      <c r="C98" s="210" t="s">
        <v>2633</v>
      </c>
      <c r="D98" s="246"/>
      <c r="E98" s="194"/>
      <c r="F98" s="203"/>
      <c r="G98" s="203"/>
      <c r="H98" s="200"/>
      <c r="I98" s="228"/>
      <c r="J98" s="170"/>
      <c r="K98" s="170"/>
      <c r="L98" s="170"/>
      <c r="M98" s="170"/>
      <c r="N98" s="170"/>
      <c r="O98" s="170"/>
      <c r="P98" s="170"/>
      <c r="Q98" s="170"/>
      <c r="R98" s="170"/>
      <c r="S98" s="170"/>
      <c r="T98" s="170"/>
      <c r="U98" s="170"/>
      <c r="V98" s="170"/>
      <c r="W98" s="170"/>
      <c r="X98" s="170"/>
      <c r="Y98" s="170"/>
      <c r="Z98" s="170"/>
      <c r="AA98" s="170"/>
      <c r="AB98" s="170"/>
      <c r="AC98" s="170"/>
      <c r="AD98" s="170"/>
      <c r="AE98" s="170" t="s">
        <v>307</v>
      </c>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507</v>
      </c>
      <c r="D99" s="247"/>
      <c r="E99" s="195">
        <v>11</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30</v>
      </c>
      <c r="B100" s="182" t="s">
        <v>2634</v>
      </c>
      <c r="C100" s="209" t="s">
        <v>2635</v>
      </c>
      <c r="D100" s="245" t="s">
        <v>423</v>
      </c>
      <c r="E100" s="193">
        <v>1</v>
      </c>
      <c r="F100" s="202"/>
      <c r="G100" s="201">
        <f>ROUND(E100*F100,2)</f>
        <v>0</v>
      </c>
      <c r="H100" s="200"/>
      <c r="I100" s="228" t="s">
        <v>552</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1101</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0" t="s">
        <v>2636</v>
      </c>
      <c r="D101" s="246"/>
      <c r="E101" s="194"/>
      <c r="F101" s="203"/>
      <c r="G101" s="203"/>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307</v>
      </c>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4"/>
      <c r="B102" s="183"/>
      <c r="C102" s="211" t="s">
        <v>121</v>
      </c>
      <c r="D102" s="247"/>
      <c r="E102" s="195">
        <v>1</v>
      </c>
      <c r="F102" s="201"/>
      <c r="G102" s="201"/>
      <c r="H102" s="200"/>
      <c r="I102" s="228"/>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309</v>
      </c>
      <c r="AF102" s="170">
        <v>0</v>
      </c>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5">
        <v>31</v>
      </c>
      <c r="B103" s="182" t="s">
        <v>2637</v>
      </c>
      <c r="C103" s="209" t="s">
        <v>2638</v>
      </c>
      <c r="D103" s="245" t="s">
        <v>423</v>
      </c>
      <c r="E103" s="193">
        <v>2</v>
      </c>
      <c r="F103" s="202"/>
      <c r="G103" s="201">
        <f>ROUND(E103*F103,2)</f>
        <v>0</v>
      </c>
      <c r="H103" s="200"/>
      <c r="I103" s="228" t="s">
        <v>552</v>
      </c>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1101</v>
      </c>
      <c r="AF103" s="170"/>
      <c r="AG103" s="170"/>
      <c r="AH103" s="170"/>
      <c r="AI103" s="170"/>
      <c r="AJ103" s="170"/>
      <c r="AK103" s="170"/>
      <c r="AL103" s="170"/>
      <c r="AM103" s="170">
        <v>21</v>
      </c>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4"/>
      <c r="B104" s="183"/>
      <c r="C104" s="210" t="s">
        <v>2639</v>
      </c>
      <c r="D104" s="246"/>
      <c r="E104" s="194"/>
      <c r="F104" s="203"/>
      <c r="G104" s="203"/>
      <c r="H104" s="200"/>
      <c r="I104" s="228"/>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307</v>
      </c>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140</v>
      </c>
      <c r="D105" s="247"/>
      <c r="E105" s="195">
        <v>2</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5">
        <v>32</v>
      </c>
      <c r="B106" s="182" t="s">
        <v>2640</v>
      </c>
      <c r="C106" s="209" t="s">
        <v>2641</v>
      </c>
      <c r="D106" s="245" t="s">
        <v>423</v>
      </c>
      <c r="E106" s="193">
        <v>11</v>
      </c>
      <c r="F106" s="202"/>
      <c r="G106" s="201">
        <f>ROUND(E106*F106,2)</f>
        <v>0</v>
      </c>
      <c r="H106" s="200"/>
      <c r="I106" s="228" t="s">
        <v>552</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1101</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ht="22.5" outlineLevel="1">
      <c r="A107" s="224"/>
      <c r="B107" s="183"/>
      <c r="C107" s="210" t="s">
        <v>2642</v>
      </c>
      <c r="D107" s="246"/>
      <c r="E107" s="194"/>
      <c r="F107" s="203"/>
      <c r="G107" s="203"/>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307</v>
      </c>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outlineLevel="1">
      <c r="A108" s="224"/>
      <c r="B108" s="183"/>
      <c r="C108" s="211" t="s">
        <v>2643</v>
      </c>
      <c r="D108" s="247"/>
      <c r="E108" s="195">
        <v>11</v>
      </c>
      <c r="F108" s="201"/>
      <c r="G108" s="201"/>
      <c r="H108" s="200"/>
      <c r="I108" s="228"/>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t="s">
        <v>309</v>
      </c>
      <c r="AF108" s="170">
        <v>0</v>
      </c>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row>
    <row r="109" spans="1:60" outlineLevel="1">
      <c r="A109" s="225">
        <v>33</v>
      </c>
      <c r="B109" s="182" t="s">
        <v>2644</v>
      </c>
      <c r="C109" s="209" t="s">
        <v>2645</v>
      </c>
      <c r="D109" s="245" t="s">
        <v>423</v>
      </c>
      <c r="E109" s="193">
        <v>4</v>
      </c>
      <c r="F109" s="202"/>
      <c r="G109" s="201">
        <f>ROUND(E109*F109,2)</f>
        <v>0</v>
      </c>
      <c r="H109" s="200"/>
      <c r="I109" s="228" t="s">
        <v>552</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1101</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0" t="s">
        <v>2646</v>
      </c>
      <c r="D110" s="246"/>
      <c r="E110" s="194"/>
      <c r="F110" s="203"/>
      <c r="G110" s="203"/>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307</v>
      </c>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4"/>
      <c r="B111" s="183"/>
      <c r="C111" s="211" t="s">
        <v>161</v>
      </c>
      <c r="D111" s="247"/>
      <c r="E111" s="195">
        <v>4</v>
      </c>
      <c r="F111" s="201"/>
      <c r="G111" s="201"/>
      <c r="H111" s="200"/>
      <c r="I111" s="228"/>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309</v>
      </c>
      <c r="AF111" s="170">
        <v>0</v>
      </c>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5">
        <v>34</v>
      </c>
      <c r="B112" s="182" t="s">
        <v>2647</v>
      </c>
      <c r="C112" s="209" t="s">
        <v>2648</v>
      </c>
      <c r="D112" s="245" t="s">
        <v>423</v>
      </c>
      <c r="E112" s="193">
        <v>3</v>
      </c>
      <c r="F112" s="202"/>
      <c r="G112" s="201">
        <f>ROUND(E112*F112,2)</f>
        <v>0</v>
      </c>
      <c r="H112" s="200"/>
      <c r="I112" s="228" t="s">
        <v>552</v>
      </c>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1101</v>
      </c>
      <c r="AF112" s="170"/>
      <c r="AG112" s="170"/>
      <c r="AH112" s="170"/>
      <c r="AI112" s="170"/>
      <c r="AJ112" s="170"/>
      <c r="AK112" s="170"/>
      <c r="AL112" s="170"/>
      <c r="AM112" s="170">
        <v>21</v>
      </c>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4"/>
      <c r="B113" s="183"/>
      <c r="C113" s="210" t="s">
        <v>2649</v>
      </c>
      <c r="D113" s="246"/>
      <c r="E113" s="194"/>
      <c r="F113" s="203"/>
      <c r="G113" s="203"/>
      <c r="H113" s="200"/>
      <c r="I113" s="228"/>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307</v>
      </c>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155</v>
      </c>
      <c r="D114" s="247"/>
      <c r="E114" s="195">
        <v>3</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5">
        <v>35</v>
      </c>
      <c r="B115" s="182" t="s">
        <v>2650</v>
      </c>
      <c r="C115" s="209" t="s">
        <v>2651</v>
      </c>
      <c r="D115" s="245" t="s">
        <v>423</v>
      </c>
      <c r="E115" s="193">
        <v>1</v>
      </c>
      <c r="F115" s="202"/>
      <c r="G115" s="201">
        <f>ROUND(E115*F115,2)</f>
        <v>0</v>
      </c>
      <c r="H115" s="200"/>
      <c r="I115" s="228" t="s">
        <v>552</v>
      </c>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1101</v>
      </c>
      <c r="AF115" s="170"/>
      <c r="AG115" s="170"/>
      <c r="AH115" s="170"/>
      <c r="AI115" s="170"/>
      <c r="AJ115" s="170"/>
      <c r="AK115" s="170"/>
      <c r="AL115" s="170"/>
      <c r="AM115" s="170">
        <v>21</v>
      </c>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0" t="s">
        <v>2652</v>
      </c>
      <c r="D116" s="246"/>
      <c r="E116" s="194"/>
      <c r="F116" s="203"/>
      <c r="G116" s="203"/>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307</v>
      </c>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4"/>
      <c r="B117" s="183"/>
      <c r="C117" s="211" t="s">
        <v>121</v>
      </c>
      <c r="D117" s="247"/>
      <c r="E117" s="195">
        <v>1</v>
      </c>
      <c r="F117" s="201"/>
      <c r="G117" s="201"/>
      <c r="H117" s="200"/>
      <c r="I117" s="228"/>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309</v>
      </c>
      <c r="AF117" s="170">
        <v>0</v>
      </c>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5">
        <v>36</v>
      </c>
      <c r="B118" s="182" t="s">
        <v>2653</v>
      </c>
      <c r="C118" s="209" t="s">
        <v>2363</v>
      </c>
      <c r="D118" s="245" t="s">
        <v>423</v>
      </c>
      <c r="E118" s="193">
        <v>6</v>
      </c>
      <c r="F118" s="202"/>
      <c r="G118" s="201">
        <f>ROUND(E118*F118,2)</f>
        <v>0</v>
      </c>
      <c r="H118" s="200"/>
      <c r="I118" s="228" t="s">
        <v>552</v>
      </c>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1101</v>
      </c>
      <c r="AF118" s="170"/>
      <c r="AG118" s="170"/>
      <c r="AH118" s="170"/>
      <c r="AI118" s="170"/>
      <c r="AJ118" s="170"/>
      <c r="AK118" s="170"/>
      <c r="AL118" s="170"/>
      <c r="AM118" s="170">
        <v>21</v>
      </c>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4"/>
      <c r="B119" s="183"/>
      <c r="C119" s="210" t="s">
        <v>2654</v>
      </c>
      <c r="D119" s="246"/>
      <c r="E119" s="194"/>
      <c r="F119" s="203"/>
      <c r="G119" s="203"/>
      <c r="H119" s="200"/>
      <c r="I119" s="228"/>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307</v>
      </c>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outlineLevel="1">
      <c r="A120" s="224"/>
      <c r="B120" s="183"/>
      <c r="C120" s="211" t="s">
        <v>171</v>
      </c>
      <c r="D120" s="247"/>
      <c r="E120" s="195">
        <v>6</v>
      </c>
      <c r="F120" s="201"/>
      <c r="G120" s="201"/>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309</v>
      </c>
      <c r="AF120" s="170">
        <v>0</v>
      </c>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5">
        <v>37</v>
      </c>
      <c r="B121" s="182" t="s">
        <v>2655</v>
      </c>
      <c r="C121" s="209" t="s">
        <v>2656</v>
      </c>
      <c r="D121" s="245" t="s">
        <v>423</v>
      </c>
      <c r="E121" s="193">
        <v>2</v>
      </c>
      <c r="F121" s="202"/>
      <c r="G121" s="201">
        <f>ROUND(E121*F121,2)</f>
        <v>0</v>
      </c>
      <c r="H121" s="200"/>
      <c r="I121" s="228" t="s">
        <v>552</v>
      </c>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1101</v>
      </c>
      <c r="AF121" s="170"/>
      <c r="AG121" s="170"/>
      <c r="AH121" s="170"/>
      <c r="AI121" s="170"/>
      <c r="AJ121" s="170"/>
      <c r="AK121" s="170"/>
      <c r="AL121" s="170"/>
      <c r="AM121" s="170">
        <v>21</v>
      </c>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outlineLevel="1">
      <c r="A122" s="224"/>
      <c r="B122" s="183"/>
      <c r="C122" s="210" t="s">
        <v>2657</v>
      </c>
      <c r="D122" s="246"/>
      <c r="E122" s="194"/>
      <c r="F122" s="203"/>
      <c r="G122" s="203"/>
      <c r="H122" s="200"/>
      <c r="I122" s="228"/>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t="s">
        <v>307</v>
      </c>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row>
    <row r="123" spans="1:60" outlineLevel="1">
      <c r="A123" s="224"/>
      <c r="B123" s="183"/>
      <c r="C123" s="211" t="s">
        <v>140</v>
      </c>
      <c r="D123" s="247"/>
      <c r="E123" s="195">
        <v>2</v>
      </c>
      <c r="F123" s="201"/>
      <c r="G123" s="201"/>
      <c r="H123" s="200"/>
      <c r="I123" s="228"/>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309</v>
      </c>
      <c r="AF123" s="170">
        <v>0</v>
      </c>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5">
        <v>38</v>
      </c>
      <c r="B124" s="182" t="s">
        <v>2655</v>
      </c>
      <c r="C124" s="209" t="s">
        <v>2658</v>
      </c>
      <c r="D124" s="245" t="s">
        <v>423</v>
      </c>
      <c r="E124" s="193">
        <v>2</v>
      </c>
      <c r="F124" s="202"/>
      <c r="G124" s="201">
        <f>ROUND(E124*F124,2)</f>
        <v>0</v>
      </c>
      <c r="H124" s="200"/>
      <c r="I124" s="228" t="s">
        <v>552</v>
      </c>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718</v>
      </c>
      <c r="AF124" s="170"/>
      <c r="AG124" s="170"/>
      <c r="AH124" s="170"/>
      <c r="AI124" s="170"/>
      <c r="AJ124" s="170"/>
      <c r="AK124" s="170"/>
      <c r="AL124" s="170"/>
      <c r="AM124" s="170">
        <v>21</v>
      </c>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4"/>
      <c r="B125" s="183"/>
      <c r="C125" s="210" t="s">
        <v>2659</v>
      </c>
      <c r="D125" s="246"/>
      <c r="E125" s="194"/>
      <c r="F125" s="203"/>
      <c r="G125" s="203"/>
      <c r="H125" s="200"/>
      <c r="I125" s="228"/>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307</v>
      </c>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140</v>
      </c>
      <c r="D126" s="247"/>
      <c r="E126" s="195">
        <v>2</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39</v>
      </c>
      <c r="B127" s="182" t="s">
        <v>2660</v>
      </c>
      <c r="C127" s="209" t="s">
        <v>2661</v>
      </c>
      <c r="D127" s="245" t="s">
        <v>423</v>
      </c>
      <c r="E127" s="193">
        <v>2</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1101</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0" t="s">
        <v>2662</v>
      </c>
      <c r="D128" s="246"/>
      <c r="E128" s="194"/>
      <c r="F128" s="203"/>
      <c r="G128" s="203"/>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307</v>
      </c>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outlineLevel="1">
      <c r="A129" s="224"/>
      <c r="B129" s="183"/>
      <c r="C129" s="211" t="s">
        <v>140</v>
      </c>
      <c r="D129" s="247"/>
      <c r="E129" s="195">
        <v>2</v>
      </c>
      <c r="F129" s="201"/>
      <c r="G129" s="201"/>
      <c r="H129" s="200"/>
      <c r="I129" s="228"/>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t="s">
        <v>309</v>
      </c>
      <c r="AF129" s="170">
        <v>0</v>
      </c>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row>
    <row r="130" spans="1:60" ht="22.5" outlineLevel="1">
      <c r="A130" s="225">
        <v>40</v>
      </c>
      <c r="B130" s="182" t="s">
        <v>2663</v>
      </c>
      <c r="C130" s="209" t="s">
        <v>2664</v>
      </c>
      <c r="D130" s="245" t="s">
        <v>423</v>
      </c>
      <c r="E130" s="193">
        <v>6</v>
      </c>
      <c r="F130" s="202"/>
      <c r="G130" s="201">
        <f>ROUND(E130*F130,2)</f>
        <v>0</v>
      </c>
      <c r="H130" s="200"/>
      <c r="I130" s="228" t="s">
        <v>552</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1101</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ht="22.5" outlineLevel="1">
      <c r="A131" s="224"/>
      <c r="B131" s="183"/>
      <c r="C131" s="210" t="s">
        <v>2665</v>
      </c>
      <c r="D131" s="246"/>
      <c r="E131" s="194"/>
      <c r="F131" s="203"/>
      <c r="G131" s="203"/>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307</v>
      </c>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4"/>
      <c r="B132" s="183"/>
      <c r="C132" s="211" t="s">
        <v>171</v>
      </c>
      <c r="D132" s="247"/>
      <c r="E132" s="195">
        <v>6</v>
      </c>
      <c r="F132" s="201"/>
      <c r="G132" s="201"/>
      <c r="H132" s="200"/>
      <c r="I132" s="228"/>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309</v>
      </c>
      <c r="AF132" s="170">
        <v>0</v>
      </c>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5">
        <v>41</v>
      </c>
      <c r="B133" s="182" t="s">
        <v>2666</v>
      </c>
      <c r="C133" s="209" t="s">
        <v>2667</v>
      </c>
      <c r="D133" s="245" t="s">
        <v>447</v>
      </c>
      <c r="E133" s="193">
        <v>3.2000000000000001E-2</v>
      </c>
      <c r="F133" s="202"/>
      <c r="G133" s="201">
        <f>ROUND(E133*F133,2)</f>
        <v>0</v>
      </c>
      <c r="H133" s="200"/>
      <c r="I133" s="228" t="s">
        <v>552</v>
      </c>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1101</v>
      </c>
      <c r="AF133" s="170"/>
      <c r="AG133" s="170"/>
      <c r="AH133" s="170"/>
      <c r="AI133" s="170"/>
      <c r="AJ133" s="170"/>
      <c r="AK133" s="170"/>
      <c r="AL133" s="170"/>
      <c r="AM133" s="170">
        <v>21</v>
      </c>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ht="22.5" outlineLevel="1">
      <c r="A134" s="224"/>
      <c r="B134" s="183"/>
      <c r="C134" s="210" t="s">
        <v>2668</v>
      </c>
      <c r="D134" s="246"/>
      <c r="E134" s="194"/>
      <c r="F134" s="203"/>
      <c r="G134" s="203"/>
      <c r="H134" s="200"/>
      <c r="I134" s="228"/>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307</v>
      </c>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2669</v>
      </c>
      <c r="D135" s="247"/>
      <c r="E135" s="195">
        <v>0.03</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42</v>
      </c>
      <c r="B136" s="182" t="s">
        <v>2670</v>
      </c>
      <c r="C136" s="209" t="s">
        <v>2671</v>
      </c>
      <c r="D136" s="245" t="s">
        <v>447</v>
      </c>
      <c r="E136" s="193">
        <v>3.2000000000000001E-2</v>
      </c>
      <c r="F136" s="202"/>
      <c r="G136" s="201">
        <f>ROUND(E136*F136,2)</f>
        <v>0</v>
      </c>
      <c r="H136" s="200"/>
      <c r="I136" s="228" t="s">
        <v>552</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1101</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ht="22.5" outlineLevel="1">
      <c r="A137" s="224"/>
      <c r="B137" s="183"/>
      <c r="C137" s="210" t="s">
        <v>2672</v>
      </c>
      <c r="D137" s="246"/>
      <c r="E137" s="194"/>
      <c r="F137" s="203"/>
      <c r="G137" s="203"/>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307</v>
      </c>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4"/>
      <c r="B138" s="183"/>
      <c r="C138" s="211" t="s">
        <v>2669</v>
      </c>
      <c r="D138" s="247"/>
      <c r="E138" s="195">
        <v>0.03</v>
      </c>
      <c r="F138" s="201"/>
      <c r="G138" s="201"/>
      <c r="H138" s="200"/>
      <c r="I138" s="228"/>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309</v>
      </c>
      <c r="AF138" s="170">
        <v>0</v>
      </c>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c r="A139" s="223" t="s">
        <v>294</v>
      </c>
      <c r="B139" s="181" t="s">
        <v>266</v>
      </c>
      <c r="C139" s="208" t="s">
        <v>267</v>
      </c>
      <c r="D139" s="244"/>
      <c r="E139" s="192"/>
      <c r="F139" s="356">
        <f>SUM(G140:G190)</f>
        <v>0</v>
      </c>
      <c r="G139" s="357"/>
      <c r="H139" s="199"/>
      <c r="I139" s="227"/>
      <c r="AE139" t="s">
        <v>295</v>
      </c>
    </row>
    <row r="140" spans="1:60" outlineLevel="1">
      <c r="A140" s="225">
        <v>43</v>
      </c>
      <c r="B140" s="182" t="s">
        <v>2673</v>
      </c>
      <c r="C140" s="209" t="s">
        <v>2674</v>
      </c>
      <c r="D140" s="245" t="s">
        <v>423</v>
      </c>
      <c r="E140" s="193">
        <v>1</v>
      </c>
      <c r="F140" s="202"/>
      <c r="G140" s="201">
        <f>ROUND(E140*F140,2)</f>
        <v>0</v>
      </c>
      <c r="H140" s="200"/>
      <c r="I140" s="228" t="s">
        <v>552</v>
      </c>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1101</v>
      </c>
      <c r="AF140" s="170"/>
      <c r="AG140" s="170"/>
      <c r="AH140" s="170"/>
      <c r="AI140" s="170"/>
      <c r="AJ140" s="170"/>
      <c r="AK140" s="170"/>
      <c r="AL140" s="170"/>
      <c r="AM140" s="170">
        <v>21</v>
      </c>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0" t="s">
        <v>2675</v>
      </c>
      <c r="D141" s="246"/>
      <c r="E141" s="194"/>
      <c r="F141" s="203"/>
      <c r="G141" s="203"/>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307</v>
      </c>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4"/>
      <c r="B142" s="183"/>
      <c r="C142" s="211" t="s">
        <v>121</v>
      </c>
      <c r="D142" s="247"/>
      <c r="E142" s="195">
        <v>1</v>
      </c>
      <c r="F142" s="201"/>
      <c r="G142" s="201"/>
      <c r="H142" s="200"/>
      <c r="I142" s="228"/>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309</v>
      </c>
      <c r="AF142" s="170">
        <v>0</v>
      </c>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5">
        <v>44</v>
      </c>
      <c r="B143" s="182" t="s">
        <v>2676</v>
      </c>
      <c r="C143" s="209" t="s">
        <v>2677</v>
      </c>
      <c r="D143" s="245" t="s">
        <v>423</v>
      </c>
      <c r="E143" s="193">
        <v>1</v>
      </c>
      <c r="F143" s="202"/>
      <c r="G143" s="201">
        <f>ROUND(E143*F143,2)</f>
        <v>0</v>
      </c>
      <c r="H143" s="200"/>
      <c r="I143" s="228" t="s">
        <v>552</v>
      </c>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1101</v>
      </c>
      <c r="AF143" s="170"/>
      <c r="AG143" s="170"/>
      <c r="AH143" s="170"/>
      <c r="AI143" s="170"/>
      <c r="AJ143" s="170"/>
      <c r="AK143" s="170"/>
      <c r="AL143" s="170"/>
      <c r="AM143" s="170">
        <v>21</v>
      </c>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4"/>
      <c r="B144" s="183"/>
      <c r="C144" s="210" t="s">
        <v>2678</v>
      </c>
      <c r="D144" s="246"/>
      <c r="E144" s="194"/>
      <c r="F144" s="203"/>
      <c r="G144" s="203"/>
      <c r="H144" s="200"/>
      <c r="I144" s="228"/>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307</v>
      </c>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121</v>
      </c>
      <c r="D145" s="247"/>
      <c r="E145" s="195">
        <v>1</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outlineLevel="1">
      <c r="A146" s="225">
        <v>45</v>
      </c>
      <c r="B146" s="182" t="s">
        <v>2679</v>
      </c>
      <c r="C146" s="209" t="s">
        <v>2680</v>
      </c>
      <c r="D146" s="245" t="s">
        <v>423</v>
      </c>
      <c r="E146" s="193">
        <v>1</v>
      </c>
      <c r="F146" s="202"/>
      <c r="G146" s="201">
        <f>ROUND(E146*F146,2)</f>
        <v>0</v>
      </c>
      <c r="H146" s="200"/>
      <c r="I146" s="228" t="s">
        <v>552</v>
      </c>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t="s">
        <v>1101</v>
      </c>
      <c r="AF146" s="170"/>
      <c r="AG146" s="170"/>
      <c r="AH146" s="170"/>
      <c r="AI146" s="170"/>
      <c r="AJ146" s="170"/>
      <c r="AK146" s="170"/>
      <c r="AL146" s="170"/>
      <c r="AM146" s="170">
        <v>21</v>
      </c>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row>
    <row r="147" spans="1:60" outlineLevel="1">
      <c r="A147" s="224"/>
      <c r="B147" s="183"/>
      <c r="C147" s="210" t="s">
        <v>2681</v>
      </c>
      <c r="D147" s="246"/>
      <c r="E147" s="194"/>
      <c r="F147" s="203"/>
      <c r="G147" s="203"/>
      <c r="H147" s="200"/>
      <c r="I147" s="228"/>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307</v>
      </c>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46</v>
      </c>
      <c r="B149" s="182" t="s">
        <v>2682</v>
      </c>
      <c r="C149" s="209" t="s">
        <v>2683</v>
      </c>
      <c r="D149" s="245" t="s">
        <v>423</v>
      </c>
      <c r="E149" s="193">
        <v>2</v>
      </c>
      <c r="F149" s="202"/>
      <c r="G149" s="201">
        <f>ROUND(E149*F149,2)</f>
        <v>0</v>
      </c>
      <c r="H149" s="200"/>
      <c r="I149" s="228" t="s">
        <v>552</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1101</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0" t="s">
        <v>2684</v>
      </c>
      <c r="D150" s="246"/>
      <c r="E150" s="194"/>
      <c r="F150" s="203"/>
      <c r="G150" s="203"/>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307</v>
      </c>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4"/>
      <c r="B151" s="183"/>
      <c r="C151" s="211" t="s">
        <v>140</v>
      </c>
      <c r="D151" s="247"/>
      <c r="E151" s="195">
        <v>2</v>
      </c>
      <c r="F151" s="201"/>
      <c r="G151" s="201"/>
      <c r="H151" s="200"/>
      <c r="I151" s="228"/>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309</v>
      </c>
      <c r="AF151" s="170">
        <v>0</v>
      </c>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5">
        <v>47</v>
      </c>
      <c r="B152" s="182" t="s">
        <v>2685</v>
      </c>
      <c r="C152" s="209" t="s">
        <v>2686</v>
      </c>
      <c r="D152" s="245" t="s">
        <v>423</v>
      </c>
      <c r="E152" s="193">
        <v>2</v>
      </c>
      <c r="F152" s="202"/>
      <c r="G152" s="201">
        <f>ROUND(E152*F152,2)</f>
        <v>0</v>
      </c>
      <c r="H152" s="200"/>
      <c r="I152" s="228" t="s">
        <v>552</v>
      </c>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1101</v>
      </c>
      <c r="AF152" s="170"/>
      <c r="AG152" s="170"/>
      <c r="AH152" s="170"/>
      <c r="AI152" s="170"/>
      <c r="AJ152" s="170"/>
      <c r="AK152" s="170"/>
      <c r="AL152" s="170"/>
      <c r="AM152" s="170">
        <v>21</v>
      </c>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4"/>
      <c r="B153" s="183"/>
      <c r="C153" s="210" t="s">
        <v>2687</v>
      </c>
      <c r="D153" s="246"/>
      <c r="E153" s="194"/>
      <c r="F153" s="203"/>
      <c r="G153" s="203"/>
      <c r="H153" s="200"/>
      <c r="I153" s="228"/>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307</v>
      </c>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140</v>
      </c>
      <c r="D154" s="247"/>
      <c r="E154" s="195">
        <v>2</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5">
        <v>48</v>
      </c>
      <c r="B155" s="182" t="s">
        <v>2688</v>
      </c>
      <c r="C155" s="209" t="s">
        <v>2689</v>
      </c>
      <c r="D155" s="245" t="s">
        <v>423</v>
      </c>
      <c r="E155" s="193">
        <v>2</v>
      </c>
      <c r="F155" s="202"/>
      <c r="G155" s="201">
        <f>ROUND(E155*F155,2)</f>
        <v>0</v>
      </c>
      <c r="H155" s="200"/>
      <c r="I155" s="228" t="s">
        <v>552</v>
      </c>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1101</v>
      </c>
      <c r="AF155" s="170"/>
      <c r="AG155" s="170"/>
      <c r="AH155" s="170"/>
      <c r="AI155" s="170"/>
      <c r="AJ155" s="170"/>
      <c r="AK155" s="170"/>
      <c r="AL155" s="170"/>
      <c r="AM155" s="170">
        <v>21</v>
      </c>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0" t="s">
        <v>2690</v>
      </c>
      <c r="D156" s="246"/>
      <c r="E156" s="194"/>
      <c r="F156" s="203"/>
      <c r="G156" s="203"/>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307</v>
      </c>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4"/>
      <c r="B157" s="183"/>
      <c r="C157" s="211" t="s">
        <v>140</v>
      </c>
      <c r="D157" s="247"/>
      <c r="E157" s="195">
        <v>2</v>
      </c>
      <c r="F157" s="201"/>
      <c r="G157" s="201"/>
      <c r="H157" s="200"/>
      <c r="I157" s="228"/>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309</v>
      </c>
      <c r="AF157" s="170">
        <v>0</v>
      </c>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5">
        <v>49</v>
      </c>
      <c r="B158" s="182" t="s">
        <v>2691</v>
      </c>
      <c r="C158" s="209" t="s">
        <v>2692</v>
      </c>
      <c r="D158" s="245" t="s">
        <v>423</v>
      </c>
      <c r="E158" s="193">
        <v>2</v>
      </c>
      <c r="F158" s="202"/>
      <c r="G158" s="201">
        <f>ROUND(E158*F158,2)</f>
        <v>0</v>
      </c>
      <c r="H158" s="200"/>
      <c r="I158" s="228" t="s">
        <v>552</v>
      </c>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1101</v>
      </c>
      <c r="AF158" s="170"/>
      <c r="AG158" s="170"/>
      <c r="AH158" s="170"/>
      <c r="AI158" s="170"/>
      <c r="AJ158" s="170"/>
      <c r="AK158" s="170"/>
      <c r="AL158" s="170"/>
      <c r="AM158" s="170">
        <v>21</v>
      </c>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4"/>
      <c r="B159" s="183"/>
      <c r="C159" s="210" t="s">
        <v>2693</v>
      </c>
      <c r="D159" s="246"/>
      <c r="E159" s="194"/>
      <c r="F159" s="203"/>
      <c r="G159" s="203"/>
      <c r="H159" s="200"/>
      <c r="I159" s="228"/>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307</v>
      </c>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140</v>
      </c>
      <c r="D160" s="247"/>
      <c r="E160" s="195">
        <v>2</v>
      </c>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ht="22.5" outlineLevel="1">
      <c r="A161" s="225">
        <v>50</v>
      </c>
      <c r="B161" s="182" t="s">
        <v>2694</v>
      </c>
      <c r="C161" s="209" t="s">
        <v>2695</v>
      </c>
      <c r="D161" s="245" t="s">
        <v>314</v>
      </c>
      <c r="E161" s="193">
        <v>2068</v>
      </c>
      <c r="F161" s="202"/>
      <c r="G161" s="201">
        <f>ROUND(E161*F161,2)</f>
        <v>0</v>
      </c>
      <c r="H161" s="200"/>
      <c r="I161" s="228" t="s">
        <v>552</v>
      </c>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t="s">
        <v>1101</v>
      </c>
      <c r="AF161" s="170"/>
      <c r="AG161" s="170"/>
      <c r="AH161" s="170"/>
      <c r="AI161" s="170"/>
      <c r="AJ161" s="170"/>
      <c r="AK161" s="170"/>
      <c r="AL161" s="170"/>
      <c r="AM161" s="170">
        <v>21</v>
      </c>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row>
    <row r="162" spans="1:60" ht="22.5" outlineLevel="1">
      <c r="A162" s="224"/>
      <c r="B162" s="183"/>
      <c r="C162" s="210" t="s">
        <v>2696</v>
      </c>
      <c r="D162" s="246"/>
      <c r="E162" s="194"/>
      <c r="F162" s="203"/>
      <c r="G162" s="203"/>
      <c r="H162" s="200"/>
      <c r="I162" s="228"/>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307</v>
      </c>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2697</v>
      </c>
      <c r="D163" s="247"/>
      <c r="E163" s="195">
        <v>2068</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51</v>
      </c>
      <c r="B164" s="182" t="s">
        <v>2698</v>
      </c>
      <c r="C164" s="209" t="s">
        <v>2699</v>
      </c>
      <c r="D164" s="245" t="s">
        <v>318</v>
      </c>
      <c r="E164" s="193">
        <v>262.89999999999998</v>
      </c>
      <c r="F164" s="202"/>
      <c r="G164" s="201">
        <f>ROUND(E164*F164,2)</f>
        <v>0</v>
      </c>
      <c r="H164" s="200"/>
      <c r="I164" s="228" t="s">
        <v>552</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1101</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0" t="s">
        <v>2700</v>
      </c>
      <c r="D165" s="246"/>
      <c r="E165" s="194"/>
      <c r="F165" s="203"/>
      <c r="G165" s="203"/>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307</v>
      </c>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4"/>
      <c r="B166" s="183"/>
      <c r="C166" s="211" t="s">
        <v>2701</v>
      </c>
      <c r="D166" s="247"/>
      <c r="E166" s="195">
        <v>262.89999999999998</v>
      </c>
      <c r="F166" s="201"/>
      <c r="G166" s="201"/>
      <c r="H166" s="200"/>
      <c r="I166" s="228"/>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309</v>
      </c>
      <c r="AF166" s="170">
        <v>0</v>
      </c>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5">
        <v>52</v>
      </c>
      <c r="B167" s="182" t="s">
        <v>2702</v>
      </c>
      <c r="C167" s="209" t="s">
        <v>2703</v>
      </c>
      <c r="D167" s="245" t="s">
        <v>423</v>
      </c>
      <c r="E167" s="193">
        <v>1</v>
      </c>
      <c r="F167" s="202"/>
      <c r="G167" s="201">
        <f>ROUND(E167*F167,2)</f>
        <v>0</v>
      </c>
      <c r="H167" s="200"/>
      <c r="I167" s="228" t="s">
        <v>552</v>
      </c>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1101</v>
      </c>
      <c r="AF167" s="170"/>
      <c r="AG167" s="170"/>
      <c r="AH167" s="170"/>
      <c r="AI167" s="170"/>
      <c r="AJ167" s="170"/>
      <c r="AK167" s="170"/>
      <c r="AL167" s="170"/>
      <c r="AM167" s="170">
        <v>21</v>
      </c>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ht="22.5" outlineLevel="1">
      <c r="A168" s="224"/>
      <c r="B168" s="183"/>
      <c r="C168" s="210" t="s">
        <v>2704</v>
      </c>
      <c r="D168" s="246"/>
      <c r="E168" s="194"/>
      <c r="F168" s="203"/>
      <c r="G168" s="203"/>
      <c r="H168" s="200"/>
      <c r="I168" s="228"/>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307</v>
      </c>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1" t="s">
        <v>121</v>
      </c>
      <c r="D169" s="247"/>
      <c r="E169" s="195">
        <v>1</v>
      </c>
      <c r="F169" s="201"/>
      <c r="G169" s="201"/>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309</v>
      </c>
      <c r="AF169" s="170">
        <v>0</v>
      </c>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5">
        <v>53</v>
      </c>
      <c r="B170" s="182" t="s">
        <v>2705</v>
      </c>
      <c r="C170" s="209" t="s">
        <v>2706</v>
      </c>
      <c r="D170" s="245" t="s">
        <v>423</v>
      </c>
      <c r="E170" s="193">
        <v>1</v>
      </c>
      <c r="F170" s="202"/>
      <c r="G170" s="201">
        <f>ROUND(E170*F170,2)</f>
        <v>0</v>
      </c>
      <c r="H170" s="200"/>
      <c r="I170" s="228" t="s">
        <v>552</v>
      </c>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1101</v>
      </c>
      <c r="AF170" s="170"/>
      <c r="AG170" s="170"/>
      <c r="AH170" s="170"/>
      <c r="AI170" s="170"/>
      <c r="AJ170" s="170"/>
      <c r="AK170" s="170"/>
      <c r="AL170" s="170"/>
      <c r="AM170" s="170">
        <v>21</v>
      </c>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ht="22.5" outlineLevel="1">
      <c r="A171" s="224"/>
      <c r="B171" s="183"/>
      <c r="C171" s="210" t="s">
        <v>2707</v>
      </c>
      <c r="D171" s="246"/>
      <c r="E171" s="194"/>
      <c r="F171" s="203"/>
      <c r="G171" s="203"/>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307</v>
      </c>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4"/>
      <c r="B172" s="183"/>
      <c r="C172" s="211" t="s">
        <v>121</v>
      </c>
      <c r="D172" s="247"/>
      <c r="E172" s="195">
        <v>1</v>
      </c>
      <c r="F172" s="201"/>
      <c r="G172" s="201"/>
      <c r="H172" s="200"/>
      <c r="I172" s="228"/>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309</v>
      </c>
      <c r="AF172" s="170">
        <v>0</v>
      </c>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5">
        <v>54</v>
      </c>
      <c r="B173" s="182" t="s">
        <v>2708</v>
      </c>
      <c r="C173" s="209" t="s">
        <v>2709</v>
      </c>
      <c r="D173" s="245" t="s">
        <v>423</v>
      </c>
      <c r="E173" s="193">
        <v>1</v>
      </c>
      <c r="F173" s="202"/>
      <c r="G173" s="201">
        <f>ROUND(E173*F173,2)</f>
        <v>0</v>
      </c>
      <c r="H173" s="200"/>
      <c r="I173" s="228" t="s">
        <v>552</v>
      </c>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1101</v>
      </c>
      <c r="AF173" s="170"/>
      <c r="AG173" s="170"/>
      <c r="AH173" s="170"/>
      <c r="AI173" s="170"/>
      <c r="AJ173" s="170"/>
      <c r="AK173" s="170"/>
      <c r="AL173" s="170"/>
      <c r="AM173" s="170">
        <v>21</v>
      </c>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ht="22.5" outlineLevel="1">
      <c r="A174" s="224"/>
      <c r="B174" s="183"/>
      <c r="C174" s="210" t="s">
        <v>2710</v>
      </c>
      <c r="D174" s="246"/>
      <c r="E174" s="194"/>
      <c r="F174" s="203"/>
      <c r="G174" s="203"/>
      <c r="H174" s="200"/>
      <c r="I174" s="228"/>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307</v>
      </c>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121</v>
      </c>
      <c r="D175" s="247"/>
      <c r="E175" s="195">
        <v>1</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55</v>
      </c>
      <c r="B176" s="182" t="s">
        <v>2711</v>
      </c>
      <c r="C176" s="209" t="s">
        <v>2712</v>
      </c>
      <c r="D176" s="245" t="s">
        <v>423</v>
      </c>
      <c r="E176" s="193">
        <v>1</v>
      </c>
      <c r="F176" s="202"/>
      <c r="G176" s="201">
        <f>ROUND(E176*F176,2)</f>
        <v>0</v>
      </c>
      <c r="H176" s="200"/>
      <c r="I176" s="228" t="s">
        <v>552</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1101</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ht="22.5" outlineLevel="1">
      <c r="A177" s="224"/>
      <c r="B177" s="183"/>
      <c r="C177" s="210" t="s">
        <v>2713</v>
      </c>
      <c r="D177" s="246"/>
      <c r="E177" s="194"/>
      <c r="F177" s="203"/>
      <c r="G177" s="203"/>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307</v>
      </c>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4"/>
      <c r="B178" s="183"/>
      <c r="C178" s="211" t="s">
        <v>121</v>
      </c>
      <c r="D178" s="247"/>
      <c r="E178" s="195">
        <v>1</v>
      </c>
      <c r="F178" s="201"/>
      <c r="G178" s="201"/>
      <c r="H178" s="200"/>
      <c r="I178" s="228"/>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309</v>
      </c>
      <c r="AF178" s="170">
        <v>0</v>
      </c>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5">
        <v>56</v>
      </c>
      <c r="B179" s="182" t="s">
        <v>2714</v>
      </c>
      <c r="C179" s="209" t="s">
        <v>2715</v>
      </c>
      <c r="D179" s="245" t="s">
        <v>423</v>
      </c>
      <c r="E179" s="193">
        <v>36</v>
      </c>
      <c r="F179" s="202"/>
      <c r="G179" s="201">
        <f>ROUND(E179*F179,2)</f>
        <v>0</v>
      </c>
      <c r="H179" s="200"/>
      <c r="I179" s="228" t="s">
        <v>552</v>
      </c>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1101</v>
      </c>
      <c r="AF179" s="170"/>
      <c r="AG179" s="170"/>
      <c r="AH179" s="170"/>
      <c r="AI179" s="170"/>
      <c r="AJ179" s="170"/>
      <c r="AK179" s="170"/>
      <c r="AL179" s="170"/>
      <c r="AM179" s="170">
        <v>21</v>
      </c>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4"/>
      <c r="B180" s="183"/>
      <c r="C180" s="210" t="s">
        <v>2716</v>
      </c>
      <c r="D180" s="246"/>
      <c r="E180" s="194"/>
      <c r="F180" s="203"/>
      <c r="G180" s="203"/>
      <c r="H180" s="200"/>
      <c r="I180" s="228"/>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307</v>
      </c>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1" t="s">
        <v>2717</v>
      </c>
      <c r="D181" s="247"/>
      <c r="E181" s="195">
        <v>36</v>
      </c>
      <c r="F181" s="201"/>
      <c r="G181" s="201"/>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309</v>
      </c>
      <c r="AF181" s="170">
        <v>0</v>
      </c>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5">
        <v>57</v>
      </c>
      <c r="B182" s="182" t="s">
        <v>2718</v>
      </c>
      <c r="C182" s="209" t="s">
        <v>2719</v>
      </c>
      <c r="D182" s="245" t="s">
        <v>423</v>
      </c>
      <c r="E182" s="193">
        <v>6</v>
      </c>
      <c r="F182" s="202"/>
      <c r="G182" s="201">
        <f>ROUND(E182*F182,2)</f>
        <v>0</v>
      </c>
      <c r="H182" s="200"/>
      <c r="I182" s="228" t="s">
        <v>552</v>
      </c>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1101</v>
      </c>
      <c r="AF182" s="170"/>
      <c r="AG182" s="170"/>
      <c r="AH182" s="170"/>
      <c r="AI182" s="170"/>
      <c r="AJ182" s="170"/>
      <c r="AK182" s="170"/>
      <c r="AL182" s="170"/>
      <c r="AM182" s="170">
        <v>21</v>
      </c>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4"/>
      <c r="B183" s="183"/>
      <c r="C183" s="210" t="s">
        <v>2720</v>
      </c>
      <c r="D183" s="246"/>
      <c r="E183" s="194"/>
      <c r="F183" s="203"/>
      <c r="G183" s="203"/>
      <c r="H183" s="200"/>
      <c r="I183" s="228"/>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307</v>
      </c>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4"/>
      <c r="B184" s="183"/>
      <c r="C184" s="211" t="s">
        <v>171</v>
      </c>
      <c r="D184" s="247"/>
      <c r="E184" s="195">
        <v>6</v>
      </c>
      <c r="F184" s="201"/>
      <c r="G184" s="201"/>
      <c r="H184" s="200"/>
      <c r="I184" s="228"/>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309</v>
      </c>
      <c r="AF184" s="170">
        <v>0</v>
      </c>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5">
        <v>58</v>
      </c>
      <c r="B185" s="182" t="s">
        <v>2721</v>
      </c>
      <c r="C185" s="209" t="s">
        <v>2722</v>
      </c>
      <c r="D185" s="245" t="s">
        <v>447</v>
      </c>
      <c r="E185" s="193">
        <v>1.1639999999999999</v>
      </c>
      <c r="F185" s="202"/>
      <c r="G185" s="201">
        <f>ROUND(E185*F185,2)</f>
        <v>0</v>
      </c>
      <c r="H185" s="200"/>
      <c r="I185" s="228" t="s">
        <v>304</v>
      </c>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1101</v>
      </c>
      <c r="AF185" s="170"/>
      <c r="AG185" s="170"/>
      <c r="AH185" s="170"/>
      <c r="AI185" s="170"/>
      <c r="AJ185" s="170"/>
      <c r="AK185" s="170"/>
      <c r="AL185" s="170"/>
      <c r="AM185" s="170">
        <v>21</v>
      </c>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ht="22.5" outlineLevel="1">
      <c r="A186" s="224"/>
      <c r="B186" s="183"/>
      <c r="C186" s="210" t="s">
        <v>2723</v>
      </c>
      <c r="D186" s="246"/>
      <c r="E186" s="194"/>
      <c r="F186" s="203"/>
      <c r="G186" s="203"/>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307</v>
      </c>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outlineLevel="1">
      <c r="A187" s="224"/>
      <c r="B187" s="183"/>
      <c r="C187" s="211" t="s">
        <v>2724</v>
      </c>
      <c r="D187" s="247"/>
      <c r="E187" s="195">
        <v>1.1599999999999999</v>
      </c>
      <c r="F187" s="201"/>
      <c r="G187" s="201"/>
      <c r="H187" s="200"/>
      <c r="I187" s="228"/>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t="s">
        <v>309</v>
      </c>
      <c r="AF187" s="170">
        <v>0</v>
      </c>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row>
    <row r="188" spans="1:60" outlineLevel="1">
      <c r="A188" s="225">
        <v>59</v>
      </c>
      <c r="B188" s="182" t="s">
        <v>2725</v>
      </c>
      <c r="C188" s="209" t="s">
        <v>2726</v>
      </c>
      <c r="D188" s="245" t="s">
        <v>447</v>
      </c>
      <c r="E188" s="193">
        <v>1.1639999999999999</v>
      </c>
      <c r="F188" s="202"/>
      <c r="G188" s="201">
        <f>ROUND(E188*F188,2)</f>
        <v>0</v>
      </c>
      <c r="H188" s="200"/>
      <c r="I188" s="228" t="s">
        <v>552</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1101</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ht="33.75" outlineLevel="1">
      <c r="A189" s="224"/>
      <c r="B189" s="183"/>
      <c r="C189" s="210" t="s">
        <v>2727</v>
      </c>
      <c r="D189" s="246"/>
      <c r="E189" s="194"/>
      <c r="F189" s="203"/>
      <c r="G189" s="203"/>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307</v>
      </c>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ht="13.5" outlineLevel="1" thickBot="1">
      <c r="A190" s="233"/>
      <c r="B190" s="234"/>
      <c r="C190" s="235" t="s">
        <v>2724</v>
      </c>
      <c r="D190" s="251"/>
      <c r="E190" s="237">
        <v>1.1599999999999999</v>
      </c>
      <c r="F190" s="238"/>
      <c r="G190" s="238"/>
      <c r="H190" s="239"/>
      <c r="I190" s="24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309</v>
      </c>
      <c r="AF190" s="170">
        <v>0</v>
      </c>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c r="A191" s="171"/>
      <c r="B191" s="184" t="s">
        <v>658</v>
      </c>
      <c r="C191" s="212" t="s">
        <v>658</v>
      </c>
      <c r="D191" s="190"/>
      <c r="E191" s="196"/>
      <c r="F191" s="204"/>
      <c r="G191" s="204"/>
      <c r="H191" s="204"/>
      <c r="I191" s="205"/>
    </row>
    <row r="192" spans="1:60" hidden="1">
      <c r="A192" s="214"/>
      <c r="B192" s="206"/>
      <c r="C192" s="213"/>
      <c r="D192" s="148"/>
      <c r="E192" s="46"/>
      <c r="F192" s="46"/>
      <c r="G192" s="46"/>
      <c r="H192" s="46"/>
      <c r="I192" s="147"/>
    </row>
    <row r="193" spans="1:9" hidden="1">
      <c r="A193" s="216"/>
      <c r="B193" s="217" t="s">
        <v>2134</v>
      </c>
      <c r="C193" s="218"/>
      <c r="D193" s="219"/>
      <c r="E193" s="220"/>
      <c r="F193" s="220"/>
      <c r="G193" s="221">
        <f>F9+F37+F53+F84+F139</f>
        <v>0</v>
      </c>
      <c r="H193" s="39"/>
      <c r="I193" s="149"/>
    </row>
    <row r="194" spans="1:9">
      <c r="D194" s="146"/>
    </row>
    <row r="195" spans="1:9">
      <c r="D195" s="146"/>
    </row>
    <row r="196" spans="1:9">
      <c r="D196" s="146"/>
    </row>
    <row r="197" spans="1:9">
      <c r="D197" s="146"/>
    </row>
    <row r="198" spans="1:9">
      <c r="D198" s="146"/>
    </row>
    <row r="199" spans="1:9">
      <c r="D199" s="146"/>
    </row>
    <row r="200" spans="1:9">
      <c r="D200" s="146"/>
    </row>
    <row r="201" spans="1:9">
      <c r="D201" s="146"/>
    </row>
    <row r="202" spans="1:9">
      <c r="D202" s="146"/>
    </row>
    <row r="203" spans="1:9">
      <c r="D203" s="146"/>
    </row>
    <row r="204" spans="1:9">
      <c r="D204" s="146"/>
    </row>
    <row r="205" spans="1:9">
      <c r="D205" s="146"/>
    </row>
    <row r="206" spans="1:9">
      <c r="D206" s="146"/>
    </row>
    <row r="207" spans="1:9">
      <c r="D207" s="146"/>
    </row>
    <row r="208" spans="1:9">
      <c r="D208" s="146"/>
    </row>
    <row r="209" spans="4:4">
      <c r="D209" s="146"/>
    </row>
    <row r="210" spans="4:4">
      <c r="D210" s="146"/>
    </row>
    <row r="211" spans="4:4">
      <c r="D211" s="146"/>
    </row>
    <row r="212" spans="4:4">
      <c r="D212" s="146"/>
    </row>
    <row r="213" spans="4:4">
      <c r="D213" s="146"/>
    </row>
    <row r="214" spans="4:4">
      <c r="D214" s="146"/>
    </row>
    <row r="215" spans="4:4">
      <c r="D215" s="146"/>
    </row>
    <row r="216" spans="4:4">
      <c r="D216" s="146"/>
    </row>
    <row r="217" spans="4:4">
      <c r="D217" s="146"/>
    </row>
    <row r="218" spans="4:4">
      <c r="D218" s="146"/>
    </row>
    <row r="219" spans="4:4">
      <c r="D219" s="146"/>
    </row>
    <row r="220" spans="4:4">
      <c r="D220" s="146"/>
    </row>
    <row r="221" spans="4:4">
      <c r="D221" s="146"/>
    </row>
    <row r="222" spans="4:4">
      <c r="D222" s="146"/>
    </row>
    <row r="223" spans="4:4">
      <c r="D223" s="146"/>
    </row>
    <row r="224" spans="4:4">
      <c r="D224" s="146"/>
    </row>
    <row r="225" spans="4:4">
      <c r="D225" s="146"/>
    </row>
    <row r="226" spans="4:4">
      <c r="D226" s="146"/>
    </row>
    <row r="227" spans="4:4">
      <c r="D227" s="146"/>
    </row>
    <row r="228" spans="4:4">
      <c r="D228" s="146"/>
    </row>
    <row r="229" spans="4:4">
      <c r="D229" s="146"/>
    </row>
    <row r="230" spans="4:4">
      <c r="D230" s="146"/>
    </row>
    <row r="231" spans="4:4">
      <c r="D231" s="146"/>
    </row>
    <row r="232" spans="4:4">
      <c r="D232" s="146"/>
    </row>
    <row r="233" spans="4:4">
      <c r="D233" s="146"/>
    </row>
    <row r="234" spans="4:4">
      <c r="D234" s="146"/>
    </row>
    <row r="235" spans="4:4">
      <c r="D235" s="146"/>
    </row>
    <row r="236" spans="4:4">
      <c r="D236" s="146"/>
    </row>
    <row r="237" spans="4:4">
      <c r="D237" s="146"/>
    </row>
    <row r="238" spans="4:4">
      <c r="D238" s="146"/>
    </row>
    <row r="239" spans="4:4">
      <c r="D239" s="146"/>
    </row>
    <row r="240" spans="4:4">
      <c r="D240" s="146"/>
    </row>
    <row r="241" spans="4:4">
      <c r="D241" s="146"/>
    </row>
    <row r="242" spans="4:4">
      <c r="D242" s="146"/>
    </row>
    <row r="243" spans="4:4">
      <c r="D243" s="146"/>
    </row>
    <row r="244" spans="4:4">
      <c r="D244" s="146"/>
    </row>
    <row r="245" spans="4:4">
      <c r="D245" s="146"/>
    </row>
    <row r="246" spans="4:4">
      <c r="D246" s="146"/>
    </row>
    <row r="247" spans="4:4">
      <c r="D247" s="146"/>
    </row>
    <row r="248" spans="4:4">
      <c r="D248" s="146"/>
    </row>
    <row r="249" spans="4:4">
      <c r="D249" s="146"/>
    </row>
    <row r="250" spans="4:4">
      <c r="D250" s="146"/>
    </row>
    <row r="251" spans="4:4">
      <c r="D251" s="146"/>
    </row>
    <row r="252" spans="4:4">
      <c r="D252" s="146"/>
    </row>
    <row r="253" spans="4:4">
      <c r="D253" s="146"/>
    </row>
    <row r="254" spans="4:4">
      <c r="D254" s="146"/>
    </row>
    <row r="255" spans="4:4">
      <c r="D255" s="146"/>
    </row>
    <row r="256" spans="4:4">
      <c r="D256" s="146"/>
    </row>
    <row r="257" spans="4:4">
      <c r="D257" s="146"/>
    </row>
    <row r="258" spans="4:4">
      <c r="D258" s="146"/>
    </row>
    <row r="259" spans="4:4">
      <c r="D259" s="146"/>
    </row>
    <row r="260" spans="4:4">
      <c r="D260" s="146"/>
    </row>
    <row r="261" spans="4:4">
      <c r="D261" s="146"/>
    </row>
    <row r="262" spans="4:4">
      <c r="D262" s="146"/>
    </row>
    <row r="263" spans="4:4">
      <c r="D263" s="146"/>
    </row>
    <row r="264" spans="4:4">
      <c r="D264" s="146"/>
    </row>
    <row r="265" spans="4:4">
      <c r="D265" s="146"/>
    </row>
    <row r="266" spans="4:4">
      <c r="D266" s="146"/>
    </row>
    <row r="267" spans="4:4">
      <c r="D267" s="146"/>
    </row>
    <row r="268" spans="4:4">
      <c r="D268" s="146"/>
    </row>
    <row r="269" spans="4:4">
      <c r="D269" s="146"/>
    </row>
    <row r="270" spans="4:4">
      <c r="D270" s="146"/>
    </row>
    <row r="271" spans="4:4">
      <c r="D271" s="146"/>
    </row>
    <row r="272" spans="4:4">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UREiZe3TXfQ66B6Y1JMcyBvtbMpmeAxgRT7RI12A++9Vnk0ngLi+h4Ne4J0NLbYFGH0ee834YD3jUe/Vp18l5Q==" saltValue="pMoEd54EoWygJSzEtSrzSQ==" spinCount="100000" sheet="1"/>
  <mergeCells count="7">
    <mergeCell ref="F139:G139"/>
    <mergeCell ref="A1:G1"/>
    <mergeCell ref="C7:G7"/>
    <mergeCell ref="F9:G9"/>
    <mergeCell ref="F37:G37"/>
    <mergeCell ref="F53:G53"/>
    <mergeCell ref="F84:G84"/>
  </mergeCells>
  <pageMargins left="0.59055118110236204" right="0.39370078740157499"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sheetPr>
    <outlinePr summaryBelow="0"/>
  </sheetPr>
  <dimension ref="A1:BH5000"/>
  <sheetViews>
    <sheetView topLeftCell="A211" workbookViewId="0">
      <selection sqref="A1:G1"/>
    </sheetView>
  </sheetViews>
  <sheetFormatPr defaultRowHeight="12.75" outlineLevelRow="1"/>
  <cols>
    <col min="1" max="1" width="4.28515625" customWidth="1"/>
    <col min="2" max="2" width="14.42578125" style="8" customWidth="1"/>
    <col min="3" max="3" width="63.7109375" style="8" customWidth="1"/>
    <col min="4" max="4" width="4.5703125" customWidth="1"/>
    <col min="5" max="5" width="10.5703125" customWidth="1"/>
    <col min="6" max="6" width="9.85546875" customWidth="1"/>
    <col min="7" max="7" width="12.7109375" customWidth="1"/>
    <col min="10" max="18" width="0" hidden="1" customWidth="1"/>
    <col min="29" max="41" width="0" hidden="1" customWidth="1"/>
  </cols>
  <sheetData>
    <row r="1" spans="1:60" ht="16.5" thickBot="1">
      <c r="A1" s="364" t="s">
        <v>288</v>
      </c>
      <c r="B1" s="364"/>
      <c r="C1" s="365"/>
      <c r="D1" s="364"/>
      <c r="E1" s="364"/>
      <c r="F1" s="364"/>
      <c r="G1" s="364"/>
      <c r="AC1" t="s">
        <v>291</v>
      </c>
    </row>
    <row r="2" spans="1:60" ht="26.25" thickTop="1">
      <c r="A2" s="154" t="s">
        <v>29</v>
      </c>
      <c r="B2" s="158" t="s">
        <v>40</v>
      </c>
      <c r="C2" s="174" t="s">
        <v>41</v>
      </c>
      <c r="D2" s="156"/>
      <c r="E2" s="155"/>
      <c r="F2" s="155"/>
      <c r="G2" s="157"/>
    </row>
    <row r="3" spans="1:60">
      <c r="A3" s="152" t="s">
        <v>30</v>
      </c>
      <c r="B3" s="159" t="s">
        <v>55</v>
      </c>
      <c r="C3" s="175" t="s">
        <v>56</v>
      </c>
      <c r="D3" s="151"/>
      <c r="E3" s="150"/>
      <c r="F3" s="150"/>
      <c r="G3" s="153"/>
      <c r="AC3" s="8" t="s">
        <v>275</v>
      </c>
    </row>
    <row r="4" spans="1:60" ht="13.5" thickBot="1">
      <c r="A4" s="160" t="s">
        <v>31</v>
      </c>
      <c r="B4" s="161" t="s">
        <v>285</v>
      </c>
      <c r="C4" s="176" t="s">
        <v>286</v>
      </c>
      <c r="D4" s="162"/>
      <c r="E4" s="163"/>
      <c r="F4" s="163"/>
      <c r="G4" s="164"/>
    </row>
    <row r="5" spans="1:60" ht="14.25" thickTop="1" thickBot="1">
      <c r="C5" s="177"/>
      <c r="D5" s="146"/>
      <c r="AN5">
        <v>15</v>
      </c>
      <c r="AO5">
        <v>21</v>
      </c>
    </row>
    <row r="6" spans="1:60" ht="27" thickTop="1" thickBot="1">
      <c r="A6" s="165" t="s">
        <v>32</v>
      </c>
      <c r="B6" s="168" t="s">
        <v>33</v>
      </c>
      <c r="C6" s="178" t="s">
        <v>34</v>
      </c>
      <c r="D6" s="167" t="s">
        <v>35</v>
      </c>
      <c r="E6" s="166" t="s">
        <v>36</v>
      </c>
      <c r="F6" s="169" t="s">
        <v>37</v>
      </c>
      <c r="G6" s="165" t="s">
        <v>38</v>
      </c>
      <c r="H6" s="215" t="s">
        <v>289</v>
      </c>
      <c r="I6" s="179" t="s">
        <v>290</v>
      </c>
      <c r="J6" s="54"/>
      <c r="AN6">
        <f>SUMIF(AM8:AM259,AN5,G8:G259)</f>
        <v>0</v>
      </c>
      <c r="AO6">
        <f>SUMIF(AM8:AM259,AO5,G8:G259)</f>
        <v>0</v>
      </c>
    </row>
    <row r="7" spans="1:60">
      <c r="A7" s="229"/>
      <c r="B7" s="230" t="s">
        <v>292</v>
      </c>
      <c r="C7" s="366" t="s">
        <v>293</v>
      </c>
      <c r="D7" s="370"/>
      <c r="E7" s="368"/>
      <c r="F7" s="369"/>
      <c r="G7" s="369"/>
      <c r="H7" s="231"/>
      <c r="I7" s="232"/>
    </row>
    <row r="8" spans="1:60" hidden="1">
      <c r="A8" s="222"/>
      <c r="B8" s="180"/>
      <c r="C8" s="207"/>
      <c r="D8" s="243"/>
      <c r="E8" s="191"/>
      <c r="F8" s="197"/>
      <c r="G8" s="197"/>
      <c r="H8" s="198"/>
      <c r="I8" s="226"/>
    </row>
    <row r="9" spans="1:60">
      <c r="A9" s="223" t="s">
        <v>294</v>
      </c>
      <c r="B9" s="181" t="s">
        <v>123</v>
      </c>
      <c r="C9" s="208" t="s">
        <v>126</v>
      </c>
      <c r="D9" s="244"/>
      <c r="E9" s="192"/>
      <c r="F9" s="356">
        <f>SUM(G10:G15)</f>
        <v>0</v>
      </c>
      <c r="G9" s="357"/>
      <c r="H9" s="199"/>
      <c r="I9" s="227"/>
      <c r="AE9" t="s">
        <v>295</v>
      </c>
    </row>
    <row r="10" spans="1:60" outlineLevel="1">
      <c r="A10" s="225">
        <v>1</v>
      </c>
      <c r="B10" s="182" t="s">
        <v>121</v>
      </c>
      <c r="C10" s="209" t="s">
        <v>2728</v>
      </c>
      <c r="D10" s="245" t="s">
        <v>2729</v>
      </c>
      <c r="E10" s="193">
        <v>1</v>
      </c>
      <c r="F10" s="202"/>
      <c r="G10" s="201">
        <f>ROUND(E10*F10,2)</f>
        <v>0</v>
      </c>
      <c r="H10" s="200"/>
      <c r="I10" s="228" t="s">
        <v>552</v>
      </c>
      <c r="J10" s="170"/>
      <c r="K10" s="170"/>
      <c r="L10" s="170"/>
      <c r="M10" s="170"/>
      <c r="N10" s="170"/>
      <c r="O10" s="170"/>
      <c r="P10" s="170"/>
      <c r="Q10" s="170"/>
      <c r="R10" s="170"/>
      <c r="S10" s="170"/>
      <c r="T10" s="170"/>
      <c r="U10" s="170"/>
      <c r="V10" s="170"/>
      <c r="W10" s="170"/>
      <c r="X10" s="170"/>
      <c r="Y10" s="170"/>
      <c r="Z10" s="170"/>
      <c r="AA10" s="170"/>
      <c r="AB10" s="170"/>
      <c r="AC10" s="170"/>
      <c r="AD10" s="170"/>
      <c r="AE10" s="170" t="s">
        <v>543</v>
      </c>
      <c r="AF10" s="170"/>
      <c r="AG10" s="170"/>
      <c r="AH10" s="170"/>
      <c r="AI10" s="170"/>
      <c r="AJ10" s="170"/>
      <c r="AK10" s="170"/>
      <c r="AL10" s="170"/>
      <c r="AM10" s="170">
        <v>21</v>
      </c>
      <c r="AN10" s="170"/>
      <c r="AO10" s="170"/>
      <c r="AP10" s="170"/>
      <c r="AQ10" s="170"/>
      <c r="AR10" s="170"/>
      <c r="AS10" s="170"/>
      <c r="AT10" s="170"/>
      <c r="AU10" s="170"/>
      <c r="AV10" s="170"/>
      <c r="AW10" s="170"/>
      <c r="AX10" s="170"/>
      <c r="AY10" s="170"/>
      <c r="AZ10" s="170"/>
      <c r="BA10" s="170"/>
      <c r="BB10" s="170"/>
      <c r="BC10" s="170"/>
      <c r="BD10" s="170"/>
      <c r="BE10" s="170"/>
      <c r="BF10" s="170"/>
      <c r="BG10" s="170"/>
      <c r="BH10" s="170"/>
    </row>
    <row r="11" spans="1:60" outlineLevel="1">
      <c r="A11" s="224"/>
      <c r="B11" s="183"/>
      <c r="C11" s="211" t="s">
        <v>121</v>
      </c>
      <c r="D11" s="247"/>
      <c r="E11" s="195">
        <v>1</v>
      </c>
      <c r="F11" s="201"/>
      <c r="G11" s="201"/>
      <c r="H11" s="200"/>
      <c r="I11" s="228"/>
      <c r="J11" s="170"/>
      <c r="K11" s="170"/>
      <c r="L11" s="170"/>
      <c r="M11" s="170"/>
      <c r="N11" s="170"/>
      <c r="O11" s="170"/>
      <c r="P11" s="170"/>
      <c r="Q11" s="170"/>
      <c r="R11" s="170"/>
      <c r="S11" s="170"/>
      <c r="T11" s="170"/>
      <c r="U11" s="170"/>
      <c r="V11" s="170"/>
      <c r="W11" s="170"/>
      <c r="X11" s="170"/>
      <c r="Y11" s="170"/>
      <c r="Z11" s="170"/>
      <c r="AA11" s="170"/>
      <c r="AB11" s="170"/>
      <c r="AC11" s="170"/>
      <c r="AD11" s="170"/>
      <c r="AE11" s="170" t="s">
        <v>309</v>
      </c>
      <c r="AF11" s="170">
        <v>0</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row>
    <row r="12" spans="1:60" outlineLevel="1">
      <c r="A12" s="225">
        <v>2</v>
      </c>
      <c r="B12" s="182" t="s">
        <v>2730</v>
      </c>
      <c r="C12" s="209" t="s">
        <v>2731</v>
      </c>
      <c r="D12" s="245" t="s">
        <v>2729</v>
      </c>
      <c r="E12" s="193">
        <v>1</v>
      </c>
      <c r="F12" s="202"/>
      <c r="G12" s="201">
        <f>ROUND(E12*F12,2)</f>
        <v>0</v>
      </c>
      <c r="H12" s="200"/>
      <c r="I12" s="228" t="s">
        <v>552</v>
      </c>
      <c r="J12" s="170"/>
      <c r="K12" s="170"/>
      <c r="L12" s="170"/>
      <c r="M12" s="170"/>
      <c r="N12" s="170"/>
      <c r="O12" s="170"/>
      <c r="P12" s="170"/>
      <c r="Q12" s="170"/>
      <c r="R12" s="170"/>
      <c r="S12" s="170"/>
      <c r="T12" s="170"/>
      <c r="U12" s="170"/>
      <c r="V12" s="170"/>
      <c r="W12" s="170"/>
      <c r="X12" s="170"/>
      <c r="Y12" s="170"/>
      <c r="Z12" s="170"/>
      <c r="AA12" s="170"/>
      <c r="AB12" s="170"/>
      <c r="AC12" s="170"/>
      <c r="AD12" s="170"/>
      <c r="AE12" s="170" t="s">
        <v>771</v>
      </c>
      <c r="AF12" s="170"/>
      <c r="AG12" s="170"/>
      <c r="AH12" s="170"/>
      <c r="AI12" s="170"/>
      <c r="AJ12" s="170"/>
      <c r="AK12" s="170"/>
      <c r="AL12" s="170"/>
      <c r="AM12" s="170">
        <v>21</v>
      </c>
      <c r="AN12" s="170"/>
      <c r="AO12" s="170"/>
      <c r="AP12" s="170"/>
      <c r="AQ12" s="170"/>
      <c r="AR12" s="170"/>
      <c r="AS12" s="170"/>
      <c r="AT12" s="170"/>
      <c r="AU12" s="170"/>
      <c r="AV12" s="170"/>
      <c r="AW12" s="170"/>
      <c r="AX12" s="170"/>
      <c r="AY12" s="170"/>
      <c r="AZ12" s="170"/>
      <c r="BA12" s="170"/>
      <c r="BB12" s="170"/>
      <c r="BC12" s="170"/>
      <c r="BD12" s="170"/>
      <c r="BE12" s="170"/>
      <c r="BF12" s="170"/>
      <c r="BG12" s="170"/>
      <c r="BH12" s="170"/>
    </row>
    <row r="13" spans="1:60" outlineLevel="1">
      <c r="A13" s="224"/>
      <c r="B13" s="183"/>
      <c r="C13" s="211" t="s">
        <v>121</v>
      </c>
      <c r="D13" s="247"/>
      <c r="E13" s="195">
        <v>1</v>
      </c>
      <c r="F13" s="201"/>
      <c r="G13" s="201"/>
      <c r="H13" s="200"/>
      <c r="I13" s="228"/>
      <c r="J13" s="170"/>
      <c r="K13" s="170"/>
      <c r="L13" s="170"/>
      <c r="M13" s="170"/>
      <c r="N13" s="170"/>
      <c r="O13" s="170"/>
      <c r="P13" s="170"/>
      <c r="Q13" s="170"/>
      <c r="R13" s="170"/>
      <c r="S13" s="170"/>
      <c r="T13" s="170"/>
      <c r="U13" s="170"/>
      <c r="V13" s="170"/>
      <c r="W13" s="170"/>
      <c r="X13" s="170"/>
      <c r="Y13" s="170"/>
      <c r="Z13" s="170"/>
      <c r="AA13" s="170"/>
      <c r="AB13" s="170"/>
      <c r="AC13" s="170"/>
      <c r="AD13" s="170"/>
      <c r="AE13" s="170" t="s">
        <v>309</v>
      </c>
      <c r="AF13" s="170">
        <v>0</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row>
    <row r="14" spans="1:60" outlineLevel="1">
      <c r="A14" s="225">
        <v>3</v>
      </c>
      <c r="B14" s="182" t="s">
        <v>155</v>
      </c>
      <c r="C14" s="209" t="s">
        <v>2732</v>
      </c>
      <c r="D14" s="245" t="s">
        <v>2729</v>
      </c>
      <c r="E14" s="193">
        <v>1</v>
      </c>
      <c r="F14" s="202"/>
      <c r="G14" s="201">
        <f>ROUND(E14*F14,2)</f>
        <v>0</v>
      </c>
      <c r="H14" s="200"/>
      <c r="I14" s="228" t="s">
        <v>552</v>
      </c>
      <c r="J14" s="170"/>
      <c r="K14" s="170"/>
      <c r="L14" s="170"/>
      <c r="M14" s="170"/>
      <c r="N14" s="170"/>
      <c r="O14" s="170"/>
      <c r="P14" s="170"/>
      <c r="Q14" s="170"/>
      <c r="R14" s="170"/>
      <c r="S14" s="170"/>
      <c r="T14" s="170"/>
      <c r="U14" s="170"/>
      <c r="V14" s="170"/>
      <c r="W14" s="170"/>
      <c r="X14" s="170"/>
      <c r="Y14" s="170"/>
      <c r="Z14" s="170"/>
      <c r="AA14" s="170"/>
      <c r="AB14" s="170"/>
      <c r="AC14" s="170"/>
      <c r="AD14" s="170"/>
      <c r="AE14" s="170" t="s">
        <v>305</v>
      </c>
      <c r="AF14" s="170"/>
      <c r="AG14" s="170"/>
      <c r="AH14" s="170"/>
      <c r="AI14" s="170"/>
      <c r="AJ14" s="170"/>
      <c r="AK14" s="170"/>
      <c r="AL14" s="170"/>
      <c r="AM14" s="170">
        <v>21</v>
      </c>
      <c r="AN14" s="170"/>
      <c r="AO14" s="170"/>
      <c r="AP14" s="170"/>
      <c r="AQ14" s="170"/>
      <c r="AR14" s="170"/>
      <c r="AS14" s="170"/>
      <c r="AT14" s="170"/>
      <c r="AU14" s="170"/>
      <c r="AV14" s="170"/>
      <c r="AW14" s="170"/>
      <c r="AX14" s="170"/>
      <c r="AY14" s="170"/>
      <c r="AZ14" s="170"/>
      <c r="BA14" s="170"/>
      <c r="BB14" s="170"/>
      <c r="BC14" s="170"/>
      <c r="BD14" s="170"/>
      <c r="BE14" s="170"/>
      <c r="BF14" s="170"/>
      <c r="BG14" s="170"/>
      <c r="BH14" s="170"/>
    </row>
    <row r="15" spans="1:60" outlineLevel="1">
      <c r="A15" s="224"/>
      <c r="B15" s="183"/>
      <c r="C15" s="211" t="s">
        <v>121</v>
      </c>
      <c r="D15" s="247"/>
      <c r="E15" s="195">
        <v>1</v>
      </c>
      <c r="F15" s="201"/>
      <c r="G15" s="201"/>
      <c r="H15" s="200"/>
      <c r="I15" s="228"/>
      <c r="J15" s="170"/>
      <c r="K15" s="170"/>
      <c r="L15" s="170"/>
      <c r="M15" s="170"/>
      <c r="N15" s="170"/>
      <c r="O15" s="170"/>
      <c r="P15" s="170"/>
      <c r="Q15" s="170"/>
      <c r="R15" s="170"/>
      <c r="S15" s="170"/>
      <c r="T15" s="170"/>
      <c r="U15" s="170"/>
      <c r="V15" s="170"/>
      <c r="W15" s="170"/>
      <c r="X15" s="170"/>
      <c r="Y15" s="170"/>
      <c r="Z15" s="170"/>
      <c r="AA15" s="170"/>
      <c r="AB15" s="170"/>
      <c r="AC15" s="170"/>
      <c r="AD15" s="170"/>
      <c r="AE15" s="170" t="s">
        <v>309</v>
      </c>
      <c r="AF15" s="170">
        <v>0</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row>
    <row r="16" spans="1:60">
      <c r="A16" s="223" t="s">
        <v>294</v>
      </c>
      <c r="B16" s="181" t="s">
        <v>128</v>
      </c>
      <c r="C16" s="208" t="s">
        <v>129</v>
      </c>
      <c r="D16" s="244"/>
      <c r="E16" s="192"/>
      <c r="F16" s="356">
        <f>SUM(G17:G55)</f>
        <v>0</v>
      </c>
      <c r="G16" s="357"/>
      <c r="H16" s="199"/>
      <c r="I16" s="227"/>
      <c r="AE16" t="s">
        <v>295</v>
      </c>
    </row>
    <row r="17" spans="1:60" outlineLevel="1">
      <c r="A17" s="225">
        <v>4</v>
      </c>
      <c r="B17" s="182" t="s">
        <v>161</v>
      </c>
      <c r="C17" s="209" t="s">
        <v>2733</v>
      </c>
      <c r="D17" s="245" t="s">
        <v>2729</v>
      </c>
      <c r="E17" s="193">
        <v>5</v>
      </c>
      <c r="F17" s="202"/>
      <c r="G17" s="201">
        <f>ROUND(E17*F17,2)</f>
        <v>0</v>
      </c>
      <c r="H17" s="200"/>
      <c r="I17" s="228" t="s">
        <v>552</v>
      </c>
      <c r="J17" s="170"/>
      <c r="K17" s="170"/>
      <c r="L17" s="170"/>
      <c r="M17" s="170"/>
      <c r="N17" s="170"/>
      <c r="O17" s="170"/>
      <c r="P17" s="170"/>
      <c r="Q17" s="170"/>
      <c r="R17" s="170"/>
      <c r="S17" s="170"/>
      <c r="T17" s="170"/>
      <c r="U17" s="170"/>
      <c r="V17" s="170"/>
      <c r="W17" s="170"/>
      <c r="X17" s="170"/>
      <c r="Y17" s="170"/>
      <c r="Z17" s="170"/>
      <c r="AA17" s="170"/>
      <c r="AB17" s="170"/>
      <c r="AC17" s="170"/>
      <c r="AD17" s="170"/>
      <c r="AE17" s="170" t="s">
        <v>543</v>
      </c>
      <c r="AF17" s="170"/>
      <c r="AG17" s="170"/>
      <c r="AH17" s="170"/>
      <c r="AI17" s="170"/>
      <c r="AJ17" s="170"/>
      <c r="AK17" s="170"/>
      <c r="AL17" s="170"/>
      <c r="AM17" s="170">
        <v>21</v>
      </c>
      <c r="AN17" s="170"/>
      <c r="AO17" s="170"/>
      <c r="AP17" s="170"/>
      <c r="AQ17" s="170"/>
      <c r="AR17" s="170"/>
      <c r="AS17" s="170"/>
      <c r="AT17" s="170"/>
      <c r="AU17" s="170"/>
      <c r="AV17" s="170"/>
      <c r="AW17" s="170"/>
      <c r="AX17" s="170"/>
      <c r="AY17" s="170"/>
      <c r="AZ17" s="170"/>
      <c r="BA17" s="170"/>
      <c r="BB17" s="170"/>
      <c r="BC17" s="170"/>
      <c r="BD17" s="170"/>
      <c r="BE17" s="170"/>
      <c r="BF17" s="170"/>
      <c r="BG17" s="170"/>
      <c r="BH17" s="170"/>
    </row>
    <row r="18" spans="1:60" ht="33.75" outlineLevel="1">
      <c r="A18" s="224"/>
      <c r="B18" s="183"/>
      <c r="C18" s="210" t="s">
        <v>2734</v>
      </c>
      <c r="D18" s="246"/>
      <c r="E18" s="194"/>
      <c r="F18" s="203"/>
      <c r="G18" s="203"/>
      <c r="H18" s="200"/>
      <c r="I18" s="228"/>
      <c r="J18" s="170"/>
      <c r="K18" s="170"/>
      <c r="L18" s="170"/>
      <c r="M18" s="170"/>
      <c r="N18" s="170"/>
      <c r="O18" s="170"/>
      <c r="P18" s="170"/>
      <c r="Q18" s="170"/>
      <c r="R18" s="170"/>
      <c r="S18" s="170"/>
      <c r="T18" s="170"/>
      <c r="U18" s="170"/>
      <c r="V18" s="170"/>
      <c r="W18" s="170"/>
      <c r="X18" s="170"/>
      <c r="Y18" s="170"/>
      <c r="Z18" s="170"/>
      <c r="AA18" s="170"/>
      <c r="AB18" s="170"/>
      <c r="AC18" s="170"/>
      <c r="AD18" s="170"/>
      <c r="AE18" s="170" t="s">
        <v>307</v>
      </c>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row>
    <row r="19" spans="1:60" outlineLevel="1">
      <c r="A19" s="224"/>
      <c r="B19" s="183"/>
      <c r="C19" s="211" t="s">
        <v>166</v>
      </c>
      <c r="D19" s="247"/>
      <c r="E19" s="195">
        <v>5</v>
      </c>
      <c r="F19" s="201"/>
      <c r="G19" s="201"/>
      <c r="H19" s="200"/>
      <c r="I19" s="228"/>
      <c r="J19" s="170"/>
      <c r="K19" s="170"/>
      <c r="L19" s="170"/>
      <c r="M19" s="170"/>
      <c r="N19" s="170"/>
      <c r="O19" s="170"/>
      <c r="P19" s="170"/>
      <c r="Q19" s="170"/>
      <c r="R19" s="170"/>
      <c r="S19" s="170"/>
      <c r="T19" s="170"/>
      <c r="U19" s="170"/>
      <c r="V19" s="170"/>
      <c r="W19" s="170"/>
      <c r="X19" s="170"/>
      <c r="Y19" s="170"/>
      <c r="Z19" s="170"/>
      <c r="AA19" s="170"/>
      <c r="AB19" s="170"/>
      <c r="AC19" s="170"/>
      <c r="AD19" s="170"/>
      <c r="AE19" s="170" t="s">
        <v>309</v>
      </c>
      <c r="AF19" s="170">
        <v>0</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row>
    <row r="20" spans="1:60" outlineLevel="1">
      <c r="A20" s="225">
        <v>5</v>
      </c>
      <c r="B20" s="182" t="s">
        <v>166</v>
      </c>
      <c r="C20" s="209" t="s">
        <v>2735</v>
      </c>
      <c r="D20" s="245" t="s">
        <v>2729</v>
      </c>
      <c r="E20" s="193">
        <v>47</v>
      </c>
      <c r="F20" s="202"/>
      <c r="G20" s="201">
        <f>ROUND(E20*F20,2)</f>
        <v>0</v>
      </c>
      <c r="H20" s="200"/>
      <c r="I20" s="228" t="s">
        <v>552</v>
      </c>
      <c r="J20" s="170"/>
      <c r="K20" s="170"/>
      <c r="L20" s="170"/>
      <c r="M20" s="170"/>
      <c r="N20" s="170"/>
      <c r="O20" s="170"/>
      <c r="P20" s="170"/>
      <c r="Q20" s="170"/>
      <c r="R20" s="170"/>
      <c r="S20" s="170"/>
      <c r="T20" s="170"/>
      <c r="U20" s="170"/>
      <c r="V20" s="170"/>
      <c r="W20" s="170"/>
      <c r="X20" s="170"/>
      <c r="Y20" s="170"/>
      <c r="Z20" s="170"/>
      <c r="AA20" s="170"/>
      <c r="AB20" s="170"/>
      <c r="AC20" s="170"/>
      <c r="AD20" s="170"/>
      <c r="AE20" s="170" t="s">
        <v>543</v>
      </c>
      <c r="AF20" s="170"/>
      <c r="AG20" s="170"/>
      <c r="AH20" s="170"/>
      <c r="AI20" s="170"/>
      <c r="AJ20" s="170"/>
      <c r="AK20" s="170"/>
      <c r="AL20" s="170"/>
      <c r="AM20" s="170">
        <v>21</v>
      </c>
      <c r="AN20" s="170"/>
      <c r="AO20" s="170"/>
      <c r="AP20" s="170"/>
      <c r="AQ20" s="170"/>
      <c r="AR20" s="170"/>
      <c r="AS20" s="170"/>
      <c r="AT20" s="170"/>
      <c r="AU20" s="170"/>
      <c r="AV20" s="170"/>
      <c r="AW20" s="170"/>
      <c r="AX20" s="170"/>
      <c r="AY20" s="170"/>
      <c r="AZ20" s="170"/>
      <c r="BA20" s="170"/>
      <c r="BB20" s="170"/>
      <c r="BC20" s="170"/>
      <c r="BD20" s="170"/>
      <c r="BE20" s="170"/>
      <c r="BF20" s="170"/>
      <c r="BG20" s="170"/>
      <c r="BH20" s="170"/>
    </row>
    <row r="21" spans="1:60" ht="33.75" outlineLevel="1">
      <c r="A21" s="224"/>
      <c r="B21" s="183"/>
      <c r="C21" s="210" t="s">
        <v>2736</v>
      </c>
      <c r="D21" s="246"/>
      <c r="E21" s="194"/>
      <c r="F21" s="203"/>
      <c r="G21" s="203"/>
      <c r="H21" s="200"/>
      <c r="I21" s="228"/>
      <c r="J21" s="170"/>
      <c r="K21" s="170"/>
      <c r="L21" s="170"/>
      <c r="M21" s="170"/>
      <c r="N21" s="170"/>
      <c r="O21" s="170"/>
      <c r="P21" s="170"/>
      <c r="Q21" s="170"/>
      <c r="R21" s="170"/>
      <c r="S21" s="170"/>
      <c r="T21" s="170"/>
      <c r="U21" s="170"/>
      <c r="V21" s="170"/>
      <c r="W21" s="170"/>
      <c r="X21" s="170"/>
      <c r="Y21" s="170"/>
      <c r="Z21" s="170"/>
      <c r="AA21" s="170"/>
      <c r="AB21" s="170"/>
      <c r="AC21" s="170"/>
      <c r="AD21" s="170"/>
      <c r="AE21" s="170" t="s">
        <v>307</v>
      </c>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row>
    <row r="22" spans="1:60" outlineLevel="1">
      <c r="A22" s="224"/>
      <c r="B22" s="183"/>
      <c r="C22" s="211" t="s">
        <v>2737</v>
      </c>
      <c r="D22" s="247"/>
      <c r="E22" s="195">
        <v>47</v>
      </c>
      <c r="F22" s="201"/>
      <c r="G22" s="201"/>
      <c r="H22" s="200"/>
      <c r="I22" s="228"/>
      <c r="J22" s="170"/>
      <c r="K22" s="170"/>
      <c r="L22" s="170"/>
      <c r="M22" s="170"/>
      <c r="N22" s="170"/>
      <c r="O22" s="170"/>
      <c r="P22" s="170"/>
      <c r="Q22" s="170"/>
      <c r="R22" s="170"/>
      <c r="S22" s="170"/>
      <c r="T22" s="170"/>
      <c r="U22" s="170"/>
      <c r="V22" s="170"/>
      <c r="W22" s="170"/>
      <c r="X22" s="170"/>
      <c r="Y22" s="170"/>
      <c r="Z22" s="170"/>
      <c r="AA22" s="170"/>
      <c r="AB22" s="170"/>
      <c r="AC22" s="170"/>
      <c r="AD22" s="170"/>
      <c r="AE22" s="170" t="s">
        <v>309</v>
      </c>
      <c r="AF22" s="170">
        <v>0</v>
      </c>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row>
    <row r="23" spans="1:60" outlineLevel="1">
      <c r="A23" s="225">
        <v>6</v>
      </c>
      <c r="B23" s="182" t="s">
        <v>171</v>
      </c>
      <c r="C23" s="209" t="s">
        <v>2738</v>
      </c>
      <c r="D23" s="245" t="s">
        <v>2729</v>
      </c>
      <c r="E23" s="193">
        <v>19</v>
      </c>
      <c r="F23" s="202"/>
      <c r="G23" s="201">
        <f>ROUND(E23*F23,2)</f>
        <v>0</v>
      </c>
      <c r="H23" s="200"/>
      <c r="I23" s="228" t="s">
        <v>552</v>
      </c>
      <c r="J23" s="170"/>
      <c r="K23" s="170"/>
      <c r="L23" s="170"/>
      <c r="M23" s="170"/>
      <c r="N23" s="170"/>
      <c r="O23" s="170"/>
      <c r="P23" s="170"/>
      <c r="Q23" s="170"/>
      <c r="R23" s="170"/>
      <c r="S23" s="170"/>
      <c r="T23" s="170"/>
      <c r="U23" s="170"/>
      <c r="V23" s="170"/>
      <c r="W23" s="170"/>
      <c r="X23" s="170"/>
      <c r="Y23" s="170"/>
      <c r="Z23" s="170"/>
      <c r="AA23" s="170"/>
      <c r="AB23" s="170"/>
      <c r="AC23" s="170"/>
      <c r="AD23" s="170"/>
      <c r="AE23" s="170" t="s">
        <v>543</v>
      </c>
      <c r="AF23" s="170"/>
      <c r="AG23" s="170"/>
      <c r="AH23" s="170"/>
      <c r="AI23" s="170"/>
      <c r="AJ23" s="170"/>
      <c r="AK23" s="170"/>
      <c r="AL23" s="170"/>
      <c r="AM23" s="170">
        <v>21</v>
      </c>
      <c r="AN23" s="170"/>
      <c r="AO23" s="170"/>
      <c r="AP23" s="170"/>
      <c r="AQ23" s="170"/>
      <c r="AR23" s="170"/>
      <c r="AS23" s="170"/>
      <c r="AT23" s="170"/>
      <c r="AU23" s="170"/>
      <c r="AV23" s="170"/>
      <c r="AW23" s="170"/>
      <c r="AX23" s="170"/>
      <c r="AY23" s="170"/>
      <c r="AZ23" s="170"/>
      <c r="BA23" s="170"/>
      <c r="BB23" s="170"/>
      <c r="BC23" s="170"/>
      <c r="BD23" s="170"/>
      <c r="BE23" s="170"/>
      <c r="BF23" s="170"/>
      <c r="BG23" s="170"/>
      <c r="BH23" s="170"/>
    </row>
    <row r="24" spans="1:60" ht="33.75" outlineLevel="1">
      <c r="A24" s="224"/>
      <c r="B24" s="183"/>
      <c r="C24" s="210" t="s">
        <v>2739</v>
      </c>
      <c r="D24" s="246"/>
      <c r="E24" s="194"/>
      <c r="F24" s="203"/>
      <c r="G24" s="203"/>
      <c r="H24" s="200"/>
      <c r="I24" s="228"/>
      <c r="J24" s="170"/>
      <c r="K24" s="170"/>
      <c r="L24" s="170"/>
      <c r="M24" s="170"/>
      <c r="N24" s="170"/>
      <c r="O24" s="170"/>
      <c r="P24" s="170"/>
      <c r="Q24" s="170"/>
      <c r="R24" s="170"/>
      <c r="S24" s="170"/>
      <c r="T24" s="170"/>
      <c r="U24" s="170"/>
      <c r="V24" s="170"/>
      <c r="W24" s="170"/>
      <c r="X24" s="170"/>
      <c r="Y24" s="170"/>
      <c r="Z24" s="170"/>
      <c r="AA24" s="170"/>
      <c r="AB24" s="170"/>
      <c r="AC24" s="170"/>
      <c r="AD24" s="170"/>
      <c r="AE24" s="170" t="s">
        <v>307</v>
      </c>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row>
    <row r="25" spans="1:60" outlineLevel="1">
      <c r="A25" s="224"/>
      <c r="B25" s="183"/>
      <c r="C25" s="211" t="s">
        <v>2237</v>
      </c>
      <c r="D25" s="247"/>
      <c r="E25" s="195">
        <v>19</v>
      </c>
      <c r="F25" s="201"/>
      <c r="G25" s="201"/>
      <c r="H25" s="200"/>
      <c r="I25" s="228"/>
      <c r="J25" s="170"/>
      <c r="K25" s="170"/>
      <c r="L25" s="170"/>
      <c r="M25" s="170"/>
      <c r="N25" s="170"/>
      <c r="O25" s="170"/>
      <c r="P25" s="170"/>
      <c r="Q25" s="170"/>
      <c r="R25" s="170"/>
      <c r="S25" s="170"/>
      <c r="T25" s="170"/>
      <c r="U25" s="170"/>
      <c r="V25" s="170"/>
      <c r="W25" s="170"/>
      <c r="X25" s="170"/>
      <c r="Y25" s="170"/>
      <c r="Z25" s="170"/>
      <c r="AA25" s="170"/>
      <c r="AB25" s="170"/>
      <c r="AC25" s="170"/>
      <c r="AD25" s="170"/>
      <c r="AE25" s="170" t="s">
        <v>309</v>
      </c>
      <c r="AF25" s="170">
        <v>0</v>
      </c>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row>
    <row r="26" spans="1:60" outlineLevel="1">
      <c r="A26" s="225">
        <v>7</v>
      </c>
      <c r="B26" s="182" t="s">
        <v>2173</v>
      </c>
      <c r="C26" s="209" t="s">
        <v>2740</v>
      </c>
      <c r="D26" s="245" t="s">
        <v>2729</v>
      </c>
      <c r="E26" s="193">
        <v>3</v>
      </c>
      <c r="F26" s="202"/>
      <c r="G26" s="201">
        <f>ROUND(E26*F26,2)</f>
        <v>0</v>
      </c>
      <c r="H26" s="200"/>
      <c r="I26" s="228" t="s">
        <v>552</v>
      </c>
      <c r="J26" s="170"/>
      <c r="K26" s="170"/>
      <c r="L26" s="170"/>
      <c r="M26" s="170"/>
      <c r="N26" s="170"/>
      <c r="O26" s="170"/>
      <c r="P26" s="170"/>
      <c r="Q26" s="170"/>
      <c r="R26" s="170"/>
      <c r="S26" s="170"/>
      <c r="T26" s="170"/>
      <c r="U26" s="170"/>
      <c r="V26" s="170"/>
      <c r="W26" s="170"/>
      <c r="X26" s="170"/>
      <c r="Y26" s="170"/>
      <c r="Z26" s="170"/>
      <c r="AA26" s="170"/>
      <c r="AB26" s="170"/>
      <c r="AC26" s="170"/>
      <c r="AD26" s="170"/>
      <c r="AE26" s="170" t="s">
        <v>543</v>
      </c>
      <c r="AF26" s="170"/>
      <c r="AG26" s="170"/>
      <c r="AH26" s="170"/>
      <c r="AI26" s="170"/>
      <c r="AJ26" s="170"/>
      <c r="AK26" s="170"/>
      <c r="AL26" s="170"/>
      <c r="AM26" s="170">
        <v>21</v>
      </c>
      <c r="AN26" s="170"/>
      <c r="AO26" s="170"/>
      <c r="AP26" s="170"/>
      <c r="AQ26" s="170"/>
      <c r="AR26" s="170"/>
      <c r="AS26" s="170"/>
      <c r="AT26" s="170"/>
      <c r="AU26" s="170"/>
      <c r="AV26" s="170"/>
      <c r="AW26" s="170"/>
      <c r="AX26" s="170"/>
      <c r="AY26" s="170"/>
      <c r="AZ26" s="170"/>
      <c r="BA26" s="170"/>
      <c r="BB26" s="170"/>
      <c r="BC26" s="170"/>
      <c r="BD26" s="170"/>
      <c r="BE26" s="170"/>
      <c r="BF26" s="170"/>
      <c r="BG26" s="170"/>
      <c r="BH26" s="170"/>
    </row>
    <row r="27" spans="1:60" ht="33.75" outlineLevel="1">
      <c r="A27" s="224"/>
      <c r="B27" s="183"/>
      <c r="C27" s="210" t="s">
        <v>2739</v>
      </c>
      <c r="D27" s="246"/>
      <c r="E27" s="194"/>
      <c r="F27" s="203"/>
      <c r="G27" s="203"/>
      <c r="H27" s="200"/>
      <c r="I27" s="228"/>
      <c r="J27" s="170"/>
      <c r="K27" s="170"/>
      <c r="L27" s="170"/>
      <c r="M27" s="170"/>
      <c r="N27" s="170"/>
      <c r="O27" s="170"/>
      <c r="P27" s="170"/>
      <c r="Q27" s="170"/>
      <c r="R27" s="170"/>
      <c r="S27" s="170"/>
      <c r="T27" s="170"/>
      <c r="U27" s="170"/>
      <c r="V27" s="170"/>
      <c r="W27" s="170"/>
      <c r="X27" s="170"/>
      <c r="Y27" s="170"/>
      <c r="Z27" s="170"/>
      <c r="AA27" s="170"/>
      <c r="AB27" s="170"/>
      <c r="AC27" s="170"/>
      <c r="AD27" s="170"/>
      <c r="AE27" s="170" t="s">
        <v>307</v>
      </c>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row>
    <row r="28" spans="1:60" outlineLevel="1">
      <c r="A28" s="224"/>
      <c r="B28" s="183"/>
      <c r="C28" s="211" t="s">
        <v>155</v>
      </c>
      <c r="D28" s="247"/>
      <c r="E28" s="195">
        <v>3</v>
      </c>
      <c r="F28" s="201"/>
      <c r="G28" s="201"/>
      <c r="H28" s="200"/>
      <c r="I28" s="228"/>
      <c r="J28" s="170"/>
      <c r="K28" s="170"/>
      <c r="L28" s="170"/>
      <c r="M28" s="170"/>
      <c r="N28" s="170"/>
      <c r="O28" s="170"/>
      <c r="P28" s="170"/>
      <c r="Q28" s="170"/>
      <c r="R28" s="170"/>
      <c r="S28" s="170"/>
      <c r="T28" s="170"/>
      <c r="U28" s="170"/>
      <c r="V28" s="170"/>
      <c r="W28" s="170"/>
      <c r="X28" s="170"/>
      <c r="Y28" s="170"/>
      <c r="Z28" s="170"/>
      <c r="AA28" s="170"/>
      <c r="AB28" s="170"/>
      <c r="AC28" s="170"/>
      <c r="AD28" s="170"/>
      <c r="AE28" s="170" t="s">
        <v>309</v>
      </c>
      <c r="AF28" s="170">
        <v>0</v>
      </c>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row>
    <row r="29" spans="1:60" outlineLevel="1">
      <c r="A29" s="225">
        <v>8</v>
      </c>
      <c r="B29" s="182" t="s">
        <v>218</v>
      </c>
      <c r="C29" s="209" t="s">
        <v>2741</v>
      </c>
      <c r="D29" s="245" t="s">
        <v>2729</v>
      </c>
      <c r="E29" s="193">
        <v>1</v>
      </c>
      <c r="F29" s="202"/>
      <c r="G29" s="201">
        <f>ROUND(E29*F29,2)</f>
        <v>0</v>
      </c>
      <c r="H29" s="200"/>
      <c r="I29" s="228" t="s">
        <v>552</v>
      </c>
      <c r="J29" s="170"/>
      <c r="K29" s="170"/>
      <c r="L29" s="170"/>
      <c r="M29" s="170"/>
      <c r="N29" s="170"/>
      <c r="O29" s="170"/>
      <c r="P29" s="170"/>
      <c r="Q29" s="170"/>
      <c r="R29" s="170"/>
      <c r="S29" s="170"/>
      <c r="T29" s="170"/>
      <c r="U29" s="170"/>
      <c r="V29" s="170"/>
      <c r="W29" s="170"/>
      <c r="X29" s="170"/>
      <c r="Y29" s="170"/>
      <c r="Z29" s="170"/>
      <c r="AA29" s="170"/>
      <c r="AB29" s="170"/>
      <c r="AC29" s="170"/>
      <c r="AD29" s="170"/>
      <c r="AE29" s="170" t="s">
        <v>543</v>
      </c>
      <c r="AF29" s="170"/>
      <c r="AG29" s="170"/>
      <c r="AH29" s="170"/>
      <c r="AI29" s="170"/>
      <c r="AJ29" s="170"/>
      <c r="AK29" s="170"/>
      <c r="AL29" s="170"/>
      <c r="AM29" s="170">
        <v>21</v>
      </c>
      <c r="AN29" s="170"/>
      <c r="AO29" s="170"/>
      <c r="AP29" s="170"/>
      <c r="AQ29" s="170"/>
      <c r="AR29" s="170"/>
      <c r="AS29" s="170"/>
      <c r="AT29" s="170"/>
      <c r="AU29" s="170"/>
      <c r="AV29" s="170"/>
      <c r="AW29" s="170"/>
      <c r="AX29" s="170"/>
      <c r="AY29" s="170"/>
      <c r="AZ29" s="170"/>
      <c r="BA29" s="170"/>
      <c r="BB29" s="170"/>
      <c r="BC29" s="170"/>
      <c r="BD29" s="170"/>
      <c r="BE29" s="170"/>
      <c r="BF29" s="170"/>
      <c r="BG29" s="170"/>
      <c r="BH29" s="170"/>
    </row>
    <row r="30" spans="1:60" ht="33.75" outlineLevel="1">
      <c r="A30" s="224"/>
      <c r="B30" s="183"/>
      <c r="C30" s="210" t="s">
        <v>2742</v>
      </c>
      <c r="D30" s="246"/>
      <c r="E30" s="194"/>
      <c r="F30" s="203"/>
      <c r="G30" s="203"/>
      <c r="H30" s="200"/>
      <c r="I30" s="228"/>
      <c r="J30" s="170"/>
      <c r="K30" s="170"/>
      <c r="L30" s="170"/>
      <c r="M30" s="170"/>
      <c r="N30" s="170"/>
      <c r="O30" s="170"/>
      <c r="P30" s="170"/>
      <c r="Q30" s="170"/>
      <c r="R30" s="170"/>
      <c r="S30" s="170"/>
      <c r="T30" s="170"/>
      <c r="U30" s="170"/>
      <c r="V30" s="170"/>
      <c r="W30" s="170"/>
      <c r="X30" s="170"/>
      <c r="Y30" s="170"/>
      <c r="Z30" s="170"/>
      <c r="AA30" s="170"/>
      <c r="AB30" s="170"/>
      <c r="AC30" s="170"/>
      <c r="AD30" s="170"/>
      <c r="AE30" s="170" t="s">
        <v>307</v>
      </c>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row>
    <row r="31" spans="1:60" outlineLevel="1">
      <c r="A31" s="224"/>
      <c r="B31" s="183"/>
      <c r="C31" s="211" t="s">
        <v>121</v>
      </c>
      <c r="D31" s="247"/>
      <c r="E31" s="195">
        <v>1</v>
      </c>
      <c r="F31" s="201"/>
      <c r="G31" s="201"/>
      <c r="H31" s="200"/>
      <c r="I31" s="228"/>
      <c r="J31" s="170"/>
      <c r="K31" s="170"/>
      <c r="L31" s="170"/>
      <c r="M31" s="170"/>
      <c r="N31" s="170"/>
      <c r="O31" s="170"/>
      <c r="P31" s="170"/>
      <c r="Q31" s="170"/>
      <c r="R31" s="170"/>
      <c r="S31" s="170"/>
      <c r="T31" s="170"/>
      <c r="U31" s="170"/>
      <c r="V31" s="170"/>
      <c r="W31" s="170"/>
      <c r="X31" s="170"/>
      <c r="Y31" s="170"/>
      <c r="Z31" s="170"/>
      <c r="AA31" s="170"/>
      <c r="AB31" s="170"/>
      <c r="AC31" s="170"/>
      <c r="AD31" s="170"/>
      <c r="AE31" s="170" t="s">
        <v>309</v>
      </c>
      <c r="AF31" s="170">
        <v>0</v>
      </c>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row>
    <row r="32" spans="1:60" outlineLevel="1">
      <c r="A32" s="225">
        <v>9</v>
      </c>
      <c r="B32" s="182" t="s">
        <v>220</v>
      </c>
      <c r="C32" s="209" t="s">
        <v>2743</v>
      </c>
      <c r="D32" s="245" t="s">
        <v>2729</v>
      </c>
      <c r="E32" s="193">
        <v>2</v>
      </c>
      <c r="F32" s="202"/>
      <c r="G32" s="201">
        <f>ROUND(E32*F32,2)</f>
        <v>0</v>
      </c>
      <c r="H32" s="200"/>
      <c r="I32" s="228" t="s">
        <v>552</v>
      </c>
      <c r="J32" s="170"/>
      <c r="K32" s="170"/>
      <c r="L32" s="170"/>
      <c r="M32" s="170"/>
      <c r="N32" s="170"/>
      <c r="O32" s="170"/>
      <c r="P32" s="170"/>
      <c r="Q32" s="170"/>
      <c r="R32" s="170"/>
      <c r="S32" s="170"/>
      <c r="T32" s="170"/>
      <c r="U32" s="170"/>
      <c r="V32" s="170"/>
      <c r="W32" s="170"/>
      <c r="X32" s="170"/>
      <c r="Y32" s="170"/>
      <c r="Z32" s="170"/>
      <c r="AA32" s="170"/>
      <c r="AB32" s="170"/>
      <c r="AC32" s="170"/>
      <c r="AD32" s="170"/>
      <c r="AE32" s="170" t="s">
        <v>543</v>
      </c>
      <c r="AF32" s="170"/>
      <c r="AG32" s="170"/>
      <c r="AH32" s="170"/>
      <c r="AI32" s="170"/>
      <c r="AJ32" s="170"/>
      <c r="AK32" s="170"/>
      <c r="AL32" s="170"/>
      <c r="AM32" s="170">
        <v>21</v>
      </c>
      <c r="AN32" s="170"/>
      <c r="AO32" s="170"/>
      <c r="AP32" s="170"/>
      <c r="AQ32" s="170"/>
      <c r="AR32" s="170"/>
      <c r="AS32" s="170"/>
      <c r="AT32" s="170"/>
      <c r="AU32" s="170"/>
      <c r="AV32" s="170"/>
      <c r="AW32" s="170"/>
      <c r="AX32" s="170"/>
      <c r="AY32" s="170"/>
      <c r="AZ32" s="170"/>
      <c r="BA32" s="170"/>
      <c r="BB32" s="170"/>
      <c r="BC32" s="170"/>
      <c r="BD32" s="170"/>
      <c r="BE32" s="170"/>
      <c r="BF32" s="170"/>
      <c r="BG32" s="170"/>
      <c r="BH32" s="170"/>
    </row>
    <row r="33" spans="1:60" ht="33.75" outlineLevel="1">
      <c r="A33" s="224"/>
      <c r="B33" s="183"/>
      <c r="C33" s="210" t="s">
        <v>2744</v>
      </c>
      <c r="D33" s="246"/>
      <c r="E33" s="194"/>
      <c r="F33" s="203"/>
      <c r="G33" s="203"/>
      <c r="H33" s="200"/>
      <c r="I33" s="228"/>
      <c r="J33" s="170"/>
      <c r="K33" s="170"/>
      <c r="L33" s="170"/>
      <c r="M33" s="170"/>
      <c r="N33" s="170"/>
      <c r="O33" s="170"/>
      <c r="P33" s="170"/>
      <c r="Q33" s="170"/>
      <c r="R33" s="170"/>
      <c r="S33" s="170"/>
      <c r="T33" s="170"/>
      <c r="U33" s="170"/>
      <c r="V33" s="170"/>
      <c r="W33" s="170"/>
      <c r="X33" s="170"/>
      <c r="Y33" s="170"/>
      <c r="Z33" s="170"/>
      <c r="AA33" s="170"/>
      <c r="AB33" s="170"/>
      <c r="AC33" s="170"/>
      <c r="AD33" s="170"/>
      <c r="AE33" s="170" t="s">
        <v>307</v>
      </c>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row>
    <row r="34" spans="1:60" outlineLevel="1">
      <c r="A34" s="224"/>
      <c r="B34" s="183"/>
      <c r="C34" s="211" t="s">
        <v>140</v>
      </c>
      <c r="D34" s="247"/>
      <c r="E34" s="195">
        <v>2</v>
      </c>
      <c r="F34" s="201"/>
      <c r="G34" s="201"/>
      <c r="H34" s="200"/>
      <c r="I34" s="228"/>
      <c r="J34" s="170"/>
      <c r="K34" s="170"/>
      <c r="L34" s="170"/>
      <c r="M34" s="170"/>
      <c r="N34" s="170"/>
      <c r="O34" s="170"/>
      <c r="P34" s="170"/>
      <c r="Q34" s="170"/>
      <c r="R34" s="170"/>
      <c r="S34" s="170"/>
      <c r="T34" s="170"/>
      <c r="U34" s="170"/>
      <c r="V34" s="170"/>
      <c r="W34" s="170"/>
      <c r="X34" s="170"/>
      <c r="Y34" s="170"/>
      <c r="Z34" s="170"/>
      <c r="AA34" s="170"/>
      <c r="AB34" s="170"/>
      <c r="AC34" s="170"/>
      <c r="AD34" s="170"/>
      <c r="AE34" s="170" t="s">
        <v>309</v>
      </c>
      <c r="AF34" s="170">
        <v>0</v>
      </c>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row>
    <row r="35" spans="1:60" outlineLevel="1">
      <c r="A35" s="225">
        <v>10</v>
      </c>
      <c r="B35" s="182" t="s">
        <v>2244</v>
      </c>
      <c r="C35" s="209" t="s">
        <v>2745</v>
      </c>
      <c r="D35" s="245" t="s">
        <v>2729</v>
      </c>
      <c r="E35" s="193">
        <v>10</v>
      </c>
      <c r="F35" s="202"/>
      <c r="G35" s="201">
        <f>ROUND(E35*F35,2)</f>
        <v>0</v>
      </c>
      <c r="H35" s="200"/>
      <c r="I35" s="228" t="s">
        <v>552</v>
      </c>
      <c r="J35" s="170"/>
      <c r="K35" s="170"/>
      <c r="L35" s="170"/>
      <c r="M35" s="170"/>
      <c r="N35" s="170"/>
      <c r="O35" s="170"/>
      <c r="P35" s="170"/>
      <c r="Q35" s="170"/>
      <c r="R35" s="170"/>
      <c r="S35" s="170"/>
      <c r="T35" s="170"/>
      <c r="U35" s="170"/>
      <c r="V35" s="170"/>
      <c r="W35" s="170"/>
      <c r="X35" s="170"/>
      <c r="Y35" s="170"/>
      <c r="Z35" s="170"/>
      <c r="AA35" s="170"/>
      <c r="AB35" s="170"/>
      <c r="AC35" s="170"/>
      <c r="AD35" s="170"/>
      <c r="AE35" s="170" t="s">
        <v>543</v>
      </c>
      <c r="AF35" s="170"/>
      <c r="AG35" s="170"/>
      <c r="AH35" s="170"/>
      <c r="AI35" s="170"/>
      <c r="AJ35" s="170"/>
      <c r="AK35" s="170"/>
      <c r="AL35" s="170"/>
      <c r="AM35" s="170">
        <v>21</v>
      </c>
      <c r="AN35" s="170"/>
      <c r="AO35" s="170"/>
      <c r="AP35" s="170"/>
      <c r="AQ35" s="170"/>
      <c r="AR35" s="170"/>
      <c r="AS35" s="170"/>
      <c r="AT35" s="170"/>
      <c r="AU35" s="170"/>
      <c r="AV35" s="170"/>
      <c r="AW35" s="170"/>
      <c r="AX35" s="170"/>
      <c r="AY35" s="170"/>
      <c r="AZ35" s="170"/>
      <c r="BA35" s="170"/>
      <c r="BB35" s="170"/>
      <c r="BC35" s="170"/>
      <c r="BD35" s="170"/>
      <c r="BE35" s="170"/>
      <c r="BF35" s="170"/>
      <c r="BG35" s="170"/>
      <c r="BH35" s="170"/>
    </row>
    <row r="36" spans="1:60" ht="33.75" outlineLevel="1">
      <c r="A36" s="224"/>
      <c r="B36" s="183"/>
      <c r="C36" s="210" t="s">
        <v>2744</v>
      </c>
      <c r="D36" s="246"/>
      <c r="E36" s="194"/>
      <c r="F36" s="203"/>
      <c r="G36" s="203"/>
      <c r="H36" s="200"/>
      <c r="I36" s="228"/>
      <c r="J36" s="170"/>
      <c r="K36" s="170"/>
      <c r="L36" s="170"/>
      <c r="M36" s="170"/>
      <c r="N36" s="170"/>
      <c r="O36" s="170"/>
      <c r="P36" s="170"/>
      <c r="Q36" s="170"/>
      <c r="R36" s="170"/>
      <c r="S36" s="170"/>
      <c r="T36" s="170"/>
      <c r="U36" s="170"/>
      <c r="V36" s="170"/>
      <c r="W36" s="170"/>
      <c r="X36" s="170"/>
      <c r="Y36" s="170"/>
      <c r="Z36" s="170"/>
      <c r="AA36" s="170"/>
      <c r="AB36" s="170"/>
      <c r="AC36" s="170"/>
      <c r="AD36" s="170"/>
      <c r="AE36" s="170" t="s">
        <v>307</v>
      </c>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row>
    <row r="37" spans="1:60" outlineLevel="1">
      <c r="A37" s="224"/>
      <c r="B37" s="183"/>
      <c r="C37" s="211" t="s">
        <v>2244</v>
      </c>
      <c r="D37" s="247"/>
      <c r="E37" s="195">
        <v>10</v>
      </c>
      <c r="F37" s="201"/>
      <c r="G37" s="201"/>
      <c r="H37" s="200"/>
      <c r="I37" s="228"/>
      <c r="J37" s="170"/>
      <c r="K37" s="170"/>
      <c r="L37" s="170"/>
      <c r="M37" s="170"/>
      <c r="N37" s="170"/>
      <c r="O37" s="170"/>
      <c r="P37" s="170"/>
      <c r="Q37" s="170"/>
      <c r="R37" s="170"/>
      <c r="S37" s="170"/>
      <c r="T37" s="170"/>
      <c r="U37" s="170"/>
      <c r="V37" s="170"/>
      <c r="W37" s="170"/>
      <c r="X37" s="170"/>
      <c r="Y37" s="170"/>
      <c r="Z37" s="170"/>
      <c r="AA37" s="170"/>
      <c r="AB37" s="170"/>
      <c r="AC37" s="170"/>
      <c r="AD37" s="170"/>
      <c r="AE37" s="170" t="s">
        <v>309</v>
      </c>
      <c r="AF37" s="170">
        <v>0</v>
      </c>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row>
    <row r="38" spans="1:60" outlineLevel="1">
      <c r="A38" s="225">
        <v>11</v>
      </c>
      <c r="B38" s="182" t="s">
        <v>507</v>
      </c>
      <c r="C38" s="209" t="s">
        <v>2746</v>
      </c>
      <c r="D38" s="245" t="s">
        <v>2729</v>
      </c>
      <c r="E38" s="193">
        <v>3</v>
      </c>
      <c r="F38" s="202"/>
      <c r="G38" s="201">
        <f>ROUND(E38*F38,2)</f>
        <v>0</v>
      </c>
      <c r="H38" s="200"/>
      <c r="I38" s="228" t="s">
        <v>552</v>
      </c>
      <c r="J38" s="170"/>
      <c r="K38" s="170"/>
      <c r="L38" s="170"/>
      <c r="M38" s="170"/>
      <c r="N38" s="170"/>
      <c r="O38" s="170"/>
      <c r="P38" s="170"/>
      <c r="Q38" s="170"/>
      <c r="R38" s="170"/>
      <c r="S38" s="170"/>
      <c r="T38" s="170"/>
      <c r="U38" s="170"/>
      <c r="V38" s="170"/>
      <c r="W38" s="170"/>
      <c r="X38" s="170"/>
      <c r="Y38" s="170"/>
      <c r="Z38" s="170"/>
      <c r="AA38" s="170"/>
      <c r="AB38" s="170"/>
      <c r="AC38" s="170"/>
      <c r="AD38" s="170"/>
      <c r="AE38" s="170" t="s">
        <v>543</v>
      </c>
      <c r="AF38" s="170"/>
      <c r="AG38" s="170"/>
      <c r="AH38" s="170"/>
      <c r="AI38" s="170"/>
      <c r="AJ38" s="170"/>
      <c r="AK38" s="170"/>
      <c r="AL38" s="170"/>
      <c r="AM38" s="170">
        <v>21</v>
      </c>
      <c r="AN38" s="170"/>
      <c r="AO38" s="170"/>
      <c r="AP38" s="170"/>
      <c r="AQ38" s="170"/>
      <c r="AR38" s="170"/>
      <c r="AS38" s="170"/>
      <c r="AT38" s="170"/>
      <c r="AU38" s="170"/>
      <c r="AV38" s="170"/>
      <c r="AW38" s="170"/>
      <c r="AX38" s="170"/>
      <c r="AY38" s="170"/>
      <c r="AZ38" s="170"/>
      <c r="BA38" s="170"/>
      <c r="BB38" s="170"/>
      <c r="BC38" s="170"/>
      <c r="BD38" s="170"/>
      <c r="BE38" s="170"/>
      <c r="BF38" s="170"/>
      <c r="BG38" s="170"/>
      <c r="BH38" s="170"/>
    </row>
    <row r="39" spans="1:60" ht="22.5" outlineLevel="1">
      <c r="A39" s="224"/>
      <c r="B39" s="183"/>
      <c r="C39" s="210" t="s">
        <v>2747</v>
      </c>
      <c r="D39" s="246"/>
      <c r="E39" s="194"/>
      <c r="F39" s="203"/>
      <c r="G39" s="203"/>
      <c r="H39" s="200"/>
      <c r="I39" s="228"/>
      <c r="J39" s="170"/>
      <c r="K39" s="170"/>
      <c r="L39" s="170"/>
      <c r="M39" s="170"/>
      <c r="N39" s="170"/>
      <c r="O39" s="170"/>
      <c r="P39" s="170"/>
      <c r="Q39" s="170"/>
      <c r="R39" s="170"/>
      <c r="S39" s="170"/>
      <c r="T39" s="170"/>
      <c r="U39" s="170"/>
      <c r="V39" s="170"/>
      <c r="W39" s="170"/>
      <c r="X39" s="170"/>
      <c r="Y39" s="170"/>
      <c r="Z39" s="170"/>
      <c r="AA39" s="170"/>
      <c r="AB39" s="170"/>
      <c r="AC39" s="170"/>
      <c r="AD39" s="170"/>
      <c r="AE39" s="170" t="s">
        <v>307</v>
      </c>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row>
    <row r="40" spans="1:60" outlineLevel="1">
      <c r="A40" s="224"/>
      <c r="B40" s="183"/>
      <c r="C40" s="211" t="s">
        <v>155</v>
      </c>
      <c r="D40" s="247"/>
      <c r="E40" s="195">
        <v>3</v>
      </c>
      <c r="F40" s="201"/>
      <c r="G40" s="201"/>
      <c r="H40" s="200"/>
      <c r="I40" s="228"/>
      <c r="J40" s="170"/>
      <c r="K40" s="170"/>
      <c r="L40" s="170"/>
      <c r="M40" s="170"/>
      <c r="N40" s="170"/>
      <c r="O40" s="170"/>
      <c r="P40" s="170"/>
      <c r="Q40" s="170"/>
      <c r="R40" s="170"/>
      <c r="S40" s="170"/>
      <c r="T40" s="170"/>
      <c r="U40" s="170"/>
      <c r="V40" s="170"/>
      <c r="W40" s="170"/>
      <c r="X40" s="170"/>
      <c r="Y40" s="170"/>
      <c r="Z40" s="170"/>
      <c r="AA40" s="170"/>
      <c r="AB40" s="170"/>
      <c r="AC40" s="170"/>
      <c r="AD40" s="170"/>
      <c r="AE40" s="170" t="s">
        <v>309</v>
      </c>
      <c r="AF40" s="170">
        <v>0</v>
      </c>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row>
    <row r="41" spans="1:60" outlineLevel="1">
      <c r="A41" s="225">
        <v>12</v>
      </c>
      <c r="B41" s="182" t="s">
        <v>1686</v>
      </c>
      <c r="C41" s="209" t="s">
        <v>2748</v>
      </c>
      <c r="D41" s="245" t="s">
        <v>2729</v>
      </c>
      <c r="E41" s="193">
        <v>3</v>
      </c>
      <c r="F41" s="202"/>
      <c r="G41" s="201">
        <f>ROUND(E41*F41,2)</f>
        <v>0</v>
      </c>
      <c r="H41" s="200"/>
      <c r="I41" s="228" t="s">
        <v>552</v>
      </c>
      <c r="J41" s="170"/>
      <c r="K41" s="170"/>
      <c r="L41" s="170"/>
      <c r="M41" s="170"/>
      <c r="N41" s="170"/>
      <c r="O41" s="170"/>
      <c r="P41" s="170"/>
      <c r="Q41" s="170"/>
      <c r="R41" s="170"/>
      <c r="S41" s="170"/>
      <c r="T41" s="170"/>
      <c r="U41" s="170"/>
      <c r="V41" s="170"/>
      <c r="W41" s="170"/>
      <c r="X41" s="170"/>
      <c r="Y41" s="170"/>
      <c r="Z41" s="170"/>
      <c r="AA41" s="170"/>
      <c r="AB41" s="170"/>
      <c r="AC41" s="170"/>
      <c r="AD41" s="170"/>
      <c r="AE41" s="170" t="s">
        <v>543</v>
      </c>
      <c r="AF41" s="170"/>
      <c r="AG41" s="170"/>
      <c r="AH41" s="170"/>
      <c r="AI41" s="170"/>
      <c r="AJ41" s="170"/>
      <c r="AK41" s="170"/>
      <c r="AL41" s="170"/>
      <c r="AM41" s="170">
        <v>21</v>
      </c>
      <c r="AN41" s="170"/>
      <c r="AO41" s="170"/>
      <c r="AP41" s="170"/>
      <c r="AQ41" s="170"/>
      <c r="AR41" s="170"/>
      <c r="AS41" s="170"/>
      <c r="AT41" s="170"/>
      <c r="AU41" s="170"/>
      <c r="AV41" s="170"/>
      <c r="AW41" s="170"/>
      <c r="AX41" s="170"/>
      <c r="AY41" s="170"/>
      <c r="AZ41" s="170"/>
      <c r="BA41" s="170"/>
      <c r="BB41" s="170"/>
      <c r="BC41" s="170"/>
      <c r="BD41" s="170"/>
      <c r="BE41" s="170"/>
      <c r="BF41" s="170"/>
      <c r="BG41" s="170"/>
      <c r="BH41" s="170"/>
    </row>
    <row r="42" spans="1:60" ht="22.5" outlineLevel="1">
      <c r="A42" s="224"/>
      <c r="B42" s="183"/>
      <c r="C42" s="210" t="s">
        <v>2747</v>
      </c>
      <c r="D42" s="246"/>
      <c r="E42" s="194"/>
      <c r="F42" s="203"/>
      <c r="G42" s="203"/>
      <c r="H42" s="200"/>
      <c r="I42" s="228"/>
      <c r="J42" s="170"/>
      <c r="K42" s="170"/>
      <c r="L42" s="170"/>
      <c r="M42" s="170"/>
      <c r="N42" s="170"/>
      <c r="O42" s="170"/>
      <c r="P42" s="170"/>
      <c r="Q42" s="170"/>
      <c r="R42" s="170"/>
      <c r="S42" s="170"/>
      <c r="T42" s="170"/>
      <c r="U42" s="170"/>
      <c r="V42" s="170"/>
      <c r="W42" s="170"/>
      <c r="X42" s="170"/>
      <c r="Y42" s="170"/>
      <c r="Z42" s="170"/>
      <c r="AA42" s="170"/>
      <c r="AB42" s="170"/>
      <c r="AC42" s="170"/>
      <c r="AD42" s="170"/>
      <c r="AE42" s="170" t="s">
        <v>307</v>
      </c>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row>
    <row r="43" spans="1:60" outlineLevel="1">
      <c r="A43" s="224"/>
      <c r="B43" s="183"/>
      <c r="C43" s="211" t="s">
        <v>155</v>
      </c>
      <c r="D43" s="247"/>
      <c r="E43" s="195">
        <v>3</v>
      </c>
      <c r="F43" s="201"/>
      <c r="G43" s="201"/>
      <c r="H43" s="200"/>
      <c r="I43" s="228"/>
      <c r="J43" s="170"/>
      <c r="K43" s="170"/>
      <c r="L43" s="170"/>
      <c r="M43" s="170"/>
      <c r="N43" s="170"/>
      <c r="O43" s="170"/>
      <c r="P43" s="170"/>
      <c r="Q43" s="170"/>
      <c r="R43" s="170"/>
      <c r="S43" s="170"/>
      <c r="T43" s="170"/>
      <c r="U43" s="170"/>
      <c r="V43" s="170"/>
      <c r="W43" s="170"/>
      <c r="X43" s="170"/>
      <c r="Y43" s="170"/>
      <c r="Z43" s="170"/>
      <c r="AA43" s="170"/>
      <c r="AB43" s="170"/>
      <c r="AC43" s="170"/>
      <c r="AD43" s="170"/>
      <c r="AE43" s="170" t="s">
        <v>309</v>
      </c>
      <c r="AF43" s="170">
        <v>0</v>
      </c>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row>
    <row r="44" spans="1:60" ht="22.5" outlineLevel="1">
      <c r="A44" s="225">
        <v>13</v>
      </c>
      <c r="B44" s="182" t="s">
        <v>2212</v>
      </c>
      <c r="C44" s="209" t="s">
        <v>2749</v>
      </c>
      <c r="D44" s="245" t="s">
        <v>2729</v>
      </c>
      <c r="E44" s="193">
        <v>19</v>
      </c>
      <c r="F44" s="202"/>
      <c r="G44" s="201">
        <f>ROUND(E44*F44,2)</f>
        <v>0</v>
      </c>
      <c r="H44" s="200"/>
      <c r="I44" s="228" t="s">
        <v>552</v>
      </c>
      <c r="J44" s="170"/>
      <c r="K44" s="170"/>
      <c r="L44" s="170"/>
      <c r="M44" s="170"/>
      <c r="N44" s="170"/>
      <c r="O44" s="170"/>
      <c r="P44" s="170"/>
      <c r="Q44" s="170"/>
      <c r="R44" s="170"/>
      <c r="S44" s="170"/>
      <c r="T44" s="170"/>
      <c r="U44" s="170"/>
      <c r="V44" s="170"/>
      <c r="W44" s="170"/>
      <c r="X44" s="170"/>
      <c r="Y44" s="170"/>
      <c r="Z44" s="170"/>
      <c r="AA44" s="170"/>
      <c r="AB44" s="170"/>
      <c r="AC44" s="170"/>
      <c r="AD44" s="170"/>
      <c r="AE44" s="170" t="s">
        <v>543</v>
      </c>
      <c r="AF44" s="170"/>
      <c r="AG44" s="170"/>
      <c r="AH44" s="170"/>
      <c r="AI44" s="170"/>
      <c r="AJ44" s="170"/>
      <c r="AK44" s="170"/>
      <c r="AL44" s="170"/>
      <c r="AM44" s="170">
        <v>21</v>
      </c>
      <c r="AN44" s="170"/>
      <c r="AO44" s="170"/>
      <c r="AP44" s="170"/>
      <c r="AQ44" s="170"/>
      <c r="AR44" s="170"/>
      <c r="AS44" s="170"/>
      <c r="AT44" s="170"/>
      <c r="AU44" s="170"/>
      <c r="AV44" s="170"/>
      <c r="AW44" s="170"/>
      <c r="AX44" s="170"/>
      <c r="AY44" s="170"/>
      <c r="AZ44" s="170"/>
      <c r="BA44" s="170"/>
      <c r="BB44" s="170"/>
      <c r="BC44" s="170"/>
      <c r="BD44" s="170"/>
      <c r="BE44" s="170"/>
      <c r="BF44" s="170"/>
      <c r="BG44" s="170"/>
      <c r="BH44" s="170"/>
    </row>
    <row r="45" spans="1:60" ht="22.5" outlineLevel="1">
      <c r="A45" s="224"/>
      <c r="B45" s="183"/>
      <c r="C45" s="210" t="s">
        <v>2750</v>
      </c>
      <c r="D45" s="246"/>
      <c r="E45" s="194"/>
      <c r="F45" s="203"/>
      <c r="G45" s="203"/>
      <c r="H45" s="200"/>
      <c r="I45" s="228"/>
      <c r="J45" s="170"/>
      <c r="K45" s="170"/>
      <c r="L45" s="170"/>
      <c r="M45" s="170"/>
      <c r="N45" s="170"/>
      <c r="O45" s="170"/>
      <c r="P45" s="170"/>
      <c r="Q45" s="170"/>
      <c r="R45" s="170"/>
      <c r="S45" s="170"/>
      <c r="T45" s="170"/>
      <c r="U45" s="170"/>
      <c r="V45" s="170"/>
      <c r="W45" s="170"/>
      <c r="X45" s="170"/>
      <c r="Y45" s="170"/>
      <c r="Z45" s="170"/>
      <c r="AA45" s="170"/>
      <c r="AB45" s="170"/>
      <c r="AC45" s="170"/>
      <c r="AD45" s="170"/>
      <c r="AE45" s="170" t="s">
        <v>307</v>
      </c>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row>
    <row r="46" spans="1:60" outlineLevel="1">
      <c r="A46" s="224"/>
      <c r="B46" s="183"/>
      <c r="C46" s="211" t="s">
        <v>2237</v>
      </c>
      <c r="D46" s="247"/>
      <c r="E46" s="195">
        <v>19</v>
      </c>
      <c r="F46" s="201"/>
      <c r="G46" s="201"/>
      <c r="H46" s="200"/>
      <c r="I46" s="228"/>
      <c r="J46" s="170"/>
      <c r="K46" s="170"/>
      <c r="L46" s="170"/>
      <c r="M46" s="170"/>
      <c r="N46" s="170"/>
      <c r="O46" s="170"/>
      <c r="P46" s="170"/>
      <c r="Q46" s="170"/>
      <c r="R46" s="170"/>
      <c r="S46" s="170"/>
      <c r="T46" s="170"/>
      <c r="U46" s="170"/>
      <c r="V46" s="170"/>
      <c r="W46" s="170"/>
      <c r="X46" s="170"/>
      <c r="Y46" s="170"/>
      <c r="Z46" s="170"/>
      <c r="AA46" s="170"/>
      <c r="AB46" s="170"/>
      <c r="AC46" s="170"/>
      <c r="AD46" s="170"/>
      <c r="AE46" s="170" t="s">
        <v>309</v>
      </c>
      <c r="AF46" s="170">
        <v>0</v>
      </c>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row>
    <row r="47" spans="1:60" outlineLevel="1">
      <c r="A47" s="225">
        <v>14</v>
      </c>
      <c r="B47" s="182" t="s">
        <v>1696</v>
      </c>
      <c r="C47" s="209" t="s">
        <v>2751</v>
      </c>
      <c r="D47" s="245" t="s">
        <v>2729</v>
      </c>
      <c r="E47" s="193">
        <v>1</v>
      </c>
      <c r="F47" s="202"/>
      <c r="G47" s="201">
        <f>ROUND(E47*F47,2)</f>
        <v>0</v>
      </c>
      <c r="H47" s="200"/>
      <c r="I47" s="228" t="s">
        <v>552</v>
      </c>
      <c r="J47" s="170"/>
      <c r="K47" s="170"/>
      <c r="L47" s="170"/>
      <c r="M47" s="170"/>
      <c r="N47" s="170"/>
      <c r="O47" s="170"/>
      <c r="P47" s="170"/>
      <c r="Q47" s="170"/>
      <c r="R47" s="170"/>
      <c r="S47" s="170"/>
      <c r="T47" s="170"/>
      <c r="U47" s="170"/>
      <c r="V47" s="170"/>
      <c r="W47" s="170"/>
      <c r="X47" s="170"/>
      <c r="Y47" s="170"/>
      <c r="Z47" s="170"/>
      <c r="AA47" s="170"/>
      <c r="AB47" s="170"/>
      <c r="AC47" s="170"/>
      <c r="AD47" s="170"/>
      <c r="AE47" s="170" t="s">
        <v>543</v>
      </c>
      <c r="AF47" s="170"/>
      <c r="AG47" s="170"/>
      <c r="AH47" s="170"/>
      <c r="AI47" s="170"/>
      <c r="AJ47" s="170"/>
      <c r="AK47" s="170"/>
      <c r="AL47" s="170"/>
      <c r="AM47" s="170">
        <v>21</v>
      </c>
      <c r="AN47" s="170"/>
      <c r="AO47" s="170"/>
      <c r="AP47" s="170"/>
      <c r="AQ47" s="170"/>
      <c r="AR47" s="170"/>
      <c r="AS47" s="170"/>
      <c r="AT47" s="170"/>
      <c r="AU47" s="170"/>
      <c r="AV47" s="170"/>
      <c r="AW47" s="170"/>
      <c r="AX47" s="170"/>
      <c r="AY47" s="170"/>
      <c r="AZ47" s="170"/>
      <c r="BA47" s="170"/>
      <c r="BB47" s="170"/>
      <c r="BC47" s="170"/>
      <c r="BD47" s="170"/>
      <c r="BE47" s="170"/>
      <c r="BF47" s="170"/>
      <c r="BG47" s="170"/>
      <c r="BH47" s="170"/>
    </row>
    <row r="48" spans="1:60" ht="22.5" outlineLevel="1">
      <c r="A48" s="224"/>
      <c r="B48" s="183"/>
      <c r="C48" s="210" t="s">
        <v>2752</v>
      </c>
      <c r="D48" s="246"/>
      <c r="E48" s="194"/>
      <c r="F48" s="203"/>
      <c r="G48" s="203"/>
      <c r="H48" s="200"/>
      <c r="I48" s="228"/>
      <c r="J48" s="170"/>
      <c r="K48" s="170"/>
      <c r="L48" s="170"/>
      <c r="M48" s="170"/>
      <c r="N48" s="170"/>
      <c r="O48" s="170"/>
      <c r="P48" s="170"/>
      <c r="Q48" s="170"/>
      <c r="R48" s="170"/>
      <c r="S48" s="170"/>
      <c r="T48" s="170"/>
      <c r="U48" s="170"/>
      <c r="V48" s="170"/>
      <c r="W48" s="170"/>
      <c r="X48" s="170"/>
      <c r="Y48" s="170"/>
      <c r="Z48" s="170"/>
      <c r="AA48" s="170"/>
      <c r="AB48" s="170"/>
      <c r="AC48" s="170"/>
      <c r="AD48" s="170"/>
      <c r="AE48" s="170" t="s">
        <v>307</v>
      </c>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row>
    <row r="49" spans="1:60" outlineLevel="1">
      <c r="A49" s="224"/>
      <c r="B49" s="183"/>
      <c r="C49" s="211" t="s">
        <v>121</v>
      </c>
      <c r="D49" s="247"/>
      <c r="E49" s="195">
        <v>1</v>
      </c>
      <c r="F49" s="201"/>
      <c r="G49" s="201"/>
      <c r="H49" s="200"/>
      <c r="I49" s="228"/>
      <c r="J49" s="170"/>
      <c r="K49" s="170"/>
      <c r="L49" s="170"/>
      <c r="M49" s="170"/>
      <c r="N49" s="170"/>
      <c r="O49" s="170"/>
      <c r="P49" s="170"/>
      <c r="Q49" s="170"/>
      <c r="R49" s="170"/>
      <c r="S49" s="170"/>
      <c r="T49" s="170"/>
      <c r="U49" s="170"/>
      <c r="V49" s="170"/>
      <c r="W49" s="170"/>
      <c r="X49" s="170"/>
      <c r="Y49" s="170"/>
      <c r="Z49" s="170"/>
      <c r="AA49" s="170"/>
      <c r="AB49" s="170"/>
      <c r="AC49" s="170"/>
      <c r="AD49" s="170"/>
      <c r="AE49" s="170" t="s">
        <v>309</v>
      </c>
      <c r="AF49" s="170">
        <v>0</v>
      </c>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row>
    <row r="50" spans="1:60" outlineLevel="1">
      <c r="A50" s="225">
        <v>15</v>
      </c>
      <c r="B50" s="182" t="s">
        <v>2317</v>
      </c>
      <c r="C50" s="209" t="s">
        <v>2753</v>
      </c>
      <c r="D50" s="245" t="s">
        <v>2729</v>
      </c>
      <c r="E50" s="193">
        <v>2</v>
      </c>
      <c r="F50" s="202"/>
      <c r="G50" s="201">
        <f>ROUND(E50*F50,2)</f>
        <v>0</v>
      </c>
      <c r="H50" s="200"/>
      <c r="I50" s="228" t="s">
        <v>552</v>
      </c>
      <c r="J50" s="170"/>
      <c r="K50" s="170"/>
      <c r="L50" s="170"/>
      <c r="M50" s="170"/>
      <c r="N50" s="170"/>
      <c r="O50" s="170"/>
      <c r="P50" s="170"/>
      <c r="Q50" s="170"/>
      <c r="R50" s="170"/>
      <c r="S50" s="170"/>
      <c r="T50" s="170"/>
      <c r="U50" s="170"/>
      <c r="V50" s="170"/>
      <c r="W50" s="170"/>
      <c r="X50" s="170"/>
      <c r="Y50" s="170"/>
      <c r="Z50" s="170"/>
      <c r="AA50" s="170"/>
      <c r="AB50" s="170"/>
      <c r="AC50" s="170"/>
      <c r="AD50" s="170"/>
      <c r="AE50" s="170" t="s">
        <v>543</v>
      </c>
      <c r="AF50" s="170"/>
      <c r="AG50" s="170"/>
      <c r="AH50" s="170"/>
      <c r="AI50" s="170"/>
      <c r="AJ50" s="170"/>
      <c r="AK50" s="170"/>
      <c r="AL50" s="170"/>
      <c r="AM50" s="170">
        <v>21</v>
      </c>
      <c r="AN50" s="170"/>
      <c r="AO50" s="170"/>
      <c r="AP50" s="170"/>
      <c r="AQ50" s="170"/>
      <c r="AR50" s="170"/>
      <c r="AS50" s="170"/>
      <c r="AT50" s="170"/>
      <c r="AU50" s="170"/>
      <c r="AV50" s="170"/>
      <c r="AW50" s="170"/>
      <c r="AX50" s="170"/>
      <c r="AY50" s="170"/>
      <c r="AZ50" s="170"/>
      <c r="BA50" s="170"/>
      <c r="BB50" s="170"/>
      <c r="BC50" s="170"/>
      <c r="BD50" s="170"/>
      <c r="BE50" s="170"/>
      <c r="BF50" s="170"/>
      <c r="BG50" s="170"/>
      <c r="BH50" s="170"/>
    </row>
    <row r="51" spans="1:60" ht="22.5" outlineLevel="1">
      <c r="A51" s="224"/>
      <c r="B51" s="183"/>
      <c r="C51" s="210" t="s">
        <v>2752</v>
      </c>
      <c r="D51" s="246"/>
      <c r="E51" s="194"/>
      <c r="F51" s="203"/>
      <c r="G51" s="203"/>
      <c r="H51" s="200"/>
      <c r="I51" s="228"/>
      <c r="J51" s="170"/>
      <c r="K51" s="170"/>
      <c r="L51" s="170"/>
      <c r="M51" s="170"/>
      <c r="N51" s="170"/>
      <c r="O51" s="170"/>
      <c r="P51" s="170"/>
      <c r="Q51" s="170"/>
      <c r="R51" s="170"/>
      <c r="S51" s="170"/>
      <c r="T51" s="170"/>
      <c r="U51" s="170"/>
      <c r="V51" s="170"/>
      <c r="W51" s="170"/>
      <c r="X51" s="170"/>
      <c r="Y51" s="170"/>
      <c r="Z51" s="170"/>
      <c r="AA51" s="170"/>
      <c r="AB51" s="170"/>
      <c r="AC51" s="170"/>
      <c r="AD51" s="170"/>
      <c r="AE51" s="170" t="s">
        <v>307</v>
      </c>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row>
    <row r="52" spans="1:60" outlineLevel="1">
      <c r="A52" s="224"/>
      <c r="B52" s="183"/>
      <c r="C52" s="211" t="s">
        <v>140</v>
      </c>
      <c r="D52" s="247"/>
      <c r="E52" s="195">
        <v>2</v>
      </c>
      <c r="F52" s="201"/>
      <c r="G52" s="201"/>
      <c r="H52" s="200"/>
      <c r="I52" s="228"/>
      <c r="J52" s="170"/>
      <c r="K52" s="170"/>
      <c r="L52" s="170"/>
      <c r="M52" s="170"/>
      <c r="N52" s="170"/>
      <c r="O52" s="170"/>
      <c r="P52" s="170"/>
      <c r="Q52" s="170"/>
      <c r="R52" s="170"/>
      <c r="S52" s="170"/>
      <c r="T52" s="170"/>
      <c r="U52" s="170"/>
      <c r="V52" s="170"/>
      <c r="W52" s="170"/>
      <c r="X52" s="170"/>
      <c r="Y52" s="170"/>
      <c r="Z52" s="170"/>
      <c r="AA52" s="170"/>
      <c r="AB52" s="170"/>
      <c r="AC52" s="170"/>
      <c r="AD52" s="170"/>
      <c r="AE52" s="170" t="s">
        <v>309</v>
      </c>
      <c r="AF52" s="170">
        <v>0</v>
      </c>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row>
    <row r="53" spans="1:60" outlineLevel="1">
      <c r="A53" s="225">
        <v>16</v>
      </c>
      <c r="B53" s="182" t="s">
        <v>1695</v>
      </c>
      <c r="C53" s="209" t="s">
        <v>2754</v>
      </c>
      <c r="D53" s="245" t="s">
        <v>2729</v>
      </c>
      <c r="E53" s="193">
        <v>2</v>
      </c>
      <c r="F53" s="202"/>
      <c r="G53" s="201">
        <f>ROUND(E53*F53,2)</f>
        <v>0</v>
      </c>
      <c r="H53" s="200"/>
      <c r="I53" s="228" t="s">
        <v>552</v>
      </c>
      <c r="J53" s="170"/>
      <c r="K53" s="170"/>
      <c r="L53" s="170"/>
      <c r="M53" s="170"/>
      <c r="N53" s="170"/>
      <c r="O53" s="170"/>
      <c r="P53" s="170"/>
      <c r="Q53" s="170"/>
      <c r="R53" s="170"/>
      <c r="S53" s="170"/>
      <c r="T53" s="170"/>
      <c r="U53" s="170"/>
      <c r="V53" s="170"/>
      <c r="W53" s="170"/>
      <c r="X53" s="170"/>
      <c r="Y53" s="170"/>
      <c r="Z53" s="170"/>
      <c r="AA53" s="170"/>
      <c r="AB53" s="170"/>
      <c r="AC53" s="170"/>
      <c r="AD53" s="170"/>
      <c r="AE53" s="170" t="s">
        <v>543</v>
      </c>
      <c r="AF53" s="170"/>
      <c r="AG53" s="170"/>
      <c r="AH53" s="170"/>
      <c r="AI53" s="170"/>
      <c r="AJ53" s="170"/>
      <c r="AK53" s="170"/>
      <c r="AL53" s="170"/>
      <c r="AM53" s="170">
        <v>21</v>
      </c>
      <c r="AN53" s="170"/>
      <c r="AO53" s="170"/>
      <c r="AP53" s="170"/>
      <c r="AQ53" s="170"/>
      <c r="AR53" s="170"/>
      <c r="AS53" s="170"/>
      <c r="AT53" s="170"/>
      <c r="AU53" s="170"/>
      <c r="AV53" s="170"/>
      <c r="AW53" s="170"/>
      <c r="AX53" s="170"/>
      <c r="AY53" s="170"/>
      <c r="AZ53" s="170"/>
      <c r="BA53" s="170"/>
      <c r="BB53" s="170"/>
      <c r="BC53" s="170"/>
      <c r="BD53" s="170"/>
      <c r="BE53" s="170"/>
      <c r="BF53" s="170"/>
      <c r="BG53" s="170"/>
      <c r="BH53" s="170"/>
    </row>
    <row r="54" spans="1:60" ht="33.75" outlineLevel="1">
      <c r="A54" s="224"/>
      <c r="B54" s="183"/>
      <c r="C54" s="210" t="s">
        <v>2755</v>
      </c>
      <c r="D54" s="246"/>
      <c r="E54" s="194"/>
      <c r="F54" s="203"/>
      <c r="G54" s="203"/>
      <c r="H54" s="200"/>
      <c r="I54" s="228"/>
      <c r="J54" s="170"/>
      <c r="K54" s="170"/>
      <c r="L54" s="170"/>
      <c r="M54" s="170"/>
      <c r="N54" s="170"/>
      <c r="O54" s="170"/>
      <c r="P54" s="170"/>
      <c r="Q54" s="170"/>
      <c r="R54" s="170"/>
      <c r="S54" s="170"/>
      <c r="T54" s="170"/>
      <c r="U54" s="170"/>
      <c r="V54" s="170"/>
      <c r="W54" s="170"/>
      <c r="X54" s="170"/>
      <c r="Y54" s="170"/>
      <c r="Z54" s="170"/>
      <c r="AA54" s="170"/>
      <c r="AB54" s="170"/>
      <c r="AC54" s="170"/>
      <c r="AD54" s="170"/>
      <c r="AE54" s="170" t="s">
        <v>307</v>
      </c>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row>
    <row r="55" spans="1:60" outlineLevel="1">
      <c r="A55" s="224"/>
      <c r="B55" s="183"/>
      <c r="C55" s="211" t="s">
        <v>140</v>
      </c>
      <c r="D55" s="247"/>
      <c r="E55" s="195">
        <v>2</v>
      </c>
      <c r="F55" s="201"/>
      <c r="G55" s="201"/>
      <c r="H55" s="200"/>
      <c r="I55" s="228"/>
      <c r="J55" s="170"/>
      <c r="K55" s="170"/>
      <c r="L55" s="170"/>
      <c r="M55" s="170"/>
      <c r="N55" s="170"/>
      <c r="O55" s="170"/>
      <c r="P55" s="170"/>
      <c r="Q55" s="170"/>
      <c r="R55" s="170"/>
      <c r="S55" s="170"/>
      <c r="T55" s="170"/>
      <c r="U55" s="170"/>
      <c r="V55" s="170"/>
      <c r="W55" s="170"/>
      <c r="X55" s="170"/>
      <c r="Y55" s="170"/>
      <c r="Z55" s="170"/>
      <c r="AA55" s="170"/>
      <c r="AB55" s="170"/>
      <c r="AC55" s="170"/>
      <c r="AD55" s="170"/>
      <c r="AE55" s="170" t="s">
        <v>309</v>
      </c>
      <c r="AF55" s="170">
        <v>0</v>
      </c>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row>
    <row r="56" spans="1:60">
      <c r="A56" s="223" t="s">
        <v>294</v>
      </c>
      <c r="B56" s="181" t="s">
        <v>130</v>
      </c>
      <c r="C56" s="208" t="s">
        <v>131</v>
      </c>
      <c r="D56" s="244"/>
      <c r="E56" s="192"/>
      <c r="F56" s="356">
        <f>SUM(G57:G77)</f>
        <v>0</v>
      </c>
      <c r="G56" s="357"/>
      <c r="H56" s="199"/>
      <c r="I56" s="227"/>
      <c r="AE56" t="s">
        <v>295</v>
      </c>
    </row>
    <row r="57" spans="1:60" ht="22.5" outlineLevel="1">
      <c r="A57" s="225">
        <v>17</v>
      </c>
      <c r="B57" s="182" t="s">
        <v>2756</v>
      </c>
      <c r="C57" s="209" t="s">
        <v>2757</v>
      </c>
      <c r="D57" s="245" t="s">
        <v>2729</v>
      </c>
      <c r="E57" s="193">
        <v>12</v>
      </c>
      <c r="F57" s="202"/>
      <c r="G57" s="201">
        <f>ROUND(E57*F57,2)</f>
        <v>0</v>
      </c>
      <c r="H57" s="200"/>
      <c r="I57" s="228" t="s">
        <v>552</v>
      </c>
      <c r="J57" s="170"/>
      <c r="K57" s="170"/>
      <c r="L57" s="170"/>
      <c r="M57" s="170"/>
      <c r="N57" s="170"/>
      <c r="O57" s="170"/>
      <c r="P57" s="170"/>
      <c r="Q57" s="170"/>
      <c r="R57" s="170"/>
      <c r="S57" s="170"/>
      <c r="T57" s="170"/>
      <c r="U57" s="170"/>
      <c r="V57" s="170"/>
      <c r="W57" s="170"/>
      <c r="X57" s="170"/>
      <c r="Y57" s="170"/>
      <c r="Z57" s="170"/>
      <c r="AA57" s="170"/>
      <c r="AB57" s="170"/>
      <c r="AC57" s="170"/>
      <c r="AD57" s="170"/>
      <c r="AE57" s="170" t="s">
        <v>543</v>
      </c>
      <c r="AF57" s="170"/>
      <c r="AG57" s="170"/>
      <c r="AH57" s="170"/>
      <c r="AI57" s="170"/>
      <c r="AJ57" s="170"/>
      <c r="AK57" s="170"/>
      <c r="AL57" s="170"/>
      <c r="AM57" s="170">
        <v>21</v>
      </c>
      <c r="AN57" s="170"/>
      <c r="AO57" s="170"/>
      <c r="AP57" s="170"/>
      <c r="AQ57" s="170"/>
      <c r="AR57" s="170"/>
      <c r="AS57" s="170"/>
      <c r="AT57" s="170"/>
      <c r="AU57" s="170"/>
      <c r="AV57" s="170"/>
      <c r="AW57" s="170"/>
      <c r="AX57" s="170"/>
      <c r="AY57" s="170"/>
      <c r="AZ57" s="170"/>
      <c r="BA57" s="170"/>
      <c r="BB57" s="170"/>
      <c r="BC57" s="170"/>
      <c r="BD57" s="170"/>
      <c r="BE57" s="170"/>
      <c r="BF57" s="170"/>
      <c r="BG57" s="170"/>
      <c r="BH57" s="170"/>
    </row>
    <row r="58" spans="1:60" outlineLevel="1">
      <c r="A58" s="224"/>
      <c r="B58" s="183"/>
      <c r="C58" s="210" t="s">
        <v>2758</v>
      </c>
      <c r="D58" s="246"/>
      <c r="E58" s="194"/>
      <c r="F58" s="203"/>
      <c r="G58" s="203"/>
      <c r="H58" s="200"/>
      <c r="I58" s="228"/>
      <c r="J58" s="170"/>
      <c r="K58" s="170"/>
      <c r="L58" s="170"/>
      <c r="M58" s="170"/>
      <c r="N58" s="170"/>
      <c r="O58" s="170"/>
      <c r="P58" s="170"/>
      <c r="Q58" s="170"/>
      <c r="R58" s="170"/>
      <c r="S58" s="170"/>
      <c r="T58" s="170"/>
      <c r="U58" s="170"/>
      <c r="V58" s="170"/>
      <c r="W58" s="170"/>
      <c r="X58" s="170"/>
      <c r="Y58" s="170"/>
      <c r="Z58" s="170"/>
      <c r="AA58" s="170"/>
      <c r="AB58" s="170"/>
      <c r="AC58" s="170"/>
      <c r="AD58" s="170"/>
      <c r="AE58" s="170" t="s">
        <v>307</v>
      </c>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row>
    <row r="59" spans="1:60" outlineLevel="1">
      <c r="A59" s="224"/>
      <c r="B59" s="183"/>
      <c r="C59" s="211" t="s">
        <v>1686</v>
      </c>
      <c r="D59" s="247"/>
      <c r="E59" s="195">
        <v>12</v>
      </c>
      <c r="F59" s="201"/>
      <c r="G59" s="201"/>
      <c r="H59" s="200"/>
      <c r="I59" s="228"/>
      <c r="J59" s="170"/>
      <c r="K59" s="170"/>
      <c r="L59" s="170"/>
      <c r="M59" s="170"/>
      <c r="N59" s="170"/>
      <c r="O59" s="170"/>
      <c r="P59" s="170"/>
      <c r="Q59" s="170"/>
      <c r="R59" s="170"/>
      <c r="S59" s="170"/>
      <c r="T59" s="170"/>
      <c r="U59" s="170"/>
      <c r="V59" s="170"/>
      <c r="W59" s="170"/>
      <c r="X59" s="170"/>
      <c r="Y59" s="170"/>
      <c r="Z59" s="170"/>
      <c r="AA59" s="170"/>
      <c r="AB59" s="170"/>
      <c r="AC59" s="170"/>
      <c r="AD59" s="170"/>
      <c r="AE59" s="170" t="s">
        <v>309</v>
      </c>
      <c r="AF59" s="170">
        <v>0</v>
      </c>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row>
    <row r="60" spans="1:60" ht="22.5" outlineLevel="1">
      <c r="A60" s="225">
        <v>18</v>
      </c>
      <c r="B60" s="182" t="s">
        <v>2630</v>
      </c>
      <c r="C60" s="209" t="s">
        <v>2759</v>
      </c>
      <c r="D60" s="245" t="s">
        <v>2729</v>
      </c>
      <c r="E60" s="193">
        <v>19</v>
      </c>
      <c r="F60" s="202"/>
      <c r="G60" s="201">
        <f>ROUND(E60*F60,2)</f>
        <v>0</v>
      </c>
      <c r="H60" s="200"/>
      <c r="I60" s="228" t="s">
        <v>552</v>
      </c>
      <c r="J60" s="170"/>
      <c r="K60" s="170"/>
      <c r="L60" s="170"/>
      <c r="M60" s="170"/>
      <c r="N60" s="170"/>
      <c r="O60" s="170"/>
      <c r="P60" s="170"/>
      <c r="Q60" s="170"/>
      <c r="R60" s="170"/>
      <c r="S60" s="170"/>
      <c r="T60" s="170"/>
      <c r="U60" s="170"/>
      <c r="V60" s="170"/>
      <c r="W60" s="170"/>
      <c r="X60" s="170"/>
      <c r="Y60" s="170"/>
      <c r="Z60" s="170"/>
      <c r="AA60" s="170"/>
      <c r="AB60" s="170"/>
      <c r="AC60" s="170"/>
      <c r="AD60" s="170"/>
      <c r="AE60" s="170" t="s">
        <v>543</v>
      </c>
      <c r="AF60" s="170"/>
      <c r="AG60" s="170"/>
      <c r="AH60" s="170"/>
      <c r="AI60" s="170"/>
      <c r="AJ60" s="170"/>
      <c r="AK60" s="170"/>
      <c r="AL60" s="170"/>
      <c r="AM60" s="170">
        <v>21</v>
      </c>
      <c r="AN60" s="170"/>
      <c r="AO60" s="170"/>
      <c r="AP60" s="170"/>
      <c r="AQ60" s="170"/>
      <c r="AR60" s="170"/>
      <c r="AS60" s="170"/>
      <c r="AT60" s="170"/>
      <c r="AU60" s="170"/>
      <c r="AV60" s="170"/>
      <c r="AW60" s="170"/>
      <c r="AX60" s="170"/>
      <c r="AY60" s="170"/>
      <c r="AZ60" s="170"/>
      <c r="BA60" s="170"/>
      <c r="BB60" s="170"/>
      <c r="BC60" s="170"/>
      <c r="BD60" s="170"/>
      <c r="BE60" s="170"/>
      <c r="BF60" s="170"/>
      <c r="BG60" s="170"/>
      <c r="BH60" s="170"/>
    </row>
    <row r="61" spans="1:60" outlineLevel="1">
      <c r="A61" s="224"/>
      <c r="B61" s="183"/>
      <c r="C61" s="210" t="s">
        <v>2758</v>
      </c>
      <c r="D61" s="246"/>
      <c r="E61" s="194"/>
      <c r="F61" s="203"/>
      <c r="G61" s="203"/>
      <c r="H61" s="200"/>
      <c r="I61" s="228"/>
      <c r="J61" s="170"/>
      <c r="K61" s="170"/>
      <c r="L61" s="170"/>
      <c r="M61" s="170"/>
      <c r="N61" s="170"/>
      <c r="O61" s="170"/>
      <c r="P61" s="170"/>
      <c r="Q61" s="170"/>
      <c r="R61" s="170"/>
      <c r="S61" s="170"/>
      <c r="T61" s="170"/>
      <c r="U61" s="170"/>
      <c r="V61" s="170"/>
      <c r="W61" s="170"/>
      <c r="X61" s="170"/>
      <c r="Y61" s="170"/>
      <c r="Z61" s="170"/>
      <c r="AA61" s="170"/>
      <c r="AB61" s="170"/>
      <c r="AC61" s="170"/>
      <c r="AD61" s="170"/>
      <c r="AE61" s="170" t="s">
        <v>307</v>
      </c>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row>
    <row r="62" spans="1:60" outlineLevel="1">
      <c r="A62" s="224"/>
      <c r="B62" s="183"/>
      <c r="C62" s="211" t="s">
        <v>2237</v>
      </c>
      <c r="D62" s="247"/>
      <c r="E62" s="195">
        <v>19</v>
      </c>
      <c r="F62" s="201"/>
      <c r="G62" s="201"/>
      <c r="H62" s="200"/>
      <c r="I62" s="228"/>
      <c r="J62" s="170"/>
      <c r="K62" s="170"/>
      <c r="L62" s="170"/>
      <c r="M62" s="170"/>
      <c r="N62" s="170"/>
      <c r="O62" s="170"/>
      <c r="P62" s="170"/>
      <c r="Q62" s="170"/>
      <c r="R62" s="170"/>
      <c r="S62" s="170"/>
      <c r="T62" s="170"/>
      <c r="U62" s="170"/>
      <c r="V62" s="170"/>
      <c r="W62" s="170"/>
      <c r="X62" s="170"/>
      <c r="Y62" s="170"/>
      <c r="Z62" s="170"/>
      <c r="AA62" s="170"/>
      <c r="AB62" s="170"/>
      <c r="AC62" s="170"/>
      <c r="AD62" s="170"/>
      <c r="AE62" s="170" t="s">
        <v>309</v>
      </c>
      <c r="AF62" s="170">
        <v>0</v>
      </c>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row>
    <row r="63" spans="1:60" ht="22.5" outlineLevel="1">
      <c r="A63" s="225">
        <v>19</v>
      </c>
      <c r="B63" s="182" t="s">
        <v>2237</v>
      </c>
      <c r="C63" s="209" t="s">
        <v>2760</v>
      </c>
      <c r="D63" s="245" t="s">
        <v>2729</v>
      </c>
      <c r="E63" s="193">
        <v>8</v>
      </c>
      <c r="F63" s="202"/>
      <c r="G63" s="201">
        <f>ROUND(E63*F63,2)</f>
        <v>0</v>
      </c>
      <c r="H63" s="200"/>
      <c r="I63" s="228" t="s">
        <v>552</v>
      </c>
      <c r="J63" s="170"/>
      <c r="K63" s="170"/>
      <c r="L63" s="170"/>
      <c r="M63" s="170"/>
      <c r="N63" s="170"/>
      <c r="O63" s="170"/>
      <c r="P63" s="170"/>
      <c r="Q63" s="170"/>
      <c r="R63" s="170"/>
      <c r="S63" s="170"/>
      <c r="T63" s="170"/>
      <c r="U63" s="170"/>
      <c r="V63" s="170"/>
      <c r="W63" s="170"/>
      <c r="X63" s="170"/>
      <c r="Y63" s="170"/>
      <c r="Z63" s="170"/>
      <c r="AA63" s="170"/>
      <c r="AB63" s="170"/>
      <c r="AC63" s="170"/>
      <c r="AD63" s="170"/>
      <c r="AE63" s="170" t="s">
        <v>543</v>
      </c>
      <c r="AF63" s="170"/>
      <c r="AG63" s="170"/>
      <c r="AH63" s="170"/>
      <c r="AI63" s="170"/>
      <c r="AJ63" s="170"/>
      <c r="AK63" s="170"/>
      <c r="AL63" s="170"/>
      <c r="AM63" s="170">
        <v>21</v>
      </c>
      <c r="AN63" s="170"/>
      <c r="AO63" s="170"/>
      <c r="AP63" s="170"/>
      <c r="AQ63" s="170"/>
      <c r="AR63" s="170"/>
      <c r="AS63" s="170"/>
      <c r="AT63" s="170"/>
      <c r="AU63" s="170"/>
      <c r="AV63" s="170"/>
      <c r="AW63" s="170"/>
      <c r="AX63" s="170"/>
      <c r="AY63" s="170"/>
      <c r="AZ63" s="170"/>
      <c r="BA63" s="170"/>
      <c r="BB63" s="170"/>
      <c r="BC63" s="170"/>
      <c r="BD63" s="170"/>
      <c r="BE63" s="170"/>
      <c r="BF63" s="170"/>
      <c r="BG63" s="170"/>
      <c r="BH63" s="170"/>
    </row>
    <row r="64" spans="1:60" outlineLevel="1">
      <c r="A64" s="224"/>
      <c r="B64" s="183"/>
      <c r="C64" s="210" t="s">
        <v>2758</v>
      </c>
      <c r="D64" s="246"/>
      <c r="E64" s="194"/>
      <c r="F64" s="203"/>
      <c r="G64" s="203"/>
      <c r="H64" s="200"/>
      <c r="I64" s="228"/>
      <c r="J64" s="170"/>
      <c r="K64" s="170"/>
      <c r="L64" s="170"/>
      <c r="M64" s="170"/>
      <c r="N64" s="170"/>
      <c r="O64" s="170"/>
      <c r="P64" s="170"/>
      <c r="Q64" s="170"/>
      <c r="R64" s="170"/>
      <c r="S64" s="170"/>
      <c r="T64" s="170"/>
      <c r="U64" s="170"/>
      <c r="V64" s="170"/>
      <c r="W64" s="170"/>
      <c r="X64" s="170"/>
      <c r="Y64" s="170"/>
      <c r="Z64" s="170"/>
      <c r="AA64" s="170"/>
      <c r="AB64" s="170"/>
      <c r="AC64" s="170"/>
      <c r="AD64" s="170"/>
      <c r="AE64" s="170" t="s">
        <v>307</v>
      </c>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row>
    <row r="65" spans="1:60" outlineLevel="1">
      <c r="A65" s="224"/>
      <c r="B65" s="183"/>
      <c r="C65" s="211" t="s">
        <v>218</v>
      </c>
      <c r="D65" s="247"/>
      <c r="E65" s="195">
        <v>8</v>
      </c>
      <c r="F65" s="201"/>
      <c r="G65" s="201"/>
      <c r="H65" s="200"/>
      <c r="I65" s="228"/>
      <c r="J65" s="170"/>
      <c r="K65" s="170"/>
      <c r="L65" s="170"/>
      <c r="M65" s="170"/>
      <c r="N65" s="170"/>
      <c r="O65" s="170"/>
      <c r="P65" s="170"/>
      <c r="Q65" s="170"/>
      <c r="R65" s="170"/>
      <c r="S65" s="170"/>
      <c r="T65" s="170"/>
      <c r="U65" s="170"/>
      <c r="V65" s="170"/>
      <c r="W65" s="170"/>
      <c r="X65" s="170"/>
      <c r="Y65" s="170"/>
      <c r="Z65" s="170"/>
      <c r="AA65" s="170"/>
      <c r="AB65" s="170"/>
      <c r="AC65" s="170"/>
      <c r="AD65" s="170"/>
      <c r="AE65" s="170" t="s">
        <v>309</v>
      </c>
      <c r="AF65" s="170">
        <v>0</v>
      </c>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row>
    <row r="66" spans="1:60" ht="22.5" outlineLevel="1">
      <c r="A66" s="225">
        <v>20</v>
      </c>
      <c r="B66" s="182" t="s">
        <v>2200</v>
      </c>
      <c r="C66" s="209" t="s">
        <v>2761</v>
      </c>
      <c r="D66" s="245" t="s">
        <v>2729</v>
      </c>
      <c r="E66" s="193">
        <v>6</v>
      </c>
      <c r="F66" s="202"/>
      <c r="G66" s="201">
        <f>ROUND(E66*F66,2)</f>
        <v>0</v>
      </c>
      <c r="H66" s="200"/>
      <c r="I66" s="228" t="s">
        <v>552</v>
      </c>
      <c r="J66" s="170"/>
      <c r="K66" s="170"/>
      <c r="L66" s="170"/>
      <c r="M66" s="170"/>
      <c r="N66" s="170"/>
      <c r="O66" s="170"/>
      <c r="P66" s="170"/>
      <c r="Q66" s="170"/>
      <c r="R66" s="170"/>
      <c r="S66" s="170"/>
      <c r="T66" s="170"/>
      <c r="U66" s="170"/>
      <c r="V66" s="170"/>
      <c r="W66" s="170"/>
      <c r="X66" s="170"/>
      <c r="Y66" s="170"/>
      <c r="Z66" s="170"/>
      <c r="AA66" s="170"/>
      <c r="AB66" s="170"/>
      <c r="AC66" s="170"/>
      <c r="AD66" s="170"/>
      <c r="AE66" s="170" t="s">
        <v>543</v>
      </c>
      <c r="AF66" s="170"/>
      <c r="AG66" s="170"/>
      <c r="AH66" s="170"/>
      <c r="AI66" s="170"/>
      <c r="AJ66" s="170"/>
      <c r="AK66" s="170"/>
      <c r="AL66" s="170"/>
      <c r="AM66" s="170">
        <v>21</v>
      </c>
      <c r="AN66" s="170"/>
      <c r="AO66" s="170"/>
      <c r="AP66" s="170"/>
      <c r="AQ66" s="170"/>
      <c r="AR66" s="170"/>
      <c r="AS66" s="170"/>
      <c r="AT66" s="170"/>
      <c r="AU66" s="170"/>
      <c r="AV66" s="170"/>
      <c r="AW66" s="170"/>
      <c r="AX66" s="170"/>
      <c r="AY66" s="170"/>
      <c r="AZ66" s="170"/>
      <c r="BA66" s="170"/>
      <c r="BB66" s="170"/>
      <c r="BC66" s="170"/>
      <c r="BD66" s="170"/>
      <c r="BE66" s="170"/>
      <c r="BF66" s="170"/>
      <c r="BG66" s="170"/>
      <c r="BH66" s="170"/>
    </row>
    <row r="67" spans="1:60" outlineLevel="1">
      <c r="A67" s="224"/>
      <c r="B67" s="183"/>
      <c r="C67" s="210" t="s">
        <v>2758</v>
      </c>
      <c r="D67" s="246"/>
      <c r="E67" s="194"/>
      <c r="F67" s="203"/>
      <c r="G67" s="203"/>
      <c r="H67" s="200"/>
      <c r="I67" s="228"/>
      <c r="J67" s="170"/>
      <c r="K67" s="170"/>
      <c r="L67" s="170"/>
      <c r="M67" s="170"/>
      <c r="N67" s="170"/>
      <c r="O67" s="170"/>
      <c r="P67" s="170"/>
      <c r="Q67" s="170"/>
      <c r="R67" s="170"/>
      <c r="S67" s="170"/>
      <c r="T67" s="170"/>
      <c r="U67" s="170"/>
      <c r="V67" s="170"/>
      <c r="W67" s="170"/>
      <c r="X67" s="170"/>
      <c r="Y67" s="170"/>
      <c r="Z67" s="170"/>
      <c r="AA67" s="170"/>
      <c r="AB67" s="170"/>
      <c r="AC67" s="170"/>
      <c r="AD67" s="170"/>
      <c r="AE67" s="170" t="s">
        <v>307</v>
      </c>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row>
    <row r="68" spans="1:60" outlineLevel="1">
      <c r="A68" s="224"/>
      <c r="B68" s="183"/>
      <c r="C68" s="211" t="s">
        <v>171</v>
      </c>
      <c r="D68" s="247"/>
      <c r="E68" s="195">
        <v>6</v>
      </c>
      <c r="F68" s="201"/>
      <c r="G68" s="201"/>
      <c r="H68" s="200"/>
      <c r="I68" s="228"/>
      <c r="J68" s="170"/>
      <c r="K68" s="170"/>
      <c r="L68" s="170"/>
      <c r="M68" s="170"/>
      <c r="N68" s="170"/>
      <c r="O68" s="170"/>
      <c r="P68" s="170"/>
      <c r="Q68" s="170"/>
      <c r="R68" s="170"/>
      <c r="S68" s="170"/>
      <c r="T68" s="170"/>
      <c r="U68" s="170"/>
      <c r="V68" s="170"/>
      <c r="W68" s="170"/>
      <c r="X68" s="170"/>
      <c r="Y68" s="170"/>
      <c r="Z68" s="170"/>
      <c r="AA68" s="170"/>
      <c r="AB68" s="170"/>
      <c r="AC68" s="170"/>
      <c r="AD68" s="170"/>
      <c r="AE68" s="170" t="s">
        <v>309</v>
      </c>
      <c r="AF68" s="170">
        <v>0</v>
      </c>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row>
    <row r="69" spans="1:60" outlineLevel="1">
      <c r="A69" s="225">
        <v>21</v>
      </c>
      <c r="B69" s="182" t="s">
        <v>2762</v>
      </c>
      <c r="C69" s="209" t="s">
        <v>2763</v>
      </c>
      <c r="D69" s="245" t="s">
        <v>2729</v>
      </c>
      <c r="E69" s="193">
        <v>2</v>
      </c>
      <c r="F69" s="202"/>
      <c r="G69" s="201">
        <f>ROUND(E69*F69,2)</f>
        <v>0</v>
      </c>
      <c r="H69" s="200"/>
      <c r="I69" s="228" t="s">
        <v>304</v>
      </c>
      <c r="J69" s="170"/>
      <c r="K69" s="170"/>
      <c r="L69" s="170"/>
      <c r="M69" s="170"/>
      <c r="N69" s="170"/>
      <c r="O69" s="170"/>
      <c r="P69" s="170"/>
      <c r="Q69" s="170"/>
      <c r="R69" s="170"/>
      <c r="S69" s="170"/>
      <c r="T69" s="170"/>
      <c r="U69" s="170"/>
      <c r="V69" s="170"/>
      <c r="W69" s="170"/>
      <c r="X69" s="170"/>
      <c r="Y69" s="170"/>
      <c r="Z69" s="170"/>
      <c r="AA69" s="170"/>
      <c r="AB69" s="170"/>
      <c r="AC69" s="170"/>
      <c r="AD69" s="170"/>
      <c r="AE69" s="170" t="s">
        <v>2764</v>
      </c>
      <c r="AF69" s="170"/>
      <c r="AG69" s="170"/>
      <c r="AH69" s="170"/>
      <c r="AI69" s="170"/>
      <c r="AJ69" s="170"/>
      <c r="AK69" s="170"/>
      <c r="AL69" s="170"/>
      <c r="AM69" s="170">
        <v>21</v>
      </c>
      <c r="AN69" s="170"/>
      <c r="AO69" s="170"/>
      <c r="AP69" s="170"/>
      <c r="AQ69" s="170"/>
      <c r="AR69" s="170"/>
      <c r="AS69" s="170"/>
      <c r="AT69" s="170"/>
      <c r="AU69" s="170"/>
      <c r="AV69" s="170"/>
      <c r="AW69" s="170"/>
      <c r="AX69" s="170"/>
      <c r="AY69" s="170"/>
      <c r="AZ69" s="170"/>
      <c r="BA69" s="170"/>
      <c r="BB69" s="170"/>
      <c r="BC69" s="170"/>
      <c r="BD69" s="170"/>
      <c r="BE69" s="170"/>
      <c r="BF69" s="170"/>
      <c r="BG69" s="170"/>
      <c r="BH69" s="170"/>
    </row>
    <row r="70" spans="1:60" outlineLevel="1">
      <c r="A70" s="224"/>
      <c r="B70" s="183"/>
      <c r="C70" s="211" t="s">
        <v>140</v>
      </c>
      <c r="D70" s="247"/>
      <c r="E70" s="195">
        <v>2</v>
      </c>
      <c r="F70" s="201"/>
      <c r="G70" s="201"/>
      <c r="H70" s="200"/>
      <c r="I70" s="228"/>
      <c r="J70" s="170"/>
      <c r="K70" s="170"/>
      <c r="L70" s="170"/>
      <c r="M70" s="170"/>
      <c r="N70" s="170"/>
      <c r="O70" s="170"/>
      <c r="P70" s="170"/>
      <c r="Q70" s="170"/>
      <c r="R70" s="170"/>
      <c r="S70" s="170"/>
      <c r="T70" s="170"/>
      <c r="U70" s="170"/>
      <c r="V70" s="170"/>
      <c r="W70" s="170"/>
      <c r="X70" s="170"/>
      <c r="Y70" s="170"/>
      <c r="Z70" s="170"/>
      <c r="AA70" s="170"/>
      <c r="AB70" s="170"/>
      <c r="AC70" s="170"/>
      <c r="AD70" s="170"/>
      <c r="AE70" s="170" t="s">
        <v>309</v>
      </c>
      <c r="AF70" s="170">
        <v>0</v>
      </c>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row>
    <row r="71" spans="1:60" outlineLevel="1">
      <c r="A71" s="225">
        <v>22</v>
      </c>
      <c r="B71" s="182" t="s">
        <v>1656</v>
      </c>
      <c r="C71" s="209" t="s">
        <v>2765</v>
      </c>
      <c r="D71" s="245" t="s">
        <v>2729</v>
      </c>
      <c r="E71" s="193">
        <v>2</v>
      </c>
      <c r="F71" s="202"/>
      <c r="G71" s="201">
        <f>ROUND(E71*F71,2)</f>
        <v>0</v>
      </c>
      <c r="H71" s="200"/>
      <c r="I71" s="228" t="s">
        <v>552</v>
      </c>
      <c r="J71" s="170"/>
      <c r="K71" s="170"/>
      <c r="L71" s="170"/>
      <c r="M71" s="170"/>
      <c r="N71" s="170"/>
      <c r="O71" s="170"/>
      <c r="P71" s="170"/>
      <c r="Q71" s="170"/>
      <c r="R71" s="170"/>
      <c r="S71" s="170"/>
      <c r="T71" s="170"/>
      <c r="U71" s="170"/>
      <c r="V71" s="170"/>
      <c r="W71" s="170"/>
      <c r="X71" s="170"/>
      <c r="Y71" s="170"/>
      <c r="Z71" s="170"/>
      <c r="AA71" s="170"/>
      <c r="AB71" s="170"/>
      <c r="AC71" s="170"/>
      <c r="AD71" s="170"/>
      <c r="AE71" s="170" t="s">
        <v>543</v>
      </c>
      <c r="AF71" s="170"/>
      <c r="AG71" s="170"/>
      <c r="AH71" s="170"/>
      <c r="AI71" s="170"/>
      <c r="AJ71" s="170"/>
      <c r="AK71" s="170"/>
      <c r="AL71" s="170"/>
      <c r="AM71" s="170">
        <v>21</v>
      </c>
      <c r="AN71" s="170"/>
      <c r="AO71" s="170"/>
      <c r="AP71" s="170"/>
      <c r="AQ71" s="170"/>
      <c r="AR71" s="170"/>
      <c r="AS71" s="170"/>
      <c r="AT71" s="170"/>
      <c r="AU71" s="170"/>
      <c r="AV71" s="170"/>
      <c r="AW71" s="170"/>
      <c r="AX71" s="170"/>
      <c r="AY71" s="170"/>
      <c r="AZ71" s="170"/>
      <c r="BA71" s="170"/>
      <c r="BB71" s="170"/>
      <c r="BC71" s="170"/>
      <c r="BD71" s="170"/>
      <c r="BE71" s="170"/>
      <c r="BF71" s="170"/>
      <c r="BG71" s="170"/>
      <c r="BH71" s="170"/>
    </row>
    <row r="72" spans="1:60" outlineLevel="1">
      <c r="A72" s="224"/>
      <c r="B72" s="183"/>
      <c r="C72" s="211" t="s">
        <v>140</v>
      </c>
      <c r="D72" s="247"/>
      <c r="E72" s="195">
        <v>2</v>
      </c>
      <c r="F72" s="201"/>
      <c r="G72" s="201"/>
      <c r="H72" s="200"/>
      <c r="I72" s="228"/>
      <c r="J72" s="170"/>
      <c r="K72" s="170"/>
      <c r="L72" s="170"/>
      <c r="M72" s="170"/>
      <c r="N72" s="170"/>
      <c r="O72" s="170"/>
      <c r="P72" s="170"/>
      <c r="Q72" s="170"/>
      <c r="R72" s="170"/>
      <c r="S72" s="170"/>
      <c r="T72" s="170"/>
      <c r="U72" s="170"/>
      <c r="V72" s="170"/>
      <c r="W72" s="170"/>
      <c r="X72" s="170"/>
      <c r="Y72" s="170"/>
      <c r="Z72" s="170"/>
      <c r="AA72" s="170"/>
      <c r="AB72" s="170"/>
      <c r="AC72" s="170"/>
      <c r="AD72" s="170"/>
      <c r="AE72" s="170" t="s">
        <v>309</v>
      </c>
      <c r="AF72" s="170">
        <v>0</v>
      </c>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row>
    <row r="73" spans="1:60" ht="22.5" outlineLevel="1">
      <c r="A73" s="225">
        <v>23</v>
      </c>
      <c r="B73" s="182" t="s">
        <v>2216</v>
      </c>
      <c r="C73" s="209" t="s">
        <v>2766</v>
      </c>
      <c r="D73" s="245" t="s">
        <v>2729</v>
      </c>
      <c r="E73" s="193">
        <v>57</v>
      </c>
      <c r="F73" s="202"/>
      <c r="G73" s="201">
        <f>ROUND(E73*F73,2)</f>
        <v>0</v>
      </c>
      <c r="H73" s="200"/>
      <c r="I73" s="228" t="s">
        <v>552</v>
      </c>
      <c r="J73" s="170"/>
      <c r="K73" s="170"/>
      <c r="L73" s="170"/>
      <c r="M73" s="170"/>
      <c r="N73" s="170"/>
      <c r="O73" s="170"/>
      <c r="P73" s="170"/>
      <c r="Q73" s="170"/>
      <c r="R73" s="170"/>
      <c r="S73" s="170"/>
      <c r="T73" s="170"/>
      <c r="U73" s="170"/>
      <c r="V73" s="170"/>
      <c r="W73" s="170"/>
      <c r="X73" s="170"/>
      <c r="Y73" s="170"/>
      <c r="Z73" s="170"/>
      <c r="AA73" s="170"/>
      <c r="AB73" s="170"/>
      <c r="AC73" s="170"/>
      <c r="AD73" s="170"/>
      <c r="AE73" s="170" t="s">
        <v>543</v>
      </c>
      <c r="AF73" s="170"/>
      <c r="AG73" s="170"/>
      <c r="AH73" s="170"/>
      <c r="AI73" s="170"/>
      <c r="AJ73" s="170"/>
      <c r="AK73" s="170"/>
      <c r="AL73" s="170"/>
      <c r="AM73" s="170">
        <v>21</v>
      </c>
      <c r="AN73" s="170"/>
      <c r="AO73" s="170"/>
      <c r="AP73" s="170"/>
      <c r="AQ73" s="170"/>
      <c r="AR73" s="170"/>
      <c r="AS73" s="170"/>
      <c r="AT73" s="170"/>
      <c r="AU73" s="170"/>
      <c r="AV73" s="170"/>
      <c r="AW73" s="170"/>
      <c r="AX73" s="170"/>
      <c r="AY73" s="170"/>
      <c r="AZ73" s="170"/>
      <c r="BA73" s="170"/>
      <c r="BB73" s="170"/>
      <c r="BC73" s="170"/>
      <c r="BD73" s="170"/>
      <c r="BE73" s="170"/>
      <c r="BF73" s="170"/>
      <c r="BG73" s="170"/>
      <c r="BH73" s="170"/>
    </row>
    <row r="74" spans="1:60" outlineLevel="1">
      <c r="A74" s="224"/>
      <c r="B74" s="183"/>
      <c r="C74" s="210" t="s">
        <v>2767</v>
      </c>
      <c r="D74" s="246"/>
      <c r="E74" s="194"/>
      <c r="F74" s="203"/>
      <c r="G74" s="203"/>
      <c r="H74" s="200"/>
      <c r="I74" s="228"/>
      <c r="J74" s="170"/>
      <c r="K74" s="170"/>
      <c r="L74" s="170"/>
      <c r="M74" s="170"/>
      <c r="N74" s="170"/>
      <c r="O74" s="170"/>
      <c r="P74" s="170"/>
      <c r="Q74" s="170"/>
      <c r="R74" s="170"/>
      <c r="S74" s="170"/>
      <c r="T74" s="170"/>
      <c r="U74" s="170"/>
      <c r="V74" s="170"/>
      <c r="W74" s="170"/>
      <c r="X74" s="170"/>
      <c r="Y74" s="170"/>
      <c r="Z74" s="170"/>
      <c r="AA74" s="170"/>
      <c r="AB74" s="170"/>
      <c r="AC74" s="170"/>
      <c r="AD74" s="170"/>
      <c r="AE74" s="170" t="s">
        <v>307</v>
      </c>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row>
    <row r="75" spans="1:60" outlineLevel="1">
      <c r="A75" s="224"/>
      <c r="B75" s="183"/>
      <c r="C75" s="211" t="s">
        <v>2768</v>
      </c>
      <c r="D75" s="247"/>
      <c r="E75" s="195">
        <v>57</v>
      </c>
      <c r="F75" s="201"/>
      <c r="G75" s="201"/>
      <c r="H75" s="200"/>
      <c r="I75" s="228"/>
      <c r="J75" s="170"/>
      <c r="K75" s="170"/>
      <c r="L75" s="170"/>
      <c r="M75" s="170"/>
      <c r="N75" s="170"/>
      <c r="O75" s="170"/>
      <c r="P75" s="170"/>
      <c r="Q75" s="170"/>
      <c r="R75" s="170"/>
      <c r="S75" s="170"/>
      <c r="T75" s="170"/>
      <c r="U75" s="170"/>
      <c r="V75" s="170"/>
      <c r="W75" s="170"/>
      <c r="X75" s="170"/>
      <c r="Y75" s="170"/>
      <c r="Z75" s="170"/>
      <c r="AA75" s="170"/>
      <c r="AB75" s="170"/>
      <c r="AC75" s="170"/>
      <c r="AD75" s="170"/>
      <c r="AE75" s="170" t="s">
        <v>309</v>
      </c>
      <c r="AF75" s="170">
        <v>0</v>
      </c>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row>
    <row r="76" spans="1:60" outlineLevel="1">
      <c r="A76" s="225">
        <v>24</v>
      </c>
      <c r="B76" s="182" t="s">
        <v>1667</v>
      </c>
      <c r="C76" s="209" t="s">
        <v>2769</v>
      </c>
      <c r="D76" s="245" t="s">
        <v>2729</v>
      </c>
      <c r="E76" s="193">
        <v>5</v>
      </c>
      <c r="F76" s="202"/>
      <c r="G76" s="201">
        <f>ROUND(E76*F76,2)</f>
        <v>0</v>
      </c>
      <c r="H76" s="200"/>
      <c r="I76" s="228" t="s">
        <v>552</v>
      </c>
      <c r="J76" s="170"/>
      <c r="K76" s="170"/>
      <c r="L76" s="170"/>
      <c r="M76" s="170"/>
      <c r="N76" s="170"/>
      <c r="O76" s="170"/>
      <c r="P76" s="170"/>
      <c r="Q76" s="170"/>
      <c r="R76" s="170"/>
      <c r="S76" s="170"/>
      <c r="T76" s="170"/>
      <c r="U76" s="170"/>
      <c r="V76" s="170"/>
      <c r="W76" s="170"/>
      <c r="X76" s="170"/>
      <c r="Y76" s="170"/>
      <c r="Z76" s="170"/>
      <c r="AA76" s="170"/>
      <c r="AB76" s="170"/>
      <c r="AC76" s="170"/>
      <c r="AD76" s="170"/>
      <c r="AE76" s="170" t="s">
        <v>543</v>
      </c>
      <c r="AF76" s="170"/>
      <c r="AG76" s="170"/>
      <c r="AH76" s="170"/>
      <c r="AI76" s="170"/>
      <c r="AJ76" s="170"/>
      <c r="AK76" s="170"/>
      <c r="AL76" s="170"/>
      <c r="AM76" s="170">
        <v>21</v>
      </c>
      <c r="AN76" s="170"/>
      <c r="AO76" s="170"/>
      <c r="AP76" s="170"/>
      <c r="AQ76" s="170"/>
      <c r="AR76" s="170"/>
      <c r="AS76" s="170"/>
      <c r="AT76" s="170"/>
      <c r="AU76" s="170"/>
      <c r="AV76" s="170"/>
      <c r="AW76" s="170"/>
      <c r="AX76" s="170"/>
      <c r="AY76" s="170"/>
      <c r="AZ76" s="170"/>
      <c r="BA76" s="170"/>
      <c r="BB76" s="170"/>
      <c r="BC76" s="170"/>
      <c r="BD76" s="170"/>
      <c r="BE76" s="170"/>
      <c r="BF76" s="170"/>
      <c r="BG76" s="170"/>
      <c r="BH76" s="170"/>
    </row>
    <row r="77" spans="1:60" outlineLevel="1">
      <c r="A77" s="224"/>
      <c r="B77" s="183"/>
      <c r="C77" s="211" t="s">
        <v>166</v>
      </c>
      <c r="D77" s="247"/>
      <c r="E77" s="195">
        <v>5</v>
      </c>
      <c r="F77" s="201"/>
      <c r="G77" s="201"/>
      <c r="H77" s="200"/>
      <c r="I77" s="228"/>
      <c r="J77" s="170"/>
      <c r="K77" s="170"/>
      <c r="L77" s="170"/>
      <c r="M77" s="170"/>
      <c r="N77" s="170"/>
      <c r="O77" s="170"/>
      <c r="P77" s="170"/>
      <c r="Q77" s="170"/>
      <c r="R77" s="170"/>
      <c r="S77" s="170"/>
      <c r="T77" s="170"/>
      <c r="U77" s="170"/>
      <c r="V77" s="170"/>
      <c r="W77" s="170"/>
      <c r="X77" s="170"/>
      <c r="Y77" s="170"/>
      <c r="Z77" s="170"/>
      <c r="AA77" s="170"/>
      <c r="AB77" s="170"/>
      <c r="AC77" s="170"/>
      <c r="AD77" s="170"/>
      <c r="AE77" s="170" t="s">
        <v>309</v>
      </c>
      <c r="AF77" s="170">
        <v>0</v>
      </c>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row>
    <row r="78" spans="1:60">
      <c r="A78" s="223" t="s">
        <v>294</v>
      </c>
      <c r="B78" s="181" t="s">
        <v>132</v>
      </c>
      <c r="C78" s="208" t="s">
        <v>133</v>
      </c>
      <c r="D78" s="244"/>
      <c r="E78" s="192"/>
      <c r="F78" s="356">
        <f>SUM(G79:G90)</f>
        <v>0</v>
      </c>
      <c r="G78" s="357"/>
      <c r="H78" s="199"/>
      <c r="I78" s="227"/>
      <c r="AE78" t="s">
        <v>295</v>
      </c>
    </row>
    <row r="79" spans="1:60" outlineLevel="1">
      <c r="A79" s="225">
        <v>25</v>
      </c>
      <c r="B79" s="182" t="s">
        <v>514</v>
      </c>
      <c r="C79" s="209" t="s">
        <v>2770</v>
      </c>
      <c r="D79" s="245" t="s">
        <v>2729</v>
      </c>
      <c r="E79" s="193">
        <v>32</v>
      </c>
      <c r="F79" s="202"/>
      <c r="G79" s="201">
        <f>ROUND(E79*F79,2)</f>
        <v>0</v>
      </c>
      <c r="H79" s="200"/>
      <c r="I79" s="228" t="s">
        <v>552</v>
      </c>
      <c r="J79" s="170"/>
      <c r="K79" s="170"/>
      <c r="L79" s="170"/>
      <c r="M79" s="170"/>
      <c r="N79" s="170"/>
      <c r="O79" s="170"/>
      <c r="P79" s="170"/>
      <c r="Q79" s="170"/>
      <c r="R79" s="170"/>
      <c r="S79" s="170"/>
      <c r="T79" s="170"/>
      <c r="U79" s="170"/>
      <c r="V79" s="170"/>
      <c r="W79" s="170"/>
      <c r="X79" s="170"/>
      <c r="Y79" s="170"/>
      <c r="Z79" s="170"/>
      <c r="AA79" s="170"/>
      <c r="AB79" s="170"/>
      <c r="AC79" s="170"/>
      <c r="AD79" s="170"/>
      <c r="AE79" s="170" t="s">
        <v>543</v>
      </c>
      <c r="AF79" s="170"/>
      <c r="AG79" s="170"/>
      <c r="AH79" s="170"/>
      <c r="AI79" s="170"/>
      <c r="AJ79" s="170"/>
      <c r="AK79" s="170"/>
      <c r="AL79" s="170"/>
      <c r="AM79" s="170">
        <v>21</v>
      </c>
      <c r="AN79" s="170"/>
      <c r="AO79" s="170"/>
      <c r="AP79" s="170"/>
      <c r="AQ79" s="170"/>
      <c r="AR79" s="170"/>
      <c r="AS79" s="170"/>
      <c r="AT79" s="170"/>
      <c r="AU79" s="170"/>
      <c r="AV79" s="170"/>
      <c r="AW79" s="170"/>
      <c r="AX79" s="170"/>
      <c r="AY79" s="170"/>
      <c r="AZ79" s="170"/>
      <c r="BA79" s="170"/>
      <c r="BB79" s="170"/>
      <c r="BC79" s="170"/>
      <c r="BD79" s="170"/>
      <c r="BE79" s="170"/>
      <c r="BF79" s="170"/>
      <c r="BG79" s="170"/>
      <c r="BH79" s="170"/>
    </row>
    <row r="80" spans="1:60" outlineLevel="1">
      <c r="A80" s="224"/>
      <c r="B80" s="183"/>
      <c r="C80" s="211" t="s">
        <v>561</v>
      </c>
      <c r="D80" s="247"/>
      <c r="E80" s="195">
        <v>32</v>
      </c>
      <c r="F80" s="201"/>
      <c r="G80" s="201"/>
      <c r="H80" s="200"/>
      <c r="I80" s="228"/>
      <c r="J80" s="170"/>
      <c r="K80" s="170"/>
      <c r="L80" s="170"/>
      <c r="M80" s="170"/>
      <c r="N80" s="170"/>
      <c r="O80" s="170"/>
      <c r="P80" s="170"/>
      <c r="Q80" s="170"/>
      <c r="R80" s="170"/>
      <c r="S80" s="170"/>
      <c r="T80" s="170"/>
      <c r="U80" s="170"/>
      <c r="V80" s="170"/>
      <c r="W80" s="170"/>
      <c r="X80" s="170"/>
      <c r="Y80" s="170"/>
      <c r="Z80" s="170"/>
      <c r="AA80" s="170"/>
      <c r="AB80" s="170"/>
      <c r="AC80" s="170"/>
      <c r="AD80" s="170"/>
      <c r="AE80" s="170" t="s">
        <v>309</v>
      </c>
      <c r="AF80" s="170">
        <v>0</v>
      </c>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row>
    <row r="81" spans="1:60" outlineLevel="1">
      <c r="A81" s="225">
        <v>26</v>
      </c>
      <c r="B81" s="182" t="s">
        <v>2771</v>
      </c>
      <c r="C81" s="209" t="s">
        <v>2772</v>
      </c>
      <c r="D81" s="245" t="s">
        <v>314</v>
      </c>
      <c r="E81" s="193">
        <v>250</v>
      </c>
      <c r="F81" s="202"/>
      <c r="G81" s="201">
        <f>ROUND(E81*F81,2)</f>
        <v>0</v>
      </c>
      <c r="H81" s="200"/>
      <c r="I81" s="228" t="s">
        <v>552</v>
      </c>
      <c r="J81" s="170"/>
      <c r="K81" s="170"/>
      <c r="L81" s="170"/>
      <c r="M81" s="170"/>
      <c r="N81" s="170"/>
      <c r="O81" s="170"/>
      <c r="P81" s="170"/>
      <c r="Q81" s="170"/>
      <c r="R81" s="170"/>
      <c r="S81" s="170"/>
      <c r="T81" s="170"/>
      <c r="U81" s="170"/>
      <c r="V81" s="170"/>
      <c r="W81" s="170"/>
      <c r="X81" s="170"/>
      <c r="Y81" s="170"/>
      <c r="Z81" s="170"/>
      <c r="AA81" s="170"/>
      <c r="AB81" s="170"/>
      <c r="AC81" s="170"/>
      <c r="AD81" s="170"/>
      <c r="AE81" s="170" t="s">
        <v>543</v>
      </c>
      <c r="AF81" s="170"/>
      <c r="AG81" s="170"/>
      <c r="AH81" s="170"/>
      <c r="AI81" s="170"/>
      <c r="AJ81" s="170"/>
      <c r="AK81" s="170"/>
      <c r="AL81" s="170"/>
      <c r="AM81" s="170">
        <v>21</v>
      </c>
      <c r="AN81" s="170"/>
      <c r="AO81" s="170"/>
      <c r="AP81" s="170"/>
      <c r="AQ81" s="170"/>
      <c r="AR81" s="170"/>
      <c r="AS81" s="170"/>
      <c r="AT81" s="170"/>
      <c r="AU81" s="170"/>
      <c r="AV81" s="170"/>
      <c r="AW81" s="170"/>
      <c r="AX81" s="170"/>
      <c r="AY81" s="170"/>
      <c r="AZ81" s="170"/>
      <c r="BA81" s="170"/>
      <c r="BB81" s="170"/>
      <c r="BC81" s="170"/>
      <c r="BD81" s="170"/>
      <c r="BE81" s="170"/>
      <c r="BF81" s="170"/>
      <c r="BG81" s="170"/>
      <c r="BH81" s="170"/>
    </row>
    <row r="82" spans="1:60" outlineLevel="1">
      <c r="A82" s="224"/>
      <c r="B82" s="183"/>
      <c r="C82" s="210" t="s">
        <v>2773</v>
      </c>
      <c r="D82" s="246"/>
      <c r="E82" s="194"/>
      <c r="F82" s="203"/>
      <c r="G82" s="203"/>
      <c r="H82" s="200"/>
      <c r="I82" s="228"/>
      <c r="J82" s="170"/>
      <c r="K82" s="170"/>
      <c r="L82" s="170"/>
      <c r="M82" s="170"/>
      <c r="N82" s="170"/>
      <c r="O82" s="170"/>
      <c r="P82" s="170"/>
      <c r="Q82" s="170"/>
      <c r="R82" s="170"/>
      <c r="S82" s="170"/>
      <c r="T82" s="170"/>
      <c r="U82" s="170"/>
      <c r="V82" s="170"/>
      <c r="W82" s="170"/>
      <c r="X82" s="170"/>
      <c r="Y82" s="170"/>
      <c r="Z82" s="170"/>
      <c r="AA82" s="170"/>
      <c r="AB82" s="170"/>
      <c r="AC82" s="170"/>
      <c r="AD82" s="170"/>
      <c r="AE82" s="170" t="s">
        <v>307</v>
      </c>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row>
    <row r="83" spans="1:60" outlineLevel="1">
      <c r="A83" s="224"/>
      <c r="B83" s="183"/>
      <c r="C83" s="211" t="s">
        <v>2774</v>
      </c>
      <c r="D83" s="247"/>
      <c r="E83" s="195">
        <v>250</v>
      </c>
      <c r="F83" s="201"/>
      <c r="G83" s="201"/>
      <c r="H83" s="200"/>
      <c r="I83" s="228"/>
      <c r="J83" s="170"/>
      <c r="K83" s="170"/>
      <c r="L83" s="170"/>
      <c r="M83" s="170"/>
      <c r="N83" s="170"/>
      <c r="O83" s="170"/>
      <c r="P83" s="170"/>
      <c r="Q83" s="170"/>
      <c r="R83" s="170"/>
      <c r="S83" s="170"/>
      <c r="T83" s="170"/>
      <c r="U83" s="170"/>
      <c r="V83" s="170"/>
      <c r="W83" s="170"/>
      <c r="X83" s="170"/>
      <c r="Y83" s="170"/>
      <c r="Z83" s="170"/>
      <c r="AA83" s="170"/>
      <c r="AB83" s="170"/>
      <c r="AC83" s="170"/>
      <c r="AD83" s="170"/>
      <c r="AE83" s="170" t="s">
        <v>309</v>
      </c>
      <c r="AF83" s="170">
        <v>0</v>
      </c>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row>
    <row r="84" spans="1:60" outlineLevel="1">
      <c r="A84" s="225">
        <v>27</v>
      </c>
      <c r="B84" s="182" t="s">
        <v>1079</v>
      </c>
      <c r="C84" s="209" t="s">
        <v>2775</v>
      </c>
      <c r="D84" s="245" t="s">
        <v>314</v>
      </c>
      <c r="E84" s="193">
        <v>12</v>
      </c>
      <c r="F84" s="202"/>
      <c r="G84" s="201">
        <f>ROUND(E84*F84,2)</f>
        <v>0</v>
      </c>
      <c r="H84" s="200"/>
      <c r="I84" s="228" t="s">
        <v>552</v>
      </c>
      <c r="J84" s="170"/>
      <c r="K84" s="170"/>
      <c r="L84" s="170"/>
      <c r="M84" s="170"/>
      <c r="N84" s="170"/>
      <c r="O84" s="170"/>
      <c r="P84" s="170"/>
      <c r="Q84" s="170"/>
      <c r="R84" s="170"/>
      <c r="S84" s="170"/>
      <c r="T84" s="170"/>
      <c r="U84" s="170"/>
      <c r="V84" s="170"/>
      <c r="W84" s="170"/>
      <c r="X84" s="170"/>
      <c r="Y84" s="170"/>
      <c r="Z84" s="170"/>
      <c r="AA84" s="170"/>
      <c r="AB84" s="170"/>
      <c r="AC84" s="170"/>
      <c r="AD84" s="170"/>
      <c r="AE84" s="170" t="s">
        <v>543</v>
      </c>
      <c r="AF84" s="170"/>
      <c r="AG84" s="170"/>
      <c r="AH84" s="170"/>
      <c r="AI84" s="170"/>
      <c r="AJ84" s="170"/>
      <c r="AK84" s="170"/>
      <c r="AL84" s="170"/>
      <c r="AM84" s="170">
        <v>21</v>
      </c>
      <c r="AN84" s="170"/>
      <c r="AO84" s="170"/>
      <c r="AP84" s="170"/>
      <c r="AQ84" s="170"/>
      <c r="AR84" s="170"/>
      <c r="AS84" s="170"/>
      <c r="AT84" s="170"/>
      <c r="AU84" s="170"/>
      <c r="AV84" s="170"/>
      <c r="AW84" s="170"/>
      <c r="AX84" s="170"/>
      <c r="AY84" s="170"/>
      <c r="AZ84" s="170"/>
      <c r="BA84" s="170"/>
      <c r="BB84" s="170"/>
      <c r="BC84" s="170"/>
      <c r="BD84" s="170"/>
      <c r="BE84" s="170"/>
      <c r="BF84" s="170"/>
      <c r="BG84" s="170"/>
      <c r="BH84" s="170"/>
    </row>
    <row r="85" spans="1:60" outlineLevel="1">
      <c r="A85" s="224"/>
      <c r="B85" s="183"/>
      <c r="C85" s="210" t="s">
        <v>2776</v>
      </c>
      <c r="D85" s="246"/>
      <c r="E85" s="194"/>
      <c r="F85" s="203"/>
      <c r="G85" s="203"/>
      <c r="H85" s="200"/>
      <c r="I85" s="228"/>
      <c r="J85" s="170"/>
      <c r="K85" s="170"/>
      <c r="L85" s="170"/>
      <c r="M85" s="170"/>
      <c r="N85" s="170"/>
      <c r="O85" s="170"/>
      <c r="P85" s="170"/>
      <c r="Q85" s="170"/>
      <c r="R85" s="170"/>
      <c r="S85" s="170"/>
      <c r="T85" s="170"/>
      <c r="U85" s="170"/>
      <c r="V85" s="170"/>
      <c r="W85" s="170"/>
      <c r="X85" s="170"/>
      <c r="Y85" s="170"/>
      <c r="Z85" s="170"/>
      <c r="AA85" s="170"/>
      <c r="AB85" s="170"/>
      <c r="AC85" s="170"/>
      <c r="AD85" s="170"/>
      <c r="AE85" s="170" t="s">
        <v>307</v>
      </c>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row>
    <row r="86" spans="1:60" outlineLevel="1">
      <c r="A86" s="224"/>
      <c r="B86" s="183"/>
      <c r="C86" s="211" t="s">
        <v>1686</v>
      </c>
      <c r="D86" s="247"/>
      <c r="E86" s="195">
        <v>12</v>
      </c>
      <c r="F86" s="201"/>
      <c r="G86" s="201"/>
      <c r="H86" s="200"/>
      <c r="I86" s="228"/>
      <c r="J86" s="170"/>
      <c r="K86" s="170"/>
      <c r="L86" s="170"/>
      <c r="M86" s="170"/>
      <c r="N86" s="170"/>
      <c r="O86" s="170"/>
      <c r="P86" s="170"/>
      <c r="Q86" s="170"/>
      <c r="R86" s="170"/>
      <c r="S86" s="170"/>
      <c r="T86" s="170"/>
      <c r="U86" s="170"/>
      <c r="V86" s="170"/>
      <c r="W86" s="170"/>
      <c r="X86" s="170"/>
      <c r="Y86" s="170"/>
      <c r="Z86" s="170"/>
      <c r="AA86" s="170"/>
      <c r="AB86" s="170"/>
      <c r="AC86" s="170"/>
      <c r="AD86" s="170"/>
      <c r="AE86" s="170" t="s">
        <v>309</v>
      </c>
      <c r="AF86" s="170">
        <v>0</v>
      </c>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row>
    <row r="87" spans="1:60" outlineLevel="1">
      <c r="A87" s="225">
        <v>28</v>
      </c>
      <c r="B87" s="182" t="s">
        <v>2777</v>
      </c>
      <c r="C87" s="209" t="s">
        <v>2778</v>
      </c>
      <c r="D87" s="245" t="s">
        <v>314</v>
      </c>
      <c r="E87" s="193">
        <v>25</v>
      </c>
      <c r="F87" s="202"/>
      <c r="G87" s="201">
        <f>ROUND(E87*F87,2)</f>
        <v>0</v>
      </c>
      <c r="H87" s="200"/>
      <c r="I87" s="228" t="s">
        <v>552</v>
      </c>
      <c r="J87" s="170"/>
      <c r="K87" s="170"/>
      <c r="L87" s="170"/>
      <c r="M87" s="170"/>
      <c r="N87" s="170"/>
      <c r="O87" s="170"/>
      <c r="P87" s="170"/>
      <c r="Q87" s="170"/>
      <c r="R87" s="170"/>
      <c r="S87" s="170"/>
      <c r="T87" s="170"/>
      <c r="U87" s="170"/>
      <c r="V87" s="170"/>
      <c r="W87" s="170"/>
      <c r="X87" s="170"/>
      <c r="Y87" s="170"/>
      <c r="Z87" s="170"/>
      <c r="AA87" s="170"/>
      <c r="AB87" s="170"/>
      <c r="AC87" s="170"/>
      <c r="AD87" s="170"/>
      <c r="AE87" s="170" t="s">
        <v>543</v>
      </c>
      <c r="AF87" s="170"/>
      <c r="AG87" s="170"/>
      <c r="AH87" s="170"/>
      <c r="AI87" s="170"/>
      <c r="AJ87" s="170"/>
      <c r="AK87" s="170"/>
      <c r="AL87" s="170"/>
      <c r="AM87" s="170">
        <v>21</v>
      </c>
      <c r="AN87" s="170"/>
      <c r="AO87" s="170"/>
      <c r="AP87" s="170"/>
      <c r="AQ87" s="170"/>
      <c r="AR87" s="170"/>
      <c r="AS87" s="170"/>
      <c r="AT87" s="170"/>
      <c r="AU87" s="170"/>
      <c r="AV87" s="170"/>
      <c r="AW87" s="170"/>
      <c r="AX87" s="170"/>
      <c r="AY87" s="170"/>
      <c r="AZ87" s="170"/>
      <c r="BA87" s="170"/>
      <c r="BB87" s="170"/>
      <c r="BC87" s="170"/>
      <c r="BD87" s="170"/>
      <c r="BE87" s="170"/>
      <c r="BF87" s="170"/>
      <c r="BG87" s="170"/>
      <c r="BH87" s="170"/>
    </row>
    <row r="88" spans="1:60" outlineLevel="1">
      <c r="A88" s="224"/>
      <c r="B88" s="183"/>
      <c r="C88" s="211" t="s">
        <v>514</v>
      </c>
      <c r="D88" s="247"/>
      <c r="E88" s="195">
        <v>25</v>
      </c>
      <c r="F88" s="201"/>
      <c r="G88" s="201"/>
      <c r="H88" s="200"/>
      <c r="I88" s="228"/>
      <c r="J88" s="170"/>
      <c r="K88" s="170"/>
      <c r="L88" s="170"/>
      <c r="M88" s="170"/>
      <c r="N88" s="170"/>
      <c r="O88" s="170"/>
      <c r="P88" s="170"/>
      <c r="Q88" s="170"/>
      <c r="R88" s="170"/>
      <c r="S88" s="170"/>
      <c r="T88" s="170"/>
      <c r="U88" s="170"/>
      <c r="V88" s="170"/>
      <c r="W88" s="170"/>
      <c r="X88" s="170"/>
      <c r="Y88" s="170"/>
      <c r="Z88" s="170"/>
      <c r="AA88" s="170"/>
      <c r="AB88" s="170"/>
      <c r="AC88" s="170"/>
      <c r="AD88" s="170"/>
      <c r="AE88" s="170" t="s">
        <v>309</v>
      </c>
      <c r="AF88" s="170">
        <v>0</v>
      </c>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row>
    <row r="89" spans="1:60" outlineLevel="1">
      <c r="A89" s="225">
        <v>29</v>
      </c>
      <c r="B89" s="182" t="s">
        <v>2779</v>
      </c>
      <c r="C89" s="209" t="s">
        <v>2780</v>
      </c>
      <c r="D89" s="245" t="s">
        <v>2729</v>
      </c>
      <c r="E89" s="193">
        <v>8</v>
      </c>
      <c r="F89" s="202"/>
      <c r="G89" s="201">
        <f>ROUND(E89*F89,2)</f>
        <v>0</v>
      </c>
      <c r="H89" s="200"/>
      <c r="I89" s="228" t="s">
        <v>552</v>
      </c>
      <c r="J89" s="170"/>
      <c r="K89" s="170"/>
      <c r="L89" s="170"/>
      <c r="M89" s="170"/>
      <c r="N89" s="170"/>
      <c r="O89" s="170"/>
      <c r="P89" s="170"/>
      <c r="Q89" s="170"/>
      <c r="R89" s="170"/>
      <c r="S89" s="170"/>
      <c r="T89" s="170"/>
      <c r="U89" s="170"/>
      <c r="V89" s="170"/>
      <c r="W89" s="170"/>
      <c r="X89" s="170"/>
      <c r="Y89" s="170"/>
      <c r="Z89" s="170"/>
      <c r="AA89" s="170"/>
      <c r="AB89" s="170"/>
      <c r="AC89" s="170"/>
      <c r="AD89" s="170"/>
      <c r="AE89" s="170" t="s">
        <v>543</v>
      </c>
      <c r="AF89" s="170"/>
      <c r="AG89" s="170"/>
      <c r="AH89" s="170"/>
      <c r="AI89" s="170"/>
      <c r="AJ89" s="170"/>
      <c r="AK89" s="170"/>
      <c r="AL89" s="170"/>
      <c r="AM89" s="170">
        <v>21</v>
      </c>
      <c r="AN89" s="170"/>
      <c r="AO89" s="170"/>
      <c r="AP89" s="170"/>
      <c r="AQ89" s="170"/>
      <c r="AR89" s="170"/>
      <c r="AS89" s="170"/>
      <c r="AT89" s="170"/>
      <c r="AU89" s="170"/>
      <c r="AV89" s="170"/>
      <c r="AW89" s="170"/>
      <c r="AX89" s="170"/>
      <c r="AY89" s="170"/>
      <c r="AZ89" s="170"/>
      <c r="BA89" s="170"/>
      <c r="BB89" s="170"/>
      <c r="BC89" s="170"/>
      <c r="BD89" s="170"/>
      <c r="BE89" s="170"/>
      <c r="BF89" s="170"/>
      <c r="BG89" s="170"/>
      <c r="BH89" s="170"/>
    </row>
    <row r="90" spans="1:60" outlineLevel="1">
      <c r="A90" s="224"/>
      <c r="B90" s="183"/>
      <c r="C90" s="211" t="s">
        <v>218</v>
      </c>
      <c r="D90" s="247"/>
      <c r="E90" s="195">
        <v>8</v>
      </c>
      <c r="F90" s="201"/>
      <c r="G90" s="201"/>
      <c r="H90" s="200"/>
      <c r="I90" s="228"/>
      <c r="J90" s="170"/>
      <c r="K90" s="170"/>
      <c r="L90" s="170"/>
      <c r="M90" s="170"/>
      <c r="N90" s="170"/>
      <c r="O90" s="170"/>
      <c r="P90" s="170"/>
      <c r="Q90" s="170"/>
      <c r="R90" s="170"/>
      <c r="S90" s="170"/>
      <c r="T90" s="170"/>
      <c r="U90" s="170"/>
      <c r="V90" s="170"/>
      <c r="W90" s="170"/>
      <c r="X90" s="170"/>
      <c r="Y90" s="170"/>
      <c r="Z90" s="170"/>
      <c r="AA90" s="170"/>
      <c r="AB90" s="170"/>
      <c r="AC90" s="170"/>
      <c r="AD90" s="170"/>
      <c r="AE90" s="170" t="s">
        <v>309</v>
      </c>
      <c r="AF90" s="170">
        <v>0</v>
      </c>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row>
    <row r="91" spans="1:60">
      <c r="A91" s="223" t="s">
        <v>294</v>
      </c>
      <c r="B91" s="181" t="s">
        <v>134</v>
      </c>
      <c r="C91" s="208" t="s">
        <v>135</v>
      </c>
      <c r="D91" s="244"/>
      <c r="E91" s="192"/>
      <c r="F91" s="356">
        <f>SUM(G92:G107)</f>
        <v>0</v>
      </c>
      <c r="G91" s="357"/>
      <c r="H91" s="199"/>
      <c r="I91" s="227"/>
      <c r="AE91" t="s">
        <v>295</v>
      </c>
    </row>
    <row r="92" spans="1:60" outlineLevel="1">
      <c r="A92" s="225">
        <v>30</v>
      </c>
      <c r="B92" s="182" t="s">
        <v>2781</v>
      </c>
      <c r="C92" s="209" t="s">
        <v>2782</v>
      </c>
      <c r="D92" s="245" t="s">
        <v>314</v>
      </c>
      <c r="E92" s="193">
        <v>370</v>
      </c>
      <c r="F92" s="202"/>
      <c r="G92" s="201">
        <f>ROUND(E92*F92,2)</f>
        <v>0</v>
      </c>
      <c r="H92" s="200"/>
      <c r="I92" s="228" t="s">
        <v>552</v>
      </c>
      <c r="J92" s="170"/>
      <c r="K92" s="170"/>
      <c r="L92" s="170"/>
      <c r="M92" s="170"/>
      <c r="N92" s="170"/>
      <c r="O92" s="170"/>
      <c r="P92" s="170"/>
      <c r="Q92" s="170"/>
      <c r="R92" s="170"/>
      <c r="S92" s="170"/>
      <c r="T92" s="170"/>
      <c r="U92" s="170"/>
      <c r="V92" s="170"/>
      <c r="W92" s="170"/>
      <c r="X92" s="170"/>
      <c r="Y92" s="170"/>
      <c r="Z92" s="170"/>
      <c r="AA92" s="170"/>
      <c r="AB92" s="170"/>
      <c r="AC92" s="170"/>
      <c r="AD92" s="170"/>
      <c r="AE92" s="170" t="s">
        <v>543</v>
      </c>
      <c r="AF92" s="170"/>
      <c r="AG92" s="170"/>
      <c r="AH92" s="170"/>
      <c r="AI92" s="170"/>
      <c r="AJ92" s="170"/>
      <c r="AK92" s="170"/>
      <c r="AL92" s="170"/>
      <c r="AM92" s="170">
        <v>21</v>
      </c>
      <c r="AN92" s="170"/>
      <c r="AO92" s="170"/>
      <c r="AP92" s="170"/>
      <c r="AQ92" s="170"/>
      <c r="AR92" s="170"/>
      <c r="AS92" s="170"/>
      <c r="AT92" s="170"/>
      <c r="AU92" s="170"/>
      <c r="AV92" s="170"/>
      <c r="AW92" s="170"/>
      <c r="AX92" s="170"/>
      <c r="AY92" s="170"/>
      <c r="AZ92" s="170"/>
      <c r="BA92" s="170"/>
      <c r="BB92" s="170"/>
      <c r="BC92" s="170"/>
      <c r="BD92" s="170"/>
      <c r="BE92" s="170"/>
      <c r="BF92" s="170"/>
      <c r="BG92" s="170"/>
      <c r="BH92" s="170"/>
    </row>
    <row r="93" spans="1:60" outlineLevel="1">
      <c r="A93" s="224"/>
      <c r="B93" s="183"/>
      <c r="C93" s="211" t="s">
        <v>2783</v>
      </c>
      <c r="D93" s="247"/>
      <c r="E93" s="195">
        <v>370</v>
      </c>
      <c r="F93" s="201"/>
      <c r="G93" s="201"/>
      <c r="H93" s="200"/>
      <c r="I93" s="228"/>
      <c r="J93" s="170"/>
      <c r="K93" s="170"/>
      <c r="L93" s="170"/>
      <c r="M93" s="170"/>
      <c r="N93" s="170"/>
      <c r="O93" s="170"/>
      <c r="P93" s="170"/>
      <c r="Q93" s="170"/>
      <c r="R93" s="170"/>
      <c r="S93" s="170"/>
      <c r="T93" s="170"/>
      <c r="U93" s="170"/>
      <c r="V93" s="170"/>
      <c r="W93" s="170"/>
      <c r="X93" s="170"/>
      <c r="Y93" s="170"/>
      <c r="Z93" s="170"/>
      <c r="AA93" s="170"/>
      <c r="AB93" s="170"/>
      <c r="AC93" s="170"/>
      <c r="AD93" s="170"/>
      <c r="AE93" s="170" t="s">
        <v>309</v>
      </c>
      <c r="AF93" s="170">
        <v>0</v>
      </c>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row>
    <row r="94" spans="1:60" outlineLevel="1">
      <c r="A94" s="225">
        <v>31</v>
      </c>
      <c r="B94" s="182" t="s">
        <v>2784</v>
      </c>
      <c r="C94" s="209" t="s">
        <v>2785</v>
      </c>
      <c r="D94" s="245" t="s">
        <v>314</v>
      </c>
      <c r="E94" s="193">
        <v>650</v>
      </c>
      <c r="F94" s="202"/>
      <c r="G94" s="201">
        <f>ROUND(E94*F94,2)</f>
        <v>0</v>
      </c>
      <c r="H94" s="200"/>
      <c r="I94" s="228" t="s">
        <v>552</v>
      </c>
      <c r="J94" s="170"/>
      <c r="K94" s="170"/>
      <c r="L94" s="170"/>
      <c r="M94" s="170"/>
      <c r="N94" s="170"/>
      <c r="O94" s="170"/>
      <c r="P94" s="170"/>
      <c r="Q94" s="170"/>
      <c r="R94" s="170"/>
      <c r="S94" s="170"/>
      <c r="T94" s="170"/>
      <c r="U94" s="170"/>
      <c r="V94" s="170"/>
      <c r="W94" s="170"/>
      <c r="X94" s="170"/>
      <c r="Y94" s="170"/>
      <c r="Z94" s="170"/>
      <c r="AA94" s="170"/>
      <c r="AB94" s="170"/>
      <c r="AC94" s="170"/>
      <c r="AD94" s="170"/>
      <c r="AE94" s="170" t="s">
        <v>543</v>
      </c>
      <c r="AF94" s="170"/>
      <c r="AG94" s="170"/>
      <c r="AH94" s="170"/>
      <c r="AI94" s="170"/>
      <c r="AJ94" s="170"/>
      <c r="AK94" s="170"/>
      <c r="AL94" s="170"/>
      <c r="AM94" s="170">
        <v>21</v>
      </c>
      <c r="AN94" s="170"/>
      <c r="AO94" s="170"/>
      <c r="AP94" s="170"/>
      <c r="AQ94" s="170"/>
      <c r="AR94" s="170"/>
      <c r="AS94" s="170"/>
      <c r="AT94" s="170"/>
      <c r="AU94" s="170"/>
      <c r="AV94" s="170"/>
      <c r="AW94" s="170"/>
      <c r="AX94" s="170"/>
      <c r="AY94" s="170"/>
      <c r="AZ94" s="170"/>
      <c r="BA94" s="170"/>
      <c r="BB94" s="170"/>
      <c r="BC94" s="170"/>
      <c r="BD94" s="170"/>
      <c r="BE94" s="170"/>
      <c r="BF94" s="170"/>
      <c r="BG94" s="170"/>
      <c r="BH94" s="170"/>
    </row>
    <row r="95" spans="1:60" outlineLevel="1">
      <c r="A95" s="224"/>
      <c r="B95" s="183"/>
      <c r="C95" s="211" t="s">
        <v>2786</v>
      </c>
      <c r="D95" s="247"/>
      <c r="E95" s="195">
        <v>650</v>
      </c>
      <c r="F95" s="201"/>
      <c r="G95" s="201"/>
      <c r="H95" s="200"/>
      <c r="I95" s="228"/>
      <c r="J95" s="170"/>
      <c r="K95" s="170"/>
      <c r="L95" s="170"/>
      <c r="M95" s="170"/>
      <c r="N95" s="170"/>
      <c r="O95" s="170"/>
      <c r="P95" s="170"/>
      <c r="Q95" s="170"/>
      <c r="R95" s="170"/>
      <c r="S95" s="170"/>
      <c r="T95" s="170"/>
      <c r="U95" s="170"/>
      <c r="V95" s="170"/>
      <c r="W95" s="170"/>
      <c r="X95" s="170"/>
      <c r="Y95" s="170"/>
      <c r="Z95" s="170"/>
      <c r="AA95" s="170"/>
      <c r="AB95" s="170"/>
      <c r="AC95" s="170"/>
      <c r="AD95" s="170"/>
      <c r="AE95" s="170" t="s">
        <v>309</v>
      </c>
      <c r="AF95" s="170">
        <v>0</v>
      </c>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row>
    <row r="96" spans="1:60" outlineLevel="1">
      <c r="A96" s="225">
        <v>32</v>
      </c>
      <c r="B96" s="182" t="s">
        <v>561</v>
      </c>
      <c r="C96" s="209" t="s">
        <v>2787</v>
      </c>
      <c r="D96" s="245" t="s">
        <v>314</v>
      </c>
      <c r="E96" s="193">
        <v>465</v>
      </c>
      <c r="F96" s="202"/>
      <c r="G96" s="201">
        <f>ROUND(E96*F96,2)</f>
        <v>0</v>
      </c>
      <c r="H96" s="200"/>
      <c r="I96" s="228" t="s">
        <v>552</v>
      </c>
      <c r="J96" s="170"/>
      <c r="K96" s="170"/>
      <c r="L96" s="170"/>
      <c r="M96" s="170"/>
      <c r="N96" s="170"/>
      <c r="O96" s="170"/>
      <c r="P96" s="170"/>
      <c r="Q96" s="170"/>
      <c r="R96" s="170"/>
      <c r="S96" s="170"/>
      <c r="T96" s="170"/>
      <c r="U96" s="170"/>
      <c r="V96" s="170"/>
      <c r="W96" s="170"/>
      <c r="X96" s="170"/>
      <c r="Y96" s="170"/>
      <c r="Z96" s="170"/>
      <c r="AA96" s="170"/>
      <c r="AB96" s="170"/>
      <c r="AC96" s="170"/>
      <c r="AD96" s="170"/>
      <c r="AE96" s="170" t="s">
        <v>543</v>
      </c>
      <c r="AF96" s="170"/>
      <c r="AG96" s="170"/>
      <c r="AH96" s="170"/>
      <c r="AI96" s="170"/>
      <c r="AJ96" s="170"/>
      <c r="AK96" s="170"/>
      <c r="AL96" s="170"/>
      <c r="AM96" s="170">
        <v>21</v>
      </c>
      <c r="AN96" s="170"/>
      <c r="AO96" s="170"/>
      <c r="AP96" s="170"/>
      <c r="AQ96" s="170"/>
      <c r="AR96" s="170"/>
      <c r="AS96" s="170"/>
      <c r="AT96" s="170"/>
      <c r="AU96" s="170"/>
      <c r="AV96" s="170"/>
      <c r="AW96" s="170"/>
      <c r="AX96" s="170"/>
      <c r="AY96" s="170"/>
      <c r="AZ96" s="170"/>
      <c r="BA96" s="170"/>
      <c r="BB96" s="170"/>
      <c r="BC96" s="170"/>
      <c r="BD96" s="170"/>
      <c r="BE96" s="170"/>
      <c r="BF96" s="170"/>
      <c r="BG96" s="170"/>
      <c r="BH96" s="170"/>
    </row>
    <row r="97" spans="1:60" outlineLevel="1">
      <c r="A97" s="224"/>
      <c r="B97" s="183"/>
      <c r="C97" s="211" t="s">
        <v>2788</v>
      </c>
      <c r="D97" s="247"/>
      <c r="E97" s="195">
        <v>465</v>
      </c>
      <c r="F97" s="201"/>
      <c r="G97" s="201"/>
      <c r="H97" s="200"/>
      <c r="I97" s="228"/>
      <c r="J97" s="170"/>
      <c r="K97" s="170"/>
      <c r="L97" s="170"/>
      <c r="M97" s="170"/>
      <c r="N97" s="170"/>
      <c r="O97" s="170"/>
      <c r="P97" s="170"/>
      <c r="Q97" s="170"/>
      <c r="R97" s="170"/>
      <c r="S97" s="170"/>
      <c r="T97" s="170"/>
      <c r="U97" s="170"/>
      <c r="V97" s="170"/>
      <c r="W97" s="170"/>
      <c r="X97" s="170"/>
      <c r="Y97" s="170"/>
      <c r="Z97" s="170"/>
      <c r="AA97" s="170"/>
      <c r="AB97" s="170"/>
      <c r="AC97" s="170"/>
      <c r="AD97" s="170"/>
      <c r="AE97" s="170" t="s">
        <v>309</v>
      </c>
      <c r="AF97" s="170">
        <v>0</v>
      </c>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row>
    <row r="98" spans="1:60" outlineLevel="1">
      <c r="A98" s="225">
        <v>33</v>
      </c>
      <c r="B98" s="182" t="s">
        <v>2789</v>
      </c>
      <c r="C98" s="209" t="s">
        <v>2790</v>
      </c>
      <c r="D98" s="245" t="s">
        <v>314</v>
      </c>
      <c r="E98" s="193">
        <v>15</v>
      </c>
      <c r="F98" s="202"/>
      <c r="G98" s="201">
        <f>ROUND(E98*F98,2)</f>
        <v>0</v>
      </c>
      <c r="H98" s="200"/>
      <c r="I98" s="228" t="s">
        <v>304</v>
      </c>
      <c r="J98" s="170"/>
      <c r="K98" s="170"/>
      <c r="L98" s="170"/>
      <c r="M98" s="170"/>
      <c r="N98" s="170"/>
      <c r="O98" s="170"/>
      <c r="P98" s="170"/>
      <c r="Q98" s="170"/>
      <c r="R98" s="170"/>
      <c r="S98" s="170"/>
      <c r="T98" s="170"/>
      <c r="U98" s="170"/>
      <c r="V98" s="170"/>
      <c r="W98" s="170"/>
      <c r="X98" s="170"/>
      <c r="Y98" s="170"/>
      <c r="Z98" s="170"/>
      <c r="AA98" s="170"/>
      <c r="AB98" s="170"/>
      <c r="AC98" s="170"/>
      <c r="AD98" s="170"/>
      <c r="AE98" s="170" t="s">
        <v>2764</v>
      </c>
      <c r="AF98" s="170"/>
      <c r="AG98" s="170"/>
      <c r="AH98" s="170"/>
      <c r="AI98" s="170"/>
      <c r="AJ98" s="170"/>
      <c r="AK98" s="170"/>
      <c r="AL98" s="170"/>
      <c r="AM98" s="170">
        <v>21</v>
      </c>
      <c r="AN98" s="170"/>
      <c r="AO98" s="170"/>
      <c r="AP98" s="170"/>
      <c r="AQ98" s="170"/>
      <c r="AR98" s="170"/>
      <c r="AS98" s="170"/>
      <c r="AT98" s="170"/>
      <c r="AU98" s="170"/>
      <c r="AV98" s="170"/>
      <c r="AW98" s="170"/>
      <c r="AX98" s="170"/>
      <c r="AY98" s="170"/>
      <c r="AZ98" s="170"/>
      <c r="BA98" s="170"/>
      <c r="BB98" s="170"/>
      <c r="BC98" s="170"/>
      <c r="BD98" s="170"/>
      <c r="BE98" s="170"/>
      <c r="BF98" s="170"/>
      <c r="BG98" s="170"/>
      <c r="BH98" s="170"/>
    </row>
    <row r="99" spans="1:60" outlineLevel="1">
      <c r="A99" s="224"/>
      <c r="B99" s="183"/>
      <c r="C99" s="211" t="s">
        <v>2317</v>
      </c>
      <c r="D99" s="247"/>
      <c r="E99" s="195">
        <v>15</v>
      </c>
      <c r="F99" s="201"/>
      <c r="G99" s="201"/>
      <c r="H99" s="200"/>
      <c r="I99" s="228"/>
      <c r="J99" s="170"/>
      <c r="K99" s="170"/>
      <c r="L99" s="170"/>
      <c r="M99" s="170"/>
      <c r="N99" s="170"/>
      <c r="O99" s="170"/>
      <c r="P99" s="170"/>
      <c r="Q99" s="170"/>
      <c r="R99" s="170"/>
      <c r="S99" s="170"/>
      <c r="T99" s="170"/>
      <c r="U99" s="170"/>
      <c r="V99" s="170"/>
      <c r="W99" s="170"/>
      <c r="X99" s="170"/>
      <c r="Y99" s="170"/>
      <c r="Z99" s="170"/>
      <c r="AA99" s="170"/>
      <c r="AB99" s="170"/>
      <c r="AC99" s="170"/>
      <c r="AD99" s="170"/>
      <c r="AE99" s="170" t="s">
        <v>309</v>
      </c>
      <c r="AF99" s="170">
        <v>0</v>
      </c>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row>
    <row r="100" spans="1:60" outlineLevel="1">
      <c r="A100" s="225">
        <v>34</v>
      </c>
      <c r="B100" s="182" t="s">
        <v>2791</v>
      </c>
      <c r="C100" s="209" t="s">
        <v>2792</v>
      </c>
      <c r="D100" s="245" t="s">
        <v>314</v>
      </c>
      <c r="E100" s="193">
        <v>25</v>
      </c>
      <c r="F100" s="202"/>
      <c r="G100" s="201">
        <f>ROUND(E100*F100,2)</f>
        <v>0</v>
      </c>
      <c r="H100" s="200"/>
      <c r="I100" s="228" t="s">
        <v>552</v>
      </c>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t="s">
        <v>543</v>
      </c>
      <c r="AF100" s="170"/>
      <c r="AG100" s="170"/>
      <c r="AH100" s="170"/>
      <c r="AI100" s="170"/>
      <c r="AJ100" s="170"/>
      <c r="AK100" s="170"/>
      <c r="AL100" s="170"/>
      <c r="AM100" s="170">
        <v>21</v>
      </c>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row>
    <row r="101" spans="1:60" outlineLevel="1">
      <c r="A101" s="224"/>
      <c r="B101" s="183"/>
      <c r="C101" s="211" t="s">
        <v>514</v>
      </c>
      <c r="D101" s="247"/>
      <c r="E101" s="195">
        <v>25</v>
      </c>
      <c r="F101" s="201"/>
      <c r="G101" s="201"/>
      <c r="H101" s="200"/>
      <c r="I101" s="228"/>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t="s">
        <v>309</v>
      </c>
      <c r="AF101" s="170">
        <v>0</v>
      </c>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row>
    <row r="102" spans="1:60" outlineLevel="1">
      <c r="A102" s="225">
        <v>35</v>
      </c>
      <c r="B102" s="182" t="s">
        <v>2793</v>
      </c>
      <c r="C102" s="209" t="s">
        <v>2794</v>
      </c>
      <c r="D102" s="245" t="s">
        <v>314</v>
      </c>
      <c r="E102" s="193">
        <v>20</v>
      </c>
      <c r="F102" s="202"/>
      <c r="G102" s="201">
        <f>ROUND(E102*F102,2)</f>
        <v>0</v>
      </c>
      <c r="H102" s="200"/>
      <c r="I102" s="228" t="s">
        <v>552</v>
      </c>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t="s">
        <v>543</v>
      </c>
      <c r="AF102" s="170"/>
      <c r="AG102" s="170"/>
      <c r="AH102" s="170"/>
      <c r="AI102" s="170"/>
      <c r="AJ102" s="170"/>
      <c r="AK102" s="170"/>
      <c r="AL102" s="170"/>
      <c r="AM102" s="170">
        <v>21</v>
      </c>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row>
    <row r="103" spans="1:60" outlineLevel="1">
      <c r="A103" s="224"/>
      <c r="B103" s="183"/>
      <c r="C103" s="211" t="s">
        <v>2200</v>
      </c>
      <c r="D103" s="247"/>
      <c r="E103" s="195">
        <v>20</v>
      </c>
      <c r="F103" s="201"/>
      <c r="G103" s="201"/>
      <c r="H103" s="200"/>
      <c r="I103" s="228"/>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t="s">
        <v>309</v>
      </c>
      <c r="AF103" s="170">
        <v>0</v>
      </c>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row>
    <row r="104" spans="1:60" outlineLevel="1">
      <c r="A104" s="225">
        <v>36</v>
      </c>
      <c r="B104" s="182" t="s">
        <v>2795</v>
      </c>
      <c r="C104" s="209" t="s">
        <v>2796</v>
      </c>
      <c r="D104" s="245" t="s">
        <v>314</v>
      </c>
      <c r="E104" s="193">
        <v>80</v>
      </c>
      <c r="F104" s="202"/>
      <c r="G104" s="201">
        <f>ROUND(E104*F104,2)</f>
        <v>0</v>
      </c>
      <c r="H104" s="200"/>
      <c r="I104" s="228" t="s">
        <v>552</v>
      </c>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t="s">
        <v>543</v>
      </c>
      <c r="AF104" s="170"/>
      <c r="AG104" s="170"/>
      <c r="AH104" s="170"/>
      <c r="AI104" s="170"/>
      <c r="AJ104" s="170"/>
      <c r="AK104" s="170"/>
      <c r="AL104" s="170"/>
      <c r="AM104" s="170">
        <v>21</v>
      </c>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row>
    <row r="105" spans="1:60" outlineLevel="1">
      <c r="A105" s="224"/>
      <c r="B105" s="183"/>
      <c r="C105" s="211" t="s">
        <v>2797</v>
      </c>
      <c r="D105" s="247"/>
      <c r="E105" s="195">
        <v>80</v>
      </c>
      <c r="F105" s="201"/>
      <c r="G105" s="201"/>
      <c r="H105" s="200"/>
      <c r="I105" s="228"/>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t="s">
        <v>309</v>
      </c>
      <c r="AF105" s="170">
        <v>0</v>
      </c>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row>
    <row r="106" spans="1:60" outlineLevel="1">
      <c r="A106" s="225">
        <v>37</v>
      </c>
      <c r="B106" s="182" t="s">
        <v>2232</v>
      </c>
      <c r="C106" s="209" t="s">
        <v>2798</v>
      </c>
      <c r="D106" s="245" t="s">
        <v>314</v>
      </c>
      <c r="E106" s="193">
        <v>10</v>
      </c>
      <c r="F106" s="202"/>
      <c r="G106" s="201">
        <f>ROUND(E106*F106,2)</f>
        <v>0</v>
      </c>
      <c r="H106" s="200"/>
      <c r="I106" s="228" t="s">
        <v>552</v>
      </c>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t="s">
        <v>543</v>
      </c>
      <c r="AF106" s="170"/>
      <c r="AG106" s="170"/>
      <c r="AH106" s="170"/>
      <c r="AI106" s="170"/>
      <c r="AJ106" s="170"/>
      <c r="AK106" s="170"/>
      <c r="AL106" s="170"/>
      <c r="AM106" s="170">
        <v>21</v>
      </c>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row>
    <row r="107" spans="1:60" outlineLevel="1">
      <c r="A107" s="224"/>
      <c r="B107" s="183"/>
      <c r="C107" s="211" t="s">
        <v>2244</v>
      </c>
      <c r="D107" s="247"/>
      <c r="E107" s="195">
        <v>10</v>
      </c>
      <c r="F107" s="201"/>
      <c r="G107" s="201"/>
      <c r="H107" s="200"/>
      <c r="I107" s="228"/>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t="s">
        <v>309</v>
      </c>
      <c r="AF107" s="170">
        <v>0</v>
      </c>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row>
    <row r="108" spans="1:60">
      <c r="A108" s="223" t="s">
        <v>294</v>
      </c>
      <c r="B108" s="181" t="s">
        <v>136</v>
      </c>
      <c r="C108" s="208" t="s">
        <v>137</v>
      </c>
      <c r="D108" s="244"/>
      <c r="E108" s="192"/>
      <c r="F108" s="356">
        <f>SUM(G109:G121)</f>
        <v>0</v>
      </c>
      <c r="G108" s="357"/>
      <c r="H108" s="199"/>
      <c r="I108" s="227"/>
      <c r="AE108" t="s">
        <v>295</v>
      </c>
    </row>
    <row r="109" spans="1:60" outlineLevel="1">
      <c r="A109" s="225">
        <v>38</v>
      </c>
      <c r="B109" s="182" t="s">
        <v>2799</v>
      </c>
      <c r="C109" s="209" t="s">
        <v>2800</v>
      </c>
      <c r="D109" s="245" t="s">
        <v>314</v>
      </c>
      <c r="E109" s="193">
        <v>120</v>
      </c>
      <c r="F109" s="202"/>
      <c r="G109" s="201">
        <f>ROUND(E109*F109,2)</f>
        <v>0</v>
      </c>
      <c r="H109" s="200"/>
      <c r="I109" s="228" t="s">
        <v>552</v>
      </c>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t="s">
        <v>543</v>
      </c>
      <c r="AF109" s="170"/>
      <c r="AG109" s="170"/>
      <c r="AH109" s="170"/>
      <c r="AI109" s="170"/>
      <c r="AJ109" s="170"/>
      <c r="AK109" s="170"/>
      <c r="AL109" s="170"/>
      <c r="AM109" s="170">
        <v>21</v>
      </c>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row>
    <row r="110" spans="1:60" outlineLevel="1">
      <c r="A110" s="224"/>
      <c r="B110" s="183"/>
      <c r="C110" s="211" t="s">
        <v>130</v>
      </c>
      <c r="D110" s="247"/>
      <c r="E110" s="195">
        <v>120</v>
      </c>
      <c r="F110" s="201"/>
      <c r="G110" s="201"/>
      <c r="H110" s="200"/>
      <c r="I110" s="228"/>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t="s">
        <v>309</v>
      </c>
      <c r="AF110" s="170">
        <v>0</v>
      </c>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row>
    <row r="111" spans="1:60" outlineLevel="1">
      <c r="A111" s="225">
        <v>39</v>
      </c>
      <c r="B111" s="182" t="s">
        <v>2801</v>
      </c>
      <c r="C111" s="209" t="s">
        <v>2802</v>
      </c>
      <c r="D111" s="245" t="s">
        <v>2729</v>
      </c>
      <c r="E111" s="193">
        <v>35</v>
      </c>
      <c r="F111" s="202"/>
      <c r="G111" s="201">
        <f>ROUND(E111*F111,2)</f>
        <v>0</v>
      </c>
      <c r="H111" s="200"/>
      <c r="I111" s="228" t="s">
        <v>552</v>
      </c>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t="s">
        <v>543</v>
      </c>
      <c r="AF111" s="170"/>
      <c r="AG111" s="170"/>
      <c r="AH111" s="170"/>
      <c r="AI111" s="170"/>
      <c r="AJ111" s="170"/>
      <c r="AK111" s="170"/>
      <c r="AL111" s="170"/>
      <c r="AM111" s="170">
        <v>21</v>
      </c>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row>
    <row r="112" spans="1:60" outlineLevel="1">
      <c r="A112" s="224"/>
      <c r="B112" s="183"/>
      <c r="C112" s="211" t="s">
        <v>2793</v>
      </c>
      <c r="D112" s="247"/>
      <c r="E112" s="195">
        <v>35</v>
      </c>
      <c r="F112" s="201"/>
      <c r="G112" s="201"/>
      <c r="H112" s="200"/>
      <c r="I112" s="228"/>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t="s">
        <v>309</v>
      </c>
      <c r="AF112" s="170">
        <v>0</v>
      </c>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row>
    <row r="113" spans="1:60" outlineLevel="1">
      <c r="A113" s="225">
        <v>40</v>
      </c>
      <c r="B113" s="182" t="s">
        <v>2163</v>
      </c>
      <c r="C113" s="209" t="s">
        <v>2803</v>
      </c>
      <c r="D113" s="245" t="s">
        <v>2729</v>
      </c>
      <c r="E113" s="193">
        <v>5</v>
      </c>
      <c r="F113" s="202"/>
      <c r="G113" s="201">
        <f>ROUND(E113*F113,2)</f>
        <v>0</v>
      </c>
      <c r="H113" s="200"/>
      <c r="I113" s="228" t="s">
        <v>552</v>
      </c>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t="s">
        <v>543</v>
      </c>
      <c r="AF113" s="170"/>
      <c r="AG113" s="170"/>
      <c r="AH113" s="170"/>
      <c r="AI113" s="170"/>
      <c r="AJ113" s="170"/>
      <c r="AK113" s="170"/>
      <c r="AL113" s="170"/>
      <c r="AM113" s="170">
        <v>21</v>
      </c>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row>
    <row r="114" spans="1:60" outlineLevel="1">
      <c r="A114" s="224"/>
      <c r="B114" s="183"/>
      <c r="C114" s="211" t="s">
        <v>166</v>
      </c>
      <c r="D114" s="247"/>
      <c r="E114" s="195">
        <v>5</v>
      </c>
      <c r="F114" s="201"/>
      <c r="G114" s="201"/>
      <c r="H114" s="200"/>
      <c r="I114" s="228"/>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t="s">
        <v>309</v>
      </c>
      <c r="AF114" s="170">
        <v>0</v>
      </c>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row>
    <row r="115" spans="1:60" outlineLevel="1">
      <c r="A115" s="225">
        <v>41</v>
      </c>
      <c r="B115" s="182" t="s">
        <v>2804</v>
      </c>
      <c r="C115" s="209" t="s">
        <v>2805</v>
      </c>
      <c r="D115" s="245" t="s">
        <v>2729</v>
      </c>
      <c r="E115" s="193">
        <v>5</v>
      </c>
      <c r="F115" s="202"/>
      <c r="G115" s="201">
        <f>ROUND(E115*F115,2)</f>
        <v>0</v>
      </c>
      <c r="H115" s="200"/>
      <c r="I115" s="228" t="s">
        <v>552</v>
      </c>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t="s">
        <v>543</v>
      </c>
      <c r="AF115" s="170"/>
      <c r="AG115" s="170"/>
      <c r="AH115" s="170"/>
      <c r="AI115" s="170"/>
      <c r="AJ115" s="170"/>
      <c r="AK115" s="170"/>
      <c r="AL115" s="170"/>
      <c r="AM115" s="170">
        <v>21</v>
      </c>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row>
    <row r="116" spans="1:60" outlineLevel="1">
      <c r="A116" s="224"/>
      <c r="B116" s="183"/>
      <c r="C116" s="211" t="s">
        <v>166</v>
      </c>
      <c r="D116" s="247"/>
      <c r="E116" s="195">
        <v>5</v>
      </c>
      <c r="F116" s="201"/>
      <c r="G116" s="201"/>
      <c r="H116" s="200"/>
      <c r="I116" s="228"/>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t="s">
        <v>309</v>
      </c>
      <c r="AF116" s="170">
        <v>0</v>
      </c>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row>
    <row r="117" spans="1:60" outlineLevel="1">
      <c r="A117" s="225">
        <v>42</v>
      </c>
      <c r="B117" s="182" t="s">
        <v>2806</v>
      </c>
      <c r="C117" s="209" t="s">
        <v>2807</v>
      </c>
      <c r="D117" s="245" t="s">
        <v>2729</v>
      </c>
      <c r="E117" s="193">
        <v>1</v>
      </c>
      <c r="F117" s="202"/>
      <c r="G117" s="201">
        <f>ROUND(E117*F117,2)</f>
        <v>0</v>
      </c>
      <c r="H117" s="200"/>
      <c r="I117" s="228" t="s">
        <v>552</v>
      </c>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t="s">
        <v>543</v>
      </c>
      <c r="AF117" s="170"/>
      <c r="AG117" s="170"/>
      <c r="AH117" s="170"/>
      <c r="AI117" s="170"/>
      <c r="AJ117" s="170"/>
      <c r="AK117" s="170"/>
      <c r="AL117" s="170"/>
      <c r="AM117" s="170">
        <v>21</v>
      </c>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row>
    <row r="118" spans="1:60" outlineLevel="1">
      <c r="A118" s="224"/>
      <c r="B118" s="183"/>
      <c r="C118" s="211" t="s">
        <v>121</v>
      </c>
      <c r="D118" s="247"/>
      <c r="E118" s="195">
        <v>1</v>
      </c>
      <c r="F118" s="201"/>
      <c r="G118" s="201"/>
      <c r="H118" s="200"/>
      <c r="I118" s="228"/>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t="s">
        <v>309</v>
      </c>
      <c r="AF118" s="170">
        <v>0</v>
      </c>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row>
    <row r="119" spans="1:60" outlineLevel="1">
      <c r="A119" s="225">
        <v>43</v>
      </c>
      <c r="B119" s="182" t="s">
        <v>2808</v>
      </c>
      <c r="C119" s="209" t="s">
        <v>2809</v>
      </c>
      <c r="D119" s="245" t="s">
        <v>2729</v>
      </c>
      <c r="E119" s="193">
        <v>1</v>
      </c>
      <c r="F119" s="202"/>
      <c r="G119" s="201">
        <f>ROUND(E119*F119,2)</f>
        <v>0</v>
      </c>
      <c r="H119" s="200"/>
      <c r="I119" s="228" t="s">
        <v>552</v>
      </c>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t="s">
        <v>543</v>
      </c>
      <c r="AF119" s="170"/>
      <c r="AG119" s="170"/>
      <c r="AH119" s="170"/>
      <c r="AI119" s="170"/>
      <c r="AJ119" s="170"/>
      <c r="AK119" s="170"/>
      <c r="AL119" s="170"/>
      <c r="AM119" s="170">
        <v>21</v>
      </c>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row>
    <row r="120" spans="1:60" ht="22.5" outlineLevel="1">
      <c r="A120" s="224"/>
      <c r="B120" s="183"/>
      <c r="C120" s="210" t="s">
        <v>2810</v>
      </c>
      <c r="D120" s="246"/>
      <c r="E120" s="194"/>
      <c r="F120" s="203"/>
      <c r="G120" s="203"/>
      <c r="H120" s="200"/>
      <c r="I120" s="228"/>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t="s">
        <v>307</v>
      </c>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row>
    <row r="121" spans="1:60" outlineLevel="1">
      <c r="A121" s="224"/>
      <c r="B121" s="183"/>
      <c r="C121" s="211" t="s">
        <v>121</v>
      </c>
      <c r="D121" s="247"/>
      <c r="E121" s="195">
        <v>1</v>
      </c>
      <c r="F121" s="201"/>
      <c r="G121" s="201"/>
      <c r="H121" s="200"/>
      <c r="I121" s="228"/>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t="s">
        <v>309</v>
      </c>
      <c r="AF121" s="170">
        <v>0</v>
      </c>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row>
    <row r="122" spans="1:60">
      <c r="A122" s="223" t="s">
        <v>294</v>
      </c>
      <c r="B122" s="181" t="s">
        <v>138</v>
      </c>
      <c r="C122" s="208" t="s">
        <v>139</v>
      </c>
      <c r="D122" s="244"/>
      <c r="E122" s="192"/>
      <c r="F122" s="356">
        <f>SUM(G123:G128)</f>
        <v>0</v>
      </c>
      <c r="G122" s="357"/>
      <c r="H122" s="199"/>
      <c r="I122" s="227"/>
      <c r="AE122" t="s">
        <v>295</v>
      </c>
    </row>
    <row r="123" spans="1:60" outlineLevel="1">
      <c r="A123" s="225">
        <v>44</v>
      </c>
      <c r="B123" s="182" t="s">
        <v>2811</v>
      </c>
      <c r="C123" s="209" t="s">
        <v>2812</v>
      </c>
      <c r="D123" s="245" t="s">
        <v>314</v>
      </c>
      <c r="E123" s="193">
        <v>95</v>
      </c>
      <c r="F123" s="202"/>
      <c r="G123" s="201">
        <f>ROUND(E123*F123,2)</f>
        <v>0</v>
      </c>
      <c r="H123" s="200"/>
      <c r="I123" s="228" t="s">
        <v>552</v>
      </c>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t="s">
        <v>305</v>
      </c>
      <c r="AF123" s="170"/>
      <c r="AG123" s="170"/>
      <c r="AH123" s="170"/>
      <c r="AI123" s="170"/>
      <c r="AJ123" s="170"/>
      <c r="AK123" s="170"/>
      <c r="AL123" s="170"/>
      <c r="AM123" s="170">
        <v>21</v>
      </c>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row>
    <row r="124" spans="1:60" outlineLevel="1">
      <c r="A124" s="224"/>
      <c r="B124" s="183"/>
      <c r="C124" s="211" t="s">
        <v>226</v>
      </c>
      <c r="D124" s="247"/>
      <c r="E124" s="195">
        <v>95</v>
      </c>
      <c r="F124" s="201"/>
      <c r="G124" s="201"/>
      <c r="H124" s="200"/>
      <c r="I124" s="228"/>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t="s">
        <v>309</v>
      </c>
      <c r="AF124" s="170">
        <v>0</v>
      </c>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row>
    <row r="125" spans="1:60" outlineLevel="1">
      <c r="A125" s="225">
        <v>45</v>
      </c>
      <c r="B125" s="182" t="s">
        <v>517</v>
      </c>
      <c r="C125" s="209" t="s">
        <v>2813</v>
      </c>
      <c r="D125" s="245" t="s">
        <v>314</v>
      </c>
      <c r="E125" s="193">
        <v>35</v>
      </c>
      <c r="F125" s="202"/>
      <c r="G125" s="201">
        <f>ROUND(E125*F125,2)</f>
        <v>0</v>
      </c>
      <c r="H125" s="200"/>
      <c r="I125" s="228" t="s">
        <v>552</v>
      </c>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t="s">
        <v>543</v>
      </c>
      <c r="AF125" s="170"/>
      <c r="AG125" s="170"/>
      <c r="AH125" s="170"/>
      <c r="AI125" s="170"/>
      <c r="AJ125" s="170"/>
      <c r="AK125" s="170"/>
      <c r="AL125" s="170"/>
      <c r="AM125" s="170">
        <v>21</v>
      </c>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row>
    <row r="126" spans="1:60" outlineLevel="1">
      <c r="A126" s="224"/>
      <c r="B126" s="183"/>
      <c r="C126" s="211" t="s">
        <v>2793</v>
      </c>
      <c r="D126" s="247"/>
      <c r="E126" s="195">
        <v>35</v>
      </c>
      <c r="F126" s="201"/>
      <c r="G126" s="201"/>
      <c r="H126" s="200"/>
      <c r="I126" s="228"/>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t="s">
        <v>309</v>
      </c>
      <c r="AF126" s="170">
        <v>0</v>
      </c>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row>
    <row r="127" spans="1:60" outlineLevel="1">
      <c r="A127" s="225">
        <v>46</v>
      </c>
      <c r="B127" s="182" t="s">
        <v>2154</v>
      </c>
      <c r="C127" s="209" t="s">
        <v>2814</v>
      </c>
      <c r="D127" s="245" t="s">
        <v>2729</v>
      </c>
      <c r="E127" s="193">
        <v>34</v>
      </c>
      <c r="F127" s="202"/>
      <c r="G127" s="201">
        <f>ROUND(E127*F127,2)</f>
        <v>0</v>
      </c>
      <c r="H127" s="200"/>
      <c r="I127" s="228" t="s">
        <v>552</v>
      </c>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t="s">
        <v>543</v>
      </c>
      <c r="AF127" s="170"/>
      <c r="AG127" s="170"/>
      <c r="AH127" s="170"/>
      <c r="AI127" s="170"/>
      <c r="AJ127" s="170"/>
      <c r="AK127" s="170"/>
      <c r="AL127" s="170"/>
      <c r="AM127" s="170">
        <v>21</v>
      </c>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row>
    <row r="128" spans="1:60" outlineLevel="1">
      <c r="A128" s="224"/>
      <c r="B128" s="183"/>
      <c r="C128" s="211" t="s">
        <v>2791</v>
      </c>
      <c r="D128" s="247"/>
      <c r="E128" s="195">
        <v>34</v>
      </c>
      <c r="F128" s="201"/>
      <c r="G128" s="201"/>
      <c r="H128" s="200"/>
      <c r="I128" s="228"/>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t="s">
        <v>309</v>
      </c>
      <c r="AF128" s="170">
        <v>0</v>
      </c>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row>
    <row r="129" spans="1:60">
      <c r="A129" s="223" t="s">
        <v>294</v>
      </c>
      <c r="B129" s="181" t="s">
        <v>143</v>
      </c>
      <c r="C129" s="208" t="s">
        <v>145</v>
      </c>
      <c r="D129" s="244"/>
      <c r="E129" s="192"/>
      <c r="F129" s="356">
        <f>SUM(G130:G145)</f>
        <v>0</v>
      </c>
      <c r="G129" s="357"/>
      <c r="H129" s="199"/>
      <c r="I129" s="227"/>
      <c r="AE129" t="s">
        <v>295</v>
      </c>
    </row>
    <row r="130" spans="1:60" ht="22.5" outlineLevel="1">
      <c r="A130" s="225">
        <v>47</v>
      </c>
      <c r="B130" s="182" t="s">
        <v>2737</v>
      </c>
      <c r="C130" s="209" t="s">
        <v>2815</v>
      </c>
      <c r="D130" s="245" t="s">
        <v>2729</v>
      </c>
      <c r="E130" s="193">
        <v>1</v>
      </c>
      <c r="F130" s="202"/>
      <c r="G130" s="201">
        <f>ROUND(E130*F130,2)</f>
        <v>0</v>
      </c>
      <c r="H130" s="200"/>
      <c r="I130" s="228" t="s">
        <v>552</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t="s">
        <v>543</v>
      </c>
      <c r="AF130" s="170"/>
      <c r="AG130" s="170"/>
      <c r="AH130" s="170"/>
      <c r="AI130" s="170"/>
      <c r="AJ130" s="170"/>
      <c r="AK130" s="170"/>
      <c r="AL130" s="170"/>
      <c r="AM130" s="170">
        <v>21</v>
      </c>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row>
    <row r="131" spans="1:60" outlineLevel="1">
      <c r="A131" s="224"/>
      <c r="B131" s="183"/>
      <c r="C131" s="211" t="s">
        <v>121</v>
      </c>
      <c r="D131" s="247"/>
      <c r="E131" s="195">
        <v>1</v>
      </c>
      <c r="F131" s="201"/>
      <c r="G131" s="201"/>
      <c r="H131" s="200"/>
      <c r="I131" s="228"/>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t="s">
        <v>309</v>
      </c>
      <c r="AF131" s="170">
        <v>0</v>
      </c>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row>
    <row r="132" spans="1:60" outlineLevel="1">
      <c r="A132" s="225">
        <v>48</v>
      </c>
      <c r="B132" s="182" t="s">
        <v>2255</v>
      </c>
      <c r="C132" s="209" t="s">
        <v>2816</v>
      </c>
      <c r="D132" s="245" t="s">
        <v>2729</v>
      </c>
      <c r="E132" s="193">
        <v>1</v>
      </c>
      <c r="F132" s="202"/>
      <c r="G132" s="201">
        <f>ROUND(E132*F132,2)</f>
        <v>0</v>
      </c>
      <c r="H132" s="200"/>
      <c r="I132" s="228" t="s">
        <v>552</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t="s">
        <v>305</v>
      </c>
      <c r="AF132" s="170"/>
      <c r="AG132" s="170"/>
      <c r="AH132" s="170"/>
      <c r="AI132" s="170"/>
      <c r="AJ132" s="170"/>
      <c r="AK132" s="170"/>
      <c r="AL132" s="170"/>
      <c r="AM132" s="170">
        <v>21</v>
      </c>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row>
    <row r="133" spans="1:60" outlineLevel="1">
      <c r="A133" s="224"/>
      <c r="B133" s="183"/>
      <c r="C133" s="211" t="s">
        <v>121</v>
      </c>
      <c r="D133" s="247"/>
      <c r="E133" s="195">
        <v>1</v>
      </c>
      <c r="F133" s="201"/>
      <c r="G133" s="201"/>
      <c r="H133" s="200"/>
      <c r="I133" s="228"/>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t="s">
        <v>309</v>
      </c>
      <c r="AF133" s="170">
        <v>0</v>
      </c>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row>
    <row r="134" spans="1:60" outlineLevel="1">
      <c r="A134" s="225">
        <v>49</v>
      </c>
      <c r="B134" s="182" t="s">
        <v>2817</v>
      </c>
      <c r="C134" s="209" t="s">
        <v>2818</v>
      </c>
      <c r="D134" s="245" t="s">
        <v>2729</v>
      </c>
      <c r="E134" s="193">
        <v>2</v>
      </c>
      <c r="F134" s="202"/>
      <c r="G134" s="201">
        <f>ROUND(E134*F134,2)</f>
        <v>0</v>
      </c>
      <c r="H134" s="200"/>
      <c r="I134" s="228" t="s">
        <v>552</v>
      </c>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t="s">
        <v>543</v>
      </c>
      <c r="AF134" s="170"/>
      <c r="AG134" s="170"/>
      <c r="AH134" s="170"/>
      <c r="AI134" s="170"/>
      <c r="AJ134" s="170"/>
      <c r="AK134" s="170"/>
      <c r="AL134" s="170"/>
      <c r="AM134" s="170">
        <v>21</v>
      </c>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row>
    <row r="135" spans="1:60" outlineLevel="1">
      <c r="A135" s="224"/>
      <c r="B135" s="183"/>
      <c r="C135" s="211" t="s">
        <v>140</v>
      </c>
      <c r="D135" s="247"/>
      <c r="E135" s="195">
        <v>2</v>
      </c>
      <c r="F135" s="201"/>
      <c r="G135" s="201"/>
      <c r="H135" s="200"/>
      <c r="I135" s="228"/>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t="s">
        <v>309</v>
      </c>
      <c r="AF135" s="170">
        <v>0</v>
      </c>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row>
    <row r="136" spans="1:60" outlineLevel="1">
      <c r="A136" s="225">
        <v>50</v>
      </c>
      <c r="B136" s="182" t="s">
        <v>2819</v>
      </c>
      <c r="C136" s="209" t="s">
        <v>2820</v>
      </c>
      <c r="D136" s="245" t="s">
        <v>2729</v>
      </c>
      <c r="E136" s="193">
        <v>2</v>
      </c>
      <c r="F136" s="202"/>
      <c r="G136" s="201">
        <f>ROUND(E136*F136,2)</f>
        <v>0</v>
      </c>
      <c r="H136" s="200"/>
      <c r="I136" s="228" t="s">
        <v>552</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t="s">
        <v>305</v>
      </c>
      <c r="AF136" s="170"/>
      <c r="AG136" s="170"/>
      <c r="AH136" s="170"/>
      <c r="AI136" s="170"/>
      <c r="AJ136" s="170"/>
      <c r="AK136" s="170"/>
      <c r="AL136" s="170"/>
      <c r="AM136" s="170">
        <v>21</v>
      </c>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row>
    <row r="137" spans="1:60" outlineLevel="1">
      <c r="A137" s="224"/>
      <c r="B137" s="183"/>
      <c r="C137" s="211" t="s">
        <v>140</v>
      </c>
      <c r="D137" s="247"/>
      <c r="E137" s="195">
        <v>2</v>
      </c>
      <c r="F137" s="201"/>
      <c r="G137" s="201"/>
      <c r="H137" s="200"/>
      <c r="I137" s="228"/>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t="s">
        <v>309</v>
      </c>
      <c r="AF137" s="170">
        <v>0</v>
      </c>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row>
    <row r="138" spans="1:60" outlineLevel="1">
      <c r="A138" s="225">
        <v>51</v>
      </c>
      <c r="B138" s="182" t="s">
        <v>2821</v>
      </c>
      <c r="C138" s="209" t="s">
        <v>2822</v>
      </c>
      <c r="D138" s="245" t="s">
        <v>314</v>
      </c>
      <c r="E138" s="193">
        <v>60</v>
      </c>
      <c r="F138" s="202"/>
      <c r="G138" s="201">
        <f>ROUND(E138*F138,2)</f>
        <v>0</v>
      </c>
      <c r="H138" s="200"/>
      <c r="I138" s="228" t="s">
        <v>552</v>
      </c>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t="s">
        <v>543</v>
      </c>
      <c r="AF138" s="170"/>
      <c r="AG138" s="170"/>
      <c r="AH138" s="170"/>
      <c r="AI138" s="170"/>
      <c r="AJ138" s="170"/>
      <c r="AK138" s="170"/>
      <c r="AL138" s="170"/>
      <c r="AM138" s="170">
        <v>21</v>
      </c>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row>
    <row r="139" spans="1:60" outlineLevel="1">
      <c r="A139" s="224"/>
      <c r="B139" s="183"/>
      <c r="C139" s="211" t="s">
        <v>173</v>
      </c>
      <c r="D139" s="247"/>
      <c r="E139" s="195">
        <v>60</v>
      </c>
      <c r="F139" s="201"/>
      <c r="G139" s="201"/>
      <c r="H139" s="200"/>
      <c r="I139" s="228"/>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t="s">
        <v>309</v>
      </c>
      <c r="AF139" s="170">
        <v>0</v>
      </c>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row>
    <row r="140" spans="1:60" outlineLevel="1">
      <c r="A140" s="225">
        <v>52</v>
      </c>
      <c r="B140" s="182" t="s">
        <v>2823</v>
      </c>
      <c r="C140" s="209" t="s">
        <v>2824</v>
      </c>
      <c r="D140" s="245" t="s">
        <v>314</v>
      </c>
      <c r="E140" s="193">
        <v>55</v>
      </c>
      <c r="F140" s="202"/>
      <c r="G140" s="201">
        <f>ROUND(E140*F140,2)</f>
        <v>0</v>
      </c>
      <c r="H140" s="200"/>
      <c r="I140" s="228" t="s">
        <v>552</v>
      </c>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t="s">
        <v>543</v>
      </c>
      <c r="AF140" s="170"/>
      <c r="AG140" s="170"/>
      <c r="AH140" s="170"/>
      <c r="AI140" s="170"/>
      <c r="AJ140" s="170"/>
      <c r="AK140" s="170"/>
      <c r="AL140" s="170"/>
      <c r="AM140" s="170">
        <v>21</v>
      </c>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row>
    <row r="141" spans="1:60" outlineLevel="1">
      <c r="A141" s="224"/>
      <c r="B141" s="183"/>
      <c r="C141" s="211" t="s">
        <v>2825</v>
      </c>
      <c r="D141" s="247"/>
      <c r="E141" s="195">
        <v>55</v>
      </c>
      <c r="F141" s="201"/>
      <c r="G141" s="201"/>
      <c r="H141" s="200"/>
      <c r="I141" s="228"/>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t="s">
        <v>309</v>
      </c>
      <c r="AF141" s="170">
        <v>0</v>
      </c>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row>
    <row r="142" spans="1:60" outlineLevel="1">
      <c r="A142" s="225">
        <v>53</v>
      </c>
      <c r="B142" s="182" t="s">
        <v>2826</v>
      </c>
      <c r="C142" s="209" t="s">
        <v>2827</v>
      </c>
      <c r="D142" s="245" t="s">
        <v>2729</v>
      </c>
      <c r="E142" s="193">
        <v>2</v>
      </c>
      <c r="F142" s="202"/>
      <c r="G142" s="201">
        <f>ROUND(E142*F142,2)</f>
        <v>0</v>
      </c>
      <c r="H142" s="200"/>
      <c r="I142" s="228" t="s">
        <v>552</v>
      </c>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t="s">
        <v>543</v>
      </c>
      <c r="AF142" s="170"/>
      <c r="AG142" s="170"/>
      <c r="AH142" s="170"/>
      <c r="AI142" s="170"/>
      <c r="AJ142" s="170"/>
      <c r="AK142" s="170"/>
      <c r="AL142" s="170"/>
      <c r="AM142" s="170">
        <v>21</v>
      </c>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row>
    <row r="143" spans="1:60" outlineLevel="1">
      <c r="A143" s="224"/>
      <c r="B143" s="183"/>
      <c r="C143" s="211" t="s">
        <v>140</v>
      </c>
      <c r="D143" s="247"/>
      <c r="E143" s="195">
        <v>2</v>
      </c>
      <c r="F143" s="201"/>
      <c r="G143" s="201"/>
      <c r="H143" s="200"/>
      <c r="I143" s="228"/>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t="s">
        <v>309</v>
      </c>
      <c r="AF143" s="170">
        <v>0</v>
      </c>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row>
    <row r="144" spans="1:60" outlineLevel="1">
      <c r="A144" s="225">
        <v>54</v>
      </c>
      <c r="B144" s="182" t="s">
        <v>539</v>
      </c>
      <c r="C144" s="209" t="s">
        <v>2828</v>
      </c>
      <c r="D144" s="245" t="s">
        <v>2729</v>
      </c>
      <c r="E144" s="193">
        <v>5</v>
      </c>
      <c r="F144" s="202"/>
      <c r="G144" s="201">
        <f>ROUND(E144*F144,2)</f>
        <v>0</v>
      </c>
      <c r="H144" s="200"/>
      <c r="I144" s="228" t="s">
        <v>552</v>
      </c>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t="s">
        <v>543</v>
      </c>
      <c r="AF144" s="170"/>
      <c r="AG144" s="170"/>
      <c r="AH144" s="170"/>
      <c r="AI144" s="170"/>
      <c r="AJ144" s="170"/>
      <c r="AK144" s="170"/>
      <c r="AL144" s="170"/>
      <c r="AM144" s="170">
        <v>21</v>
      </c>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row>
    <row r="145" spans="1:60" outlineLevel="1">
      <c r="A145" s="224"/>
      <c r="B145" s="183"/>
      <c r="C145" s="211" t="s">
        <v>166</v>
      </c>
      <c r="D145" s="247"/>
      <c r="E145" s="195">
        <v>5</v>
      </c>
      <c r="F145" s="201"/>
      <c r="G145" s="201"/>
      <c r="H145" s="200"/>
      <c r="I145" s="228"/>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t="s">
        <v>309</v>
      </c>
      <c r="AF145" s="170">
        <v>0</v>
      </c>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row>
    <row r="146" spans="1:60">
      <c r="A146" s="223" t="s">
        <v>294</v>
      </c>
      <c r="B146" s="181" t="s">
        <v>147</v>
      </c>
      <c r="C146" s="208" t="s">
        <v>148</v>
      </c>
      <c r="D146" s="244"/>
      <c r="E146" s="192"/>
      <c r="F146" s="356">
        <f>SUM(G147:G160)</f>
        <v>0</v>
      </c>
      <c r="G146" s="357"/>
      <c r="H146" s="199"/>
      <c r="I146" s="227"/>
      <c r="AE146" t="s">
        <v>295</v>
      </c>
    </row>
    <row r="147" spans="1:60" outlineLevel="1">
      <c r="A147" s="225">
        <v>55</v>
      </c>
      <c r="B147" s="182" t="s">
        <v>2825</v>
      </c>
      <c r="C147" s="209" t="s">
        <v>2829</v>
      </c>
      <c r="D147" s="245" t="s">
        <v>2729</v>
      </c>
      <c r="E147" s="193">
        <v>1</v>
      </c>
      <c r="F147" s="202"/>
      <c r="G147" s="201">
        <f>ROUND(E147*F147,2)</f>
        <v>0</v>
      </c>
      <c r="H147" s="200"/>
      <c r="I147" s="228" t="s">
        <v>552</v>
      </c>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t="s">
        <v>543</v>
      </c>
      <c r="AF147" s="170"/>
      <c r="AG147" s="170"/>
      <c r="AH147" s="170"/>
      <c r="AI147" s="170"/>
      <c r="AJ147" s="170"/>
      <c r="AK147" s="170"/>
      <c r="AL147" s="170"/>
      <c r="AM147" s="170">
        <v>21</v>
      </c>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row>
    <row r="148" spans="1:60" outlineLevel="1">
      <c r="A148" s="224"/>
      <c r="B148" s="183"/>
      <c r="C148" s="211" t="s">
        <v>121</v>
      </c>
      <c r="D148" s="247"/>
      <c r="E148" s="195">
        <v>1</v>
      </c>
      <c r="F148" s="201"/>
      <c r="G148" s="201"/>
      <c r="H148" s="200"/>
      <c r="I148" s="228"/>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t="s">
        <v>309</v>
      </c>
      <c r="AF148" s="170">
        <v>0</v>
      </c>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row>
    <row r="149" spans="1:60" outlineLevel="1">
      <c r="A149" s="225">
        <v>56</v>
      </c>
      <c r="B149" s="182" t="s">
        <v>2830</v>
      </c>
      <c r="C149" s="209" t="s">
        <v>2818</v>
      </c>
      <c r="D149" s="245" t="s">
        <v>2729</v>
      </c>
      <c r="E149" s="193">
        <v>2</v>
      </c>
      <c r="F149" s="202"/>
      <c r="G149" s="201">
        <f>ROUND(E149*F149,2)</f>
        <v>0</v>
      </c>
      <c r="H149" s="200"/>
      <c r="I149" s="228" t="s">
        <v>552</v>
      </c>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t="s">
        <v>543</v>
      </c>
      <c r="AF149" s="170"/>
      <c r="AG149" s="170"/>
      <c r="AH149" s="170"/>
      <c r="AI149" s="170"/>
      <c r="AJ149" s="170"/>
      <c r="AK149" s="170"/>
      <c r="AL149" s="170"/>
      <c r="AM149" s="170">
        <v>21</v>
      </c>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row>
    <row r="150" spans="1:60" outlineLevel="1">
      <c r="A150" s="224"/>
      <c r="B150" s="183"/>
      <c r="C150" s="211" t="s">
        <v>140</v>
      </c>
      <c r="D150" s="247"/>
      <c r="E150" s="195">
        <v>2</v>
      </c>
      <c r="F150" s="201"/>
      <c r="G150" s="201"/>
      <c r="H150" s="200"/>
      <c r="I150" s="228"/>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t="s">
        <v>309</v>
      </c>
      <c r="AF150" s="170">
        <v>0</v>
      </c>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row>
    <row r="151" spans="1:60" outlineLevel="1">
      <c r="A151" s="225">
        <v>57</v>
      </c>
      <c r="B151" s="182" t="s">
        <v>2768</v>
      </c>
      <c r="C151" s="209" t="s">
        <v>2831</v>
      </c>
      <c r="D151" s="245" t="s">
        <v>2729</v>
      </c>
      <c r="E151" s="193">
        <v>2</v>
      </c>
      <c r="F151" s="202"/>
      <c r="G151" s="201">
        <f>ROUND(E151*F151,2)</f>
        <v>0</v>
      </c>
      <c r="H151" s="200"/>
      <c r="I151" s="228" t="s">
        <v>552</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t="s">
        <v>305</v>
      </c>
      <c r="AF151" s="170"/>
      <c r="AG151" s="170"/>
      <c r="AH151" s="170"/>
      <c r="AI151" s="170"/>
      <c r="AJ151" s="170"/>
      <c r="AK151" s="170"/>
      <c r="AL151" s="170"/>
      <c r="AM151" s="170">
        <v>21</v>
      </c>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row>
    <row r="152" spans="1:60" outlineLevel="1">
      <c r="A152" s="224"/>
      <c r="B152" s="183"/>
      <c r="C152" s="211" t="s">
        <v>140</v>
      </c>
      <c r="D152" s="247"/>
      <c r="E152" s="195">
        <v>2</v>
      </c>
      <c r="F152" s="201"/>
      <c r="G152" s="201"/>
      <c r="H152" s="200"/>
      <c r="I152" s="228"/>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t="s">
        <v>309</v>
      </c>
      <c r="AF152" s="170">
        <v>0</v>
      </c>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row>
    <row r="153" spans="1:60" outlineLevel="1">
      <c r="A153" s="225">
        <v>58</v>
      </c>
      <c r="B153" s="182" t="s">
        <v>2832</v>
      </c>
      <c r="C153" s="209" t="s">
        <v>2822</v>
      </c>
      <c r="D153" s="245" t="s">
        <v>314</v>
      </c>
      <c r="E153" s="193">
        <v>55</v>
      </c>
      <c r="F153" s="202"/>
      <c r="G153" s="201">
        <f>ROUND(E153*F153,2)</f>
        <v>0</v>
      </c>
      <c r="H153" s="200"/>
      <c r="I153" s="228" t="s">
        <v>552</v>
      </c>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t="s">
        <v>543</v>
      </c>
      <c r="AF153" s="170"/>
      <c r="AG153" s="170"/>
      <c r="AH153" s="170"/>
      <c r="AI153" s="170"/>
      <c r="AJ153" s="170"/>
      <c r="AK153" s="170"/>
      <c r="AL153" s="170"/>
      <c r="AM153" s="170">
        <v>21</v>
      </c>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row>
    <row r="154" spans="1:60" outlineLevel="1">
      <c r="A154" s="224"/>
      <c r="B154" s="183"/>
      <c r="C154" s="211" t="s">
        <v>2825</v>
      </c>
      <c r="D154" s="247"/>
      <c r="E154" s="195">
        <v>55</v>
      </c>
      <c r="F154" s="201"/>
      <c r="G154" s="201"/>
      <c r="H154" s="200"/>
      <c r="I154" s="228"/>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t="s">
        <v>309</v>
      </c>
      <c r="AF154" s="170">
        <v>0</v>
      </c>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row>
    <row r="155" spans="1:60" outlineLevel="1">
      <c r="A155" s="225">
        <v>59</v>
      </c>
      <c r="B155" s="182" t="s">
        <v>2833</v>
      </c>
      <c r="C155" s="209" t="s">
        <v>2824</v>
      </c>
      <c r="D155" s="245" t="s">
        <v>314</v>
      </c>
      <c r="E155" s="193">
        <v>50</v>
      </c>
      <c r="F155" s="202"/>
      <c r="G155" s="201">
        <f>ROUND(E155*F155,2)</f>
        <v>0</v>
      </c>
      <c r="H155" s="200"/>
      <c r="I155" s="228" t="s">
        <v>552</v>
      </c>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t="s">
        <v>543</v>
      </c>
      <c r="AF155" s="170"/>
      <c r="AG155" s="170"/>
      <c r="AH155" s="170"/>
      <c r="AI155" s="170"/>
      <c r="AJ155" s="170"/>
      <c r="AK155" s="170"/>
      <c r="AL155" s="170"/>
      <c r="AM155" s="170">
        <v>21</v>
      </c>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row>
    <row r="156" spans="1:60" outlineLevel="1">
      <c r="A156" s="224"/>
      <c r="B156" s="183"/>
      <c r="C156" s="211" t="s">
        <v>2819</v>
      </c>
      <c r="D156" s="247"/>
      <c r="E156" s="195">
        <v>50</v>
      </c>
      <c r="F156" s="201"/>
      <c r="G156" s="201"/>
      <c r="H156" s="200"/>
      <c r="I156" s="228"/>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t="s">
        <v>309</v>
      </c>
      <c r="AF156" s="170">
        <v>0</v>
      </c>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row>
    <row r="157" spans="1:60" outlineLevel="1">
      <c r="A157" s="225">
        <v>60</v>
      </c>
      <c r="B157" s="182" t="s">
        <v>173</v>
      </c>
      <c r="C157" s="209" t="s">
        <v>2827</v>
      </c>
      <c r="D157" s="245" t="s">
        <v>2729</v>
      </c>
      <c r="E157" s="193">
        <v>2</v>
      </c>
      <c r="F157" s="202"/>
      <c r="G157" s="201">
        <f>ROUND(E157*F157,2)</f>
        <v>0</v>
      </c>
      <c r="H157" s="200"/>
      <c r="I157" s="228" t="s">
        <v>552</v>
      </c>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t="s">
        <v>543</v>
      </c>
      <c r="AF157" s="170"/>
      <c r="AG157" s="170"/>
      <c r="AH157" s="170"/>
      <c r="AI157" s="170"/>
      <c r="AJ157" s="170"/>
      <c r="AK157" s="170"/>
      <c r="AL157" s="170"/>
      <c r="AM157" s="170">
        <v>21</v>
      </c>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row>
    <row r="158" spans="1:60" outlineLevel="1">
      <c r="A158" s="224"/>
      <c r="B158" s="183"/>
      <c r="C158" s="211" t="s">
        <v>140</v>
      </c>
      <c r="D158" s="247"/>
      <c r="E158" s="195">
        <v>2</v>
      </c>
      <c r="F158" s="201"/>
      <c r="G158" s="201"/>
      <c r="H158" s="200"/>
      <c r="I158" s="228"/>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t="s">
        <v>309</v>
      </c>
      <c r="AF158" s="170">
        <v>0</v>
      </c>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row>
    <row r="159" spans="1:60" outlineLevel="1">
      <c r="A159" s="225">
        <v>61</v>
      </c>
      <c r="B159" s="182" t="s">
        <v>175</v>
      </c>
      <c r="C159" s="209" t="s">
        <v>2828</v>
      </c>
      <c r="D159" s="245" t="s">
        <v>2729</v>
      </c>
      <c r="E159" s="193">
        <v>5</v>
      </c>
      <c r="F159" s="202"/>
      <c r="G159" s="201">
        <f>ROUND(E159*F159,2)</f>
        <v>0</v>
      </c>
      <c r="H159" s="200"/>
      <c r="I159" s="228" t="s">
        <v>552</v>
      </c>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t="s">
        <v>543</v>
      </c>
      <c r="AF159" s="170"/>
      <c r="AG159" s="170"/>
      <c r="AH159" s="170"/>
      <c r="AI159" s="170"/>
      <c r="AJ159" s="170"/>
      <c r="AK159" s="170"/>
      <c r="AL159" s="170"/>
      <c r="AM159" s="170">
        <v>21</v>
      </c>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row>
    <row r="160" spans="1:60" outlineLevel="1">
      <c r="A160" s="224"/>
      <c r="B160" s="183"/>
      <c r="C160" s="211" t="s">
        <v>166</v>
      </c>
      <c r="D160" s="247"/>
      <c r="E160" s="195">
        <v>5</v>
      </c>
      <c r="F160" s="201"/>
      <c r="G160" s="201"/>
      <c r="H160" s="200"/>
      <c r="I160" s="228"/>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t="s">
        <v>309</v>
      </c>
      <c r="AF160" s="170">
        <v>0</v>
      </c>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row>
    <row r="161" spans="1:60">
      <c r="A161" s="223" t="s">
        <v>294</v>
      </c>
      <c r="B161" s="181" t="s">
        <v>149</v>
      </c>
      <c r="C161" s="208" t="s">
        <v>150</v>
      </c>
      <c r="D161" s="244"/>
      <c r="E161" s="192"/>
      <c r="F161" s="356">
        <f>SUM(G162:G186)</f>
        <v>0</v>
      </c>
      <c r="G161" s="357"/>
      <c r="H161" s="199"/>
      <c r="I161" s="227"/>
      <c r="AE161" t="s">
        <v>295</v>
      </c>
    </row>
    <row r="162" spans="1:60" outlineLevel="1">
      <c r="A162" s="225">
        <v>62</v>
      </c>
      <c r="B162" s="182" t="s">
        <v>178</v>
      </c>
      <c r="C162" s="209" t="s">
        <v>2834</v>
      </c>
      <c r="D162" s="245" t="s">
        <v>2729</v>
      </c>
      <c r="E162" s="193">
        <v>1</v>
      </c>
      <c r="F162" s="202"/>
      <c r="G162" s="201">
        <f>ROUND(E162*F162,2)</f>
        <v>0</v>
      </c>
      <c r="H162" s="200"/>
      <c r="I162" s="228" t="s">
        <v>552</v>
      </c>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t="s">
        <v>305</v>
      </c>
      <c r="AF162" s="170"/>
      <c r="AG162" s="170"/>
      <c r="AH162" s="170"/>
      <c r="AI162" s="170"/>
      <c r="AJ162" s="170"/>
      <c r="AK162" s="170"/>
      <c r="AL162" s="170"/>
      <c r="AM162" s="170">
        <v>21</v>
      </c>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row>
    <row r="163" spans="1:60" outlineLevel="1">
      <c r="A163" s="224"/>
      <c r="B163" s="183"/>
      <c r="C163" s="211" t="s">
        <v>121</v>
      </c>
      <c r="D163" s="247"/>
      <c r="E163" s="195">
        <v>1</v>
      </c>
      <c r="F163" s="201"/>
      <c r="G163" s="201"/>
      <c r="H163" s="200"/>
      <c r="I163" s="228"/>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t="s">
        <v>309</v>
      </c>
      <c r="AF163" s="170">
        <v>0</v>
      </c>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row>
    <row r="164" spans="1:60" outlineLevel="1">
      <c r="A164" s="225">
        <v>63</v>
      </c>
      <c r="B164" s="182" t="s">
        <v>180</v>
      </c>
      <c r="C164" s="209" t="s">
        <v>2835</v>
      </c>
      <c r="D164" s="245" t="s">
        <v>2729</v>
      </c>
      <c r="E164" s="193">
        <v>1</v>
      </c>
      <c r="F164" s="202"/>
      <c r="G164" s="201">
        <f>ROUND(E164*F164,2)</f>
        <v>0</v>
      </c>
      <c r="H164" s="200"/>
      <c r="I164" s="228" t="s">
        <v>552</v>
      </c>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t="s">
        <v>305</v>
      </c>
      <c r="AF164" s="170"/>
      <c r="AG164" s="170"/>
      <c r="AH164" s="170"/>
      <c r="AI164" s="170"/>
      <c r="AJ164" s="170"/>
      <c r="AK164" s="170"/>
      <c r="AL164" s="170"/>
      <c r="AM164" s="170">
        <v>21</v>
      </c>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row>
    <row r="165" spans="1:60" outlineLevel="1">
      <c r="A165" s="224"/>
      <c r="B165" s="183"/>
      <c r="C165" s="211" t="s">
        <v>121</v>
      </c>
      <c r="D165" s="247"/>
      <c r="E165" s="195">
        <v>1</v>
      </c>
      <c r="F165" s="201"/>
      <c r="G165" s="201"/>
      <c r="H165" s="200"/>
      <c r="I165" s="228"/>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t="s">
        <v>309</v>
      </c>
      <c r="AF165" s="170">
        <v>0</v>
      </c>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row>
    <row r="166" spans="1:60" outlineLevel="1">
      <c r="A166" s="225">
        <v>64</v>
      </c>
      <c r="B166" s="182" t="s">
        <v>182</v>
      </c>
      <c r="C166" s="209" t="s">
        <v>2836</v>
      </c>
      <c r="D166" s="245" t="s">
        <v>2729</v>
      </c>
      <c r="E166" s="193">
        <v>1</v>
      </c>
      <c r="F166" s="202"/>
      <c r="G166" s="201">
        <f>ROUND(E166*F166,2)</f>
        <v>0</v>
      </c>
      <c r="H166" s="200"/>
      <c r="I166" s="228" t="s">
        <v>552</v>
      </c>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t="s">
        <v>543</v>
      </c>
      <c r="AF166" s="170"/>
      <c r="AG166" s="170"/>
      <c r="AH166" s="170"/>
      <c r="AI166" s="170"/>
      <c r="AJ166" s="170"/>
      <c r="AK166" s="170"/>
      <c r="AL166" s="170"/>
      <c r="AM166" s="170">
        <v>21</v>
      </c>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row>
    <row r="167" spans="1:60" outlineLevel="1">
      <c r="A167" s="224"/>
      <c r="B167" s="183"/>
      <c r="C167" s="211" t="s">
        <v>121</v>
      </c>
      <c r="D167" s="247"/>
      <c r="E167" s="195">
        <v>1</v>
      </c>
      <c r="F167" s="201"/>
      <c r="G167" s="201"/>
      <c r="H167" s="200"/>
      <c r="I167" s="228"/>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t="s">
        <v>309</v>
      </c>
      <c r="AF167" s="170">
        <v>0</v>
      </c>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row>
    <row r="168" spans="1:60" outlineLevel="1">
      <c r="A168" s="225">
        <v>65</v>
      </c>
      <c r="B168" s="182" t="s">
        <v>2837</v>
      </c>
      <c r="C168" s="209" t="s">
        <v>2838</v>
      </c>
      <c r="D168" s="245" t="s">
        <v>2729</v>
      </c>
      <c r="E168" s="193">
        <v>1</v>
      </c>
      <c r="F168" s="202"/>
      <c r="G168" s="201">
        <f>ROUND(E168*F168,2)</f>
        <v>0</v>
      </c>
      <c r="H168" s="200"/>
      <c r="I168" s="228" t="s">
        <v>552</v>
      </c>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t="s">
        <v>543</v>
      </c>
      <c r="AF168" s="170"/>
      <c r="AG168" s="170"/>
      <c r="AH168" s="170"/>
      <c r="AI168" s="170"/>
      <c r="AJ168" s="170"/>
      <c r="AK168" s="170"/>
      <c r="AL168" s="170"/>
      <c r="AM168" s="170">
        <v>21</v>
      </c>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row>
    <row r="169" spans="1:60" outlineLevel="1">
      <c r="A169" s="224"/>
      <c r="B169" s="183"/>
      <c r="C169" s="211" t="s">
        <v>121</v>
      </c>
      <c r="D169" s="247"/>
      <c r="E169" s="195">
        <v>1</v>
      </c>
      <c r="F169" s="201"/>
      <c r="G169" s="201"/>
      <c r="H169" s="200"/>
      <c r="I169" s="228"/>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t="s">
        <v>309</v>
      </c>
      <c r="AF169" s="170">
        <v>0</v>
      </c>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row>
    <row r="170" spans="1:60" outlineLevel="1">
      <c r="A170" s="225">
        <v>66</v>
      </c>
      <c r="B170" s="182" t="s">
        <v>2839</v>
      </c>
      <c r="C170" s="209" t="s">
        <v>2840</v>
      </c>
      <c r="D170" s="245" t="s">
        <v>2729</v>
      </c>
      <c r="E170" s="193">
        <v>2</v>
      </c>
      <c r="F170" s="202"/>
      <c r="G170" s="201">
        <f>ROUND(E170*F170,2)</f>
        <v>0</v>
      </c>
      <c r="H170" s="200"/>
      <c r="I170" s="228" t="s">
        <v>552</v>
      </c>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t="s">
        <v>543</v>
      </c>
      <c r="AF170" s="170"/>
      <c r="AG170" s="170"/>
      <c r="AH170" s="170"/>
      <c r="AI170" s="170"/>
      <c r="AJ170" s="170"/>
      <c r="AK170" s="170"/>
      <c r="AL170" s="170"/>
      <c r="AM170" s="170">
        <v>21</v>
      </c>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row>
    <row r="171" spans="1:60" outlineLevel="1">
      <c r="A171" s="224"/>
      <c r="B171" s="183"/>
      <c r="C171" s="211" t="s">
        <v>140</v>
      </c>
      <c r="D171" s="247"/>
      <c r="E171" s="195">
        <v>2</v>
      </c>
      <c r="F171" s="201"/>
      <c r="G171" s="201"/>
      <c r="H171" s="200"/>
      <c r="I171" s="228"/>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t="s">
        <v>309</v>
      </c>
      <c r="AF171" s="170">
        <v>0</v>
      </c>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row>
    <row r="172" spans="1:60" outlineLevel="1">
      <c r="A172" s="225">
        <v>67</v>
      </c>
      <c r="B172" s="182" t="s">
        <v>2841</v>
      </c>
      <c r="C172" s="209" t="s">
        <v>2842</v>
      </c>
      <c r="D172" s="245" t="s">
        <v>2729</v>
      </c>
      <c r="E172" s="193">
        <v>1</v>
      </c>
      <c r="F172" s="202"/>
      <c r="G172" s="201">
        <f>ROUND(E172*F172,2)</f>
        <v>0</v>
      </c>
      <c r="H172" s="200"/>
      <c r="I172" s="228" t="s">
        <v>552</v>
      </c>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t="s">
        <v>305</v>
      </c>
      <c r="AF172" s="170"/>
      <c r="AG172" s="170"/>
      <c r="AH172" s="170"/>
      <c r="AI172" s="170"/>
      <c r="AJ172" s="170"/>
      <c r="AK172" s="170"/>
      <c r="AL172" s="170"/>
      <c r="AM172" s="170">
        <v>21</v>
      </c>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row>
    <row r="173" spans="1:60" outlineLevel="1">
      <c r="A173" s="224"/>
      <c r="B173" s="183"/>
      <c r="C173" s="211" t="s">
        <v>121</v>
      </c>
      <c r="D173" s="247"/>
      <c r="E173" s="195">
        <v>1</v>
      </c>
      <c r="F173" s="201"/>
      <c r="G173" s="201"/>
      <c r="H173" s="200"/>
      <c r="I173" s="228"/>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t="s">
        <v>309</v>
      </c>
      <c r="AF173" s="170">
        <v>0</v>
      </c>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row>
    <row r="174" spans="1:60" outlineLevel="1">
      <c r="A174" s="225">
        <v>68</v>
      </c>
      <c r="B174" s="182" t="s">
        <v>2843</v>
      </c>
      <c r="C174" s="209" t="s">
        <v>2844</v>
      </c>
      <c r="D174" s="245" t="s">
        <v>314</v>
      </c>
      <c r="E174" s="193">
        <v>130</v>
      </c>
      <c r="F174" s="202"/>
      <c r="G174" s="201">
        <f>ROUND(E174*F174,2)</f>
        <v>0</v>
      </c>
      <c r="H174" s="200"/>
      <c r="I174" s="228" t="s">
        <v>552</v>
      </c>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t="s">
        <v>543</v>
      </c>
      <c r="AF174" s="170"/>
      <c r="AG174" s="170"/>
      <c r="AH174" s="170"/>
      <c r="AI174" s="170"/>
      <c r="AJ174" s="170"/>
      <c r="AK174" s="170"/>
      <c r="AL174" s="170"/>
      <c r="AM174" s="170">
        <v>21</v>
      </c>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row>
    <row r="175" spans="1:60" outlineLevel="1">
      <c r="A175" s="224"/>
      <c r="B175" s="183"/>
      <c r="C175" s="211" t="s">
        <v>132</v>
      </c>
      <c r="D175" s="247"/>
      <c r="E175" s="195">
        <v>130</v>
      </c>
      <c r="F175" s="201"/>
      <c r="G175" s="201"/>
      <c r="H175" s="200"/>
      <c r="I175" s="228"/>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t="s">
        <v>309</v>
      </c>
      <c r="AF175" s="170">
        <v>0</v>
      </c>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row>
    <row r="176" spans="1:60" outlineLevel="1">
      <c r="A176" s="225">
        <v>69</v>
      </c>
      <c r="B176" s="182" t="s">
        <v>2845</v>
      </c>
      <c r="C176" s="209" t="s">
        <v>2846</v>
      </c>
      <c r="D176" s="245" t="s">
        <v>314</v>
      </c>
      <c r="E176" s="193">
        <v>5</v>
      </c>
      <c r="F176" s="202"/>
      <c r="G176" s="201">
        <f>ROUND(E176*F176,2)</f>
        <v>0</v>
      </c>
      <c r="H176" s="200"/>
      <c r="I176" s="228" t="s">
        <v>552</v>
      </c>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t="s">
        <v>543</v>
      </c>
      <c r="AF176" s="170"/>
      <c r="AG176" s="170"/>
      <c r="AH176" s="170"/>
      <c r="AI176" s="170"/>
      <c r="AJ176" s="170"/>
      <c r="AK176" s="170"/>
      <c r="AL176" s="170"/>
      <c r="AM176" s="170">
        <v>21</v>
      </c>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row>
    <row r="177" spans="1:60" outlineLevel="1">
      <c r="A177" s="224"/>
      <c r="B177" s="183"/>
      <c r="C177" s="211" t="s">
        <v>166</v>
      </c>
      <c r="D177" s="247"/>
      <c r="E177" s="195">
        <v>5</v>
      </c>
      <c r="F177" s="201"/>
      <c r="G177" s="201"/>
      <c r="H177" s="200"/>
      <c r="I177" s="228"/>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t="s">
        <v>309</v>
      </c>
      <c r="AF177" s="170">
        <v>0</v>
      </c>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row>
    <row r="178" spans="1:60" outlineLevel="1">
      <c r="A178" s="225">
        <v>70</v>
      </c>
      <c r="B178" s="182" t="s">
        <v>2847</v>
      </c>
      <c r="C178" s="209" t="s">
        <v>2824</v>
      </c>
      <c r="D178" s="245" t="s">
        <v>314</v>
      </c>
      <c r="E178" s="193">
        <v>120</v>
      </c>
      <c r="F178" s="202"/>
      <c r="G178" s="201">
        <f>ROUND(E178*F178,2)</f>
        <v>0</v>
      </c>
      <c r="H178" s="200"/>
      <c r="I178" s="228" t="s">
        <v>552</v>
      </c>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t="s">
        <v>543</v>
      </c>
      <c r="AF178" s="170"/>
      <c r="AG178" s="170"/>
      <c r="AH178" s="170"/>
      <c r="AI178" s="170"/>
      <c r="AJ178" s="170"/>
      <c r="AK178" s="170"/>
      <c r="AL178" s="170"/>
      <c r="AM178" s="170">
        <v>21</v>
      </c>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row>
    <row r="179" spans="1:60" outlineLevel="1">
      <c r="A179" s="224"/>
      <c r="B179" s="183"/>
      <c r="C179" s="211" t="s">
        <v>130</v>
      </c>
      <c r="D179" s="247"/>
      <c r="E179" s="195">
        <v>120</v>
      </c>
      <c r="F179" s="201"/>
      <c r="G179" s="201"/>
      <c r="H179" s="200"/>
      <c r="I179" s="228"/>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t="s">
        <v>309</v>
      </c>
      <c r="AF179" s="170">
        <v>0</v>
      </c>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row>
    <row r="180" spans="1:60" outlineLevel="1">
      <c r="A180" s="225">
        <v>71</v>
      </c>
      <c r="B180" s="182" t="s">
        <v>2848</v>
      </c>
      <c r="C180" s="209" t="s">
        <v>2849</v>
      </c>
      <c r="D180" s="245" t="s">
        <v>314</v>
      </c>
      <c r="E180" s="193">
        <v>12</v>
      </c>
      <c r="F180" s="202"/>
      <c r="G180" s="201">
        <f>ROUND(E180*F180,2)</f>
        <v>0</v>
      </c>
      <c r="H180" s="200"/>
      <c r="I180" s="228" t="s">
        <v>552</v>
      </c>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t="s">
        <v>543</v>
      </c>
      <c r="AF180" s="170"/>
      <c r="AG180" s="170"/>
      <c r="AH180" s="170"/>
      <c r="AI180" s="170"/>
      <c r="AJ180" s="170"/>
      <c r="AK180" s="170"/>
      <c r="AL180" s="170"/>
      <c r="AM180" s="170">
        <v>21</v>
      </c>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row>
    <row r="181" spans="1:60" outlineLevel="1">
      <c r="A181" s="224"/>
      <c r="B181" s="183"/>
      <c r="C181" s="210" t="s">
        <v>2776</v>
      </c>
      <c r="D181" s="246"/>
      <c r="E181" s="194"/>
      <c r="F181" s="203"/>
      <c r="G181" s="203"/>
      <c r="H181" s="200"/>
      <c r="I181" s="228"/>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t="s">
        <v>307</v>
      </c>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row>
    <row r="182" spans="1:60" outlineLevel="1">
      <c r="A182" s="224"/>
      <c r="B182" s="183"/>
      <c r="C182" s="211" t="s">
        <v>1686</v>
      </c>
      <c r="D182" s="247"/>
      <c r="E182" s="195">
        <v>12</v>
      </c>
      <c r="F182" s="201"/>
      <c r="G182" s="201"/>
      <c r="H182" s="200"/>
      <c r="I182" s="228"/>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t="s">
        <v>309</v>
      </c>
      <c r="AF182" s="170">
        <v>0</v>
      </c>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row>
    <row r="183" spans="1:60" outlineLevel="1">
      <c r="A183" s="225">
        <v>72</v>
      </c>
      <c r="B183" s="182" t="s">
        <v>2850</v>
      </c>
      <c r="C183" s="209" t="s">
        <v>2851</v>
      </c>
      <c r="D183" s="245" t="s">
        <v>2729</v>
      </c>
      <c r="E183" s="193">
        <v>5</v>
      </c>
      <c r="F183" s="202"/>
      <c r="G183" s="201">
        <f>ROUND(E183*F183,2)</f>
        <v>0</v>
      </c>
      <c r="H183" s="200"/>
      <c r="I183" s="228" t="s">
        <v>552</v>
      </c>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t="s">
        <v>543</v>
      </c>
      <c r="AF183" s="170"/>
      <c r="AG183" s="170"/>
      <c r="AH183" s="170"/>
      <c r="AI183" s="170"/>
      <c r="AJ183" s="170"/>
      <c r="AK183" s="170"/>
      <c r="AL183" s="170"/>
      <c r="AM183" s="170">
        <v>21</v>
      </c>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row>
    <row r="184" spans="1:60" outlineLevel="1">
      <c r="A184" s="224"/>
      <c r="B184" s="183"/>
      <c r="C184" s="211" t="s">
        <v>166</v>
      </c>
      <c r="D184" s="247"/>
      <c r="E184" s="195">
        <v>5</v>
      </c>
      <c r="F184" s="201"/>
      <c r="G184" s="201"/>
      <c r="H184" s="200"/>
      <c r="I184" s="228"/>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t="s">
        <v>309</v>
      </c>
      <c r="AF184" s="170">
        <v>0</v>
      </c>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row>
    <row r="185" spans="1:60" outlineLevel="1">
      <c r="A185" s="225">
        <v>73</v>
      </c>
      <c r="B185" s="182" t="s">
        <v>2852</v>
      </c>
      <c r="C185" s="209" t="s">
        <v>2853</v>
      </c>
      <c r="D185" s="245" t="s">
        <v>2729</v>
      </c>
      <c r="E185" s="193">
        <v>15</v>
      </c>
      <c r="F185" s="202"/>
      <c r="G185" s="201">
        <f>ROUND(E185*F185,2)</f>
        <v>0</v>
      </c>
      <c r="H185" s="200"/>
      <c r="I185" s="228" t="s">
        <v>552</v>
      </c>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t="s">
        <v>543</v>
      </c>
      <c r="AF185" s="170"/>
      <c r="AG185" s="170"/>
      <c r="AH185" s="170"/>
      <c r="AI185" s="170"/>
      <c r="AJ185" s="170"/>
      <c r="AK185" s="170"/>
      <c r="AL185" s="170"/>
      <c r="AM185" s="170">
        <v>21</v>
      </c>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row>
    <row r="186" spans="1:60" outlineLevel="1">
      <c r="A186" s="224"/>
      <c r="B186" s="183"/>
      <c r="C186" s="211" t="s">
        <v>2317</v>
      </c>
      <c r="D186" s="247"/>
      <c r="E186" s="195">
        <v>15</v>
      </c>
      <c r="F186" s="201"/>
      <c r="G186" s="201"/>
      <c r="H186" s="200"/>
      <c r="I186" s="228"/>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t="s">
        <v>309</v>
      </c>
      <c r="AF186" s="170">
        <v>0</v>
      </c>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row>
    <row r="187" spans="1:60">
      <c r="A187" s="223" t="s">
        <v>294</v>
      </c>
      <c r="B187" s="181" t="s">
        <v>151</v>
      </c>
      <c r="C187" s="208" t="s">
        <v>152</v>
      </c>
      <c r="D187" s="244"/>
      <c r="E187" s="192"/>
      <c r="F187" s="356">
        <f>SUM(G188:G219)</f>
        <v>0</v>
      </c>
      <c r="G187" s="357"/>
      <c r="H187" s="199"/>
      <c r="I187" s="227"/>
      <c r="AE187" t="s">
        <v>295</v>
      </c>
    </row>
    <row r="188" spans="1:60" outlineLevel="1">
      <c r="A188" s="225">
        <v>74</v>
      </c>
      <c r="B188" s="182" t="s">
        <v>2854</v>
      </c>
      <c r="C188" s="209" t="s">
        <v>2855</v>
      </c>
      <c r="D188" s="245" t="s">
        <v>2729</v>
      </c>
      <c r="E188" s="193">
        <v>1</v>
      </c>
      <c r="F188" s="202"/>
      <c r="G188" s="201">
        <f>ROUND(E188*F188,2)</f>
        <v>0</v>
      </c>
      <c r="H188" s="200"/>
      <c r="I188" s="228" t="s">
        <v>552</v>
      </c>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t="s">
        <v>543</v>
      </c>
      <c r="AF188" s="170"/>
      <c r="AG188" s="170"/>
      <c r="AH188" s="170"/>
      <c r="AI188" s="170"/>
      <c r="AJ188" s="170"/>
      <c r="AK188" s="170"/>
      <c r="AL188" s="170"/>
      <c r="AM188" s="170">
        <v>21</v>
      </c>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row>
    <row r="189" spans="1:60" outlineLevel="1">
      <c r="A189" s="224"/>
      <c r="B189" s="183"/>
      <c r="C189" s="211" t="s">
        <v>121</v>
      </c>
      <c r="D189" s="247"/>
      <c r="E189" s="195">
        <v>1</v>
      </c>
      <c r="F189" s="201"/>
      <c r="G189" s="201"/>
      <c r="H189" s="200"/>
      <c r="I189" s="228"/>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t="s">
        <v>309</v>
      </c>
      <c r="AF189" s="170">
        <v>0</v>
      </c>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row>
    <row r="190" spans="1:60" outlineLevel="1">
      <c r="A190" s="225">
        <v>75</v>
      </c>
      <c r="B190" s="182" t="s">
        <v>2856</v>
      </c>
      <c r="C190" s="209" t="s">
        <v>2857</v>
      </c>
      <c r="D190" s="245" t="s">
        <v>2729</v>
      </c>
      <c r="E190" s="193">
        <v>1</v>
      </c>
      <c r="F190" s="202"/>
      <c r="G190" s="201">
        <f>ROUND(E190*F190,2)</f>
        <v>0</v>
      </c>
      <c r="H190" s="200"/>
      <c r="I190" s="228" t="s">
        <v>552</v>
      </c>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t="s">
        <v>543</v>
      </c>
      <c r="AF190" s="170"/>
      <c r="AG190" s="170"/>
      <c r="AH190" s="170"/>
      <c r="AI190" s="170"/>
      <c r="AJ190" s="170"/>
      <c r="AK190" s="170"/>
      <c r="AL190" s="170"/>
      <c r="AM190" s="170">
        <v>21</v>
      </c>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row>
    <row r="191" spans="1:60" outlineLevel="1">
      <c r="A191" s="224"/>
      <c r="B191" s="183"/>
      <c r="C191" s="211" t="s">
        <v>121</v>
      </c>
      <c r="D191" s="247"/>
      <c r="E191" s="195">
        <v>1</v>
      </c>
      <c r="F191" s="201"/>
      <c r="G191" s="201"/>
      <c r="H191" s="200"/>
      <c r="I191" s="228"/>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t="s">
        <v>309</v>
      </c>
      <c r="AF191" s="170">
        <v>0</v>
      </c>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row>
    <row r="192" spans="1:60" outlineLevel="1">
      <c r="A192" s="225">
        <v>76</v>
      </c>
      <c r="B192" s="182" t="s">
        <v>2858</v>
      </c>
      <c r="C192" s="209" t="s">
        <v>2859</v>
      </c>
      <c r="D192" s="245" t="s">
        <v>2729</v>
      </c>
      <c r="E192" s="193">
        <v>1</v>
      </c>
      <c r="F192" s="202"/>
      <c r="G192" s="201">
        <f>ROUND(E192*F192,2)</f>
        <v>0</v>
      </c>
      <c r="H192" s="200"/>
      <c r="I192" s="228" t="s">
        <v>552</v>
      </c>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t="s">
        <v>543</v>
      </c>
      <c r="AF192" s="170"/>
      <c r="AG192" s="170"/>
      <c r="AH192" s="170"/>
      <c r="AI192" s="170"/>
      <c r="AJ192" s="170"/>
      <c r="AK192" s="170"/>
      <c r="AL192" s="170"/>
      <c r="AM192" s="170">
        <v>21</v>
      </c>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row>
    <row r="193" spans="1:60" outlineLevel="1">
      <c r="A193" s="224"/>
      <c r="B193" s="183"/>
      <c r="C193" s="211" t="s">
        <v>121</v>
      </c>
      <c r="D193" s="247"/>
      <c r="E193" s="195">
        <v>1</v>
      </c>
      <c r="F193" s="201"/>
      <c r="G193" s="201"/>
      <c r="H193" s="200"/>
      <c r="I193" s="228"/>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t="s">
        <v>309</v>
      </c>
      <c r="AF193" s="170">
        <v>0</v>
      </c>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row>
    <row r="194" spans="1:60" outlineLevel="1">
      <c r="A194" s="225">
        <v>77</v>
      </c>
      <c r="B194" s="182" t="s">
        <v>2860</v>
      </c>
      <c r="C194" s="209" t="s">
        <v>2861</v>
      </c>
      <c r="D194" s="245" t="s">
        <v>2729</v>
      </c>
      <c r="E194" s="193">
        <v>2</v>
      </c>
      <c r="F194" s="202"/>
      <c r="G194" s="201">
        <f>ROUND(E194*F194,2)</f>
        <v>0</v>
      </c>
      <c r="H194" s="200"/>
      <c r="I194" s="228" t="s">
        <v>552</v>
      </c>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t="s">
        <v>543</v>
      </c>
      <c r="AF194" s="170"/>
      <c r="AG194" s="170"/>
      <c r="AH194" s="170"/>
      <c r="AI194" s="170"/>
      <c r="AJ194" s="170"/>
      <c r="AK194" s="170"/>
      <c r="AL194" s="170"/>
      <c r="AM194" s="170">
        <v>21</v>
      </c>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row>
    <row r="195" spans="1:60" outlineLevel="1">
      <c r="A195" s="224"/>
      <c r="B195" s="183"/>
      <c r="C195" s="211" t="s">
        <v>140</v>
      </c>
      <c r="D195" s="247"/>
      <c r="E195" s="195">
        <v>2</v>
      </c>
      <c r="F195" s="201"/>
      <c r="G195" s="201"/>
      <c r="H195" s="200"/>
      <c r="I195" s="228"/>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t="s">
        <v>309</v>
      </c>
      <c r="AF195" s="170">
        <v>0</v>
      </c>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row>
    <row r="196" spans="1:60" outlineLevel="1">
      <c r="A196" s="225">
        <v>78</v>
      </c>
      <c r="B196" s="182" t="s">
        <v>2862</v>
      </c>
      <c r="C196" s="209" t="s">
        <v>2863</v>
      </c>
      <c r="D196" s="245" t="s">
        <v>2729</v>
      </c>
      <c r="E196" s="193">
        <v>2</v>
      </c>
      <c r="F196" s="202"/>
      <c r="G196" s="201">
        <f>ROUND(E196*F196,2)</f>
        <v>0</v>
      </c>
      <c r="H196" s="200"/>
      <c r="I196" s="228" t="s">
        <v>552</v>
      </c>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t="s">
        <v>543</v>
      </c>
      <c r="AF196" s="170"/>
      <c r="AG196" s="170"/>
      <c r="AH196" s="170"/>
      <c r="AI196" s="170"/>
      <c r="AJ196" s="170"/>
      <c r="AK196" s="170"/>
      <c r="AL196" s="170"/>
      <c r="AM196" s="170">
        <v>21</v>
      </c>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row>
    <row r="197" spans="1:60" outlineLevel="1">
      <c r="A197" s="224"/>
      <c r="B197" s="183"/>
      <c r="C197" s="211" t="s">
        <v>140</v>
      </c>
      <c r="D197" s="247"/>
      <c r="E197" s="195">
        <v>2</v>
      </c>
      <c r="F197" s="201"/>
      <c r="G197" s="201"/>
      <c r="H197" s="200"/>
      <c r="I197" s="228"/>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t="s">
        <v>309</v>
      </c>
      <c r="AF197" s="170">
        <v>0</v>
      </c>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row>
    <row r="198" spans="1:60" outlineLevel="1">
      <c r="A198" s="225">
        <v>79</v>
      </c>
      <c r="B198" s="182" t="s">
        <v>2864</v>
      </c>
      <c r="C198" s="209" t="s">
        <v>2865</v>
      </c>
      <c r="D198" s="245" t="s">
        <v>2729</v>
      </c>
      <c r="E198" s="193">
        <v>2</v>
      </c>
      <c r="F198" s="202"/>
      <c r="G198" s="201">
        <f>ROUND(E198*F198,2)</f>
        <v>0</v>
      </c>
      <c r="H198" s="200"/>
      <c r="I198" s="228" t="s">
        <v>552</v>
      </c>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t="s">
        <v>543</v>
      </c>
      <c r="AF198" s="170"/>
      <c r="AG198" s="170"/>
      <c r="AH198" s="170"/>
      <c r="AI198" s="170"/>
      <c r="AJ198" s="170"/>
      <c r="AK198" s="170"/>
      <c r="AL198" s="170"/>
      <c r="AM198" s="170">
        <v>21</v>
      </c>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row>
    <row r="199" spans="1:60" outlineLevel="1">
      <c r="A199" s="224"/>
      <c r="B199" s="183"/>
      <c r="C199" s="211" t="s">
        <v>140</v>
      </c>
      <c r="D199" s="247"/>
      <c r="E199" s="195">
        <v>2</v>
      </c>
      <c r="F199" s="201"/>
      <c r="G199" s="201"/>
      <c r="H199" s="200"/>
      <c r="I199" s="228"/>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t="s">
        <v>309</v>
      </c>
      <c r="AF199" s="170">
        <v>0</v>
      </c>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row>
    <row r="200" spans="1:60" outlineLevel="1">
      <c r="A200" s="225">
        <v>80</v>
      </c>
      <c r="B200" s="182" t="s">
        <v>2797</v>
      </c>
      <c r="C200" s="209" t="s">
        <v>2866</v>
      </c>
      <c r="D200" s="245" t="s">
        <v>314</v>
      </c>
      <c r="E200" s="193">
        <v>20</v>
      </c>
      <c r="F200" s="202"/>
      <c r="G200" s="201">
        <f>ROUND(E200*F200,2)</f>
        <v>0</v>
      </c>
      <c r="H200" s="200"/>
      <c r="I200" s="228" t="s">
        <v>552</v>
      </c>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t="s">
        <v>305</v>
      </c>
      <c r="AF200" s="170"/>
      <c r="AG200" s="170"/>
      <c r="AH200" s="170"/>
      <c r="AI200" s="170"/>
      <c r="AJ200" s="170"/>
      <c r="AK200" s="170"/>
      <c r="AL200" s="170"/>
      <c r="AM200" s="170">
        <v>21</v>
      </c>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row>
    <row r="201" spans="1:60" outlineLevel="1">
      <c r="A201" s="224"/>
      <c r="B201" s="183"/>
      <c r="C201" s="211" t="s">
        <v>2200</v>
      </c>
      <c r="D201" s="247"/>
      <c r="E201" s="195">
        <v>20</v>
      </c>
      <c r="F201" s="201"/>
      <c r="G201" s="201"/>
      <c r="H201" s="200"/>
      <c r="I201" s="228"/>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t="s">
        <v>309</v>
      </c>
      <c r="AF201" s="170">
        <v>0</v>
      </c>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row>
    <row r="202" spans="1:60" outlineLevel="1">
      <c r="A202" s="225">
        <v>81</v>
      </c>
      <c r="B202" s="182" t="s">
        <v>2867</v>
      </c>
      <c r="C202" s="209" t="s">
        <v>2868</v>
      </c>
      <c r="D202" s="245" t="s">
        <v>2729</v>
      </c>
      <c r="E202" s="193">
        <v>7</v>
      </c>
      <c r="F202" s="202"/>
      <c r="G202" s="201">
        <f>ROUND(E202*F202,2)</f>
        <v>0</v>
      </c>
      <c r="H202" s="200"/>
      <c r="I202" s="228" t="s">
        <v>552</v>
      </c>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t="s">
        <v>543</v>
      </c>
      <c r="AF202" s="170"/>
      <c r="AG202" s="170"/>
      <c r="AH202" s="170"/>
      <c r="AI202" s="170"/>
      <c r="AJ202" s="170"/>
      <c r="AK202" s="170"/>
      <c r="AL202" s="170"/>
      <c r="AM202" s="170">
        <v>21</v>
      </c>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row>
    <row r="203" spans="1:60" outlineLevel="1">
      <c r="A203" s="224"/>
      <c r="B203" s="183"/>
      <c r="C203" s="211" t="s">
        <v>2173</v>
      </c>
      <c r="D203" s="247"/>
      <c r="E203" s="195">
        <v>7</v>
      </c>
      <c r="F203" s="201"/>
      <c r="G203" s="201"/>
      <c r="H203" s="200"/>
      <c r="I203" s="228"/>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t="s">
        <v>309</v>
      </c>
      <c r="AF203" s="170">
        <v>0</v>
      </c>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row>
    <row r="204" spans="1:60" outlineLevel="1">
      <c r="A204" s="225">
        <v>82</v>
      </c>
      <c r="B204" s="182" t="s">
        <v>2869</v>
      </c>
      <c r="C204" s="209" t="s">
        <v>2870</v>
      </c>
      <c r="D204" s="245" t="s">
        <v>2729</v>
      </c>
      <c r="E204" s="193">
        <v>2</v>
      </c>
      <c r="F204" s="202"/>
      <c r="G204" s="201">
        <f>ROUND(E204*F204,2)</f>
        <v>0</v>
      </c>
      <c r="H204" s="200"/>
      <c r="I204" s="228" t="s">
        <v>552</v>
      </c>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t="s">
        <v>543</v>
      </c>
      <c r="AF204" s="170"/>
      <c r="AG204" s="170"/>
      <c r="AH204" s="170"/>
      <c r="AI204" s="170"/>
      <c r="AJ204" s="170"/>
      <c r="AK204" s="170"/>
      <c r="AL204" s="170"/>
      <c r="AM204" s="170">
        <v>21</v>
      </c>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row>
    <row r="205" spans="1:60" outlineLevel="1">
      <c r="A205" s="224"/>
      <c r="B205" s="183"/>
      <c r="C205" s="211" t="s">
        <v>140</v>
      </c>
      <c r="D205" s="247"/>
      <c r="E205" s="195">
        <v>2</v>
      </c>
      <c r="F205" s="201"/>
      <c r="G205" s="201"/>
      <c r="H205" s="200"/>
      <c r="I205" s="228"/>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t="s">
        <v>309</v>
      </c>
      <c r="AF205" s="170">
        <v>0</v>
      </c>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row>
    <row r="206" spans="1:60" outlineLevel="1">
      <c r="A206" s="225">
        <v>83</v>
      </c>
      <c r="B206" s="182" t="s">
        <v>2871</v>
      </c>
      <c r="C206" s="209" t="s">
        <v>2872</v>
      </c>
      <c r="D206" s="245" t="s">
        <v>314</v>
      </c>
      <c r="E206" s="193">
        <v>15</v>
      </c>
      <c r="F206" s="202"/>
      <c r="G206" s="201">
        <f>ROUND(E206*F206,2)</f>
        <v>0</v>
      </c>
      <c r="H206" s="200"/>
      <c r="I206" s="228" t="s">
        <v>552</v>
      </c>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t="s">
        <v>543</v>
      </c>
      <c r="AF206" s="170"/>
      <c r="AG206" s="170"/>
      <c r="AH206" s="170"/>
      <c r="AI206" s="170"/>
      <c r="AJ206" s="170"/>
      <c r="AK206" s="170"/>
      <c r="AL206" s="170"/>
      <c r="AM206" s="170">
        <v>21</v>
      </c>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row>
    <row r="207" spans="1:60" outlineLevel="1">
      <c r="A207" s="224"/>
      <c r="B207" s="183"/>
      <c r="C207" s="211" t="s">
        <v>2317</v>
      </c>
      <c r="D207" s="247"/>
      <c r="E207" s="195">
        <v>15</v>
      </c>
      <c r="F207" s="201"/>
      <c r="G207" s="201"/>
      <c r="H207" s="200"/>
      <c r="I207" s="228"/>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t="s">
        <v>309</v>
      </c>
      <c r="AF207" s="170">
        <v>0</v>
      </c>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row>
    <row r="208" spans="1:60" outlineLevel="1">
      <c r="A208" s="225">
        <v>84</v>
      </c>
      <c r="B208" s="182" t="s">
        <v>2873</v>
      </c>
      <c r="C208" s="209" t="s">
        <v>2874</v>
      </c>
      <c r="D208" s="245" t="s">
        <v>314</v>
      </c>
      <c r="E208" s="193">
        <v>10</v>
      </c>
      <c r="F208" s="202"/>
      <c r="G208" s="201">
        <f>ROUND(E208*F208,2)</f>
        <v>0</v>
      </c>
      <c r="H208" s="200"/>
      <c r="I208" s="228" t="s">
        <v>552</v>
      </c>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t="s">
        <v>543</v>
      </c>
      <c r="AF208" s="170"/>
      <c r="AG208" s="170"/>
      <c r="AH208" s="170"/>
      <c r="AI208" s="170"/>
      <c r="AJ208" s="170"/>
      <c r="AK208" s="170"/>
      <c r="AL208" s="170"/>
      <c r="AM208" s="170">
        <v>21</v>
      </c>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row>
    <row r="209" spans="1:60" outlineLevel="1">
      <c r="A209" s="224"/>
      <c r="B209" s="183"/>
      <c r="C209" s="211" t="s">
        <v>2244</v>
      </c>
      <c r="D209" s="247"/>
      <c r="E209" s="195">
        <v>10</v>
      </c>
      <c r="F209" s="201"/>
      <c r="G209" s="201"/>
      <c r="H209" s="200"/>
      <c r="I209" s="228"/>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t="s">
        <v>309</v>
      </c>
      <c r="AF209" s="170">
        <v>0</v>
      </c>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row>
    <row r="210" spans="1:60" outlineLevel="1">
      <c r="A210" s="225">
        <v>85</v>
      </c>
      <c r="B210" s="182" t="s">
        <v>2875</v>
      </c>
      <c r="C210" s="209" t="s">
        <v>2824</v>
      </c>
      <c r="D210" s="245" t="s">
        <v>314</v>
      </c>
      <c r="E210" s="193">
        <v>15</v>
      </c>
      <c r="F210" s="202"/>
      <c r="G210" s="201">
        <f>ROUND(E210*F210,2)</f>
        <v>0</v>
      </c>
      <c r="H210" s="200"/>
      <c r="I210" s="228" t="s">
        <v>552</v>
      </c>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t="s">
        <v>543</v>
      </c>
      <c r="AF210" s="170"/>
      <c r="AG210" s="170"/>
      <c r="AH210" s="170"/>
      <c r="AI210" s="170"/>
      <c r="AJ210" s="170"/>
      <c r="AK210" s="170"/>
      <c r="AL210" s="170"/>
      <c r="AM210" s="170">
        <v>21</v>
      </c>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row>
    <row r="211" spans="1:60" outlineLevel="1">
      <c r="A211" s="224"/>
      <c r="B211" s="183"/>
      <c r="C211" s="211" t="s">
        <v>2317</v>
      </c>
      <c r="D211" s="247"/>
      <c r="E211" s="195">
        <v>15</v>
      </c>
      <c r="F211" s="201"/>
      <c r="G211" s="201"/>
      <c r="H211" s="200"/>
      <c r="I211" s="228"/>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t="s">
        <v>309</v>
      </c>
      <c r="AF211" s="170">
        <v>0</v>
      </c>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row>
    <row r="212" spans="1:60" outlineLevel="1">
      <c r="A212" s="225">
        <v>86</v>
      </c>
      <c r="B212" s="182" t="s">
        <v>2141</v>
      </c>
      <c r="C212" s="209" t="s">
        <v>2876</v>
      </c>
      <c r="D212" s="245" t="s">
        <v>314</v>
      </c>
      <c r="E212" s="193">
        <v>10</v>
      </c>
      <c r="F212" s="202"/>
      <c r="G212" s="201">
        <f>ROUND(E212*F212,2)</f>
        <v>0</v>
      </c>
      <c r="H212" s="200"/>
      <c r="I212" s="228" t="s">
        <v>552</v>
      </c>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t="s">
        <v>543</v>
      </c>
      <c r="AF212" s="170"/>
      <c r="AG212" s="170"/>
      <c r="AH212" s="170"/>
      <c r="AI212" s="170"/>
      <c r="AJ212" s="170"/>
      <c r="AK212" s="170"/>
      <c r="AL212" s="170"/>
      <c r="AM212" s="170">
        <v>21</v>
      </c>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row>
    <row r="213" spans="1:60" outlineLevel="1">
      <c r="A213" s="224"/>
      <c r="B213" s="183"/>
      <c r="C213" s="211" t="s">
        <v>2244</v>
      </c>
      <c r="D213" s="247"/>
      <c r="E213" s="195">
        <v>10</v>
      </c>
      <c r="F213" s="201"/>
      <c r="G213" s="201"/>
      <c r="H213" s="200"/>
      <c r="I213" s="228"/>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t="s">
        <v>309</v>
      </c>
      <c r="AF213" s="170">
        <v>0</v>
      </c>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row>
    <row r="214" spans="1:60" outlineLevel="1">
      <c r="A214" s="225">
        <v>87</v>
      </c>
      <c r="B214" s="182" t="s">
        <v>2877</v>
      </c>
      <c r="C214" s="209" t="s">
        <v>2827</v>
      </c>
      <c r="D214" s="245" t="s">
        <v>2729</v>
      </c>
      <c r="E214" s="193">
        <v>2</v>
      </c>
      <c r="F214" s="202"/>
      <c r="G214" s="201">
        <f>ROUND(E214*F214,2)</f>
        <v>0</v>
      </c>
      <c r="H214" s="200"/>
      <c r="I214" s="228" t="s">
        <v>552</v>
      </c>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t="s">
        <v>543</v>
      </c>
      <c r="AF214" s="170"/>
      <c r="AG214" s="170"/>
      <c r="AH214" s="170"/>
      <c r="AI214" s="170"/>
      <c r="AJ214" s="170"/>
      <c r="AK214" s="170"/>
      <c r="AL214" s="170"/>
      <c r="AM214" s="170">
        <v>21</v>
      </c>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row>
    <row r="215" spans="1:60" outlineLevel="1">
      <c r="A215" s="224"/>
      <c r="B215" s="183"/>
      <c r="C215" s="211" t="s">
        <v>140</v>
      </c>
      <c r="D215" s="247"/>
      <c r="E215" s="195">
        <v>2</v>
      </c>
      <c r="F215" s="201"/>
      <c r="G215" s="201"/>
      <c r="H215" s="200"/>
      <c r="I215" s="228"/>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t="s">
        <v>309</v>
      </c>
      <c r="AF215" s="170">
        <v>0</v>
      </c>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row>
    <row r="216" spans="1:60" outlineLevel="1">
      <c r="A216" s="225">
        <v>88</v>
      </c>
      <c r="B216" s="182" t="s">
        <v>2878</v>
      </c>
      <c r="C216" s="209" t="s">
        <v>2828</v>
      </c>
      <c r="D216" s="245" t="s">
        <v>2729</v>
      </c>
      <c r="E216" s="193">
        <v>1</v>
      </c>
      <c r="F216" s="202"/>
      <c r="G216" s="201">
        <f>ROUND(E216*F216,2)</f>
        <v>0</v>
      </c>
      <c r="H216" s="200"/>
      <c r="I216" s="228" t="s">
        <v>552</v>
      </c>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t="s">
        <v>543</v>
      </c>
      <c r="AF216" s="170"/>
      <c r="AG216" s="170"/>
      <c r="AH216" s="170"/>
      <c r="AI216" s="170"/>
      <c r="AJ216" s="170"/>
      <c r="AK216" s="170"/>
      <c r="AL216" s="170"/>
      <c r="AM216" s="170">
        <v>21</v>
      </c>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row>
    <row r="217" spans="1:60" outlineLevel="1">
      <c r="A217" s="224"/>
      <c r="B217" s="183"/>
      <c r="C217" s="211" t="s">
        <v>121</v>
      </c>
      <c r="D217" s="247"/>
      <c r="E217" s="195">
        <v>1</v>
      </c>
      <c r="F217" s="201"/>
      <c r="G217" s="201"/>
      <c r="H217" s="200"/>
      <c r="I217" s="228"/>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t="s">
        <v>309</v>
      </c>
      <c r="AF217" s="170">
        <v>0</v>
      </c>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row>
    <row r="218" spans="1:60" outlineLevel="1">
      <c r="A218" s="225">
        <v>89</v>
      </c>
      <c r="B218" s="182" t="s">
        <v>2879</v>
      </c>
      <c r="C218" s="209" t="s">
        <v>2880</v>
      </c>
      <c r="D218" s="245" t="s">
        <v>2729</v>
      </c>
      <c r="E218" s="193">
        <v>1</v>
      </c>
      <c r="F218" s="202"/>
      <c r="G218" s="201">
        <f>ROUND(E218*F218,2)</f>
        <v>0</v>
      </c>
      <c r="H218" s="200"/>
      <c r="I218" s="228" t="s">
        <v>552</v>
      </c>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t="s">
        <v>543</v>
      </c>
      <c r="AF218" s="170"/>
      <c r="AG218" s="170"/>
      <c r="AH218" s="170"/>
      <c r="AI218" s="170"/>
      <c r="AJ218" s="170"/>
      <c r="AK218" s="170"/>
      <c r="AL218" s="170"/>
      <c r="AM218" s="170">
        <v>21</v>
      </c>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row>
    <row r="219" spans="1:60" outlineLevel="1">
      <c r="A219" s="224"/>
      <c r="B219" s="183"/>
      <c r="C219" s="211" t="s">
        <v>121</v>
      </c>
      <c r="D219" s="247"/>
      <c r="E219" s="195">
        <v>1</v>
      </c>
      <c r="F219" s="201"/>
      <c r="G219" s="201"/>
      <c r="H219" s="200"/>
      <c r="I219" s="228"/>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t="s">
        <v>309</v>
      </c>
      <c r="AF219" s="170">
        <v>0</v>
      </c>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row>
    <row r="220" spans="1:60">
      <c r="A220" s="223" t="s">
        <v>294</v>
      </c>
      <c r="B220" s="181" t="s">
        <v>153</v>
      </c>
      <c r="C220" s="208" t="s">
        <v>154</v>
      </c>
      <c r="D220" s="244"/>
      <c r="E220" s="192"/>
      <c r="F220" s="356">
        <f>SUM(G221:G256)</f>
        <v>0</v>
      </c>
      <c r="G220" s="357"/>
      <c r="H220" s="199"/>
      <c r="I220" s="227"/>
      <c r="AE220" t="s">
        <v>295</v>
      </c>
    </row>
    <row r="221" spans="1:60" outlineLevel="1">
      <c r="A221" s="225">
        <v>90</v>
      </c>
      <c r="B221" s="182" t="s">
        <v>2550</v>
      </c>
      <c r="C221" s="209" t="s">
        <v>2824</v>
      </c>
      <c r="D221" s="245" t="s">
        <v>314</v>
      </c>
      <c r="E221" s="193">
        <v>300</v>
      </c>
      <c r="F221" s="202"/>
      <c r="G221" s="201">
        <f>ROUND(E221*F221,2)</f>
        <v>0</v>
      </c>
      <c r="H221" s="200"/>
      <c r="I221" s="228" t="s">
        <v>552</v>
      </c>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t="s">
        <v>543</v>
      </c>
      <c r="AF221" s="170"/>
      <c r="AG221" s="170"/>
      <c r="AH221" s="170"/>
      <c r="AI221" s="170"/>
      <c r="AJ221" s="170"/>
      <c r="AK221" s="170"/>
      <c r="AL221" s="170"/>
      <c r="AM221" s="170">
        <v>21</v>
      </c>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row>
    <row r="222" spans="1:60" outlineLevel="1">
      <c r="A222" s="224"/>
      <c r="B222" s="183"/>
      <c r="C222" s="211" t="s">
        <v>158</v>
      </c>
      <c r="D222" s="247"/>
      <c r="E222" s="195">
        <v>300</v>
      </c>
      <c r="F222" s="201"/>
      <c r="G222" s="201"/>
      <c r="H222" s="200"/>
      <c r="I222" s="228"/>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t="s">
        <v>309</v>
      </c>
      <c r="AF222" s="170">
        <v>0</v>
      </c>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row>
    <row r="223" spans="1:60" outlineLevel="1">
      <c r="A223" s="225">
        <v>91</v>
      </c>
      <c r="B223" s="182" t="s">
        <v>222</v>
      </c>
      <c r="C223" s="209" t="s">
        <v>2827</v>
      </c>
      <c r="D223" s="245" t="s">
        <v>2729</v>
      </c>
      <c r="E223" s="193">
        <v>5</v>
      </c>
      <c r="F223" s="202"/>
      <c r="G223" s="201">
        <f>ROUND(E223*F223,2)</f>
        <v>0</v>
      </c>
      <c r="H223" s="200"/>
      <c r="I223" s="228" t="s">
        <v>552</v>
      </c>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t="s">
        <v>543</v>
      </c>
      <c r="AF223" s="170"/>
      <c r="AG223" s="170"/>
      <c r="AH223" s="170"/>
      <c r="AI223" s="170"/>
      <c r="AJ223" s="170"/>
      <c r="AK223" s="170"/>
      <c r="AL223" s="170"/>
      <c r="AM223" s="170">
        <v>21</v>
      </c>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row>
    <row r="224" spans="1:60" outlineLevel="1">
      <c r="A224" s="224"/>
      <c r="B224" s="183"/>
      <c r="C224" s="211" t="s">
        <v>166</v>
      </c>
      <c r="D224" s="247"/>
      <c r="E224" s="195">
        <v>5</v>
      </c>
      <c r="F224" s="201"/>
      <c r="G224" s="201"/>
      <c r="H224" s="200"/>
      <c r="I224" s="228"/>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t="s">
        <v>309</v>
      </c>
      <c r="AF224" s="170">
        <v>0</v>
      </c>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row>
    <row r="225" spans="1:60" outlineLevel="1">
      <c r="A225" s="225">
        <v>92</v>
      </c>
      <c r="B225" s="182" t="s">
        <v>2881</v>
      </c>
      <c r="C225" s="209" t="s">
        <v>2828</v>
      </c>
      <c r="D225" s="245" t="s">
        <v>2729</v>
      </c>
      <c r="E225" s="193">
        <v>20</v>
      </c>
      <c r="F225" s="202"/>
      <c r="G225" s="201">
        <f>ROUND(E225*F225,2)</f>
        <v>0</v>
      </c>
      <c r="H225" s="200"/>
      <c r="I225" s="228" t="s">
        <v>552</v>
      </c>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t="s">
        <v>543</v>
      </c>
      <c r="AF225" s="170"/>
      <c r="AG225" s="170"/>
      <c r="AH225" s="170"/>
      <c r="AI225" s="170"/>
      <c r="AJ225" s="170"/>
      <c r="AK225" s="170"/>
      <c r="AL225" s="170"/>
      <c r="AM225" s="170">
        <v>21</v>
      </c>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row>
    <row r="226" spans="1:60" outlineLevel="1">
      <c r="A226" s="224"/>
      <c r="B226" s="183"/>
      <c r="C226" s="211" t="s">
        <v>2200</v>
      </c>
      <c r="D226" s="247"/>
      <c r="E226" s="195">
        <v>20</v>
      </c>
      <c r="F226" s="201"/>
      <c r="G226" s="201"/>
      <c r="H226" s="200"/>
      <c r="I226" s="228"/>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t="s">
        <v>309</v>
      </c>
      <c r="AF226" s="170">
        <v>0</v>
      </c>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row>
    <row r="227" spans="1:60" outlineLevel="1">
      <c r="A227" s="225">
        <v>93</v>
      </c>
      <c r="B227" s="182" t="s">
        <v>2882</v>
      </c>
      <c r="C227" s="209" t="s">
        <v>2883</v>
      </c>
      <c r="D227" s="245" t="s">
        <v>2729</v>
      </c>
      <c r="E227" s="193">
        <v>1</v>
      </c>
      <c r="F227" s="202"/>
      <c r="G227" s="201">
        <f>ROUND(E227*F227,2)</f>
        <v>0</v>
      </c>
      <c r="H227" s="200"/>
      <c r="I227" s="228" t="s">
        <v>552</v>
      </c>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t="s">
        <v>543</v>
      </c>
      <c r="AF227" s="170"/>
      <c r="AG227" s="170"/>
      <c r="AH227" s="170"/>
      <c r="AI227" s="170"/>
      <c r="AJ227" s="170"/>
      <c r="AK227" s="170"/>
      <c r="AL227" s="170"/>
      <c r="AM227" s="170">
        <v>21</v>
      </c>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row>
    <row r="228" spans="1:60" ht="45" outlineLevel="1">
      <c r="A228" s="224"/>
      <c r="B228" s="183"/>
      <c r="C228" s="210" t="s">
        <v>2884</v>
      </c>
      <c r="D228" s="246"/>
      <c r="E228" s="194"/>
      <c r="F228" s="203"/>
      <c r="G228" s="203"/>
      <c r="H228" s="200"/>
      <c r="I228" s="228"/>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t="s">
        <v>307</v>
      </c>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row>
    <row r="229" spans="1:60" outlineLevel="1">
      <c r="A229" s="224"/>
      <c r="B229" s="183"/>
      <c r="C229" s="210" t="s">
        <v>2885</v>
      </c>
      <c r="D229" s="246"/>
      <c r="E229" s="194"/>
      <c r="F229" s="203"/>
      <c r="G229" s="203"/>
      <c r="H229" s="200"/>
      <c r="I229" s="228"/>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t="s">
        <v>307</v>
      </c>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row>
    <row r="230" spans="1:60" outlineLevel="1">
      <c r="A230" s="224"/>
      <c r="B230" s="183"/>
      <c r="C230" s="211" t="s">
        <v>121</v>
      </c>
      <c r="D230" s="247"/>
      <c r="E230" s="195">
        <v>1</v>
      </c>
      <c r="F230" s="201"/>
      <c r="G230" s="201"/>
      <c r="H230" s="200"/>
      <c r="I230" s="228"/>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t="s">
        <v>309</v>
      </c>
      <c r="AF230" s="170">
        <v>0</v>
      </c>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row>
    <row r="231" spans="1:60" outlineLevel="1">
      <c r="A231" s="225">
        <v>94</v>
      </c>
      <c r="B231" s="182" t="s">
        <v>224</v>
      </c>
      <c r="C231" s="209" t="s">
        <v>2886</v>
      </c>
      <c r="D231" s="245" t="s">
        <v>2729</v>
      </c>
      <c r="E231" s="193">
        <v>1</v>
      </c>
      <c r="F231" s="202"/>
      <c r="G231" s="201">
        <f>ROUND(E231*F231,2)</f>
        <v>0</v>
      </c>
      <c r="H231" s="200"/>
      <c r="I231" s="228" t="s">
        <v>552</v>
      </c>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t="s">
        <v>543</v>
      </c>
      <c r="AF231" s="170"/>
      <c r="AG231" s="170"/>
      <c r="AH231" s="170"/>
      <c r="AI231" s="170"/>
      <c r="AJ231" s="170"/>
      <c r="AK231" s="170"/>
      <c r="AL231" s="170"/>
      <c r="AM231" s="170">
        <v>21</v>
      </c>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row>
    <row r="232" spans="1:60" outlineLevel="1">
      <c r="A232" s="224"/>
      <c r="B232" s="183"/>
      <c r="C232" s="211" t="s">
        <v>121</v>
      </c>
      <c r="D232" s="247"/>
      <c r="E232" s="195">
        <v>1</v>
      </c>
      <c r="F232" s="201"/>
      <c r="G232" s="201"/>
      <c r="H232" s="200"/>
      <c r="I232" s="228"/>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t="s">
        <v>309</v>
      </c>
      <c r="AF232" s="170">
        <v>0</v>
      </c>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row>
    <row r="233" spans="1:60" outlineLevel="1">
      <c r="A233" s="225">
        <v>95</v>
      </c>
      <c r="B233" s="182" t="s">
        <v>226</v>
      </c>
      <c r="C233" s="209" t="s">
        <v>2887</v>
      </c>
      <c r="D233" s="245" t="s">
        <v>2729</v>
      </c>
      <c r="E233" s="193">
        <v>1</v>
      </c>
      <c r="F233" s="202"/>
      <c r="G233" s="201">
        <f>ROUND(E233*F233,2)</f>
        <v>0</v>
      </c>
      <c r="H233" s="200"/>
      <c r="I233" s="228" t="s">
        <v>552</v>
      </c>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t="s">
        <v>543</v>
      </c>
      <c r="AF233" s="170"/>
      <c r="AG233" s="170"/>
      <c r="AH233" s="170"/>
      <c r="AI233" s="170"/>
      <c r="AJ233" s="170"/>
      <c r="AK233" s="170"/>
      <c r="AL233" s="170"/>
      <c r="AM233" s="170">
        <v>21</v>
      </c>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row>
    <row r="234" spans="1:60" outlineLevel="1">
      <c r="A234" s="224"/>
      <c r="B234" s="183"/>
      <c r="C234" s="211" t="s">
        <v>121</v>
      </c>
      <c r="D234" s="247"/>
      <c r="E234" s="195">
        <v>1</v>
      </c>
      <c r="F234" s="201"/>
      <c r="G234" s="201"/>
      <c r="H234" s="200"/>
      <c r="I234" s="228"/>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t="s">
        <v>309</v>
      </c>
      <c r="AF234" s="170">
        <v>0</v>
      </c>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row>
    <row r="235" spans="1:60" outlineLevel="1">
      <c r="A235" s="225">
        <v>96</v>
      </c>
      <c r="B235" s="182" t="s">
        <v>228</v>
      </c>
      <c r="C235" s="209" t="s">
        <v>2888</v>
      </c>
      <c r="D235" s="245" t="s">
        <v>2729</v>
      </c>
      <c r="E235" s="193">
        <v>2</v>
      </c>
      <c r="F235" s="202"/>
      <c r="G235" s="201">
        <f>ROUND(E235*F235,2)</f>
        <v>0</v>
      </c>
      <c r="H235" s="200"/>
      <c r="I235" s="228" t="s">
        <v>552</v>
      </c>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t="s">
        <v>543</v>
      </c>
      <c r="AF235" s="170"/>
      <c r="AG235" s="170"/>
      <c r="AH235" s="170"/>
      <c r="AI235" s="170"/>
      <c r="AJ235" s="170"/>
      <c r="AK235" s="170"/>
      <c r="AL235" s="170"/>
      <c r="AM235" s="170">
        <v>21</v>
      </c>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row>
    <row r="236" spans="1:60" outlineLevel="1">
      <c r="A236" s="224"/>
      <c r="B236" s="183"/>
      <c r="C236" s="211" t="s">
        <v>140</v>
      </c>
      <c r="D236" s="247"/>
      <c r="E236" s="195">
        <v>2</v>
      </c>
      <c r="F236" s="201"/>
      <c r="G236" s="201"/>
      <c r="H236" s="200"/>
      <c r="I236" s="228"/>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t="s">
        <v>309</v>
      </c>
      <c r="AF236" s="170">
        <v>0</v>
      </c>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row>
    <row r="237" spans="1:60" outlineLevel="1">
      <c r="A237" s="225">
        <v>97</v>
      </c>
      <c r="B237" s="182" t="s">
        <v>230</v>
      </c>
      <c r="C237" s="209" t="s">
        <v>2889</v>
      </c>
      <c r="D237" s="245" t="s">
        <v>2729</v>
      </c>
      <c r="E237" s="193">
        <v>1</v>
      </c>
      <c r="F237" s="202"/>
      <c r="G237" s="201">
        <f>ROUND(E237*F237,2)</f>
        <v>0</v>
      </c>
      <c r="H237" s="200"/>
      <c r="I237" s="228" t="s">
        <v>552</v>
      </c>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t="s">
        <v>543</v>
      </c>
      <c r="AF237" s="170"/>
      <c r="AG237" s="170"/>
      <c r="AH237" s="170"/>
      <c r="AI237" s="170"/>
      <c r="AJ237" s="170"/>
      <c r="AK237" s="170"/>
      <c r="AL237" s="170"/>
      <c r="AM237" s="170">
        <v>21</v>
      </c>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row>
    <row r="238" spans="1:60" outlineLevel="1">
      <c r="A238" s="224"/>
      <c r="B238" s="183"/>
      <c r="C238" s="211" t="s">
        <v>121</v>
      </c>
      <c r="D238" s="247"/>
      <c r="E238" s="195">
        <v>1</v>
      </c>
      <c r="F238" s="201"/>
      <c r="G238" s="201"/>
      <c r="H238" s="200"/>
      <c r="I238" s="228"/>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t="s">
        <v>309</v>
      </c>
      <c r="AF238" s="170">
        <v>0</v>
      </c>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row>
    <row r="239" spans="1:60" outlineLevel="1">
      <c r="A239" s="225">
        <v>98</v>
      </c>
      <c r="B239" s="182" t="s">
        <v>2890</v>
      </c>
      <c r="C239" s="209" t="s">
        <v>2891</v>
      </c>
      <c r="D239" s="245" t="s">
        <v>2729</v>
      </c>
      <c r="E239" s="193">
        <v>1</v>
      </c>
      <c r="F239" s="202"/>
      <c r="G239" s="201">
        <f>ROUND(E239*F239,2)</f>
        <v>0</v>
      </c>
      <c r="H239" s="200"/>
      <c r="I239" s="228" t="s">
        <v>552</v>
      </c>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t="s">
        <v>543</v>
      </c>
      <c r="AF239" s="170"/>
      <c r="AG239" s="170"/>
      <c r="AH239" s="170"/>
      <c r="AI239" s="170"/>
      <c r="AJ239" s="170"/>
      <c r="AK239" s="170"/>
      <c r="AL239" s="170"/>
      <c r="AM239" s="170">
        <v>21</v>
      </c>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row>
    <row r="240" spans="1:60" outlineLevel="1">
      <c r="A240" s="224"/>
      <c r="B240" s="183"/>
      <c r="C240" s="211" t="s">
        <v>121</v>
      </c>
      <c r="D240" s="247"/>
      <c r="E240" s="195">
        <v>1</v>
      </c>
      <c r="F240" s="201"/>
      <c r="G240" s="201"/>
      <c r="H240" s="200"/>
      <c r="I240" s="228"/>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t="s">
        <v>309</v>
      </c>
      <c r="AF240" s="170">
        <v>0</v>
      </c>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row>
    <row r="241" spans="1:60" outlineLevel="1">
      <c r="A241" s="225">
        <v>99</v>
      </c>
      <c r="B241" s="182" t="s">
        <v>232</v>
      </c>
      <c r="C241" s="209" t="s">
        <v>2892</v>
      </c>
      <c r="D241" s="245" t="s">
        <v>2729</v>
      </c>
      <c r="E241" s="193">
        <v>1</v>
      </c>
      <c r="F241" s="202"/>
      <c r="G241" s="201">
        <f>ROUND(E241*F241,2)</f>
        <v>0</v>
      </c>
      <c r="H241" s="200"/>
      <c r="I241" s="228" t="s">
        <v>552</v>
      </c>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t="s">
        <v>543</v>
      </c>
      <c r="AF241" s="170"/>
      <c r="AG241" s="170"/>
      <c r="AH241" s="170"/>
      <c r="AI241" s="170"/>
      <c r="AJ241" s="170"/>
      <c r="AK241" s="170"/>
      <c r="AL241" s="170"/>
      <c r="AM241" s="170">
        <v>21</v>
      </c>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row>
    <row r="242" spans="1:60" outlineLevel="1">
      <c r="A242" s="224"/>
      <c r="B242" s="183"/>
      <c r="C242" s="211" t="s">
        <v>121</v>
      </c>
      <c r="D242" s="247"/>
      <c r="E242" s="195">
        <v>1</v>
      </c>
      <c r="F242" s="201"/>
      <c r="G242" s="201"/>
      <c r="H242" s="200"/>
      <c r="I242" s="228"/>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t="s">
        <v>309</v>
      </c>
      <c r="AF242" s="170">
        <v>0</v>
      </c>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row>
    <row r="243" spans="1:60" outlineLevel="1">
      <c r="A243" s="225">
        <v>100</v>
      </c>
      <c r="B243" s="182" t="s">
        <v>123</v>
      </c>
      <c r="C243" s="209" t="s">
        <v>2893</v>
      </c>
      <c r="D243" s="245" t="s">
        <v>2729</v>
      </c>
      <c r="E243" s="193">
        <v>1</v>
      </c>
      <c r="F243" s="202"/>
      <c r="G243" s="201">
        <f>ROUND(E243*F243,2)</f>
        <v>0</v>
      </c>
      <c r="H243" s="200"/>
      <c r="I243" s="228" t="s">
        <v>552</v>
      </c>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t="s">
        <v>543</v>
      </c>
      <c r="AF243" s="170"/>
      <c r="AG243" s="170"/>
      <c r="AH243" s="170"/>
      <c r="AI243" s="170"/>
      <c r="AJ243" s="170"/>
      <c r="AK243" s="170"/>
      <c r="AL243" s="170"/>
      <c r="AM243" s="170">
        <v>21</v>
      </c>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row>
    <row r="244" spans="1:60" outlineLevel="1">
      <c r="A244" s="224"/>
      <c r="B244" s="183"/>
      <c r="C244" s="211" t="s">
        <v>121</v>
      </c>
      <c r="D244" s="247"/>
      <c r="E244" s="195">
        <v>1</v>
      </c>
      <c r="F244" s="201"/>
      <c r="G244" s="201"/>
      <c r="H244" s="200"/>
      <c r="I244" s="228"/>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t="s">
        <v>309</v>
      </c>
      <c r="AF244" s="170">
        <v>0</v>
      </c>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row>
    <row r="245" spans="1:60" outlineLevel="1">
      <c r="A245" s="225">
        <v>101</v>
      </c>
      <c r="B245" s="182" t="s">
        <v>2894</v>
      </c>
      <c r="C245" s="209" t="s">
        <v>2895</v>
      </c>
      <c r="D245" s="245" t="s">
        <v>2729</v>
      </c>
      <c r="E245" s="193">
        <v>1</v>
      </c>
      <c r="F245" s="202"/>
      <c r="G245" s="201">
        <f>ROUND(E245*F245,2)</f>
        <v>0</v>
      </c>
      <c r="H245" s="200"/>
      <c r="I245" s="228" t="s">
        <v>552</v>
      </c>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t="s">
        <v>543</v>
      </c>
      <c r="AF245" s="170"/>
      <c r="AG245" s="170"/>
      <c r="AH245" s="170"/>
      <c r="AI245" s="170"/>
      <c r="AJ245" s="170"/>
      <c r="AK245" s="170"/>
      <c r="AL245" s="170"/>
      <c r="AM245" s="170">
        <v>21</v>
      </c>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row>
    <row r="246" spans="1:60" outlineLevel="1">
      <c r="A246" s="224"/>
      <c r="B246" s="183"/>
      <c r="C246" s="211" t="s">
        <v>121</v>
      </c>
      <c r="D246" s="247"/>
      <c r="E246" s="195">
        <v>1</v>
      </c>
      <c r="F246" s="201"/>
      <c r="G246" s="201"/>
      <c r="H246" s="200"/>
      <c r="I246" s="228"/>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t="s">
        <v>309</v>
      </c>
      <c r="AF246" s="170">
        <v>0</v>
      </c>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row>
    <row r="247" spans="1:60" outlineLevel="1">
      <c r="A247" s="225">
        <v>102</v>
      </c>
      <c r="B247" s="182" t="s">
        <v>2896</v>
      </c>
      <c r="C247" s="209" t="s">
        <v>2897</v>
      </c>
      <c r="D247" s="245" t="s">
        <v>2729</v>
      </c>
      <c r="E247" s="193">
        <v>12</v>
      </c>
      <c r="F247" s="202"/>
      <c r="G247" s="201">
        <f>ROUND(E247*F247,2)</f>
        <v>0</v>
      </c>
      <c r="H247" s="200"/>
      <c r="I247" s="228" t="s">
        <v>552</v>
      </c>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t="s">
        <v>543</v>
      </c>
      <c r="AF247" s="170"/>
      <c r="AG247" s="170"/>
      <c r="AH247" s="170"/>
      <c r="AI247" s="170"/>
      <c r="AJ247" s="170"/>
      <c r="AK247" s="170"/>
      <c r="AL247" s="170"/>
      <c r="AM247" s="170">
        <v>21</v>
      </c>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row>
    <row r="248" spans="1:60" outlineLevel="1">
      <c r="A248" s="224"/>
      <c r="B248" s="183"/>
      <c r="C248" s="211" t="s">
        <v>1686</v>
      </c>
      <c r="D248" s="247"/>
      <c r="E248" s="195">
        <v>12</v>
      </c>
      <c r="F248" s="201"/>
      <c r="G248" s="201"/>
      <c r="H248" s="200"/>
      <c r="I248" s="228"/>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t="s">
        <v>309</v>
      </c>
      <c r="AF248" s="170">
        <v>0</v>
      </c>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row>
    <row r="249" spans="1:60" outlineLevel="1">
      <c r="A249" s="225">
        <v>103</v>
      </c>
      <c r="B249" s="182" t="s">
        <v>2187</v>
      </c>
      <c r="C249" s="209" t="s">
        <v>2898</v>
      </c>
      <c r="D249" s="245" t="s">
        <v>2729</v>
      </c>
      <c r="E249" s="193">
        <v>4</v>
      </c>
      <c r="F249" s="202"/>
      <c r="G249" s="201">
        <f>ROUND(E249*F249,2)</f>
        <v>0</v>
      </c>
      <c r="H249" s="200"/>
      <c r="I249" s="228" t="s">
        <v>552</v>
      </c>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t="s">
        <v>543</v>
      </c>
      <c r="AF249" s="170"/>
      <c r="AG249" s="170"/>
      <c r="AH249" s="170"/>
      <c r="AI249" s="170"/>
      <c r="AJ249" s="170"/>
      <c r="AK249" s="170"/>
      <c r="AL249" s="170"/>
      <c r="AM249" s="170">
        <v>21</v>
      </c>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row>
    <row r="250" spans="1:60" outlineLevel="1">
      <c r="A250" s="224"/>
      <c r="B250" s="183"/>
      <c r="C250" s="211" t="s">
        <v>161</v>
      </c>
      <c r="D250" s="247"/>
      <c r="E250" s="195">
        <v>4</v>
      </c>
      <c r="F250" s="201"/>
      <c r="G250" s="201"/>
      <c r="H250" s="200"/>
      <c r="I250" s="228"/>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t="s">
        <v>309</v>
      </c>
      <c r="AF250" s="170">
        <v>0</v>
      </c>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row>
    <row r="251" spans="1:60" outlineLevel="1">
      <c r="A251" s="225">
        <v>104</v>
      </c>
      <c r="B251" s="182" t="s">
        <v>2899</v>
      </c>
      <c r="C251" s="209" t="s">
        <v>2900</v>
      </c>
      <c r="D251" s="245" t="s">
        <v>2729</v>
      </c>
      <c r="E251" s="193">
        <v>1</v>
      </c>
      <c r="F251" s="202"/>
      <c r="G251" s="201">
        <f>ROUND(E251*F251,2)</f>
        <v>0</v>
      </c>
      <c r="H251" s="200"/>
      <c r="I251" s="228" t="s">
        <v>552</v>
      </c>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t="s">
        <v>543</v>
      </c>
      <c r="AF251" s="170"/>
      <c r="AG251" s="170"/>
      <c r="AH251" s="170"/>
      <c r="AI251" s="170"/>
      <c r="AJ251" s="170"/>
      <c r="AK251" s="170"/>
      <c r="AL251" s="170"/>
      <c r="AM251" s="170">
        <v>21</v>
      </c>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row>
    <row r="252" spans="1:60" outlineLevel="1">
      <c r="A252" s="224"/>
      <c r="B252" s="183"/>
      <c r="C252" s="211" t="s">
        <v>121</v>
      </c>
      <c r="D252" s="247"/>
      <c r="E252" s="195">
        <v>1</v>
      </c>
      <c r="F252" s="201"/>
      <c r="G252" s="201"/>
      <c r="H252" s="200"/>
      <c r="I252" s="228"/>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t="s">
        <v>309</v>
      </c>
      <c r="AF252" s="170">
        <v>0</v>
      </c>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row>
    <row r="253" spans="1:60" outlineLevel="1">
      <c r="A253" s="225">
        <v>105</v>
      </c>
      <c r="B253" s="182" t="s">
        <v>2901</v>
      </c>
      <c r="C253" s="209" t="s">
        <v>2902</v>
      </c>
      <c r="D253" s="245" t="s">
        <v>2729</v>
      </c>
      <c r="E253" s="193">
        <v>1</v>
      </c>
      <c r="F253" s="202"/>
      <c r="G253" s="201">
        <f>ROUND(E253*F253,2)</f>
        <v>0</v>
      </c>
      <c r="H253" s="200"/>
      <c r="I253" s="228" t="s">
        <v>552</v>
      </c>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t="s">
        <v>543</v>
      </c>
      <c r="AF253" s="170"/>
      <c r="AG253" s="170"/>
      <c r="AH253" s="170"/>
      <c r="AI253" s="170"/>
      <c r="AJ253" s="170"/>
      <c r="AK253" s="170"/>
      <c r="AL253" s="170"/>
      <c r="AM253" s="170">
        <v>21</v>
      </c>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row>
    <row r="254" spans="1:60" outlineLevel="1">
      <c r="A254" s="224"/>
      <c r="B254" s="183"/>
      <c r="C254" s="211" t="s">
        <v>121</v>
      </c>
      <c r="D254" s="247"/>
      <c r="E254" s="195">
        <v>1</v>
      </c>
      <c r="F254" s="201"/>
      <c r="G254" s="201"/>
      <c r="H254" s="200"/>
      <c r="I254" s="228"/>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t="s">
        <v>309</v>
      </c>
      <c r="AF254" s="170">
        <v>0</v>
      </c>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row>
    <row r="255" spans="1:60" outlineLevel="1">
      <c r="A255" s="225">
        <v>106</v>
      </c>
      <c r="B255" s="182" t="s">
        <v>2903</v>
      </c>
      <c r="C255" s="209" t="s">
        <v>2904</v>
      </c>
      <c r="D255" s="245" t="s">
        <v>2729</v>
      </c>
      <c r="E255" s="193">
        <v>1</v>
      </c>
      <c r="F255" s="202"/>
      <c r="G255" s="201">
        <f>ROUND(E255*F255,2)</f>
        <v>0</v>
      </c>
      <c r="H255" s="200"/>
      <c r="I255" s="228" t="s">
        <v>552</v>
      </c>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t="s">
        <v>543</v>
      </c>
      <c r="AF255" s="170"/>
      <c r="AG255" s="170"/>
      <c r="AH255" s="170"/>
      <c r="AI255" s="170"/>
      <c r="AJ255" s="170"/>
      <c r="AK255" s="170"/>
      <c r="AL255" s="170"/>
      <c r="AM255" s="170">
        <v>21</v>
      </c>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row>
    <row r="256" spans="1:60" ht="13.5" outlineLevel="1" thickBot="1">
      <c r="A256" s="233"/>
      <c r="B256" s="234"/>
      <c r="C256" s="235" t="s">
        <v>121</v>
      </c>
      <c r="D256" s="251"/>
      <c r="E256" s="237">
        <v>1</v>
      </c>
      <c r="F256" s="238"/>
      <c r="G256" s="238"/>
      <c r="H256" s="239"/>
      <c r="I256" s="24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t="s">
        <v>309</v>
      </c>
      <c r="AF256" s="170">
        <v>0</v>
      </c>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row>
    <row r="257" spans="1:9">
      <c r="A257" s="171"/>
      <c r="B257" s="184" t="s">
        <v>658</v>
      </c>
      <c r="C257" s="212" t="s">
        <v>658</v>
      </c>
      <c r="D257" s="190"/>
      <c r="E257" s="196"/>
      <c r="F257" s="204"/>
      <c r="G257" s="204"/>
      <c r="H257" s="204"/>
      <c r="I257" s="205"/>
    </row>
    <row r="258" spans="1:9" hidden="1">
      <c r="A258" s="214"/>
      <c r="B258" s="206"/>
      <c r="C258" s="213"/>
      <c r="D258" s="148"/>
      <c r="E258" s="46"/>
      <c r="F258" s="46"/>
      <c r="G258" s="46"/>
      <c r="H258" s="46"/>
      <c r="I258" s="147"/>
    </row>
    <row r="259" spans="1:9" hidden="1">
      <c r="A259" s="216"/>
      <c r="B259" s="217" t="s">
        <v>2134</v>
      </c>
      <c r="C259" s="218"/>
      <c r="D259" s="219"/>
      <c r="E259" s="220"/>
      <c r="F259" s="220"/>
      <c r="G259" s="221">
        <f>F9+F16+F56+F78+F91+F108+F122+F129+F146+F161+F187+F220</f>
        <v>0</v>
      </c>
      <c r="H259" s="39"/>
      <c r="I259" s="149"/>
    </row>
    <row r="260" spans="1:9">
      <c r="D260" s="146"/>
    </row>
    <row r="261" spans="1:9">
      <c r="D261" s="146"/>
    </row>
    <row r="262" spans="1:9">
      <c r="D262" s="146"/>
    </row>
    <row r="263" spans="1:9">
      <c r="D263" s="146"/>
    </row>
    <row r="264" spans="1:9">
      <c r="D264" s="146"/>
    </row>
    <row r="265" spans="1:9">
      <c r="D265" s="146"/>
    </row>
    <row r="266" spans="1:9">
      <c r="D266" s="146"/>
    </row>
    <row r="267" spans="1:9">
      <c r="D267" s="146"/>
    </row>
    <row r="268" spans="1:9">
      <c r="D268" s="146"/>
    </row>
    <row r="269" spans="1:9">
      <c r="D269" s="146"/>
    </row>
    <row r="270" spans="1:9">
      <c r="D270" s="146"/>
    </row>
    <row r="271" spans="1:9">
      <c r="D271" s="146"/>
    </row>
    <row r="272" spans="1:9">
      <c r="D272" s="146"/>
    </row>
    <row r="273" spans="4:4">
      <c r="D273" s="146"/>
    </row>
    <row r="274" spans="4:4">
      <c r="D274" s="146"/>
    </row>
    <row r="275" spans="4:4">
      <c r="D275" s="146"/>
    </row>
    <row r="276" spans="4:4">
      <c r="D276" s="146"/>
    </row>
    <row r="277" spans="4:4">
      <c r="D277" s="146"/>
    </row>
    <row r="278" spans="4:4">
      <c r="D278" s="146"/>
    </row>
    <row r="279" spans="4:4">
      <c r="D279" s="146"/>
    </row>
    <row r="280" spans="4:4">
      <c r="D280" s="146"/>
    </row>
    <row r="281" spans="4:4">
      <c r="D281" s="146"/>
    </row>
    <row r="282" spans="4:4">
      <c r="D282" s="146"/>
    </row>
    <row r="283" spans="4:4">
      <c r="D283" s="146"/>
    </row>
    <row r="284" spans="4:4">
      <c r="D284" s="146"/>
    </row>
    <row r="285" spans="4:4">
      <c r="D285" s="146"/>
    </row>
    <row r="286" spans="4:4">
      <c r="D286" s="146"/>
    </row>
    <row r="287" spans="4:4">
      <c r="D287" s="146"/>
    </row>
    <row r="288" spans="4:4">
      <c r="D288" s="146"/>
    </row>
    <row r="289" spans="4:4">
      <c r="D289" s="146"/>
    </row>
    <row r="290" spans="4:4">
      <c r="D290" s="146"/>
    </row>
    <row r="291" spans="4:4">
      <c r="D291" s="146"/>
    </row>
    <row r="292" spans="4:4">
      <c r="D292" s="146"/>
    </row>
    <row r="293" spans="4:4">
      <c r="D293" s="146"/>
    </row>
    <row r="294" spans="4:4">
      <c r="D294" s="146"/>
    </row>
    <row r="295" spans="4:4">
      <c r="D295" s="146"/>
    </row>
    <row r="296" spans="4:4">
      <c r="D296" s="146"/>
    </row>
    <row r="297" spans="4:4">
      <c r="D297" s="146"/>
    </row>
    <row r="298" spans="4:4">
      <c r="D298" s="146"/>
    </row>
    <row r="299" spans="4:4">
      <c r="D299" s="146"/>
    </row>
    <row r="300" spans="4:4">
      <c r="D300" s="146"/>
    </row>
    <row r="301" spans="4:4">
      <c r="D301" s="146"/>
    </row>
    <row r="302" spans="4:4">
      <c r="D302" s="146"/>
    </row>
    <row r="303" spans="4:4">
      <c r="D303" s="146"/>
    </row>
    <row r="304" spans="4:4">
      <c r="D304" s="146"/>
    </row>
    <row r="305" spans="4:4">
      <c r="D305" s="146"/>
    </row>
    <row r="306" spans="4:4">
      <c r="D306" s="146"/>
    </row>
    <row r="307" spans="4:4">
      <c r="D307" s="146"/>
    </row>
    <row r="308" spans="4:4">
      <c r="D308" s="146"/>
    </row>
    <row r="309" spans="4:4">
      <c r="D309" s="146"/>
    </row>
    <row r="310" spans="4:4">
      <c r="D310" s="146"/>
    </row>
    <row r="311" spans="4:4">
      <c r="D311" s="146"/>
    </row>
    <row r="312" spans="4:4">
      <c r="D312" s="146"/>
    </row>
    <row r="313" spans="4:4">
      <c r="D313" s="146"/>
    </row>
    <row r="314" spans="4:4">
      <c r="D314" s="146"/>
    </row>
    <row r="315" spans="4:4">
      <c r="D315" s="146"/>
    </row>
    <row r="316" spans="4:4">
      <c r="D316" s="146"/>
    </row>
    <row r="317" spans="4:4">
      <c r="D317" s="146"/>
    </row>
    <row r="318" spans="4:4">
      <c r="D318" s="146"/>
    </row>
    <row r="319" spans="4:4">
      <c r="D319" s="146"/>
    </row>
    <row r="320" spans="4:4">
      <c r="D320" s="146"/>
    </row>
    <row r="321" spans="4:4">
      <c r="D321" s="146"/>
    </row>
    <row r="322" spans="4:4">
      <c r="D322" s="146"/>
    </row>
    <row r="323" spans="4:4">
      <c r="D323" s="146"/>
    </row>
    <row r="324" spans="4:4">
      <c r="D324" s="146"/>
    </row>
    <row r="325" spans="4:4">
      <c r="D325" s="146"/>
    </row>
    <row r="326" spans="4:4">
      <c r="D326" s="146"/>
    </row>
    <row r="327" spans="4:4">
      <c r="D327" s="146"/>
    </row>
    <row r="328" spans="4:4">
      <c r="D328" s="146"/>
    </row>
    <row r="329" spans="4:4">
      <c r="D329" s="146"/>
    </row>
    <row r="330" spans="4:4">
      <c r="D330" s="146"/>
    </row>
    <row r="331" spans="4:4">
      <c r="D331" s="146"/>
    </row>
    <row r="332" spans="4:4">
      <c r="D332" s="146"/>
    </row>
    <row r="333" spans="4:4">
      <c r="D333" s="146"/>
    </row>
    <row r="334" spans="4:4">
      <c r="D334" s="146"/>
    </row>
    <row r="335" spans="4:4">
      <c r="D335" s="146"/>
    </row>
    <row r="336" spans="4:4">
      <c r="D336" s="146"/>
    </row>
    <row r="337" spans="4:4">
      <c r="D337" s="146"/>
    </row>
    <row r="338" spans="4:4">
      <c r="D338" s="146"/>
    </row>
    <row r="339" spans="4:4">
      <c r="D339" s="146"/>
    </row>
    <row r="340" spans="4:4">
      <c r="D340" s="146"/>
    </row>
    <row r="341" spans="4:4">
      <c r="D341" s="146"/>
    </row>
    <row r="342" spans="4:4">
      <c r="D342" s="146"/>
    </row>
    <row r="343" spans="4:4">
      <c r="D343" s="146"/>
    </row>
    <row r="344" spans="4:4">
      <c r="D344" s="146"/>
    </row>
    <row r="345" spans="4:4">
      <c r="D345" s="146"/>
    </row>
    <row r="346" spans="4:4">
      <c r="D346" s="146"/>
    </row>
    <row r="347" spans="4:4">
      <c r="D347" s="146"/>
    </row>
    <row r="348" spans="4:4">
      <c r="D348" s="146"/>
    </row>
    <row r="349" spans="4:4">
      <c r="D349" s="146"/>
    </row>
    <row r="350" spans="4:4">
      <c r="D350" s="146"/>
    </row>
    <row r="351" spans="4:4">
      <c r="D351" s="146"/>
    </row>
    <row r="352" spans="4:4">
      <c r="D352" s="146"/>
    </row>
    <row r="353" spans="4:4">
      <c r="D353" s="146"/>
    </row>
    <row r="354" spans="4:4">
      <c r="D354" s="146"/>
    </row>
    <row r="355" spans="4:4">
      <c r="D355" s="146"/>
    </row>
    <row r="356" spans="4:4">
      <c r="D356" s="146"/>
    </row>
    <row r="357" spans="4:4">
      <c r="D357" s="146"/>
    </row>
    <row r="358" spans="4:4">
      <c r="D358" s="146"/>
    </row>
    <row r="359" spans="4:4">
      <c r="D359" s="146"/>
    </row>
    <row r="360" spans="4:4">
      <c r="D360" s="146"/>
    </row>
    <row r="361" spans="4:4">
      <c r="D361" s="146"/>
    </row>
    <row r="362" spans="4:4">
      <c r="D362" s="146"/>
    </row>
    <row r="363" spans="4:4">
      <c r="D363" s="146"/>
    </row>
    <row r="364" spans="4:4">
      <c r="D364" s="146"/>
    </row>
    <row r="365" spans="4:4">
      <c r="D365" s="146"/>
    </row>
    <row r="366" spans="4:4">
      <c r="D366" s="146"/>
    </row>
    <row r="367" spans="4:4">
      <c r="D367" s="146"/>
    </row>
    <row r="368" spans="4:4">
      <c r="D368" s="146"/>
    </row>
    <row r="369" spans="4:4">
      <c r="D369" s="146"/>
    </row>
    <row r="370" spans="4:4">
      <c r="D370" s="146"/>
    </row>
    <row r="371" spans="4:4">
      <c r="D371" s="146"/>
    </row>
    <row r="372" spans="4:4">
      <c r="D372" s="146"/>
    </row>
    <row r="373" spans="4:4">
      <c r="D373" s="146"/>
    </row>
    <row r="374" spans="4:4">
      <c r="D374" s="146"/>
    </row>
    <row r="375" spans="4:4">
      <c r="D375" s="146"/>
    </row>
    <row r="376" spans="4:4">
      <c r="D376" s="146"/>
    </row>
    <row r="377" spans="4:4">
      <c r="D377" s="146"/>
    </row>
    <row r="378" spans="4:4">
      <c r="D378" s="146"/>
    </row>
    <row r="379" spans="4:4">
      <c r="D379" s="146"/>
    </row>
    <row r="380" spans="4:4">
      <c r="D380" s="146"/>
    </row>
    <row r="381" spans="4:4">
      <c r="D381" s="146"/>
    </row>
    <row r="382" spans="4:4">
      <c r="D382" s="146"/>
    </row>
    <row r="383" spans="4:4">
      <c r="D383" s="146"/>
    </row>
    <row r="384" spans="4:4">
      <c r="D384" s="146"/>
    </row>
    <row r="385" spans="4:4">
      <c r="D385" s="146"/>
    </row>
    <row r="386" spans="4:4">
      <c r="D386" s="146"/>
    </row>
    <row r="387" spans="4:4">
      <c r="D387" s="146"/>
    </row>
    <row r="388" spans="4:4">
      <c r="D388" s="146"/>
    </row>
    <row r="389" spans="4:4">
      <c r="D389" s="146"/>
    </row>
    <row r="390" spans="4:4">
      <c r="D390" s="146"/>
    </row>
    <row r="391" spans="4:4">
      <c r="D391" s="146"/>
    </row>
    <row r="392" spans="4:4">
      <c r="D392" s="146"/>
    </row>
    <row r="393" spans="4:4">
      <c r="D393" s="146"/>
    </row>
    <row r="394" spans="4:4">
      <c r="D394" s="146"/>
    </row>
    <row r="395" spans="4:4">
      <c r="D395" s="146"/>
    </row>
    <row r="396" spans="4:4">
      <c r="D396" s="146"/>
    </row>
    <row r="397" spans="4:4">
      <c r="D397" s="146"/>
    </row>
    <row r="398" spans="4:4">
      <c r="D398" s="146"/>
    </row>
    <row r="399" spans="4:4">
      <c r="D399" s="146"/>
    </row>
    <row r="400" spans="4:4">
      <c r="D400" s="146"/>
    </row>
    <row r="401" spans="4:4">
      <c r="D401" s="146"/>
    </row>
    <row r="402" spans="4:4">
      <c r="D402" s="146"/>
    </row>
    <row r="403" spans="4:4">
      <c r="D403" s="146"/>
    </row>
    <row r="404" spans="4:4">
      <c r="D404" s="146"/>
    </row>
    <row r="405" spans="4:4">
      <c r="D405" s="146"/>
    </row>
    <row r="406" spans="4:4">
      <c r="D406" s="146"/>
    </row>
    <row r="407" spans="4:4">
      <c r="D407" s="146"/>
    </row>
    <row r="408" spans="4:4">
      <c r="D408" s="146"/>
    </row>
    <row r="409" spans="4:4">
      <c r="D409" s="146"/>
    </row>
    <row r="410" spans="4:4">
      <c r="D410" s="146"/>
    </row>
    <row r="411" spans="4:4">
      <c r="D411" s="146"/>
    </row>
    <row r="412" spans="4:4">
      <c r="D412" s="146"/>
    </row>
    <row r="413" spans="4:4">
      <c r="D413" s="146"/>
    </row>
    <row r="414" spans="4:4">
      <c r="D414" s="146"/>
    </row>
    <row r="415" spans="4:4">
      <c r="D415" s="146"/>
    </row>
    <row r="416" spans="4:4">
      <c r="D416" s="146"/>
    </row>
    <row r="417" spans="4:4">
      <c r="D417" s="146"/>
    </row>
    <row r="418" spans="4:4">
      <c r="D418" s="146"/>
    </row>
    <row r="419" spans="4:4">
      <c r="D419" s="146"/>
    </row>
    <row r="420" spans="4:4">
      <c r="D420" s="146"/>
    </row>
    <row r="421" spans="4:4">
      <c r="D421" s="146"/>
    </row>
    <row r="422" spans="4:4">
      <c r="D422" s="146"/>
    </row>
    <row r="423" spans="4:4">
      <c r="D423" s="146"/>
    </row>
    <row r="424" spans="4:4">
      <c r="D424" s="146"/>
    </row>
    <row r="425" spans="4:4">
      <c r="D425" s="146"/>
    </row>
    <row r="426" spans="4:4">
      <c r="D426" s="146"/>
    </row>
    <row r="427" spans="4:4">
      <c r="D427" s="146"/>
    </row>
    <row r="428" spans="4:4">
      <c r="D428" s="146"/>
    </row>
    <row r="429" spans="4:4">
      <c r="D429" s="146"/>
    </row>
    <row r="430" spans="4:4">
      <c r="D430" s="146"/>
    </row>
    <row r="431" spans="4:4">
      <c r="D431" s="146"/>
    </row>
    <row r="432" spans="4:4">
      <c r="D432" s="146"/>
    </row>
    <row r="433" spans="4:4">
      <c r="D433" s="146"/>
    </row>
    <row r="434" spans="4:4">
      <c r="D434" s="146"/>
    </row>
    <row r="435" spans="4:4">
      <c r="D435" s="146"/>
    </row>
    <row r="436" spans="4:4">
      <c r="D436" s="146"/>
    </row>
    <row r="437" spans="4:4">
      <c r="D437" s="146"/>
    </row>
    <row r="438" spans="4:4">
      <c r="D438" s="146"/>
    </row>
    <row r="439" spans="4:4">
      <c r="D439" s="146"/>
    </row>
    <row r="440" spans="4:4">
      <c r="D440" s="146"/>
    </row>
    <row r="441" spans="4:4">
      <c r="D441" s="146"/>
    </row>
    <row r="442" spans="4:4">
      <c r="D442" s="146"/>
    </row>
    <row r="443" spans="4:4">
      <c r="D443" s="146"/>
    </row>
    <row r="444" spans="4:4">
      <c r="D444" s="146"/>
    </row>
    <row r="445" spans="4:4">
      <c r="D445" s="146"/>
    </row>
    <row r="446" spans="4:4">
      <c r="D446" s="146"/>
    </row>
    <row r="447" spans="4:4">
      <c r="D447" s="146"/>
    </row>
    <row r="448" spans="4:4">
      <c r="D448" s="146"/>
    </row>
    <row r="449" spans="4:4">
      <c r="D449" s="146"/>
    </row>
    <row r="450" spans="4:4">
      <c r="D450" s="146"/>
    </row>
    <row r="451" spans="4:4">
      <c r="D451" s="146"/>
    </row>
    <row r="452" spans="4:4">
      <c r="D452" s="146"/>
    </row>
    <row r="453" spans="4:4">
      <c r="D453" s="146"/>
    </row>
    <row r="454" spans="4:4">
      <c r="D454" s="146"/>
    </row>
    <row r="455" spans="4:4">
      <c r="D455" s="146"/>
    </row>
    <row r="456" spans="4:4">
      <c r="D456" s="146"/>
    </row>
    <row r="457" spans="4:4">
      <c r="D457" s="146"/>
    </row>
    <row r="458" spans="4:4">
      <c r="D458" s="146"/>
    </row>
    <row r="459" spans="4:4">
      <c r="D459" s="146"/>
    </row>
    <row r="460" spans="4:4">
      <c r="D460" s="146"/>
    </row>
    <row r="461" spans="4:4">
      <c r="D461" s="146"/>
    </row>
    <row r="462" spans="4:4">
      <c r="D462" s="146"/>
    </row>
    <row r="463" spans="4:4">
      <c r="D463" s="146"/>
    </row>
    <row r="464" spans="4:4">
      <c r="D464" s="146"/>
    </row>
    <row r="465" spans="4:4">
      <c r="D465" s="146"/>
    </row>
    <row r="466" spans="4:4">
      <c r="D466" s="146"/>
    </row>
    <row r="467" spans="4:4">
      <c r="D467" s="146"/>
    </row>
    <row r="468" spans="4:4">
      <c r="D468" s="146"/>
    </row>
    <row r="469" spans="4:4">
      <c r="D469" s="146"/>
    </row>
    <row r="470" spans="4:4">
      <c r="D470" s="146"/>
    </row>
    <row r="471" spans="4:4">
      <c r="D471" s="146"/>
    </row>
    <row r="472" spans="4:4">
      <c r="D472" s="146"/>
    </row>
    <row r="473" spans="4:4">
      <c r="D473" s="146"/>
    </row>
    <row r="474" spans="4:4">
      <c r="D474" s="146"/>
    </row>
    <row r="475" spans="4:4">
      <c r="D475" s="146"/>
    </row>
    <row r="476" spans="4:4">
      <c r="D476" s="146"/>
    </row>
    <row r="477" spans="4:4">
      <c r="D477" s="146"/>
    </row>
    <row r="478" spans="4:4">
      <c r="D478" s="146"/>
    </row>
    <row r="479" spans="4:4">
      <c r="D479" s="146"/>
    </row>
    <row r="480" spans="4:4">
      <c r="D480" s="146"/>
    </row>
    <row r="481" spans="4:4">
      <c r="D481" s="146"/>
    </row>
    <row r="482" spans="4:4">
      <c r="D482" s="146"/>
    </row>
    <row r="483" spans="4:4">
      <c r="D483" s="146"/>
    </row>
    <row r="484" spans="4:4">
      <c r="D484" s="146"/>
    </row>
    <row r="485" spans="4:4">
      <c r="D485" s="146"/>
    </row>
    <row r="486" spans="4:4">
      <c r="D486" s="146"/>
    </row>
    <row r="487" spans="4:4">
      <c r="D487" s="146"/>
    </row>
    <row r="488" spans="4:4">
      <c r="D488" s="146"/>
    </row>
    <row r="489" spans="4:4">
      <c r="D489" s="146"/>
    </row>
    <row r="490" spans="4:4">
      <c r="D490" s="146"/>
    </row>
    <row r="491" spans="4:4">
      <c r="D491" s="146"/>
    </row>
    <row r="492" spans="4:4">
      <c r="D492" s="146"/>
    </row>
    <row r="493" spans="4:4">
      <c r="D493" s="146"/>
    </row>
    <row r="494" spans="4:4">
      <c r="D494" s="146"/>
    </row>
    <row r="495" spans="4:4">
      <c r="D495" s="146"/>
    </row>
    <row r="496" spans="4:4">
      <c r="D496" s="146"/>
    </row>
    <row r="497" spans="4:4">
      <c r="D497" s="146"/>
    </row>
    <row r="498" spans="4:4">
      <c r="D498" s="146"/>
    </row>
    <row r="499" spans="4:4">
      <c r="D499" s="146"/>
    </row>
    <row r="500" spans="4:4">
      <c r="D500" s="146"/>
    </row>
    <row r="501" spans="4:4">
      <c r="D501" s="146"/>
    </row>
    <row r="502" spans="4:4">
      <c r="D502" s="146"/>
    </row>
    <row r="503" spans="4:4">
      <c r="D503" s="146"/>
    </row>
    <row r="504" spans="4:4">
      <c r="D504" s="146"/>
    </row>
    <row r="505" spans="4:4">
      <c r="D505" s="146"/>
    </row>
    <row r="506" spans="4:4">
      <c r="D506" s="146"/>
    </row>
    <row r="507" spans="4:4">
      <c r="D507" s="146"/>
    </row>
    <row r="508" spans="4:4">
      <c r="D508" s="146"/>
    </row>
    <row r="509" spans="4:4">
      <c r="D509" s="146"/>
    </row>
    <row r="510" spans="4:4">
      <c r="D510" s="146"/>
    </row>
    <row r="511" spans="4:4">
      <c r="D511" s="146"/>
    </row>
    <row r="512" spans="4:4">
      <c r="D512" s="146"/>
    </row>
    <row r="513" spans="4:4">
      <c r="D513" s="146"/>
    </row>
    <row r="514" spans="4:4">
      <c r="D514" s="146"/>
    </row>
    <row r="515" spans="4:4">
      <c r="D515" s="146"/>
    </row>
    <row r="516" spans="4:4">
      <c r="D516" s="146"/>
    </row>
    <row r="517" spans="4:4">
      <c r="D517" s="146"/>
    </row>
    <row r="518" spans="4:4">
      <c r="D518" s="146"/>
    </row>
    <row r="519" spans="4:4">
      <c r="D519" s="146"/>
    </row>
    <row r="520" spans="4:4">
      <c r="D520" s="146"/>
    </row>
    <row r="521" spans="4:4">
      <c r="D521" s="146"/>
    </row>
    <row r="522" spans="4:4">
      <c r="D522" s="146"/>
    </row>
    <row r="523" spans="4:4">
      <c r="D523" s="146"/>
    </row>
    <row r="524" spans="4:4">
      <c r="D524" s="146"/>
    </row>
    <row r="525" spans="4:4">
      <c r="D525" s="146"/>
    </row>
    <row r="526" spans="4:4">
      <c r="D526" s="146"/>
    </row>
    <row r="527" spans="4:4">
      <c r="D527" s="146"/>
    </row>
    <row r="528" spans="4:4">
      <c r="D528" s="146"/>
    </row>
    <row r="529" spans="4:4">
      <c r="D529" s="146"/>
    </row>
    <row r="530" spans="4:4">
      <c r="D530" s="146"/>
    </row>
    <row r="531" spans="4:4">
      <c r="D531" s="146"/>
    </row>
    <row r="532" spans="4:4">
      <c r="D532" s="146"/>
    </row>
    <row r="533" spans="4:4">
      <c r="D533" s="146"/>
    </row>
    <row r="534" spans="4:4">
      <c r="D534" s="146"/>
    </row>
    <row r="535" spans="4:4">
      <c r="D535" s="146"/>
    </row>
    <row r="536" spans="4:4">
      <c r="D536" s="146"/>
    </row>
    <row r="537" spans="4:4">
      <c r="D537" s="146"/>
    </row>
    <row r="538" spans="4:4">
      <c r="D538" s="146"/>
    </row>
    <row r="539" spans="4:4">
      <c r="D539" s="146"/>
    </row>
    <row r="540" spans="4:4">
      <c r="D540" s="146"/>
    </row>
    <row r="541" spans="4:4">
      <c r="D541" s="146"/>
    </row>
    <row r="542" spans="4:4">
      <c r="D542" s="146"/>
    </row>
    <row r="543" spans="4:4">
      <c r="D543" s="146"/>
    </row>
    <row r="544" spans="4:4">
      <c r="D544" s="146"/>
    </row>
    <row r="545" spans="4:4">
      <c r="D545" s="146"/>
    </row>
    <row r="546" spans="4:4">
      <c r="D546" s="146"/>
    </row>
    <row r="547" spans="4:4">
      <c r="D547" s="146"/>
    </row>
    <row r="548" spans="4:4">
      <c r="D548" s="146"/>
    </row>
    <row r="549" spans="4:4">
      <c r="D549" s="146"/>
    </row>
    <row r="550" spans="4:4">
      <c r="D550" s="146"/>
    </row>
    <row r="551" spans="4:4">
      <c r="D551" s="146"/>
    </row>
    <row r="552" spans="4:4">
      <c r="D552" s="146"/>
    </row>
    <row r="553" spans="4:4">
      <c r="D553" s="146"/>
    </row>
    <row r="554" spans="4:4">
      <c r="D554" s="146"/>
    </row>
    <row r="555" spans="4:4">
      <c r="D555" s="146"/>
    </row>
    <row r="556" spans="4:4">
      <c r="D556" s="146"/>
    </row>
    <row r="557" spans="4:4">
      <c r="D557" s="146"/>
    </row>
    <row r="558" spans="4:4">
      <c r="D558" s="146"/>
    </row>
    <row r="559" spans="4:4">
      <c r="D559" s="146"/>
    </row>
    <row r="560" spans="4:4">
      <c r="D560" s="146"/>
    </row>
    <row r="561" spans="4:4">
      <c r="D561" s="146"/>
    </row>
    <row r="562" spans="4:4">
      <c r="D562" s="146"/>
    </row>
    <row r="563" spans="4:4">
      <c r="D563" s="146"/>
    </row>
    <row r="564" spans="4:4">
      <c r="D564" s="146"/>
    </row>
    <row r="565" spans="4:4">
      <c r="D565" s="146"/>
    </row>
    <row r="566" spans="4:4">
      <c r="D566" s="146"/>
    </row>
    <row r="567" spans="4:4">
      <c r="D567" s="146"/>
    </row>
    <row r="568" spans="4:4">
      <c r="D568" s="146"/>
    </row>
    <row r="569" spans="4:4">
      <c r="D569" s="146"/>
    </row>
    <row r="570" spans="4:4">
      <c r="D570" s="146"/>
    </row>
    <row r="571" spans="4:4">
      <c r="D571" s="146"/>
    </row>
    <row r="572" spans="4:4">
      <c r="D572" s="146"/>
    </row>
    <row r="573" spans="4:4">
      <c r="D573" s="146"/>
    </row>
    <row r="574" spans="4:4">
      <c r="D574" s="146"/>
    </row>
    <row r="575" spans="4:4">
      <c r="D575" s="146"/>
    </row>
    <row r="576" spans="4:4">
      <c r="D576" s="146"/>
    </row>
    <row r="577" spans="4:4">
      <c r="D577" s="146"/>
    </row>
    <row r="578" spans="4:4">
      <c r="D578" s="146"/>
    </row>
    <row r="579" spans="4:4">
      <c r="D579" s="146"/>
    </row>
    <row r="580" spans="4:4">
      <c r="D580" s="146"/>
    </row>
    <row r="581" spans="4:4">
      <c r="D581" s="146"/>
    </row>
    <row r="582" spans="4:4">
      <c r="D582" s="146"/>
    </row>
    <row r="583" spans="4:4">
      <c r="D583" s="146"/>
    </row>
    <row r="584" spans="4:4">
      <c r="D584" s="146"/>
    </row>
    <row r="585" spans="4:4">
      <c r="D585" s="146"/>
    </row>
    <row r="586" spans="4:4">
      <c r="D586" s="146"/>
    </row>
    <row r="587" spans="4:4">
      <c r="D587" s="146"/>
    </row>
    <row r="588" spans="4:4">
      <c r="D588" s="146"/>
    </row>
    <row r="589" spans="4:4">
      <c r="D589" s="146"/>
    </row>
    <row r="590" spans="4:4">
      <c r="D590" s="146"/>
    </row>
    <row r="591" spans="4:4">
      <c r="D591" s="146"/>
    </row>
    <row r="592" spans="4:4">
      <c r="D592" s="146"/>
    </row>
    <row r="593" spans="4:4">
      <c r="D593" s="146"/>
    </row>
    <row r="594" spans="4:4">
      <c r="D594" s="146"/>
    </row>
    <row r="595" spans="4:4">
      <c r="D595" s="146"/>
    </row>
    <row r="596" spans="4:4">
      <c r="D596" s="146"/>
    </row>
    <row r="597" spans="4:4">
      <c r="D597" s="146"/>
    </row>
    <row r="598" spans="4:4">
      <c r="D598" s="146"/>
    </row>
    <row r="599" spans="4:4">
      <c r="D599" s="146"/>
    </row>
    <row r="600" spans="4:4">
      <c r="D600" s="146"/>
    </row>
    <row r="601" spans="4:4">
      <c r="D601" s="146"/>
    </row>
    <row r="602" spans="4:4">
      <c r="D602" s="146"/>
    </row>
    <row r="603" spans="4:4">
      <c r="D603" s="146"/>
    </row>
    <row r="604" spans="4:4">
      <c r="D604" s="146"/>
    </row>
    <row r="605" spans="4:4">
      <c r="D605" s="146"/>
    </row>
    <row r="606" spans="4:4">
      <c r="D606" s="146"/>
    </row>
    <row r="607" spans="4:4">
      <c r="D607" s="146"/>
    </row>
    <row r="608" spans="4:4">
      <c r="D608" s="146"/>
    </row>
    <row r="609" spans="4:4">
      <c r="D609" s="146"/>
    </row>
    <row r="610" spans="4:4">
      <c r="D610" s="146"/>
    </row>
    <row r="611" spans="4:4">
      <c r="D611" s="146"/>
    </row>
    <row r="612" spans="4:4">
      <c r="D612" s="146"/>
    </row>
    <row r="613" spans="4:4">
      <c r="D613" s="146"/>
    </row>
    <row r="614" spans="4:4">
      <c r="D614" s="146"/>
    </row>
    <row r="615" spans="4:4">
      <c r="D615" s="146"/>
    </row>
    <row r="616" spans="4:4">
      <c r="D616" s="146"/>
    </row>
    <row r="617" spans="4:4">
      <c r="D617" s="146"/>
    </row>
    <row r="618" spans="4:4">
      <c r="D618" s="146"/>
    </row>
    <row r="619" spans="4:4">
      <c r="D619" s="146"/>
    </row>
    <row r="620" spans="4:4">
      <c r="D620" s="146"/>
    </row>
    <row r="621" spans="4:4">
      <c r="D621" s="146"/>
    </row>
    <row r="622" spans="4:4">
      <c r="D622" s="146"/>
    </row>
    <row r="623" spans="4:4">
      <c r="D623" s="146"/>
    </row>
    <row r="624" spans="4:4">
      <c r="D624" s="146"/>
    </row>
    <row r="625" spans="4:4">
      <c r="D625" s="146"/>
    </row>
    <row r="626" spans="4:4">
      <c r="D626" s="146"/>
    </row>
    <row r="627" spans="4:4">
      <c r="D627" s="146"/>
    </row>
    <row r="628" spans="4:4">
      <c r="D628" s="146"/>
    </row>
    <row r="629" spans="4:4">
      <c r="D629" s="146"/>
    </row>
    <row r="630" spans="4:4">
      <c r="D630" s="146"/>
    </row>
    <row r="631" spans="4:4">
      <c r="D631" s="146"/>
    </row>
    <row r="632" spans="4:4">
      <c r="D632" s="146"/>
    </row>
    <row r="633" spans="4:4">
      <c r="D633" s="146"/>
    </row>
    <row r="634" spans="4:4">
      <c r="D634" s="146"/>
    </row>
    <row r="635" spans="4:4">
      <c r="D635" s="146"/>
    </row>
    <row r="636" spans="4:4">
      <c r="D636" s="146"/>
    </row>
    <row r="637" spans="4:4">
      <c r="D637" s="146"/>
    </row>
    <row r="638" spans="4:4">
      <c r="D638" s="146"/>
    </row>
    <row r="639" spans="4:4">
      <c r="D639" s="146"/>
    </row>
    <row r="640" spans="4:4">
      <c r="D640" s="146"/>
    </row>
    <row r="641" spans="4:4">
      <c r="D641" s="146"/>
    </row>
    <row r="642" spans="4:4">
      <c r="D642" s="146"/>
    </row>
    <row r="643" spans="4:4">
      <c r="D643" s="146"/>
    </row>
    <row r="644" spans="4:4">
      <c r="D644" s="146"/>
    </row>
    <row r="645" spans="4:4">
      <c r="D645" s="146"/>
    </row>
    <row r="646" spans="4:4">
      <c r="D646" s="146"/>
    </row>
    <row r="647" spans="4:4">
      <c r="D647" s="146"/>
    </row>
    <row r="648" spans="4:4">
      <c r="D648" s="146"/>
    </row>
    <row r="649" spans="4:4">
      <c r="D649" s="146"/>
    </row>
    <row r="650" spans="4:4">
      <c r="D650" s="146"/>
    </row>
    <row r="651" spans="4:4">
      <c r="D651" s="146"/>
    </row>
    <row r="652" spans="4:4">
      <c r="D652" s="146"/>
    </row>
    <row r="653" spans="4:4">
      <c r="D653" s="146"/>
    </row>
    <row r="654" spans="4:4">
      <c r="D654" s="146"/>
    </row>
    <row r="655" spans="4:4">
      <c r="D655" s="146"/>
    </row>
    <row r="656" spans="4:4">
      <c r="D656" s="146"/>
    </row>
    <row r="657" spans="4:4">
      <c r="D657" s="146"/>
    </row>
    <row r="658" spans="4:4">
      <c r="D658" s="146"/>
    </row>
    <row r="659" spans="4:4">
      <c r="D659" s="146"/>
    </row>
    <row r="660" spans="4:4">
      <c r="D660" s="146"/>
    </row>
    <row r="661" spans="4:4">
      <c r="D661" s="146"/>
    </row>
    <row r="662" spans="4:4">
      <c r="D662" s="146"/>
    </row>
    <row r="663" spans="4:4">
      <c r="D663" s="146"/>
    </row>
    <row r="664" spans="4:4">
      <c r="D664" s="146"/>
    </row>
    <row r="665" spans="4:4">
      <c r="D665" s="146"/>
    </row>
    <row r="666" spans="4:4">
      <c r="D666" s="146"/>
    </row>
    <row r="667" spans="4:4">
      <c r="D667" s="146"/>
    </row>
    <row r="668" spans="4:4">
      <c r="D668" s="146"/>
    </row>
    <row r="669" spans="4:4">
      <c r="D669" s="146"/>
    </row>
    <row r="670" spans="4:4">
      <c r="D670" s="146"/>
    </row>
    <row r="671" spans="4:4">
      <c r="D671" s="146"/>
    </row>
    <row r="672" spans="4:4">
      <c r="D672" s="146"/>
    </row>
    <row r="673" spans="4:4">
      <c r="D673" s="146"/>
    </row>
    <row r="674" spans="4:4">
      <c r="D674" s="146"/>
    </row>
    <row r="675" spans="4:4">
      <c r="D675" s="146"/>
    </row>
    <row r="676" spans="4:4">
      <c r="D676" s="146"/>
    </row>
    <row r="677" spans="4:4">
      <c r="D677" s="146"/>
    </row>
    <row r="678" spans="4:4">
      <c r="D678" s="146"/>
    </row>
    <row r="679" spans="4:4">
      <c r="D679" s="146"/>
    </row>
    <row r="680" spans="4:4">
      <c r="D680" s="146"/>
    </row>
    <row r="681" spans="4:4">
      <c r="D681" s="146"/>
    </row>
    <row r="682" spans="4:4">
      <c r="D682" s="146"/>
    </row>
    <row r="683" spans="4:4">
      <c r="D683" s="146"/>
    </row>
    <row r="684" spans="4:4">
      <c r="D684" s="146"/>
    </row>
    <row r="685" spans="4:4">
      <c r="D685" s="146"/>
    </row>
    <row r="686" spans="4:4">
      <c r="D686" s="146"/>
    </row>
    <row r="687" spans="4:4">
      <c r="D687" s="146"/>
    </row>
    <row r="688" spans="4:4">
      <c r="D688" s="146"/>
    </row>
    <row r="689" spans="4:4">
      <c r="D689" s="146"/>
    </row>
    <row r="690" spans="4:4">
      <c r="D690" s="146"/>
    </row>
    <row r="691" spans="4:4">
      <c r="D691" s="146"/>
    </row>
    <row r="692" spans="4:4">
      <c r="D692" s="146"/>
    </row>
    <row r="693" spans="4:4">
      <c r="D693" s="146"/>
    </row>
    <row r="694" spans="4:4">
      <c r="D694" s="146"/>
    </row>
    <row r="695" spans="4:4">
      <c r="D695" s="146"/>
    </row>
    <row r="696" spans="4:4">
      <c r="D696" s="146"/>
    </row>
    <row r="697" spans="4:4">
      <c r="D697" s="146"/>
    </row>
    <row r="698" spans="4:4">
      <c r="D698" s="146"/>
    </row>
    <row r="699" spans="4:4">
      <c r="D699" s="146"/>
    </row>
    <row r="700" spans="4:4">
      <c r="D700" s="146"/>
    </row>
    <row r="701" spans="4:4">
      <c r="D701" s="146"/>
    </row>
    <row r="702" spans="4:4">
      <c r="D702" s="146"/>
    </row>
    <row r="703" spans="4:4">
      <c r="D703" s="146"/>
    </row>
    <row r="704" spans="4:4">
      <c r="D704" s="146"/>
    </row>
    <row r="705" spans="4:4">
      <c r="D705" s="146"/>
    </row>
    <row r="706" spans="4:4">
      <c r="D706" s="146"/>
    </row>
    <row r="707" spans="4:4">
      <c r="D707" s="146"/>
    </row>
    <row r="708" spans="4:4">
      <c r="D708" s="146"/>
    </row>
    <row r="709" spans="4:4">
      <c r="D709" s="146"/>
    </row>
    <row r="710" spans="4:4">
      <c r="D710" s="146"/>
    </row>
    <row r="711" spans="4:4">
      <c r="D711" s="146"/>
    </row>
    <row r="712" spans="4:4">
      <c r="D712" s="146"/>
    </row>
    <row r="713" spans="4:4">
      <c r="D713" s="146"/>
    </row>
    <row r="714" spans="4:4">
      <c r="D714" s="146"/>
    </row>
    <row r="715" spans="4:4">
      <c r="D715" s="146"/>
    </row>
    <row r="716" spans="4:4">
      <c r="D716" s="146"/>
    </row>
    <row r="717" spans="4:4">
      <c r="D717" s="146"/>
    </row>
    <row r="718" spans="4:4">
      <c r="D718" s="146"/>
    </row>
    <row r="719" spans="4:4">
      <c r="D719" s="146"/>
    </row>
    <row r="720" spans="4:4">
      <c r="D720" s="146"/>
    </row>
    <row r="721" spans="4:4">
      <c r="D721" s="146"/>
    </row>
    <row r="722" spans="4:4">
      <c r="D722" s="146"/>
    </row>
    <row r="723" spans="4:4">
      <c r="D723" s="146"/>
    </row>
    <row r="724" spans="4:4">
      <c r="D724" s="146"/>
    </row>
    <row r="725" spans="4:4">
      <c r="D725" s="146"/>
    </row>
    <row r="726" spans="4:4">
      <c r="D726" s="146"/>
    </row>
    <row r="727" spans="4:4">
      <c r="D727" s="146"/>
    </row>
    <row r="728" spans="4:4">
      <c r="D728" s="146"/>
    </row>
    <row r="729" spans="4:4">
      <c r="D729" s="146"/>
    </row>
    <row r="730" spans="4:4">
      <c r="D730" s="146"/>
    </row>
    <row r="731" spans="4:4">
      <c r="D731" s="146"/>
    </row>
    <row r="732" spans="4:4">
      <c r="D732" s="146"/>
    </row>
    <row r="733" spans="4:4">
      <c r="D733" s="146"/>
    </row>
    <row r="734" spans="4:4">
      <c r="D734" s="146"/>
    </row>
    <row r="735" spans="4:4">
      <c r="D735" s="146"/>
    </row>
    <row r="736" spans="4:4">
      <c r="D736" s="146"/>
    </row>
    <row r="737" spans="4:4">
      <c r="D737" s="146"/>
    </row>
    <row r="738" spans="4:4">
      <c r="D738" s="146"/>
    </row>
    <row r="739" spans="4:4">
      <c r="D739" s="146"/>
    </row>
    <row r="740" spans="4:4">
      <c r="D740" s="146"/>
    </row>
    <row r="741" spans="4:4">
      <c r="D741" s="146"/>
    </row>
    <row r="742" spans="4:4">
      <c r="D742" s="146"/>
    </row>
    <row r="743" spans="4:4">
      <c r="D743" s="146"/>
    </row>
    <row r="744" spans="4:4">
      <c r="D744" s="146"/>
    </row>
    <row r="745" spans="4:4">
      <c r="D745" s="146"/>
    </row>
    <row r="746" spans="4:4">
      <c r="D746" s="146"/>
    </row>
    <row r="747" spans="4:4">
      <c r="D747" s="146"/>
    </row>
    <row r="748" spans="4:4">
      <c r="D748" s="146"/>
    </row>
    <row r="749" spans="4:4">
      <c r="D749" s="146"/>
    </row>
    <row r="750" spans="4:4">
      <c r="D750" s="146"/>
    </row>
    <row r="751" spans="4:4">
      <c r="D751" s="146"/>
    </row>
    <row r="752" spans="4:4">
      <c r="D752" s="146"/>
    </row>
    <row r="753" spans="4:4">
      <c r="D753" s="146"/>
    </row>
    <row r="754" spans="4:4">
      <c r="D754" s="146"/>
    </row>
    <row r="755" spans="4:4">
      <c r="D755" s="146"/>
    </row>
    <row r="756" spans="4:4">
      <c r="D756" s="146"/>
    </row>
    <row r="757" spans="4:4">
      <c r="D757" s="146"/>
    </row>
    <row r="758" spans="4:4">
      <c r="D758" s="146"/>
    </row>
    <row r="759" spans="4:4">
      <c r="D759" s="146"/>
    </row>
    <row r="760" spans="4:4">
      <c r="D760" s="146"/>
    </row>
    <row r="761" spans="4:4">
      <c r="D761" s="146"/>
    </row>
    <row r="762" spans="4:4">
      <c r="D762" s="146"/>
    </row>
    <row r="763" spans="4:4">
      <c r="D763" s="146"/>
    </row>
    <row r="764" spans="4:4">
      <c r="D764" s="146"/>
    </row>
    <row r="765" spans="4:4">
      <c r="D765" s="146"/>
    </row>
    <row r="766" spans="4:4">
      <c r="D766" s="146"/>
    </row>
    <row r="767" spans="4:4">
      <c r="D767" s="146"/>
    </row>
    <row r="768" spans="4:4">
      <c r="D768" s="146"/>
    </row>
    <row r="769" spans="4:4">
      <c r="D769" s="146"/>
    </row>
    <row r="770" spans="4:4">
      <c r="D770" s="146"/>
    </row>
    <row r="771" spans="4:4">
      <c r="D771" s="146"/>
    </row>
    <row r="772" spans="4:4">
      <c r="D772" s="146"/>
    </row>
    <row r="773" spans="4:4">
      <c r="D773" s="146"/>
    </row>
    <row r="774" spans="4:4">
      <c r="D774" s="146"/>
    </row>
    <row r="775" spans="4:4">
      <c r="D775" s="146"/>
    </row>
    <row r="776" spans="4:4">
      <c r="D776" s="146"/>
    </row>
    <row r="777" spans="4:4">
      <c r="D777" s="146"/>
    </row>
    <row r="778" spans="4:4">
      <c r="D778" s="146"/>
    </row>
    <row r="779" spans="4:4">
      <c r="D779" s="146"/>
    </row>
    <row r="780" spans="4:4">
      <c r="D780" s="146"/>
    </row>
    <row r="781" spans="4:4">
      <c r="D781" s="146"/>
    </row>
    <row r="782" spans="4:4">
      <c r="D782" s="146"/>
    </row>
    <row r="783" spans="4:4">
      <c r="D783" s="146"/>
    </row>
    <row r="784" spans="4:4">
      <c r="D784" s="146"/>
    </row>
    <row r="785" spans="4:4">
      <c r="D785" s="146"/>
    </row>
    <row r="786" spans="4:4">
      <c r="D786" s="146"/>
    </row>
    <row r="787" spans="4:4">
      <c r="D787" s="146"/>
    </row>
    <row r="788" spans="4:4">
      <c r="D788" s="146"/>
    </row>
    <row r="789" spans="4:4">
      <c r="D789" s="146"/>
    </row>
    <row r="790" spans="4:4">
      <c r="D790" s="146"/>
    </row>
    <row r="791" spans="4:4">
      <c r="D791" s="146"/>
    </row>
    <row r="792" spans="4:4">
      <c r="D792" s="146"/>
    </row>
    <row r="793" spans="4:4">
      <c r="D793" s="146"/>
    </row>
    <row r="794" spans="4:4">
      <c r="D794" s="146"/>
    </row>
    <row r="795" spans="4:4">
      <c r="D795" s="146"/>
    </row>
    <row r="796" spans="4:4">
      <c r="D796" s="146"/>
    </row>
    <row r="797" spans="4:4">
      <c r="D797" s="146"/>
    </row>
    <row r="798" spans="4:4">
      <c r="D798" s="146"/>
    </row>
    <row r="799" spans="4:4">
      <c r="D799" s="146"/>
    </row>
    <row r="800" spans="4:4">
      <c r="D800" s="146"/>
    </row>
    <row r="801" spans="4:4">
      <c r="D801" s="146"/>
    </row>
    <row r="802" spans="4:4">
      <c r="D802" s="146"/>
    </row>
    <row r="803" spans="4:4">
      <c r="D803" s="146"/>
    </row>
    <row r="804" spans="4:4">
      <c r="D804" s="146"/>
    </row>
    <row r="805" spans="4:4">
      <c r="D805" s="146"/>
    </row>
    <row r="806" spans="4:4">
      <c r="D806" s="146"/>
    </row>
    <row r="807" spans="4:4">
      <c r="D807" s="146"/>
    </row>
    <row r="808" spans="4:4">
      <c r="D808" s="146"/>
    </row>
    <row r="809" spans="4:4">
      <c r="D809" s="146"/>
    </row>
    <row r="810" spans="4:4">
      <c r="D810" s="146"/>
    </row>
    <row r="811" spans="4:4">
      <c r="D811" s="146"/>
    </row>
    <row r="812" spans="4:4">
      <c r="D812" s="146"/>
    </row>
    <row r="813" spans="4:4">
      <c r="D813" s="146"/>
    </row>
    <row r="814" spans="4:4">
      <c r="D814" s="146"/>
    </row>
    <row r="815" spans="4:4">
      <c r="D815" s="146"/>
    </row>
    <row r="816" spans="4:4">
      <c r="D816" s="146"/>
    </row>
    <row r="817" spans="4:4">
      <c r="D817" s="146"/>
    </row>
    <row r="818" spans="4:4">
      <c r="D818" s="146"/>
    </row>
    <row r="819" spans="4:4">
      <c r="D819" s="146"/>
    </row>
    <row r="820" spans="4:4">
      <c r="D820" s="146"/>
    </row>
    <row r="821" spans="4:4">
      <c r="D821" s="146"/>
    </row>
    <row r="822" spans="4:4">
      <c r="D822" s="146"/>
    </row>
    <row r="823" spans="4:4">
      <c r="D823" s="146"/>
    </row>
    <row r="824" spans="4:4">
      <c r="D824" s="146"/>
    </row>
    <row r="825" spans="4:4">
      <c r="D825" s="146"/>
    </row>
    <row r="826" spans="4:4">
      <c r="D826" s="146"/>
    </row>
    <row r="827" spans="4:4">
      <c r="D827" s="146"/>
    </row>
    <row r="828" spans="4:4">
      <c r="D828" s="146"/>
    </row>
    <row r="829" spans="4:4">
      <c r="D829" s="146"/>
    </row>
    <row r="830" spans="4:4">
      <c r="D830" s="146"/>
    </row>
    <row r="831" spans="4:4">
      <c r="D831" s="146"/>
    </row>
    <row r="832" spans="4:4">
      <c r="D832" s="146"/>
    </row>
    <row r="833" spans="4:4">
      <c r="D833" s="146"/>
    </row>
    <row r="834" spans="4:4">
      <c r="D834" s="146"/>
    </row>
    <row r="835" spans="4:4">
      <c r="D835" s="146"/>
    </row>
    <row r="836" spans="4:4">
      <c r="D836" s="146"/>
    </row>
    <row r="837" spans="4:4">
      <c r="D837" s="146"/>
    </row>
    <row r="838" spans="4:4">
      <c r="D838" s="146"/>
    </row>
    <row r="839" spans="4:4">
      <c r="D839" s="146"/>
    </row>
    <row r="840" spans="4:4">
      <c r="D840" s="146"/>
    </row>
    <row r="841" spans="4:4">
      <c r="D841" s="146"/>
    </row>
    <row r="842" spans="4:4">
      <c r="D842" s="146"/>
    </row>
    <row r="843" spans="4:4">
      <c r="D843" s="146"/>
    </row>
    <row r="844" spans="4:4">
      <c r="D844" s="146"/>
    </row>
    <row r="845" spans="4:4">
      <c r="D845" s="146"/>
    </row>
    <row r="846" spans="4:4">
      <c r="D846" s="146"/>
    </row>
    <row r="847" spans="4:4">
      <c r="D847" s="146"/>
    </row>
    <row r="848" spans="4:4">
      <c r="D848" s="146"/>
    </row>
    <row r="849" spans="4:4">
      <c r="D849" s="146"/>
    </row>
    <row r="850" spans="4:4">
      <c r="D850" s="146"/>
    </row>
    <row r="851" spans="4:4">
      <c r="D851" s="146"/>
    </row>
    <row r="852" spans="4:4">
      <c r="D852" s="146"/>
    </row>
    <row r="853" spans="4:4">
      <c r="D853" s="146"/>
    </row>
    <row r="854" spans="4:4">
      <c r="D854" s="146"/>
    </row>
    <row r="855" spans="4:4">
      <c r="D855" s="146"/>
    </row>
    <row r="856" spans="4:4">
      <c r="D856" s="146"/>
    </row>
    <row r="857" spans="4:4">
      <c r="D857" s="146"/>
    </row>
    <row r="858" spans="4:4">
      <c r="D858" s="146"/>
    </row>
    <row r="859" spans="4:4">
      <c r="D859" s="146"/>
    </row>
    <row r="860" spans="4:4">
      <c r="D860" s="146"/>
    </row>
    <row r="861" spans="4:4">
      <c r="D861" s="146"/>
    </row>
    <row r="862" spans="4:4">
      <c r="D862" s="146"/>
    </row>
    <row r="863" spans="4:4">
      <c r="D863" s="146"/>
    </row>
    <row r="864" spans="4:4">
      <c r="D864" s="146"/>
    </row>
    <row r="865" spans="4:4">
      <c r="D865" s="146"/>
    </row>
    <row r="866" spans="4:4">
      <c r="D866" s="146"/>
    </row>
    <row r="867" spans="4:4">
      <c r="D867" s="146"/>
    </row>
    <row r="868" spans="4:4">
      <c r="D868" s="146"/>
    </row>
    <row r="869" spans="4:4">
      <c r="D869" s="146"/>
    </row>
    <row r="870" spans="4:4">
      <c r="D870" s="146"/>
    </row>
    <row r="871" spans="4:4">
      <c r="D871" s="146"/>
    </row>
    <row r="872" spans="4:4">
      <c r="D872" s="146"/>
    </row>
    <row r="873" spans="4:4">
      <c r="D873" s="146"/>
    </row>
    <row r="874" spans="4:4">
      <c r="D874" s="146"/>
    </row>
    <row r="875" spans="4:4">
      <c r="D875" s="146"/>
    </row>
    <row r="876" spans="4:4">
      <c r="D876" s="146"/>
    </row>
    <row r="877" spans="4:4">
      <c r="D877" s="146"/>
    </row>
    <row r="878" spans="4:4">
      <c r="D878" s="146"/>
    </row>
    <row r="879" spans="4:4">
      <c r="D879" s="146"/>
    </row>
    <row r="880" spans="4:4">
      <c r="D880" s="146"/>
    </row>
    <row r="881" spans="4:4">
      <c r="D881" s="146"/>
    </row>
    <row r="882" spans="4:4">
      <c r="D882" s="146"/>
    </row>
    <row r="883" spans="4:4">
      <c r="D883" s="146"/>
    </row>
    <row r="884" spans="4:4">
      <c r="D884" s="146"/>
    </row>
    <row r="885" spans="4:4">
      <c r="D885" s="146"/>
    </row>
    <row r="886" spans="4:4">
      <c r="D886" s="146"/>
    </row>
    <row r="887" spans="4:4">
      <c r="D887" s="146"/>
    </row>
    <row r="888" spans="4:4">
      <c r="D888" s="146"/>
    </row>
    <row r="889" spans="4:4">
      <c r="D889" s="146"/>
    </row>
    <row r="890" spans="4:4">
      <c r="D890" s="146"/>
    </row>
    <row r="891" spans="4:4">
      <c r="D891" s="146"/>
    </row>
    <row r="892" spans="4:4">
      <c r="D892" s="146"/>
    </row>
    <row r="893" spans="4:4">
      <c r="D893" s="146"/>
    </row>
    <row r="894" spans="4:4">
      <c r="D894" s="146"/>
    </row>
    <row r="895" spans="4:4">
      <c r="D895" s="146"/>
    </row>
    <row r="896" spans="4:4">
      <c r="D896" s="146"/>
    </row>
    <row r="897" spans="4:4">
      <c r="D897" s="146"/>
    </row>
    <row r="898" spans="4:4">
      <c r="D898" s="146"/>
    </row>
    <row r="899" spans="4:4">
      <c r="D899" s="146"/>
    </row>
    <row r="900" spans="4:4">
      <c r="D900" s="146"/>
    </row>
    <row r="901" spans="4:4">
      <c r="D901" s="146"/>
    </row>
    <row r="902" spans="4:4">
      <c r="D902" s="146"/>
    </row>
    <row r="903" spans="4:4">
      <c r="D903" s="146"/>
    </row>
    <row r="904" spans="4:4">
      <c r="D904" s="146"/>
    </row>
    <row r="905" spans="4:4">
      <c r="D905" s="146"/>
    </row>
    <row r="906" spans="4:4">
      <c r="D906" s="146"/>
    </row>
    <row r="907" spans="4:4">
      <c r="D907" s="146"/>
    </row>
    <row r="908" spans="4:4">
      <c r="D908" s="146"/>
    </row>
    <row r="909" spans="4:4">
      <c r="D909" s="146"/>
    </row>
    <row r="910" spans="4:4">
      <c r="D910" s="146"/>
    </row>
    <row r="911" spans="4:4">
      <c r="D911" s="146"/>
    </row>
    <row r="912" spans="4:4">
      <c r="D912" s="146"/>
    </row>
    <row r="913" spans="4:4">
      <c r="D913" s="146"/>
    </row>
    <row r="914" spans="4:4">
      <c r="D914" s="146"/>
    </row>
    <row r="915" spans="4:4">
      <c r="D915" s="146"/>
    </row>
    <row r="916" spans="4:4">
      <c r="D916" s="146"/>
    </row>
    <row r="917" spans="4:4">
      <c r="D917" s="146"/>
    </row>
    <row r="918" spans="4:4">
      <c r="D918" s="146"/>
    </row>
    <row r="919" spans="4:4">
      <c r="D919" s="146"/>
    </row>
    <row r="920" spans="4:4">
      <c r="D920" s="146"/>
    </row>
    <row r="921" spans="4:4">
      <c r="D921" s="146"/>
    </row>
    <row r="922" spans="4:4">
      <c r="D922" s="146"/>
    </row>
    <row r="923" spans="4:4">
      <c r="D923" s="146"/>
    </row>
    <row r="924" spans="4:4">
      <c r="D924" s="146"/>
    </row>
    <row r="925" spans="4:4">
      <c r="D925" s="146"/>
    </row>
    <row r="926" spans="4:4">
      <c r="D926" s="146"/>
    </row>
    <row r="927" spans="4:4">
      <c r="D927" s="146"/>
    </row>
    <row r="928" spans="4:4">
      <c r="D928" s="146"/>
    </row>
    <row r="929" spans="4:4">
      <c r="D929" s="146"/>
    </row>
    <row r="930" spans="4:4">
      <c r="D930" s="146"/>
    </row>
    <row r="931" spans="4:4">
      <c r="D931" s="146"/>
    </row>
    <row r="932" spans="4:4">
      <c r="D932" s="146"/>
    </row>
    <row r="933" spans="4:4">
      <c r="D933" s="146"/>
    </row>
    <row r="934" spans="4:4">
      <c r="D934" s="146"/>
    </row>
    <row r="935" spans="4:4">
      <c r="D935" s="146"/>
    </row>
    <row r="936" spans="4:4">
      <c r="D936" s="146"/>
    </row>
    <row r="937" spans="4:4">
      <c r="D937" s="146"/>
    </row>
    <row r="938" spans="4:4">
      <c r="D938" s="146"/>
    </row>
    <row r="939" spans="4:4">
      <c r="D939" s="146"/>
    </row>
    <row r="940" spans="4:4">
      <c r="D940" s="146"/>
    </row>
    <row r="941" spans="4:4">
      <c r="D941" s="146"/>
    </row>
    <row r="942" spans="4:4">
      <c r="D942" s="146"/>
    </row>
    <row r="943" spans="4:4">
      <c r="D943" s="146"/>
    </row>
    <row r="944" spans="4:4">
      <c r="D944" s="146"/>
    </row>
    <row r="945" spans="4:4">
      <c r="D945" s="146"/>
    </row>
    <row r="946" spans="4:4">
      <c r="D946" s="146"/>
    </row>
    <row r="947" spans="4:4">
      <c r="D947" s="146"/>
    </row>
    <row r="948" spans="4:4">
      <c r="D948" s="146"/>
    </row>
    <row r="949" spans="4:4">
      <c r="D949" s="146"/>
    </row>
    <row r="950" spans="4:4">
      <c r="D950" s="146"/>
    </row>
    <row r="951" spans="4:4">
      <c r="D951" s="146"/>
    </row>
    <row r="952" spans="4:4">
      <c r="D952" s="146"/>
    </row>
    <row r="953" spans="4:4">
      <c r="D953" s="146"/>
    </row>
    <row r="954" spans="4:4">
      <c r="D954" s="146"/>
    </row>
    <row r="955" spans="4:4">
      <c r="D955" s="146"/>
    </row>
    <row r="956" spans="4:4">
      <c r="D956" s="146"/>
    </row>
    <row r="957" spans="4:4">
      <c r="D957" s="146"/>
    </row>
    <row r="958" spans="4:4">
      <c r="D958" s="146"/>
    </row>
    <row r="959" spans="4:4">
      <c r="D959" s="146"/>
    </row>
    <row r="960" spans="4:4">
      <c r="D960" s="146"/>
    </row>
    <row r="961" spans="4:4">
      <c r="D961" s="146"/>
    </row>
    <row r="962" spans="4:4">
      <c r="D962" s="146"/>
    </row>
    <row r="963" spans="4:4">
      <c r="D963" s="146"/>
    </row>
    <row r="964" spans="4:4">
      <c r="D964" s="146"/>
    </row>
    <row r="965" spans="4:4">
      <c r="D965" s="146"/>
    </row>
    <row r="966" spans="4:4">
      <c r="D966" s="146"/>
    </row>
    <row r="967" spans="4:4">
      <c r="D967" s="146"/>
    </row>
    <row r="968" spans="4:4">
      <c r="D968" s="146"/>
    </row>
    <row r="969" spans="4:4">
      <c r="D969" s="146"/>
    </row>
    <row r="970" spans="4:4">
      <c r="D970" s="146"/>
    </row>
    <row r="971" spans="4:4">
      <c r="D971" s="146"/>
    </row>
    <row r="972" spans="4:4">
      <c r="D972" s="146"/>
    </row>
    <row r="973" spans="4:4">
      <c r="D973" s="146"/>
    </row>
    <row r="974" spans="4:4">
      <c r="D974" s="146"/>
    </row>
    <row r="975" spans="4:4">
      <c r="D975" s="146"/>
    </row>
    <row r="976" spans="4:4">
      <c r="D976" s="146"/>
    </row>
    <row r="977" spans="4:4">
      <c r="D977" s="146"/>
    </row>
    <row r="978" spans="4:4">
      <c r="D978" s="146"/>
    </row>
    <row r="979" spans="4:4">
      <c r="D979" s="146"/>
    </row>
    <row r="980" spans="4:4">
      <c r="D980" s="146"/>
    </row>
    <row r="981" spans="4:4">
      <c r="D981" s="146"/>
    </row>
    <row r="982" spans="4:4">
      <c r="D982" s="146"/>
    </row>
    <row r="983" spans="4:4">
      <c r="D983" s="146"/>
    </row>
    <row r="984" spans="4:4">
      <c r="D984" s="146"/>
    </row>
    <row r="985" spans="4:4">
      <c r="D985" s="146"/>
    </row>
    <row r="986" spans="4:4">
      <c r="D986" s="146"/>
    </row>
    <row r="987" spans="4:4">
      <c r="D987" s="146"/>
    </row>
    <row r="988" spans="4:4">
      <c r="D988" s="146"/>
    </row>
    <row r="989" spans="4:4">
      <c r="D989" s="146"/>
    </row>
    <row r="990" spans="4:4">
      <c r="D990" s="146"/>
    </row>
    <row r="991" spans="4:4">
      <c r="D991" s="146"/>
    </row>
    <row r="992" spans="4:4">
      <c r="D992" s="146"/>
    </row>
    <row r="993" spans="4:4">
      <c r="D993" s="146"/>
    </row>
    <row r="994" spans="4:4">
      <c r="D994" s="146"/>
    </row>
    <row r="995" spans="4:4">
      <c r="D995" s="146"/>
    </row>
    <row r="996" spans="4:4">
      <c r="D996" s="146"/>
    </row>
    <row r="997" spans="4:4">
      <c r="D997" s="146"/>
    </row>
    <row r="998" spans="4:4">
      <c r="D998" s="146"/>
    </row>
    <row r="999" spans="4:4">
      <c r="D999" s="146"/>
    </row>
    <row r="1000" spans="4:4">
      <c r="D1000" s="146"/>
    </row>
    <row r="1001" spans="4:4">
      <c r="D1001" s="146"/>
    </row>
    <row r="1002" spans="4:4">
      <c r="D1002" s="146"/>
    </row>
    <row r="1003" spans="4:4">
      <c r="D1003" s="146"/>
    </row>
    <row r="1004" spans="4:4">
      <c r="D1004" s="146"/>
    </row>
    <row r="1005" spans="4:4">
      <c r="D1005" s="146"/>
    </row>
    <row r="1006" spans="4:4">
      <c r="D1006" s="146"/>
    </row>
    <row r="1007" spans="4:4">
      <c r="D1007" s="146"/>
    </row>
    <row r="1008" spans="4:4">
      <c r="D1008" s="146"/>
    </row>
    <row r="1009" spans="4:4">
      <c r="D1009" s="146"/>
    </row>
    <row r="1010" spans="4:4">
      <c r="D1010" s="146"/>
    </row>
    <row r="1011" spans="4:4">
      <c r="D1011" s="146"/>
    </row>
    <row r="1012" spans="4:4">
      <c r="D1012" s="146"/>
    </row>
    <row r="1013" spans="4:4">
      <c r="D1013" s="146"/>
    </row>
    <row r="1014" spans="4:4">
      <c r="D1014" s="146"/>
    </row>
    <row r="1015" spans="4:4">
      <c r="D1015" s="146"/>
    </row>
    <row r="1016" spans="4:4">
      <c r="D1016" s="146"/>
    </row>
    <row r="1017" spans="4:4">
      <c r="D1017" s="146"/>
    </row>
    <row r="1018" spans="4:4">
      <c r="D1018" s="146"/>
    </row>
    <row r="1019" spans="4:4">
      <c r="D1019" s="146"/>
    </row>
    <row r="1020" spans="4:4">
      <c r="D1020" s="146"/>
    </row>
    <row r="1021" spans="4:4">
      <c r="D1021" s="146"/>
    </row>
    <row r="1022" spans="4:4">
      <c r="D1022" s="146"/>
    </row>
    <row r="1023" spans="4:4">
      <c r="D1023" s="146"/>
    </row>
    <row r="1024" spans="4:4">
      <c r="D1024" s="146"/>
    </row>
    <row r="1025" spans="4:4">
      <c r="D1025" s="146"/>
    </row>
    <row r="1026" spans="4:4">
      <c r="D1026" s="146"/>
    </row>
    <row r="1027" spans="4:4">
      <c r="D1027" s="146"/>
    </row>
    <row r="1028" spans="4:4">
      <c r="D1028" s="146"/>
    </row>
    <row r="1029" spans="4:4">
      <c r="D1029" s="146"/>
    </row>
    <row r="1030" spans="4:4">
      <c r="D1030" s="146"/>
    </row>
    <row r="1031" spans="4:4">
      <c r="D1031" s="146"/>
    </row>
    <row r="1032" spans="4:4">
      <c r="D1032" s="146"/>
    </row>
    <row r="1033" spans="4:4">
      <c r="D1033" s="146"/>
    </row>
    <row r="1034" spans="4:4">
      <c r="D1034" s="146"/>
    </row>
    <row r="1035" spans="4:4">
      <c r="D1035" s="146"/>
    </row>
    <row r="1036" spans="4:4">
      <c r="D1036" s="146"/>
    </row>
    <row r="1037" spans="4:4">
      <c r="D1037" s="146"/>
    </row>
    <row r="1038" spans="4:4">
      <c r="D1038" s="146"/>
    </row>
    <row r="1039" spans="4:4">
      <c r="D1039" s="146"/>
    </row>
    <row r="1040" spans="4:4">
      <c r="D1040" s="146"/>
    </row>
    <row r="1041" spans="4:4">
      <c r="D1041" s="146"/>
    </row>
    <row r="1042" spans="4:4">
      <c r="D1042" s="146"/>
    </row>
    <row r="1043" spans="4:4">
      <c r="D1043" s="146"/>
    </row>
    <row r="1044" spans="4:4">
      <c r="D1044" s="146"/>
    </row>
    <row r="1045" spans="4:4">
      <c r="D1045" s="146"/>
    </row>
    <row r="1046" spans="4:4">
      <c r="D1046" s="146"/>
    </row>
    <row r="1047" spans="4:4">
      <c r="D1047" s="146"/>
    </row>
    <row r="1048" spans="4:4">
      <c r="D1048" s="146"/>
    </row>
    <row r="1049" spans="4:4">
      <c r="D1049" s="146"/>
    </row>
    <row r="1050" spans="4:4">
      <c r="D1050" s="146"/>
    </row>
    <row r="1051" spans="4:4">
      <c r="D1051" s="146"/>
    </row>
    <row r="1052" spans="4:4">
      <c r="D1052" s="146"/>
    </row>
    <row r="1053" spans="4:4">
      <c r="D1053" s="146"/>
    </row>
    <row r="1054" spans="4:4">
      <c r="D1054" s="146"/>
    </row>
    <row r="1055" spans="4:4">
      <c r="D1055" s="146"/>
    </row>
    <row r="1056" spans="4:4">
      <c r="D1056" s="146"/>
    </row>
    <row r="1057" spans="4:4">
      <c r="D1057" s="146"/>
    </row>
    <row r="1058" spans="4:4">
      <c r="D1058" s="146"/>
    </row>
    <row r="1059" spans="4:4">
      <c r="D1059" s="146"/>
    </row>
    <row r="1060" spans="4:4">
      <c r="D1060" s="146"/>
    </row>
    <row r="1061" spans="4:4">
      <c r="D1061" s="146"/>
    </row>
    <row r="1062" spans="4:4">
      <c r="D1062" s="146"/>
    </row>
    <row r="1063" spans="4:4">
      <c r="D1063" s="146"/>
    </row>
    <row r="1064" spans="4:4">
      <c r="D1064" s="146"/>
    </row>
    <row r="1065" spans="4:4">
      <c r="D1065" s="146"/>
    </row>
    <row r="1066" spans="4:4">
      <c r="D1066" s="146"/>
    </row>
    <row r="1067" spans="4:4">
      <c r="D1067" s="146"/>
    </row>
    <row r="1068" spans="4:4">
      <c r="D1068" s="146"/>
    </row>
    <row r="1069" spans="4:4">
      <c r="D1069" s="146"/>
    </row>
    <row r="1070" spans="4:4">
      <c r="D1070" s="146"/>
    </row>
    <row r="1071" spans="4:4">
      <c r="D1071" s="146"/>
    </row>
    <row r="1072" spans="4:4">
      <c r="D1072" s="146"/>
    </row>
    <row r="1073" spans="4:4">
      <c r="D1073" s="146"/>
    </row>
    <row r="1074" spans="4:4">
      <c r="D1074" s="146"/>
    </row>
    <row r="1075" spans="4:4">
      <c r="D1075" s="146"/>
    </row>
    <row r="1076" spans="4:4">
      <c r="D1076" s="146"/>
    </row>
    <row r="1077" spans="4:4">
      <c r="D1077" s="146"/>
    </row>
    <row r="1078" spans="4:4">
      <c r="D1078" s="146"/>
    </row>
    <row r="1079" spans="4:4">
      <c r="D1079" s="146"/>
    </row>
    <row r="1080" spans="4:4">
      <c r="D1080" s="146"/>
    </row>
    <row r="1081" spans="4:4">
      <c r="D1081" s="146"/>
    </row>
    <row r="1082" spans="4:4">
      <c r="D1082" s="146"/>
    </row>
    <row r="1083" spans="4:4">
      <c r="D1083" s="146"/>
    </row>
    <row r="1084" spans="4:4">
      <c r="D1084" s="146"/>
    </row>
    <row r="1085" spans="4:4">
      <c r="D1085" s="146"/>
    </row>
    <row r="1086" spans="4:4">
      <c r="D1086" s="146"/>
    </row>
    <row r="1087" spans="4:4">
      <c r="D1087" s="146"/>
    </row>
    <row r="1088" spans="4:4">
      <c r="D1088" s="146"/>
    </row>
    <row r="1089" spans="4:4">
      <c r="D1089" s="146"/>
    </row>
    <row r="1090" spans="4:4">
      <c r="D1090" s="146"/>
    </row>
    <row r="1091" spans="4:4">
      <c r="D1091" s="146"/>
    </row>
    <row r="1092" spans="4:4">
      <c r="D1092" s="146"/>
    </row>
    <row r="1093" spans="4:4">
      <c r="D1093" s="146"/>
    </row>
    <row r="1094" spans="4:4">
      <c r="D1094" s="146"/>
    </row>
    <row r="1095" spans="4:4">
      <c r="D1095" s="146"/>
    </row>
    <row r="1096" spans="4:4">
      <c r="D1096" s="146"/>
    </row>
    <row r="1097" spans="4:4">
      <c r="D1097" s="146"/>
    </row>
    <row r="1098" spans="4:4">
      <c r="D1098" s="146"/>
    </row>
    <row r="1099" spans="4:4">
      <c r="D1099" s="146"/>
    </row>
    <row r="1100" spans="4:4">
      <c r="D1100" s="146"/>
    </row>
    <row r="1101" spans="4:4">
      <c r="D1101" s="146"/>
    </row>
    <row r="1102" spans="4:4">
      <c r="D1102" s="146"/>
    </row>
    <row r="1103" spans="4:4">
      <c r="D1103" s="146"/>
    </row>
    <row r="1104" spans="4:4">
      <c r="D1104" s="146"/>
    </row>
    <row r="1105" spans="4:4">
      <c r="D1105" s="146"/>
    </row>
    <row r="1106" spans="4:4">
      <c r="D1106" s="146"/>
    </row>
    <row r="1107" spans="4:4">
      <c r="D1107" s="146"/>
    </row>
    <row r="1108" spans="4:4">
      <c r="D1108" s="146"/>
    </row>
    <row r="1109" spans="4:4">
      <c r="D1109" s="146"/>
    </row>
    <row r="1110" spans="4:4">
      <c r="D1110" s="146"/>
    </row>
    <row r="1111" spans="4:4">
      <c r="D1111" s="146"/>
    </row>
    <row r="1112" spans="4:4">
      <c r="D1112" s="146"/>
    </row>
    <row r="1113" spans="4:4">
      <c r="D1113" s="146"/>
    </row>
    <row r="1114" spans="4:4">
      <c r="D1114" s="146"/>
    </row>
    <row r="1115" spans="4:4">
      <c r="D1115" s="146"/>
    </row>
    <row r="1116" spans="4:4">
      <c r="D1116" s="146"/>
    </row>
    <row r="1117" spans="4:4">
      <c r="D1117" s="146"/>
    </row>
    <row r="1118" spans="4:4">
      <c r="D1118" s="146"/>
    </row>
    <row r="1119" spans="4:4">
      <c r="D1119" s="146"/>
    </row>
    <row r="1120" spans="4:4">
      <c r="D1120" s="146"/>
    </row>
    <row r="1121" spans="4:4">
      <c r="D1121" s="146"/>
    </row>
    <row r="1122" spans="4:4">
      <c r="D1122" s="146"/>
    </row>
    <row r="1123" spans="4:4">
      <c r="D1123" s="146"/>
    </row>
    <row r="1124" spans="4:4">
      <c r="D1124" s="146"/>
    </row>
    <row r="1125" spans="4:4">
      <c r="D1125" s="146"/>
    </row>
    <row r="1126" spans="4:4">
      <c r="D1126" s="146"/>
    </row>
    <row r="1127" spans="4:4">
      <c r="D1127" s="146"/>
    </row>
    <row r="1128" spans="4:4">
      <c r="D1128" s="146"/>
    </row>
    <row r="1129" spans="4:4">
      <c r="D1129" s="146"/>
    </row>
    <row r="1130" spans="4:4">
      <c r="D1130" s="146"/>
    </row>
    <row r="1131" spans="4:4">
      <c r="D1131" s="146"/>
    </row>
    <row r="1132" spans="4:4">
      <c r="D1132" s="146"/>
    </row>
    <row r="1133" spans="4:4">
      <c r="D1133" s="146"/>
    </row>
    <row r="1134" spans="4:4">
      <c r="D1134" s="146"/>
    </row>
    <row r="1135" spans="4:4">
      <c r="D1135" s="146"/>
    </row>
    <row r="1136" spans="4:4">
      <c r="D1136" s="146"/>
    </row>
    <row r="1137" spans="4:4">
      <c r="D1137" s="146"/>
    </row>
    <row r="1138" spans="4:4">
      <c r="D1138" s="146"/>
    </row>
    <row r="1139" spans="4:4">
      <c r="D1139" s="146"/>
    </row>
    <row r="1140" spans="4:4">
      <c r="D1140" s="146"/>
    </row>
    <row r="1141" spans="4:4">
      <c r="D1141" s="146"/>
    </row>
    <row r="1142" spans="4:4">
      <c r="D1142" s="146"/>
    </row>
    <row r="1143" spans="4:4">
      <c r="D1143" s="146"/>
    </row>
    <row r="1144" spans="4:4">
      <c r="D1144" s="146"/>
    </row>
    <row r="1145" spans="4:4">
      <c r="D1145" s="146"/>
    </row>
    <row r="1146" spans="4:4">
      <c r="D1146" s="146"/>
    </row>
    <row r="1147" spans="4:4">
      <c r="D1147" s="146"/>
    </row>
    <row r="1148" spans="4:4">
      <c r="D1148" s="146"/>
    </row>
    <row r="1149" spans="4:4">
      <c r="D1149" s="146"/>
    </row>
    <row r="1150" spans="4:4">
      <c r="D1150" s="146"/>
    </row>
    <row r="1151" spans="4:4">
      <c r="D1151" s="146"/>
    </row>
    <row r="1152" spans="4:4">
      <c r="D1152" s="146"/>
    </row>
    <row r="1153" spans="4:4">
      <c r="D1153" s="146"/>
    </row>
    <row r="1154" spans="4:4">
      <c r="D1154" s="146"/>
    </row>
    <row r="1155" spans="4:4">
      <c r="D1155" s="146"/>
    </row>
    <row r="1156" spans="4:4">
      <c r="D1156" s="146"/>
    </row>
    <row r="1157" spans="4:4">
      <c r="D1157" s="146"/>
    </row>
    <row r="1158" spans="4:4">
      <c r="D1158" s="146"/>
    </row>
    <row r="1159" spans="4:4">
      <c r="D1159" s="146"/>
    </row>
    <row r="1160" spans="4:4">
      <c r="D1160" s="146"/>
    </row>
    <row r="1161" spans="4:4">
      <c r="D1161" s="146"/>
    </row>
    <row r="1162" spans="4:4">
      <c r="D1162" s="146"/>
    </row>
    <row r="1163" spans="4:4">
      <c r="D1163" s="146"/>
    </row>
    <row r="1164" spans="4:4">
      <c r="D1164" s="146"/>
    </row>
    <row r="1165" spans="4:4">
      <c r="D1165" s="146"/>
    </row>
    <row r="1166" spans="4:4">
      <c r="D1166" s="146"/>
    </row>
    <row r="1167" spans="4:4">
      <c r="D1167" s="146"/>
    </row>
    <row r="1168" spans="4:4">
      <c r="D1168" s="146"/>
    </row>
    <row r="1169" spans="4:4">
      <c r="D1169" s="146"/>
    </row>
    <row r="1170" spans="4:4">
      <c r="D1170" s="146"/>
    </row>
    <row r="1171" spans="4:4">
      <c r="D1171" s="146"/>
    </row>
    <row r="1172" spans="4:4">
      <c r="D1172" s="146"/>
    </row>
    <row r="1173" spans="4:4">
      <c r="D1173" s="146"/>
    </row>
    <row r="1174" spans="4:4">
      <c r="D1174" s="146"/>
    </row>
    <row r="1175" spans="4:4">
      <c r="D1175" s="146"/>
    </row>
    <row r="1176" spans="4:4">
      <c r="D1176" s="146"/>
    </row>
    <row r="1177" spans="4:4">
      <c r="D1177" s="146"/>
    </row>
    <row r="1178" spans="4:4">
      <c r="D1178" s="146"/>
    </row>
    <row r="1179" spans="4:4">
      <c r="D1179" s="146"/>
    </row>
    <row r="1180" spans="4:4">
      <c r="D1180" s="146"/>
    </row>
    <row r="1181" spans="4:4">
      <c r="D1181" s="146"/>
    </row>
    <row r="1182" spans="4:4">
      <c r="D1182" s="146"/>
    </row>
    <row r="1183" spans="4:4">
      <c r="D1183" s="146"/>
    </row>
    <row r="1184" spans="4:4">
      <c r="D1184" s="146"/>
    </row>
    <row r="1185" spans="4:4">
      <c r="D1185" s="146"/>
    </row>
    <row r="1186" spans="4:4">
      <c r="D1186" s="146"/>
    </row>
    <row r="1187" spans="4:4">
      <c r="D1187" s="146"/>
    </row>
    <row r="1188" spans="4:4">
      <c r="D1188" s="146"/>
    </row>
    <row r="1189" spans="4:4">
      <c r="D1189" s="146"/>
    </row>
    <row r="1190" spans="4:4">
      <c r="D1190" s="146"/>
    </row>
    <row r="1191" spans="4:4">
      <c r="D1191" s="146"/>
    </row>
    <row r="1192" spans="4:4">
      <c r="D1192" s="146"/>
    </row>
    <row r="1193" spans="4:4">
      <c r="D1193" s="146"/>
    </row>
    <row r="1194" spans="4:4">
      <c r="D1194" s="146"/>
    </row>
    <row r="1195" spans="4:4">
      <c r="D1195" s="146"/>
    </row>
    <row r="1196" spans="4:4">
      <c r="D1196" s="146"/>
    </row>
    <row r="1197" spans="4:4">
      <c r="D1197" s="146"/>
    </row>
    <row r="1198" spans="4:4">
      <c r="D1198" s="146"/>
    </row>
    <row r="1199" spans="4:4">
      <c r="D1199" s="146"/>
    </row>
    <row r="1200" spans="4:4">
      <c r="D1200" s="146"/>
    </row>
    <row r="1201" spans="4:4">
      <c r="D1201" s="146"/>
    </row>
    <row r="1202" spans="4:4">
      <c r="D1202" s="146"/>
    </row>
    <row r="1203" spans="4:4">
      <c r="D1203" s="146"/>
    </row>
    <row r="1204" spans="4:4">
      <c r="D1204" s="146"/>
    </row>
    <row r="1205" spans="4:4">
      <c r="D1205" s="146"/>
    </row>
    <row r="1206" spans="4:4">
      <c r="D1206" s="146"/>
    </row>
    <row r="1207" spans="4:4">
      <c r="D1207" s="146"/>
    </row>
    <row r="1208" spans="4:4">
      <c r="D1208" s="146"/>
    </row>
    <row r="1209" spans="4:4">
      <c r="D1209" s="146"/>
    </row>
    <row r="1210" spans="4:4">
      <c r="D1210" s="146"/>
    </row>
    <row r="1211" spans="4:4">
      <c r="D1211" s="146"/>
    </row>
    <row r="1212" spans="4:4">
      <c r="D1212" s="146"/>
    </row>
    <row r="1213" spans="4:4">
      <c r="D1213" s="146"/>
    </row>
    <row r="1214" spans="4:4">
      <c r="D1214" s="146"/>
    </row>
    <row r="1215" spans="4:4">
      <c r="D1215" s="146"/>
    </row>
    <row r="1216" spans="4:4">
      <c r="D1216" s="146"/>
    </row>
    <row r="1217" spans="4:4">
      <c r="D1217" s="146"/>
    </row>
    <row r="1218" spans="4:4">
      <c r="D1218" s="146"/>
    </row>
    <row r="1219" spans="4:4">
      <c r="D1219" s="146"/>
    </row>
    <row r="1220" spans="4:4">
      <c r="D1220" s="146"/>
    </row>
    <row r="1221" spans="4:4">
      <c r="D1221" s="146"/>
    </row>
    <row r="1222" spans="4:4">
      <c r="D1222" s="146"/>
    </row>
    <row r="1223" spans="4:4">
      <c r="D1223" s="146"/>
    </row>
    <row r="1224" spans="4:4">
      <c r="D1224" s="146"/>
    </row>
    <row r="1225" spans="4:4">
      <c r="D1225" s="146"/>
    </row>
    <row r="1226" spans="4:4">
      <c r="D1226" s="146"/>
    </row>
    <row r="1227" spans="4:4">
      <c r="D1227" s="146"/>
    </row>
    <row r="1228" spans="4:4">
      <c r="D1228" s="146"/>
    </row>
    <row r="1229" spans="4:4">
      <c r="D1229" s="146"/>
    </row>
    <row r="1230" spans="4:4">
      <c r="D1230" s="146"/>
    </row>
    <row r="1231" spans="4:4">
      <c r="D1231" s="146"/>
    </row>
    <row r="1232" spans="4:4">
      <c r="D1232" s="146"/>
    </row>
    <row r="1233" spans="4:4">
      <c r="D1233" s="146"/>
    </row>
    <row r="1234" spans="4:4">
      <c r="D1234" s="146"/>
    </row>
    <row r="1235" spans="4:4">
      <c r="D1235" s="146"/>
    </row>
    <row r="1236" spans="4:4">
      <c r="D1236" s="146"/>
    </row>
    <row r="1237" spans="4:4">
      <c r="D1237" s="146"/>
    </row>
    <row r="1238" spans="4:4">
      <c r="D1238" s="146"/>
    </row>
    <row r="1239" spans="4:4">
      <c r="D1239" s="146"/>
    </row>
    <row r="1240" spans="4:4">
      <c r="D1240" s="146"/>
    </row>
    <row r="1241" spans="4:4">
      <c r="D1241" s="146"/>
    </row>
    <row r="1242" spans="4:4">
      <c r="D1242" s="146"/>
    </row>
    <row r="1243" spans="4:4">
      <c r="D1243" s="146"/>
    </row>
    <row r="1244" spans="4:4">
      <c r="D1244" s="146"/>
    </row>
    <row r="1245" spans="4:4">
      <c r="D1245" s="146"/>
    </row>
    <row r="1246" spans="4:4">
      <c r="D1246" s="146"/>
    </row>
    <row r="1247" spans="4:4">
      <c r="D1247" s="146"/>
    </row>
    <row r="1248" spans="4:4">
      <c r="D1248" s="146"/>
    </row>
    <row r="1249" spans="4:4">
      <c r="D1249" s="146"/>
    </row>
    <row r="1250" spans="4:4">
      <c r="D1250" s="146"/>
    </row>
    <row r="1251" spans="4:4">
      <c r="D1251" s="146"/>
    </row>
    <row r="1252" spans="4:4">
      <c r="D1252" s="146"/>
    </row>
    <row r="1253" spans="4:4">
      <c r="D1253" s="146"/>
    </row>
    <row r="1254" spans="4:4">
      <c r="D1254" s="146"/>
    </row>
    <row r="1255" spans="4:4">
      <c r="D1255" s="146"/>
    </row>
    <row r="1256" spans="4:4">
      <c r="D1256" s="146"/>
    </row>
    <row r="1257" spans="4:4">
      <c r="D1257" s="146"/>
    </row>
    <row r="1258" spans="4:4">
      <c r="D1258" s="146"/>
    </row>
    <row r="1259" spans="4:4">
      <c r="D1259" s="146"/>
    </row>
    <row r="1260" spans="4:4">
      <c r="D1260" s="146"/>
    </row>
    <row r="1261" spans="4:4">
      <c r="D1261" s="146"/>
    </row>
    <row r="1262" spans="4:4">
      <c r="D1262" s="146"/>
    </row>
    <row r="1263" spans="4:4">
      <c r="D1263" s="146"/>
    </row>
    <row r="1264" spans="4:4">
      <c r="D1264" s="146"/>
    </row>
    <row r="1265" spans="4:4">
      <c r="D1265" s="146"/>
    </row>
    <row r="1266" spans="4:4">
      <c r="D1266" s="146"/>
    </row>
    <row r="1267" spans="4:4">
      <c r="D1267" s="146"/>
    </row>
    <row r="1268" spans="4:4">
      <c r="D1268" s="146"/>
    </row>
    <row r="1269" spans="4:4">
      <c r="D1269" s="146"/>
    </row>
    <row r="1270" spans="4:4">
      <c r="D1270" s="146"/>
    </row>
    <row r="1271" spans="4:4">
      <c r="D1271" s="146"/>
    </row>
    <row r="1272" spans="4:4">
      <c r="D1272" s="146"/>
    </row>
    <row r="1273" spans="4:4">
      <c r="D1273" s="146"/>
    </row>
    <row r="1274" spans="4:4">
      <c r="D1274" s="146"/>
    </row>
    <row r="1275" spans="4:4">
      <c r="D1275" s="146"/>
    </row>
    <row r="1276" spans="4:4">
      <c r="D1276" s="146"/>
    </row>
    <row r="1277" spans="4:4">
      <c r="D1277" s="146"/>
    </row>
    <row r="1278" spans="4:4">
      <c r="D1278" s="146"/>
    </row>
    <row r="1279" spans="4:4">
      <c r="D1279" s="146"/>
    </row>
    <row r="1280" spans="4:4">
      <c r="D1280" s="146"/>
    </row>
    <row r="1281" spans="4:4">
      <c r="D1281" s="146"/>
    </row>
    <row r="1282" spans="4:4">
      <c r="D1282" s="146"/>
    </row>
    <row r="1283" spans="4:4">
      <c r="D1283" s="146"/>
    </row>
    <row r="1284" spans="4:4">
      <c r="D1284" s="146"/>
    </row>
    <row r="1285" spans="4:4">
      <c r="D1285" s="146"/>
    </row>
    <row r="1286" spans="4:4">
      <c r="D1286" s="146"/>
    </row>
    <row r="1287" spans="4:4">
      <c r="D1287" s="146"/>
    </row>
    <row r="1288" spans="4:4">
      <c r="D1288" s="146"/>
    </row>
    <row r="1289" spans="4:4">
      <c r="D1289" s="146"/>
    </row>
    <row r="1290" spans="4:4">
      <c r="D1290" s="146"/>
    </row>
    <row r="1291" spans="4:4">
      <c r="D1291" s="146"/>
    </row>
    <row r="1292" spans="4:4">
      <c r="D1292" s="146"/>
    </row>
    <row r="1293" spans="4:4">
      <c r="D1293" s="146"/>
    </row>
    <row r="1294" spans="4:4">
      <c r="D1294" s="146"/>
    </row>
    <row r="1295" spans="4:4">
      <c r="D1295" s="146"/>
    </row>
    <row r="1296" spans="4:4">
      <c r="D1296" s="146"/>
    </row>
    <row r="1297" spans="4:4">
      <c r="D1297" s="146"/>
    </row>
    <row r="1298" spans="4:4">
      <c r="D1298" s="146"/>
    </row>
    <row r="1299" spans="4:4">
      <c r="D1299" s="146"/>
    </row>
    <row r="1300" spans="4:4">
      <c r="D1300" s="146"/>
    </row>
    <row r="1301" spans="4:4">
      <c r="D1301" s="146"/>
    </row>
    <row r="1302" spans="4:4">
      <c r="D1302" s="146"/>
    </row>
    <row r="1303" spans="4:4">
      <c r="D1303" s="146"/>
    </row>
    <row r="1304" spans="4:4">
      <c r="D1304" s="146"/>
    </row>
    <row r="1305" spans="4:4">
      <c r="D1305" s="146"/>
    </row>
    <row r="1306" spans="4:4">
      <c r="D1306" s="146"/>
    </row>
    <row r="1307" spans="4:4">
      <c r="D1307" s="146"/>
    </row>
    <row r="1308" spans="4:4">
      <c r="D1308" s="146"/>
    </row>
    <row r="1309" spans="4:4">
      <c r="D1309" s="146"/>
    </row>
    <row r="1310" spans="4:4">
      <c r="D1310" s="146"/>
    </row>
    <row r="1311" spans="4:4">
      <c r="D1311" s="146"/>
    </row>
    <row r="1312" spans="4:4">
      <c r="D1312" s="146"/>
    </row>
    <row r="1313" spans="4:4">
      <c r="D1313" s="146"/>
    </row>
    <row r="1314" spans="4:4">
      <c r="D1314" s="146"/>
    </row>
    <row r="1315" spans="4:4">
      <c r="D1315" s="146"/>
    </row>
    <row r="1316" spans="4:4">
      <c r="D1316" s="146"/>
    </row>
    <row r="1317" spans="4:4">
      <c r="D1317" s="146"/>
    </row>
    <row r="1318" spans="4:4">
      <c r="D1318" s="146"/>
    </row>
    <row r="1319" spans="4:4">
      <c r="D1319" s="146"/>
    </row>
    <row r="1320" spans="4:4">
      <c r="D1320" s="146"/>
    </row>
    <row r="1321" spans="4:4">
      <c r="D1321" s="146"/>
    </row>
    <row r="1322" spans="4:4">
      <c r="D1322" s="146"/>
    </row>
    <row r="1323" spans="4:4">
      <c r="D1323" s="146"/>
    </row>
    <row r="1324" spans="4:4">
      <c r="D1324" s="146"/>
    </row>
    <row r="1325" spans="4:4">
      <c r="D1325" s="146"/>
    </row>
    <row r="1326" spans="4:4">
      <c r="D1326" s="146"/>
    </row>
    <row r="1327" spans="4:4">
      <c r="D1327" s="146"/>
    </row>
    <row r="1328" spans="4:4">
      <c r="D1328" s="146"/>
    </row>
    <row r="1329" spans="4:4">
      <c r="D1329" s="146"/>
    </row>
    <row r="1330" spans="4:4">
      <c r="D1330" s="146"/>
    </row>
    <row r="1331" spans="4:4">
      <c r="D1331" s="146"/>
    </row>
    <row r="1332" spans="4:4">
      <c r="D1332" s="146"/>
    </row>
    <row r="1333" spans="4:4">
      <c r="D1333" s="146"/>
    </row>
    <row r="1334" spans="4:4">
      <c r="D1334" s="146"/>
    </row>
    <row r="1335" spans="4:4">
      <c r="D1335" s="146"/>
    </row>
    <row r="1336" spans="4:4">
      <c r="D1336" s="146"/>
    </row>
    <row r="1337" spans="4:4">
      <c r="D1337" s="146"/>
    </row>
    <row r="1338" spans="4:4">
      <c r="D1338" s="146"/>
    </row>
    <row r="1339" spans="4:4">
      <c r="D1339" s="146"/>
    </row>
    <row r="1340" spans="4:4">
      <c r="D1340" s="146"/>
    </row>
    <row r="1341" spans="4:4">
      <c r="D1341" s="146"/>
    </row>
    <row r="1342" spans="4:4">
      <c r="D1342" s="146"/>
    </row>
    <row r="1343" spans="4:4">
      <c r="D1343" s="146"/>
    </row>
    <row r="1344" spans="4:4">
      <c r="D1344" s="146"/>
    </row>
    <row r="1345" spans="4:4">
      <c r="D1345" s="146"/>
    </row>
    <row r="1346" spans="4:4">
      <c r="D1346" s="146"/>
    </row>
    <row r="1347" spans="4:4">
      <c r="D1347" s="146"/>
    </row>
    <row r="1348" spans="4:4">
      <c r="D1348" s="146"/>
    </row>
    <row r="1349" spans="4:4">
      <c r="D1349" s="146"/>
    </row>
    <row r="1350" spans="4:4">
      <c r="D1350" s="146"/>
    </row>
    <row r="1351" spans="4:4">
      <c r="D1351" s="146"/>
    </row>
    <row r="1352" spans="4:4">
      <c r="D1352" s="146"/>
    </row>
    <row r="1353" spans="4:4">
      <c r="D1353" s="146"/>
    </row>
    <row r="1354" spans="4:4">
      <c r="D1354" s="146"/>
    </row>
    <row r="1355" spans="4:4">
      <c r="D1355" s="146"/>
    </row>
    <row r="1356" spans="4:4">
      <c r="D1356" s="146"/>
    </row>
    <row r="1357" spans="4:4">
      <c r="D1357" s="146"/>
    </row>
    <row r="1358" spans="4:4">
      <c r="D1358" s="146"/>
    </row>
    <row r="1359" spans="4:4">
      <c r="D1359" s="146"/>
    </row>
    <row r="1360" spans="4:4">
      <c r="D1360" s="146"/>
    </row>
    <row r="1361" spans="4:4">
      <c r="D1361" s="146"/>
    </row>
    <row r="1362" spans="4:4">
      <c r="D1362" s="146"/>
    </row>
    <row r="1363" spans="4:4">
      <c r="D1363" s="146"/>
    </row>
    <row r="1364" spans="4:4">
      <c r="D1364" s="146"/>
    </row>
    <row r="1365" spans="4:4">
      <c r="D1365" s="146"/>
    </row>
    <row r="1366" spans="4:4">
      <c r="D1366" s="146"/>
    </row>
    <row r="1367" spans="4:4">
      <c r="D1367" s="146"/>
    </row>
    <row r="1368" spans="4:4">
      <c r="D1368" s="146"/>
    </row>
    <row r="1369" spans="4:4">
      <c r="D1369" s="146"/>
    </row>
    <row r="1370" spans="4:4">
      <c r="D1370" s="146"/>
    </row>
    <row r="1371" spans="4:4">
      <c r="D1371" s="146"/>
    </row>
    <row r="1372" spans="4:4">
      <c r="D1372" s="146"/>
    </row>
    <row r="1373" spans="4:4">
      <c r="D1373" s="146"/>
    </row>
    <row r="1374" spans="4:4">
      <c r="D1374" s="146"/>
    </row>
    <row r="1375" spans="4:4">
      <c r="D1375" s="146"/>
    </row>
    <row r="1376" spans="4:4">
      <c r="D1376" s="146"/>
    </row>
    <row r="1377" spans="4:4">
      <c r="D1377" s="146"/>
    </row>
    <row r="1378" spans="4:4">
      <c r="D1378" s="146"/>
    </row>
    <row r="1379" spans="4:4">
      <c r="D1379" s="146"/>
    </row>
    <row r="1380" spans="4:4">
      <c r="D1380" s="146"/>
    </row>
    <row r="1381" spans="4:4">
      <c r="D1381" s="146"/>
    </row>
    <row r="1382" spans="4:4">
      <c r="D1382" s="146"/>
    </row>
    <row r="1383" spans="4:4">
      <c r="D1383" s="146"/>
    </row>
    <row r="1384" spans="4:4">
      <c r="D1384" s="146"/>
    </row>
    <row r="1385" spans="4:4">
      <c r="D1385" s="146"/>
    </row>
    <row r="1386" spans="4:4">
      <c r="D1386" s="146"/>
    </row>
    <row r="1387" spans="4:4">
      <c r="D1387" s="146"/>
    </row>
    <row r="1388" spans="4:4">
      <c r="D1388" s="146"/>
    </row>
    <row r="1389" spans="4:4">
      <c r="D1389" s="146"/>
    </row>
    <row r="1390" spans="4:4">
      <c r="D1390" s="146"/>
    </row>
    <row r="1391" spans="4:4">
      <c r="D1391" s="146"/>
    </row>
    <row r="1392" spans="4:4">
      <c r="D1392" s="146"/>
    </row>
    <row r="1393" spans="4:4">
      <c r="D1393" s="146"/>
    </row>
    <row r="1394" spans="4:4">
      <c r="D1394" s="146"/>
    </row>
    <row r="1395" spans="4:4">
      <c r="D1395" s="146"/>
    </row>
    <row r="1396" spans="4:4">
      <c r="D1396" s="146"/>
    </row>
    <row r="1397" spans="4:4">
      <c r="D1397" s="146"/>
    </row>
    <row r="1398" spans="4:4">
      <c r="D1398" s="146"/>
    </row>
    <row r="1399" spans="4:4">
      <c r="D1399" s="146"/>
    </row>
    <row r="1400" spans="4:4">
      <c r="D1400" s="146"/>
    </row>
    <row r="1401" spans="4:4">
      <c r="D1401" s="146"/>
    </row>
    <row r="1402" spans="4:4">
      <c r="D1402" s="146"/>
    </row>
    <row r="1403" spans="4:4">
      <c r="D1403" s="146"/>
    </row>
    <row r="1404" spans="4:4">
      <c r="D1404" s="146"/>
    </row>
    <row r="1405" spans="4:4">
      <c r="D1405" s="146"/>
    </row>
    <row r="1406" spans="4:4">
      <c r="D1406" s="146"/>
    </row>
    <row r="1407" spans="4:4">
      <c r="D1407" s="146"/>
    </row>
    <row r="1408" spans="4:4">
      <c r="D1408" s="146"/>
    </row>
    <row r="1409" spans="4:4">
      <c r="D1409" s="146"/>
    </row>
    <row r="1410" spans="4:4">
      <c r="D1410" s="146"/>
    </row>
    <row r="1411" spans="4:4">
      <c r="D1411" s="146"/>
    </row>
    <row r="1412" spans="4:4">
      <c r="D1412" s="146"/>
    </row>
    <row r="1413" spans="4:4">
      <c r="D1413" s="146"/>
    </row>
    <row r="1414" spans="4:4">
      <c r="D1414" s="146"/>
    </row>
    <row r="1415" spans="4:4">
      <c r="D1415" s="146"/>
    </row>
    <row r="1416" spans="4:4">
      <c r="D1416" s="146"/>
    </row>
    <row r="1417" spans="4:4">
      <c r="D1417" s="146"/>
    </row>
    <row r="1418" spans="4:4">
      <c r="D1418" s="146"/>
    </row>
    <row r="1419" spans="4:4">
      <c r="D1419" s="146"/>
    </row>
    <row r="1420" spans="4:4">
      <c r="D1420" s="146"/>
    </row>
    <row r="1421" spans="4:4">
      <c r="D1421" s="146"/>
    </row>
    <row r="1422" spans="4:4">
      <c r="D1422" s="146"/>
    </row>
    <row r="1423" spans="4:4">
      <c r="D1423" s="146"/>
    </row>
    <row r="1424" spans="4:4">
      <c r="D1424" s="146"/>
    </row>
    <row r="1425" spans="4:4">
      <c r="D1425" s="146"/>
    </row>
    <row r="1426" spans="4:4">
      <c r="D1426" s="146"/>
    </row>
    <row r="1427" spans="4:4">
      <c r="D1427" s="146"/>
    </row>
    <row r="1428" spans="4:4">
      <c r="D1428" s="146"/>
    </row>
    <row r="1429" spans="4:4">
      <c r="D1429" s="146"/>
    </row>
    <row r="1430" spans="4:4">
      <c r="D1430" s="146"/>
    </row>
    <row r="1431" spans="4:4">
      <c r="D1431" s="146"/>
    </row>
    <row r="1432" spans="4:4">
      <c r="D1432" s="146"/>
    </row>
    <row r="1433" spans="4:4">
      <c r="D1433" s="146"/>
    </row>
    <row r="1434" spans="4:4">
      <c r="D1434" s="146"/>
    </row>
    <row r="1435" spans="4:4">
      <c r="D1435" s="146"/>
    </row>
    <row r="1436" spans="4:4">
      <c r="D1436" s="146"/>
    </row>
    <row r="1437" spans="4:4">
      <c r="D1437" s="146"/>
    </row>
    <row r="1438" spans="4:4">
      <c r="D1438" s="146"/>
    </row>
    <row r="1439" spans="4:4">
      <c r="D1439" s="146"/>
    </row>
    <row r="1440" spans="4:4">
      <c r="D1440" s="146"/>
    </row>
    <row r="1441" spans="4:4">
      <c r="D1441" s="146"/>
    </row>
    <row r="1442" spans="4:4">
      <c r="D1442" s="146"/>
    </row>
    <row r="1443" spans="4:4">
      <c r="D1443" s="146"/>
    </row>
    <row r="1444" spans="4:4">
      <c r="D1444" s="146"/>
    </row>
    <row r="1445" spans="4:4">
      <c r="D1445" s="146"/>
    </row>
    <row r="1446" spans="4:4">
      <c r="D1446" s="146"/>
    </row>
    <row r="1447" spans="4:4">
      <c r="D1447" s="146"/>
    </row>
    <row r="1448" spans="4:4">
      <c r="D1448" s="146"/>
    </row>
    <row r="1449" spans="4:4">
      <c r="D1449" s="146"/>
    </row>
    <row r="1450" spans="4:4">
      <c r="D1450" s="146"/>
    </row>
    <row r="1451" spans="4:4">
      <c r="D1451" s="146"/>
    </row>
    <row r="1452" spans="4:4">
      <c r="D1452" s="146"/>
    </row>
    <row r="1453" spans="4:4">
      <c r="D1453" s="146"/>
    </row>
    <row r="1454" spans="4:4">
      <c r="D1454" s="146"/>
    </row>
    <row r="1455" spans="4:4">
      <c r="D1455" s="146"/>
    </row>
    <row r="1456" spans="4:4">
      <c r="D1456" s="146"/>
    </row>
    <row r="1457" spans="4:4">
      <c r="D1457" s="146"/>
    </row>
    <row r="1458" spans="4:4">
      <c r="D1458" s="146"/>
    </row>
    <row r="1459" spans="4:4">
      <c r="D1459" s="146"/>
    </row>
    <row r="1460" spans="4:4">
      <c r="D1460" s="146"/>
    </row>
    <row r="1461" spans="4:4">
      <c r="D1461" s="146"/>
    </row>
    <row r="1462" spans="4:4">
      <c r="D1462" s="146"/>
    </row>
    <row r="1463" spans="4:4">
      <c r="D1463" s="146"/>
    </row>
    <row r="1464" spans="4:4">
      <c r="D1464" s="146"/>
    </row>
    <row r="1465" spans="4:4">
      <c r="D1465" s="146"/>
    </row>
    <row r="1466" spans="4:4">
      <c r="D1466" s="146"/>
    </row>
    <row r="1467" spans="4:4">
      <c r="D1467" s="146"/>
    </row>
    <row r="1468" spans="4:4">
      <c r="D1468" s="146"/>
    </row>
    <row r="1469" spans="4:4">
      <c r="D1469" s="146"/>
    </row>
    <row r="1470" spans="4:4">
      <c r="D1470" s="146"/>
    </row>
    <row r="1471" spans="4:4">
      <c r="D1471" s="146"/>
    </row>
    <row r="1472" spans="4:4">
      <c r="D1472" s="146"/>
    </row>
    <row r="1473" spans="4:4">
      <c r="D1473" s="146"/>
    </row>
    <row r="1474" spans="4:4">
      <c r="D1474" s="146"/>
    </row>
    <row r="1475" spans="4:4">
      <c r="D1475" s="146"/>
    </row>
    <row r="1476" spans="4:4">
      <c r="D1476" s="146"/>
    </row>
    <row r="1477" spans="4:4">
      <c r="D1477" s="146"/>
    </row>
    <row r="1478" spans="4:4">
      <c r="D1478" s="146"/>
    </row>
    <row r="1479" spans="4:4">
      <c r="D1479" s="146"/>
    </row>
    <row r="1480" spans="4:4">
      <c r="D1480" s="146"/>
    </row>
    <row r="1481" spans="4:4">
      <c r="D1481" s="146"/>
    </row>
    <row r="1482" spans="4:4">
      <c r="D1482" s="146"/>
    </row>
    <row r="1483" spans="4:4">
      <c r="D1483" s="146"/>
    </row>
    <row r="1484" spans="4:4">
      <c r="D1484" s="146"/>
    </row>
    <row r="1485" spans="4:4">
      <c r="D1485" s="146"/>
    </row>
    <row r="1486" spans="4:4">
      <c r="D1486" s="146"/>
    </row>
    <row r="1487" spans="4:4">
      <c r="D1487" s="146"/>
    </row>
    <row r="1488" spans="4:4">
      <c r="D1488" s="146"/>
    </row>
    <row r="1489" spans="4:4">
      <c r="D1489" s="146"/>
    </row>
    <row r="1490" spans="4:4">
      <c r="D1490" s="146"/>
    </row>
    <row r="1491" spans="4:4">
      <c r="D1491" s="146"/>
    </row>
    <row r="1492" spans="4:4">
      <c r="D1492" s="146"/>
    </row>
    <row r="1493" spans="4:4">
      <c r="D1493" s="146"/>
    </row>
    <row r="1494" spans="4:4">
      <c r="D1494" s="146"/>
    </row>
    <row r="1495" spans="4:4">
      <c r="D1495" s="146"/>
    </row>
    <row r="1496" spans="4:4">
      <c r="D1496" s="146"/>
    </row>
    <row r="1497" spans="4:4">
      <c r="D1497" s="146"/>
    </row>
    <row r="1498" spans="4:4">
      <c r="D1498" s="146"/>
    </row>
    <row r="1499" spans="4:4">
      <c r="D1499" s="146"/>
    </row>
    <row r="1500" spans="4:4">
      <c r="D1500" s="146"/>
    </row>
    <row r="1501" spans="4:4">
      <c r="D1501" s="146"/>
    </row>
    <row r="1502" spans="4:4">
      <c r="D1502" s="146"/>
    </row>
    <row r="1503" spans="4:4">
      <c r="D1503" s="146"/>
    </row>
    <row r="1504" spans="4:4">
      <c r="D1504" s="146"/>
    </row>
    <row r="1505" spans="4:4">
      <c r="D1505" s="146"/>
    </row>
    <row r="1506" spans="4:4">
      <c r="D1506" s="146"/>
    </row>
    <row r="1507" spans="4:4">
      <c r="D1507" s="146"/>
    </row>
    <row r="1508" spans="4:4">
      <c r="D1508" s="146"/>
    </row>
    <row r="1509" spans="4:4">
      <c r="D1509" s="146"/>
    </row>
    <row r="1510" spans="4:4">
      <c r="D1510" s="146"/>
    </row>
    <row r="1511" spans="4:4">
      <c r="D1511" s="146"/>
    </row>
    <row r="1512" spans="4:4">
      <c r="D1512" s="146"/>
    </row>
    <row r="1513" spans="4:4">
      <c r="D1513" s="146"/>
    </row>
    <row r="1514" spans="4:4">
      <c r="D1514" s="146"/>
    </row>
    <row r="1515" spans="4:4">
      <c r="D1515" s="146"/>
    </row>
    <row r="1516" spans="4:4">
      <c r="D1516" s="146"/>
    </row>
    <row r="1517" spans="4:4">
      <c r="D1517" s="146"/>
    </row>
    <row r="1518" spans="4:4">
      <c r="D1518" s="146"/>
    </row>
    <row r="1519" spans="4:4">
      <c r="D1519" s="146"/>
    </row>
    <row r="1520" spans="4:4">
      <c r="D1520" s="146"/>
    </row>
    <row r="1521" spans="4:4">
      <c r="D1521" s="146"/>
    </row>
    <row r="1522" spans="4:4">
      <c r="D1522" s="146"/>
    </row>
    <row r="1523" spans="4:4">
      <c r="D1523" s="146"/>
    </row>
    <row r="1524" spans="4:4">
      <c r="D1524" s="146"/>
    </row>
    <row r="1525" spans="4:4">
      <c r="D1525" s="146"/>
    </row>
    <row r="1526" spans="4:4">
      <c r="D1526" s="146"/>
    </row>
    <row r="1527" spans="4:4">
      <c r="D1527" s="146"/>
    </row>
    <row r="1528" spans="4:4">
      <c r="D1528" s="146"/>
    </row>
    <row r="1529" spans="4:4">
      <c r="D1529" s="146"/>
    </row>
    <row r="1530" spans="4:4">
      <c r="D1530" s="146"/>
    </row>
    <row r="1531" spans="4:4">
      <c r="D1531" s="146"/>
    </row>
    <row r="1532" spans="4:4">
      <c r="D1532" s="146"/>
    </row>
    <row r="1533" spans="4:4">
      <c r="D1533" s="146"/>
    </row>
    <row r="1534" spans="4:4">
      <c r="D1534" s="146"/>
    </row>
    <row r="1535" spans="4:4">
      <c r="D1535" s="146"/>
    </row>
    <row r="1536" spans="4:4">
      <c r="D1536" s="146"/>
    </row>
    <row r="1537" spans="4:4">
      <c r="D1537" s="146"/>
    </row>
    <row r="1538" spans="4:4">
      <c r="D1538" s="146"/>
    </row>
    <row r="1539" spans="4:4">
      <c r="D1539" s="146"/>
    </row>
    <row r="1540" spans="4:4">
      <c r="D1540" s="146"/>
    </row>
    <row r="1541" spans="4:4">
      <c r="D1541" s="146"/>
    </row>
    <row r="1542" spans="4:4">
      <c r="D1542" s="146"/>
    </row>
    <row r="1543" spans="4:4">
      <c r="D1543" s="146"/>
    </row>
    <row r="1544" spans="4:4">
      <c r="D1544" s="146"/>
    </row>
    <row r="1545" spans="4:4">
      <c r="D1545" s="146"/>
    </row>
    <row r="1546" spans="4:4">
      <c r="D1546" s="146"/>
    </row>
    <row r="1547" spans="4:4">
      <c r="D1547" s="146"/>
    </row>
    <row r="1548" spans="4:4">
      <c r="D1548" s="146"/>
    </row>
    <row r="1549" spans="4:4">
      <c r="D1549" s="146"/>
    </row>
    <row r="1550" spans="4:4">
      <c r="D1550" s="146"/>
    </row>
    <row r="1551" spans="4:4">
      <c r="D1551" s="146"/>
    </row>
    <row r="1552" spans="4:4">
      <c r="D1552" s="146"/>
    </row>
    <row r="1553" spans="4:4">
      <c r="D1553" s="146"/>
    </row>
    <row r="1554" spans="4:4">
      <c r="D1554" s="146"/>
    </row>
    <row r="1555" spans="4:4">
      <c r="D1555" s="146"/>
    </row>
    <row r="1556" spans="4:4">
      <c r="D1556" s="146"/>
    </row>
    <row r="1557" spans="4:4">
      <c r="D1557" s="146"/>
    </row>
    <row r="1558" spans="4:4">
      <c r="D1558" s="146"/>
    </row>
    <row r="1559" spans="4:4">
      <c r="D1559" s="146"/>
    </row>
    <row r="1560" spans="4:4">
      <c r="D1560" s="146"/>
    </row>
    <row r="1561" spans="4:4">
      <c r="D1561" s="146"/>
    </row>
    <row r="1562" spans="4:4">
      <c r="D1562" s="146"/>
    </row>
    <row r="1563" spans="4:4">
      <c r="D1563" s="146"/>
    </row>
    <row r="1564" spans="4:4">
      <c r="D1564" s="146"/>
    </row>
    <row r="1565" spans="4:4">
      <c r="D1565" s="146"/>
    </row>
    <row r="1566" spans="4:4">
      <c r="D1566" s="146"/>
    </row>
    <row r="1567" spans="4:4">
      <c r="D1567" s="146"/>
    </row>
    <row r="1568" spans="4:4">
      <c r="D1568" s="146"/>
    </row>
    <row r="1569" spans="4:4">
      <c r="D1569" s="146"/>
    </row>
    <row r="1570" spans="4:4">
      <c r="D1570" s="146"/>
    </row>
    <row r="1571" spans="4:4">
      <c r="D1571" s="146"/>
    </row>
    <row r="1572" spans="4:4">
      <c r="D1572" s="146"/>
    </row>
    <row r="1573" spans="4:4">
      <c r="D1573" s="146"/>
    </row>
    <row r="1574" spans="4:4">
      <c r="D1574" s="146"/>
    </row>
    <row r="1575" spans="4:4">
      <c r="D1575" s="146"/>
    </row>
    <row r="1576" spans="4:4">
      <c r="D1576" s="146"/>
    </row>
    <row r="1577" spans="4:4">
      <c r="D1577" s="146"/>
    </row>
    <row r="1578" spans="4:4">
      <c r="D1578" s="146"/>
    </row>
    <row r="1579" spans="4:4">
      <c r="D1579" s="146"/>
    </row>
    <row r="1580" spans="4:4">
      <c r="D1580" s="146"/>
    </row>
    <row r="1581" spans="4:4">
      <c r="D1581" s="146"/>
    </row>
    <row r="1582" spans="4:4">
      <c r="D1582" s="146"/>
    </row>
    <row r="1583" spans="4:4">
      <c r="D1583" s="146"/>
    </row>
    <row r="1584" spans="4:4">
      <c r="D1584" s="146"/>
    </row>
    <row r="1585" spans="4:4">
      <c r="D1585" s="146"/>
    </row>
    <row r="1586" spans="4:4">
      <c r="D1586" s="146"/>
    </row>
    <row r="1587" spans="4:4">
      <c r="D1587" s="146"/>
    </row>
    <row r="1588" spans="4:4">
      <c r="D1588" s="146"/>
    </row>
    <row r="1589" spans="4:4">
      <c r="D1589" s="146"/>
    </row>
    <row r="1590" spans="4:4">
      <c r="D1590" s="146"/>
    </row>
    <row r="1591" spans="4:4">
      <c r="D1591" s="146"/>
    </row>
    <row r="1592" spans="4:4">
      <c r="D1592" s="146"/>
    </row>
    <row r="1593" spans="4:4">
      <c r="D1593" s="146"/>
    </row>
    <row r="1594" spans="4:4">
      <c r="D1594" s="146"/>
    </row>
    <row r="1595" spans="4:4">
      <c r="D1595" s="146"/>
    </row>
    <row r="1596" spans="4:4">
      <c r="D1596" s="146"/>
    </row>
    <row r="1597" spans="4:4">
      <c r="D1597" s="146"/>
    </row>
    <row r="1598" spans="4:4">
      <c r="D1598" s="146"/>
    </row>
    <row r="1599" spans="4:4">
      <c r="D1599" s="146"/>
    </row>
    <row r="1600" spans="4:4">
      <c r="D1600" s="146"/>
    </row>
    <row r="1601" spans="4:4">
      <c r="D1601" s="146"/>
    </row>
    <row r="1602" spans="4:4">
      <c r="D1602" s="146"/>
    </row>
    <row r="1603" spans="4:4">
      <c r="D1603" s="146"/>
    </row>
    <row r="1604" spans="4:4">
      <c r="D1604" s="146"/>
    </row>
    <row r="1605" spans="4:4">
      <c r="D1605" s="146"/>
    </row>
    <row r="1606" spans="4:4">
      <c r="D1606" s="146"/>
    </row>
    <row r="1607" spans="4:4">
      <c r="D1607" s="146"/>
    </row>
    <row r="1608" spans="4:4">
      <c r="D1608" s="146"/>
    </row>
    <row r="1609" spans="4:4">
      <c r="D1609" s="146"/>
    </row>
    <row r="1610" spans="4:4">
      <c r="D1610" s="146"/>
    </row>
    <row r="1611" spans="4:4">
      <c r="D1611" s="146"/>
    </row>
    <row r="1612" spans="4:4">
      <c r="D1612" s="146"/>
    </row>
    <row r="1613" spans="4:4">
      <c r="D1613" s="146"/>
    </row>
    <row r="1614" spans="4:4">
      <c r="D1614" s="146"/>
    </row>
    <row r="1615" spans="4:4">
      <c r="D1615" s="146"/>
    </row>
    <row r="1616" spans="4:4">
      <c r="D1616" s="146"/>
    </row>
    <row r="1617" spans="4:4">
      <c r="D1617" s="146"/>
    </row>
    <row r="1618" spans="4:4">
      <c r="D1618" s="146"/>
    </row>
    <row r="1619" spans="4:4">
      <c r="D1619" s="146"/>
    </row>
    <row r="1620" spans="4:4">
      <c r="D1620" s="146"/>
    </row>
    <row r="1621" spans="4:4">
      <c r="D1621" s="146"/>
    </row>
    <row r="1622" spans="4:4">
      <c r="D1622" s="146"/>
    </row>
    <row r="1623" spans="4:4">
      <c r="D1623" s="146"/>
    </row>
    <row r="1624" spans="4:4">
      <c r="D1624" s="146"/>
    </row>
    <row r="1625" spans="4:4">
      <c r="D1625" s="146"/>
    </row>
    <row r="1626" spans="4:4">
      <c r="D1626" s="146"/>
    </row>
    <row r="1627" spans="4:4">
      <c r="D1627" s="146"/>
    </row>
    <row r="1628" spans="4:4">
      <c r="D1628" s="146"/>
    </row>
    <row r="1629" spans="4:4">
      <c r="D1629" s="146"/>
    </row>
    <row r="1630" spans="4:4">
      <c r="D1630" s="146"/>
    </row>
    <row r="1631" spans="4:4">
      <c r="D1631" s="146"/>
    </row>
    <row r="1632" spans="4:4">
      <c r="D1632" s="146"/>
    </row>
    <row r="1633" spans="4:4">
      <c r="D1633" s="146"/>
    </row>
    <row r="1634" spans="4:4">
      <c r="D1634" s="146"/>
    </row>
    <row r="1635" spans="4:4">
      <c r="D1635" s="146"/>
    </row>
    <row r="1636" spans="4:4">
      <c r="D1636" s="146"/>
    </row>
    <row r="1637" spans="4:4">
      <c r="D1637" s="146"/>
    </row>
    <row r="1638" spans="4:4">
      <c r="D1638" s="146"/>
    </row>
    <row r="1639" spans="4:4">
      <c r="D1639" s="146"/>
    </row>
    <row r="1640" spans="4:4">
      <c r="D1640" s="146"/>
    </row>
    <row r="1641" spans="4:4">
      <c r="D1641" s="146"/>
    </row>
    <row r="1642" spans="4:4">
      <c r="D1642" s="146"/>
    </row>
    <row r="1643" spans="4:4">
      <c r="D1643" s="146"/>
    </row>
    <row r="1644" spans="4:4">
      <c r="D1644" s="146"/>
    </row>
    <row r="1645" spans="4:4">
      <c r="D1645" s="146"/>
    </row>
    <row r="1646" spans="4:4">
      <c r="D1646" s="146"/>
    </row>
    <row r="1647" spans="4:4">
      <c r="D1647" s="146"/>
    </row>
    <row r="1648" spans="4:4">
      <c r="D1648" s="146"/>
    </row>
    <row r="1649" spans="4:4">
      <c r="D1649" s="146"/>
    </row>
    <row r="1650" spans="4:4">
      <c r="D1650" s="146"/>
    </row>
    <row r="1651" spans="4:4">
      <c r="D1651" s="146"/>
    </row>
    <row r="1652" spans="4:4">
      <c r="D1652" s="146"/>
    </row>
    <row r="1653" spans="4:4">
      <c r="D1653" s="146"/>
    </row>
    <row r="1654" spans="4:4">
      <c r="D1654" s="146"/>
    </row>
    <row r="1655" spans="4:4">
      <c r="D1655" s="146"/>
    </row>
    <row r="1656" spans="4:4">
      <c r="D1656" s="146"/>
    </row>
    <row r="1657" spans="4:4">
      <c r="D1657" s="146"/>
    </row>
    <row r="1658" spans="4:4">
      <c r="D1658" s="146"/>
    </row>
    <row r="1659" spans="4:4">
      <c r="D1659" s="146"/>
    </row>
    <row r="1660" spans="4:4">
      <c r="D1660" s="146"/>
    </row>
    <row r="1661" spans="4:4">
      <c r="D1661" s="146"/>
    </row>
    <row r="1662" spans="4:4">
      <c r="D1662" s="146"/>
    </row>
    <row r="1663" spans="4:4">
      <c r="D1663" s="146"/>
    </row>
    <row r="1664" spans="4:4">
      <c r="D1664" s="146"/>
    </row>
    <row r="1665" spans="4:4">
      <c r="D1665" s="146"/>
    </row>
    <row r="1666" spans="4:4">
      <c r="D1666" s="146"/>
    </row>
    <row r="1667" spans="4:4">
      <c r="D1667" s="146"/>
    </row>
    <row r="1668" spans="4:4">
      <c r="D1668" s="146"/>
    </row>
    <row r="1669" spans="4:4">
      <c r="D1669" s="146"/>
    </row>
    <row r="1670" spans="4:4">
      <c r="D1670" s="146"/>
    </row>
    <row r="1671" spans="4:4">
      <c r="D1671" s="146"/>
    </row>
    <row r="1672" spans="4:4">
      <c r="D1672" s="146"/>
    </row>
    <row r="1673" spans="4:4">
      <c r="D1673" s="146"/>
    </row>
    <row r="1674" spans="4:4">
      <c r="D1674" s="146"/>
    </row>
    <row r="1675" spans="4:4">
      <c r="D1675" s="146"/>
    </row>
    <row r="1676" spans="4:4">
      <c r="D1676" s="146"/>
    </row>
    <row r="1677" spans="4:4">
      <c r="D1677" s="146"/>
    </row>
    <row r="1678" spans="4:4">
      <c r="D1678" s="146"/>
    </row>
    <row r="1679" spans="4:4">
      <c r="D1679" s="146"/>
    </row>
    <row r="1680" spans="4:4">
      <c r="D1680" s="146"/>
    </row>
    <row r="1681" spans="4:4">
      <c r="D1681" s="146"/>
    </row>
    <row r="1682" spans="4:4">
      <c r="D1682" s="146"/>
    </row>
    <row r="1683" spans="4:4">
      <c r="D1683" s="146"/>
    </row>
    <row r="1684" spans="4:4">
      <c r="D1684" s="146"/>
    </row>
    <row r="1685" spans="4:4">
      <c r="D1685" s="146"/>
    </row>
    <row r="1686" spans="4:4">
      <c r="D1686" s="146"/>
    </row>
    <row r="1687" spans="4:4">
      <c r="D1687" s="146"/>
    </row>
    <row r="1688" spans="4:4">
      <c r="D1688" s="146"/>
    </row>
    <row r="1689" spans="4:4">
      <c r="D1689" s="146"/>
    </row>
    <row r="1690" spans="4:4">
      <c r="D1690" s="146"/>
    </row>
    <row r="1691" spans="4:4">
      <c r="D1691" s="146"/>
    </row>
    <row r="1692" spans="4:4">
      <c r="D1692" s="146"/>
    </row>
    <row r="1693" spans="4:4">
      <c r="D1693" s="146"/>
    </row>
    <row r="1694" spans="4:4">
      <c r="D1694" s="146"/>
    </row>
    <row r="1695" spans="4:4">
      <c r="D1695" s="146"/>
    </row>
    <row r="1696" spans="4:4">
      <c r="D1696" s="146"/>
    </row>
    <row r="1697" spans="4:4">
      <c r="D1697" s="146"/>
    </row>
    <row r="1698" spans="4:4">
      <c r="D1698" s="146"/>
    </row>
    <row r="1699" spans="4:4">
      <c r="D1699" s="146"/>
    </row>
    <row r="1700" spans="4:4">
      <c r="D1700" s="146"/>
    </row>
    <row r="1701" spans="4:4">
      <c r="D1701" s="146"/>
    </row>
    <row r="1702" spans="4:4">
      <c r="D1702" s="146"/>
    </row>
    <row r="1703" spans="4:4">
      <c r="D1703" s="146"/>
    </row>
    <row r="1704" spans="4:4">
      <c r="D1704" s="146"/>
    </row>
    <row r="1705" spans="4:4">
      <c r="D1705" s="146"/>
    </row>
    <row r="1706" spans="4:4">
      <c r="D1706" s="146"/>
    </row>
    <row r="1707" spans="4:4">
      <c r="D1707" s="146"/>
    </row>
    <row r="1708" spans="4:4">
      <c r="D1708" s="146"/>
    </row>
    <row r="1709" spans="4:4">
      <c r="D1709" s="146"/>
    </row>
    <row r="1710" spans="4:4">
      <c r="D1710" s="146"/>
    </row>
    <row r="1711" spans="4:4">
      <c r="D1711" s="146"/>
    </row>
    <row r="1712" spans="4:4">
      <c r="D1712" s="146"/>
    </row>
    <row r="1713" spans="4:4">
      <c r="D1713" s="146"/>
    </row>
    <row r="1714" spans="4:4">
      <c r="D1714" s="146"/>
    </row>
    <row r="1715" spans="4:4">
      <c r="D1715" s="146"/>
    </row>
    <row r="1716" spans="4:4">
      <c r="D1716" s="146"/>
    </row>
    <row r="1717" spans="4:4">
      <c r="D1717" s="146"/>
    </row>
    <row r="1718" spans="4:4">
      <c r="D1718" s="146"/>
    </row>
    <row r="1719" spans="4:4">
      <c r="D1719" s="146"/>
    </row>
    <row r="1720" spans="4:4">
      <c r="D1720" s="146"/>
    </row>
    <row r="1721" spans="4:4">
      <c r="D1721" s="146"/>
    </row>
    <row r="1722" spans="4:4">
      <c r="D1722" s="146"/>
    </row>
    <row r="1723" spans="4:4">
      <c r="D1723" s="146"/>
    </row>
    <row r="1724" spans="4:4">
      <c r="D1724" s="146"/>
    </row>
    <row r="1725" spans="4:4">
      <c r="D1725" s="146"/>
    </row>
    <row r="1726" spans="4:4">
      <c r="D1726" s="146"/>
    </row>
    <row r="1727" spans="4:4">
      <c r="D1727" s="146"/>
    </row>
    <row r="1728" spans="4:4">
      <c r="D1728" s="146"/>
    </row>
    <row r="1729" spans="4:4">
      <c r="D1729" s="146"/>
    </row>
    <row r="1730" spans="4:4">
      <c r="D1730" s="146"/>
    </row>
    <row r="1731" spans="4:4">
      <c r="D1731" s="146"/>
    </row>
    <row r="1732" spans="4:4">
      <c r="D1732" s="146"/>
    </row>
    <row r="1733" spans="4:4">
      <c r="D1733" s="146"/>
    </row>
    <row r="1734" spans="4:4">
      <c r="D1734" s="146"/>
    </row>
    <row r="1735" spans="4:4">
      <c r="D1735" s="146"/>
    </row>
    <row r="1736" spans="4:4">
      <c r="D1736" s="146"/>
    </row>
    <row r="1737" spans="4:4">
      <c r="D1737" s="146"/>
    </row>
    <row r="1738" spans="4:4">
      <c r="D1738" s="146"/>
    </row>
    <row r="1739" spans="4:4">
      <c r="D1739" s="146"/>
    </row>
    <row r="1740" spans="4:4">
      <c r="D1740" s="146"/>
    </row>
    <row r="1741" spans="4:4">
      <c r="D1741" s="146"/>
    </row>
    <row r="1742" spans="4:4">
      <c r="D1742" s="146"/>
    </row>
    <row r="1743" spans="4:4">
      <c r="D1743" s="146"/>
    </row>
    <row r="1744" spans="4:4">
      <c r="D1744" s="146"/>
    </row>
    <row r="1745" spans="4:4">
      <c r="D1745" s="146"/>
    </row>
    <row r="1746" spans="4:4">
      <c r="D1746" s="146"/>
    </row>
    <row r="1747" spans="4:4">
      <c r="D1747" s="146"/>
    </row>
    <row r="1748" spans="4:4">
      <c r="D1748" s="146"/>
    </row>
    <row r="1749" spans="4:4">
      <c r="D1749" s="146"/>
    </row>
    <row r="1750" spans="4:4">
      <c r="D1750" s="146"/>
    </row>
    <row r="1751" spans="4:4">
      <c r="D1751" s="146"/>
    </row>
    <row r="1752" spans="4:4">
      <c r="D1752" s="146"/>
    </row>
    <row r="1753" spans="4:4">
      <c r="D1753" s="146"/>
    </row>
    <row r="1754" spans="4:4">
      <c r="D1754" s="146"/>
    </row>
    <row r="1755" spans="4:4">
      <c r="D1755" s="146"/>
    </row>
    <row r="1756" spans="4:4">
      <c r="D1756" s="146"/>
    </row>
    <row r="1757" spans="4:4">
      <c r="D1757" s="146"/>
    </row>
    <row r="1758" spans="4:4">
      <c r="D1758" s="146"/>
    </row>
    <row r="1759" spans="4:4">
      <c r="D1759" s="146"/>
    </row>
    <row r="1760" spans="4:4">
      <c r="D1760" s="146"/>
    </row>
    <row r="1761" spans="4:4">
      <c r="D1761" s="146"/>
    </row>
    <row r="1762" spans="4:4">
      <c r="D1762" s="146"/>
    </row>
    <row r="1763" spans="4:4">
      <c r="D1763" s="146"/>
    </row>
    <row r="1764" spans="4:4">
      <c r="D1764" s="146"/>
    </row>
    <row r="1765" spans="4:4">
      <c r="D1765" s="146"/>
    </row>
    <row r="1766" spans="4:4">
      <c r="D1766" s="146"/>
    </row>
    <row r="1767" spans="4:4">
      <c r="D1767" s="146"/>
    </row>
    <row r="1768" spans="4:4">
      <c r="D1768" s="146"/>
    </row>
    <row r="1769" spans="4:4">
      <c r="D1769" s="146"/>
    </row>
    <row r="1770" spans="4:4">
      <c r="D1770" s="146"/>
    </row>
    <row r="1771" spans="4:4">
      <c r="D1771" s="146"/>
    </row>
    <row r="1772" spans="4:4">
      <c r="D1772" s="146"/>
    </row>
    <row r="1773" spans="4:4">
      <c r="D1773" s="146"/>
    </row>
    <row r="1774" spans="4:4">
      <c r="D1774" s="146"/>
    </row>
    <row r="1775" spans="4:4">
      <c r="D1775" s="146"/>
    </row>
    <row r="1776" spans="4:4">
      <c r="D1776" s="146"/>
    </row>
    <row r="1777" spans="4:4">
      <c r="D1777" s="146"/>
    </row>
    <row r="1778" spans="4:4">
      <c r="D1778" s="146"/>
    </row>
    <row r="1779" spans="4:4">
      <c r="D1779" s="146"/>
    </row>
    <row r="1780" spans="4:4">
      <c r="D1780" s="146"/>
    </row>
    <row r="1781" spans="4:4">
      <c r="D1781" s="146"/>
    </row>
    <row r="1782" spans="4:4">
      <c r="D1782" s="146"/>
    </row>
    <row r="1783" spans="4:4">
      <c r="D1783" s="146"/>
    </row>
    <row r="1784" spans="4:4">
      <c r="D1784" s="146"/>
    </row>
    <row r="1785" spans="4:4">
      <c r="D1785" s="146"/>
    </row>
    <row r="1786" spans="4:4">
      <c r="D1786" s="146"/>
    </row>
    <row r="1787" spans="4:4">
      <c r="D1787" s="146"/>
    </row>
    <row r="1788" spans="4:4">
      <c r="D1788" s="146"/>
    </row>
    <row r="1789" spans="4:4">
      <c r="D1789" s="146"/>
    </row>
    <row r="1790" spans="4:4">
      <c r="D1790" s="146"/>
    </row>
    <row r="1791" spans="4:4">
      <c r="D1791" s="146"/>
    </row>
    <row r="1792" spans="4:4">
      <c r="D1792" s="146"/>
    </row>
    <row r="1793" spans="4:4">
      <c r="D1793" s="146"/>
    </row>
    <row r="1794" spans="4:4">
      <c r="D1794" s="146"/>
    </row>
    <row r="1795" spans="4:4">
      <c r="D1795" s="146"/>
    </row>
    <row r="1796" spans="4:4">
      <c r="D1796" s="146"/>
    </row>
    <row r="1797" spans="4:4">
      <c r="D1797" s="146"/>
    </row>
    <row r="1798" spans="4:4">
      <c r="D1798" s="146"/>
    </row>
    <row r="1799" spans="4:4">
      <c r="D1799" s="146"/>
    </row>
    <row r="1800" spans="4:4">
      <c r="D1800" s="146"/>
    </row>
    <row r="1801" spans="4:4">
      <c r="D1801" s="146"/>
    </row>
    <row r="1802" spans="4:4">
      <c r="D1802" s="146"/>
    </row>
    <row r="1803" spans="4:4">
      <c r="D1803" s="146"/>
    </row>
    <row r="1804" spans="4:4">
      <c r="D1804" s="146"/>
    </row>
    <row r="1805" spans="4:4">
      <c r="D1805" s="146"/>
    </row>
    <row r="1806" spans="4:4">
      <c r="D1806" s="146"/>
    </row>
    <row r="1807" spans="4:4">
      <c r="D1807" s="146"/>
    </row>
    <row r="1808" spans="4:4">
      <c r="D1808" s="146"/>
    </row>
    <row r="1809" spans="4:4">
      <c r="D1809" s="146"/>
    </row>
    <row r="1810" spans="4:4">
      <c r="D1810" s="146"/>
    </row>
    <row r="1811" spans="4:4">
      <c r="D1811" s="146"/>
    </row>
    <row r="1812" spans="4:4">
      <c r="D1812" s="146"/>
    </row>
    <row r="1813" spans="4:4">
      <c r="D1813" s="146"/>
    </row>
    <row r="1814" spans="4:4">
      <c r="D1814" s="146"/>
    </row>
    <row r="1815" spans="4:4">
      <c r="D1815" s="146"/>
    </row>
    <row r="1816" spans="4:4">
      <c r="D1816" s="146"/>
    </row>
    <row r="1817" spans="4:4">
      <c r="D1817" s="146"/>
    </row>
    <row r="1818" spans="4:4">
      <c r="D1818" s="146"/>
    </row>
    <row r="1819" spans="4:4">
      <c r="D1819" s="146"/>
    </row>
    <row r="1820" spans="4:4">
      <c r="D1820" s="146"/>
    </row>
    <row r="1821" spans="4:4">
      <c r="D1821" s="146"/>
    </row>
    <row r="1822" spans="4:4">
      <c r="D1822" s="146"/>
    </row>
    <row r="1823" spans="4:4">
      <c r="D1823" s="146"/>
    </row>
    <row r="1824" spans="4:4">
      <c r="D1824" s="146"/>
    </row>
    <row r="1825" spans="4:4">
      <c r="D1825" s="146"/>
    </row>
    <row r="1826" spans="4:4">
      <c r="D1826" s="146"/>
    </row>
    <row r="1827" spans="4:4">
      <c r="D1827" s="146"/>
    </row>
    <row r="1828" spans="4:4">
      <c r="D1828" s="146"/>
    </row>
    <row r="1829" spans="4:4">
      <c r="D1829" s="146"/>
    </row>
    <row r="1830" spans="4:4">
      <c r="D1830" s="146"/>
    </row>
    <row r="1831" spans="4:4">
      <c r="D1831" s="146"/>
    </row>
    <row r="1832" spans="4:4">
      <c r="D1832" s="146"/>
    </row>
    <row r="1833" spans="4:4">
      <c r="D1833" s="146"/>
    </row>
    <row r="1834" spans="4:4">
      <c r="D1834" s="146"/>
    </row>
    <row r="1835" spans="4:4">
      <c r="D1835" s="146"/>
    </row>
    <row r="1836" spans="4:4">
      <c r="D1836" s="146"/>
    </row>
    <row r="1837" spans="4:4">
      <c r="D1837" s="146"/>
    </row>
    <row r="1838" spans="4:4">
      <c r="D1838" s="146"/>
    </row>
    <row r="1839" spans="4:4">
      <c r="D1839" s="146"/>
    </row>
    <row r="1840" spans="4:4">
      <c r="D1840" s="146"/>
    </row>
    <row r="1841" spans="4:4">
      <c r="D1841" s="146"/>
    </row>
    <row r="1842" spans="4:4">
      <c r="D1842" s="146"/>
    </row>
    <row r="1843" spans="4:4">
      <c r="D1843" s="146"/>
    </row>
    <row r="1844" spans="4:4">
      <c r="D1844" s="146"/>
    </row>
    <row r="1845" spans="4:4">
      <c r="D1845" s="146"/>
    </row>
    <row r="1846" spans="4:4">
      <c r="D1846" s="146"/>
    </row>
    <row r="1847" spans="4:4">
      <c r="D1847" s="146"/>
    </row>
    <row r="1848" spans="4:4">
      <c r="D1848" s="146"/>
    </row>
    <row r="1849" spans="4:4">
      <c r="D1849" s="146"/>
    </row>
    <row r="1850" spans="4:4">
      <c r="D1850" s="146"/>
    </row>
    <row r="1851" spans="4:4">
      <c r="D1851" s="146"/>
    </row>
    <row r="1852" spans="4:4">
      <c r="D1852" s="146"/>
    </row>
    <row r="1853" spans="4:4">
      <c r="D1853" s="146"/>
    </row>
    <row r="1854" spans="4:4">
      <c r="D1854" s="146"/>
    </row>
    <row r="1855" spans="4:4">
      <c r="D1855" s="146"/>
    </row>
    <row r="1856" spans="4:4">
      <c r="D1856" s="146"/>
    </row>
    <row r="1857" spans="4:4">
      <c r="D1857" s="146"/>
    </row>
    <row r="1858" spans="4:4">
      <c r="D1858" s="146"/>
    </row>
    <row r="1859" spans="4:4">
      <c r="D1859" s="146"/>
    </row>
    <row r="1860" spans="4:4">
      <c r="D1860" s="146"/>
    </row>
    <row r="1861" spans="4:4">
      <c r="D1861" s="146"/>
    </row>
    <row r="1862" spans="4:4">
      <c r="D1862" s="146"/>
    </row>
    <row r="1863" spans="4:4">
      <c r="D1863" s="146"/>
    </row>
    <row r="1864" spans="4:4">
      <c r="D1864" s="146"/>
    </row>
    <row r="1865" spans="4:4">
      <c r="D1865" s="146"/>
    </row>
    <row r="1866" spans="4:4">
      <c r="D1866" s="146"/>
    </row>
    <row r="1867" spans="4:4">
      <c r="D1867" s="146"/>
    </row>
    <row r="1868" spans="4:4">
      <c r="D1868" s="146"/>
    </row>
    <row r="1869" spans="4:4">
      <c r="D1869" s="146"/>
    </row>
    <row r="1870" spans="4:4">
      <c r="D1870" s="146"/>
    </row>
    <row r="1871" spans="4:4">
      <c r="D1871" s="146"/>
    </row>
    <row r="1872" spans="4:4">
      <c r="D1872" s="146"/>
    </row>
    <row r="1873" spans="4:4">
      <c r="D1873" s="146"/>
    </row>
    <row r="1874" spans="4:4">
      <c r="D1874" s="146"/>
    </row>
    <row r="1875" spans="4:4">
      <c r="D1875" s="146"/>
    </row>
    <row r="1876" spans="4:4">
      <c r="D1876" s="146"/>
    </row>
    <row r="1877" spans="4:4">
      <c r="D1877" s="146"/>
    </row>
    <row r="1878" spans="4:4">
      <c r="D1878" s="146"/>
    </row>
    <row r="1879" spans="4:4">
      <c r="D1879" s="146"/>
    </row>
    <row r="1880" spans="4:4">
      <c r="D1880" s="146"/>
    </row>
    <row r="1881" spans="4:4">
      <c r="D1881" s="146"/>
    </row>
    <row r="1882" spans="4:4">
      <c r="D1882" s="146"/>
    </row>
    <row r="1883" spans="4:4">
      <c r="D1883" s="146"/>
    </row>
    <row r="1884" spans="4:4">
      <c r="D1884" s="146"/>
    </row>
    <row r="1885" spans="4:4">
      <c r="D1885" s="146"/>
    </row>
    <row r="1886" spans="4:4">
      <c r="D1886" s="146"/>
    </row>
    <row r="1887" spans="4:4">
      <c r="D1887" s="146"/>
    </row>
    <row r="1888" spans="4:4">
      <c r="D1888" s="146"/>
    </row>
    <row r="1889" spans="4:4">
      <c r="D1889" s="146"/>
    </row>
    <row r="1890" spans="4:4">
      <c r="D1890" s="146"/>
    </row>
    <row r="1891" spans="4:4">
      <c r="D1891" s="146"/>
    </row>
    <row r="1892" spans="4:4">
      <c r="D1892" s="146"/>
    </row>
    <row r="1893" spans="4:4">
      <c r="D1893" s="146"/>
    </row>
    <row r="1894" spans="4:4">
      <c r="D1894" s="146"/>
    </row>
    <row r="1895" spans="4:4">
      <c r="D1895" s="146"/>
    </row>
    <row r="1896" spans="4:4">
      <c r="D1896" s="146"/>
    </row>
    <row r="1897" spans="4:4">
      <c r="D1897" s="146"/>
    </row>
    <row r="1898" spans="4:4">
      <c r="D1898" s="146"/>
    </row>
    <row r="1899" spans="4:4">
      <c r="D1899" s="146"/>
    </row>
    <row r="1900" spans="4:4">
      <c r="D1900" s="146"/>
    </row>
    <row r="1901" spans="4:4">
      <c r="D1901" s="146"/>
    </row>
    <row r="1902" spans="4:4">
      <c r="D1902" s="146"/>
    </row>
    <row r="1903" spans="4:4">
      <c r="D1903" s="146"/>
    </row>
    <row r="1904" spans="4:4">
      <c r="D1904" s="146"/>
    </row>
    <row r="1905" spans="4:4">
      <c r="D1905" s="146"/>
    </row>
    <row r="1906" spans="4:4">
      <c r="D1906" s="146"/>
    </row>
    <row r="1907" spans="4:4">
      <c r="D1907" s="146"/>
    </row>
    <row r="1908" spans="4:4">
      <c r="D1908" s="146"/>
    </row>
    <row r="1909" spans="4:4">
      <c r="D1909" s="146"/>
    </row>
    <row r="1910" spans="4:4">
      <c r="D1910" s="146"/>
    </row>
    <row r="1911" spans="4:4">
      <c r="D1911" s="146"/>
    </row>
    <row r="1912" spans="4:4">
      <c r="D1912" s="146"/>
    </row>
    <row r="1913" spans="4:4">
      <c r="D1913" s="146"/>
    </row>
    <row r="1914" spans="4:4">
      <c r="D1914" s="146"/>
    </row>
    <row r="1915" spans="4:4">
      <c r="D1915" s="146"/>
    </row>
    <row r="1916" spans="4:4">
      <c r="D1916" s="146"/>
    </row>
    <row r="1917" spans="4:4">
      <c r="D1917" s="146"/>
    </row>
    <row r="1918" spans="4:4">
      <c r="D1918" s="146"/>
    </row>
    <row r="1919" spans="4:4">
      <c r="D1919" s="146"/>
    </row>
    <row r="1920" spans="4:4">
      <c r="D1920" s="146"/>
    </row>
    <row r="1921" spans="4:4">
      <c r="D1921" s="146"/>
    </row>
    <row r="1922" spans="4:4">
      <c r="D1922" s="146"/>
    </row>
    <row r="1923" spans="4:4">
      <c r="D1923" s="146"/>
    </row>
    <row r="1924" spans="4:4">
      <c r="D1924" s="146"/>
    </row>
    <row r="1925" spans="4:4">
      <c r="D1925" s="146"/>
    </row>
    <row r="1926" spans="4:4">
      <c r="D1926" s="146"/>
    </row>
    <row r="1927" spans="4:4">
      <c r="D1927" s="146"/>
    </row>
    <row r="1928" spans="4:4">
      <c r="D1928" s="146"/>
    </row>
    <row r="1929" spans="4:4">
      <c r="D1929" s="146"/>
    </row>
    <row r="1930" spans="4:4">
      <c r="D1930" s="146"/>
    </row>
    <row r="1931" spans="4:4">
      <c r="D1931" s="146"/>
    </row>
    <row r="1932" spans="4:4">
      <c r="D1932" s="146"/>
    </row>
    <row r="1933" spans="4:4">
      <c r="D1933" s="146"/>
    </row>
    <row r="1934" spans="4:4">
      <c r="D1934" s="146"/>
    </row>
    <row r="1935" spans="4:4">
      <c r="D1935" s="146"/>
    </row>
    <row r="1936" spans="4:4">
      <c r="D1936" s="146"/>
    </row>
    <row r="1937" spans="4:4">
      <c r="D1937" s="146"/>
    </row>
    <row r="1938" spans="4:4">
      <c r="D1938" s="146"/>
    </row>
    <row r="1939" spans="4:4">
      <c r="D1939" s="146"/>
    </row>
    <row r="1940" spans="4:4">
      <c r="D1940" s="146"/>
    </row>
    <row r="1941" spans="4:4">
      <c r="D1941" s="146"/>
    </row>
    <row r="1942" spans="4:4">
      <c r="D1942" s="146"/>
    </row>
    <row r="1943" spans="4:4">
      <c r="D1943" s="146"/>
    </row>
    <row r="1944" spans="4:4">
      <c r="D1944" s="146"/>
    </row>
    <row r="1945" spans="4:4">
      <c r="D1945" s="146"/>
    </row>
    <row r="1946" spans="4:4">
      <c r="D1946" s="146"/>
    </row>
    <row r="1947" spans="4:4">
      <c r="D1947" s="146"/>
    </row>
    <row r="1948" spans="4:4">
      <c r="D1948" s="146"/>
    </row>
    <row r="1949" spans="4:4">
      <c r="D1949" s="146"/>
    </row>
    <row r="1950" spans="4:4">
      <c r="D1950" s="146"/>
    </row>
    <row r="1951" spans="4:4">
      <c r="D1951" s="146"/>
    </row>
    <row r="1952" spans="4:4">
      <c r="D1952" s="146"/>
    </row>
    <row r="1953" spans="4:4">
      <c r="D1953" s="146"/>
    </row>
    <row r="1954" spans="4:4">
      <c r="D1954" s="146"/>
    </row>
    <row r="1955" spans="4:4">
      <c r="D1955" s="146"/>
    </row>
    <row r="1956" spans="4:4">
      <c r="D1956" s="146"/>
    </row>
    <row r="1957" spans="4:4">
      <c r="D1957" s="146"/>
    </row>
    <row r="1958" spans="4:4">
      <c r="D1958" s="146"/>
    </row>
    <row r="1959" spans="4:4">
      <c r="D1959" s="146"/>
    </row>
    <row r="1960" spans="4:4">
      <c r="D1960" s="146"/>
    </row>
    <row r="1961" spans="4:4">
      <c r="D1961" s="146"/>
    </row>
    <row r="1962" spans="4:4">
      <c r="D1962" s="146"/>
    </row>
    <row r="1963" spans="4:4">
      <c r="D1963" s="146"/>
    </row>
    <row r="1964" spans="4:4">
      <c r="D1964" s="146"/>
    </row>
    <row r="1965" spans="4:4">
      <c r="D1965" s="146"/>
    </row>
    <row r="1966" spans="4:4">
      <c r="D1966" s="146"/>
    </row>
    <row r="1967" spans="4:4">
      <c r="D1967" s="146"/>
    </row>
    <row r="1968" spans="4:4">
      <c r="D1968" s="146"/>
    </row>
    <row r="1969" spans="4:4">
      <c r="D1969" s="146"/>
    </row>
    <row r="1970" spans="4:4">
      <c r="D1970" s="146"/>
    </row>
    <row r="1971" spans="4:4">
      <c r="D1971" s="146"/>
    </row>
    <row r="1972" spans="4:4">
      <c r="D1972" s="146"/>
    </row>
    <row r="1973" spans="4:4">
      <c r="D1973" s="146"/>
    </row>
    <row r="1974" spans="4:4">
      <c r="D1974" s="146"/>
    </row>
    <row r="1975" spans="4:4">
      <c r="D1975" s="146"/>
    </row>
    <row r="1976" spans="4:4">
      <c r="D1976" s="146"/>
    </row>
    <row r="1977" spans="4:4">
      <c r="D1977" s="146"/>
    </row>
    <row r="1978" spans="4:4">
      <c r="D1978" s="146"/>
    </row>
    <row r="1979" spans="4:4">
      <c r="D1979" s="146"/>
    </row>
    <row r="1980" spans="4:4">
      <c r="D1980" s="146"/>
    </row>
    <row r="1981" spans="4:4">
      <c r="D1981" s="146"/>
    </row>
    <row r="1982" spans="4:4">
      <c r="D1982" s="146"/>
    </row>
    <row r="1983" spans="4:4">
      <c r="D1983" s="146"/>
    </row>
    <row r="1984" spans="4:4">
      <c r="D1984" s="146"/>
    </row>
    <row r="1985" spans="4:4">
      <c r="D1985" s="146"/>
    </row>
    <row r="1986" spans="4:4">
      <c r="D1986" s="146"/>
    </row>
    <row r="1987" spans="4:4">
      <c r="D1987" s="146"/>
    </row>
    <row r="1988" spans="4:4">
      <c r="D1988" s="146"/>
    </row>
    <row r="1989" spans="4:4">
      <c r="D1989" s="146"/>
    </row>
    <row r="1990" spans="4:4">
      <c r="D1990" s="146"/>
    </row>
    <row r="1991" spans="4:4">
      <c r="D1991" s="146"/>
    </row>
    <row r="1992" spans="4:4">
      <c r="D1992" s="146"/>
    </row>
    <row r="1993" spans="4:4">
      <c r="D1993" s="146"/>
    </row>
    <row r="1994" spans="4:4">
      <c r="D1994" s="146"/>
    </row>
    <row r="1995" spans="4:4">
      <c r="D1995" s="146"/>
    </row>
    <row r="1996" spans="4:4">
      <c r="D1996" s="146"/>
    </row>
    <row r="1997" spans="4:4">
      <c r="D1997" s="146"/>
    </row>
    <row r="1998" spans="4:4">
      <c r="D1998" s="146"/>
    </row>
    <row r="1999" spans="4:4">
      <c r="D1999" s="146"/>
    </row>
    <row r="2000" spans="4:4">
      <c r="D2000" s="146"/>
    </row>
    <row r="2001" spans="4:4">
      <c r="D2001" s="146"/>
    </row>
    <row r="2002" spans="4:4">
      <c r="D2002" s="146"/>
    </row>
    <row r="2003" spans="4:4">
      <c r="D2003" s="146"/>
    </row>
    <row r="2004" spans="4:4">
      <c r="D2004" s="146"/>
    </row>
    <row r="2005" spans="4:4">
      <c r="D2005" s="146"/>
    </row>
    <row r="2006" spans="4:4">
      <c r="D2006" s="146"/>
    </row>
    <row r="2007" spans="4:4">
      <c r="D2007" s="146"/>
    </row>
    <row r="2008" spans="4:4">
      <c r="D2008" s="146"/>
    </row>
    <row r="2009" spans="4:4">
      <c r="D2009" s="146"/>
    </row>
    <row r="2010" spans="4:4">
      <c r="D2010" s="146"/>
    </row>
    <row r="2011" spans="4:4">
      <c r="D2011" s="146"/>
    </row>
    <row r="2012" spans="4:4">
      <c r="D2012" s="146"/>
    </row>
    <row r="2013" spans="4:4">
      <c r="D2013" s="146"/>
    </row>
    <row r="2014" spans="4:4">
      <c r="D2014" s="146"/>
    </row>
    <row r="2015" spans="4:4">
      <c r="D2015" s="146"/>
    </row>
    <row r="2016" spans="4:4">
      <c r="D2016" s="146"/>
    </row>
    <row r="2017" spans="4:4">
      <c r="D2017" s="146"/>
    </row>
    <row r="2018" spans="4:4">
      <c r="D2018" s="146"/>
    </row>
    <row r="2019" spans="4:4">
      <c r="D2019" s="146"/>
    </row>
    <row r="2020" spans="4:4">
      <c r="D2020" s="146"/>
    </row>
    <row r="2021" spans="4:4">
      <c r="D2021" s="146"/>
    </row>
    <row r="2022" spans="4:4">
      <c r="D2022" s="146"/>
    </row>
    <row r="2023" spans="4:4">
      <c r="D2023" s="146"/>
    </row>
    <row r="2024" spans="4:4">
      <c r="D2024" s="146"/>
    </row>
    <row r="2025" spans="4:4">
      <c r="D2025" s="146"/>
    </row>
    <row r="2026" spans="4:4">
      <c r="D2026" s="146"/>
    </row>
    <row r="2027" spans="4:4">
      <c r="D2027" s="146"/>
    </row>
    <row r="2028" spans="4:4">
      <c r="D2028" s="146"/>
    </row>
    <row r="2029" spans="4:4">
      <c r="D2029" s="146"/>
    </row>
    <row r="2030" spans="4:4">
      <c r="D2030" s="146"/>
    </row>
    <row r="2031" spans="4:4">
      <c r="D2031" s="146"/>
    </row>
    <row r="2032" spans="4:4">
      <c r="D2032" s="146"/>
    </row>
    <row r="2033" spans="4:4">
      <c r="D2033" s="146"/>
    </row>
    <row r="2034" spans="4:4">
      <c r="D2034" s="146"/>
    </row>
    <row r="2035" spans="4:4">
      <c r="D2035" s="146"/>
    </row>
    <row r="2036" spans="4:4">
      <c r="D2036" s="146"/>
    </row>
    <row r="2037" spans="4:4">
      <c r="D2037" s="146"/>
    </row>
    <row r="2038" spans="4:4">
      <c r="D2038" s="146"/>
    </row>
    <row r="2039" spans="4:4">
      <c r="D2039" s="146"/>
    </row>
    <row r="2040" spans="4:4">
      <c r="D2040" s="146"/>
    </row>
    <row r="2041" spans="4:4">
      <c r="D2041" s="146"/>
    </row>
    <row r="2042" spans="4:4">
      <c r="D2042" s="146"/>
    </row>
    <row r="2043" spans="4:4">
      <c r="D2043" s="146"/>
    </row>
    <row r="2044" spans="4:4">
      <c r="D2044" s="146"/>
    </row>
    <row r="2045" spans="4:4">
      <c r="D2045" s="146"/>
    </row>
    <row r="2046" spans="4:4">
      <c r="D2046" s="146"/>
    </row>
    <row r="2047" spans="4:4">
      <c r="D2047" s="146"/>
    </row>
    <row r="2048" spans="4:4">
      <c r="D2048" s="146"/>
    </row>
    <row r="2049" spans="4:4">
      <c r="D2049" s="146"/>
    </row>
    <row r="2050" spans="4:4">
      <c r="D2050" s="146"/>
    </row>
    <row r="2051" spans="4:4">
      <c r="D2051" s="146"/>
    </row>
    <row r="2052" spans="4:4">
      <c r="D2052" s="146"/>
    </row>
    <row r="2053" spans="4:4">
      <c r="D2053" s="146"/>
    </row>
    <row r="2054" spans="4:4">
      <c r="D2054" s="146"/>
    </row>
    <row r="2055" spans="4:4">
      <c r="D2055" s="146"/>
    </row>
    <row r="2056" spans="4:4">
      <c r="D2056" s="146"/>
    </row>
    <row r="2057" spans="4:4">
      <c r="D2057" s="146"/>
    </row>
    <row r="2058" spans="4:4">
      <c r="D2058" s="146"/>
    </row>
    <row r="2059" spans="4:4">
      <c r="D2059" s="146"/>
    </row>
    <row r="2060" spans="4:4">
      <c r="D2060" s="146"/>
    </row>
    <row r="2061" spans="4:4">
      <c r="D2061" s="146"/>
    </row>
    <row r="2062" spans="4:4">
      <c r="D2062" s="146"/>
    </row>
    <row r="2063" spans="4:4">
      <c r="D2063" s="146"/>
    </row>
    <row r="2064" spans="4:4">
      <c r="D2064" s="146"/>
    </row>
    <row r="2065" spans="4:4">
      <c r="D2065" s="146"/>
    </row>
    <row r="2066" spans="4:4">
      <c r="D2066" s="146"/>
    </row>
    <row r="2067" spans="4:4">
      <c r="D2067" s="146"/>
    </row>
    <row r="2068" spans="4:4">
      <c r="D2068" s="146"/>
    </row>
    <row r="2069" spans="4:4">
      <c r="D2069" s="146"/>
    </row>
    <row r="2070" spans="4:4">
      <c r="D2070" s="146"/>
    </row>
    <row r="2071" spans="4:4">
      <c r="D2071" s="146"/>
    </row>
    <row r="2072" spans="4:4">
      <c r="D2072" s="146"/>
    </row>
    <row r="2073" spans="4:4">
      <c r="D2073" s="146"/>
    </row>
    <row r="2074" spans="4:4">
      <c r="D2074" s="146"/>
    </row>
    <row r="2075" spans="4:4">
      <c r="D2075" s="146"/>
    </row>
    <row r="2076" spans="4:4">
      <c r="D2076" s="146"/>
    </row>
    <row r="2077" spans="4:4">
      <c r="D2077" s="146"/>
    </row>
    <row r="2078" spans="4:4">
      <c r="D2078" s="146"/>
    </row>
    <row r="2079" spans="4:4">
      <c r="D2079" s="146"/>
    </row>
    <row r="2080" spans="4:4">
      <c r="D2080" s="146"/>
    </row>
    <row r="2081" spans="4:4">
      <c r="D2081" s="146"/>
    </row>
    <row r="2082" spans="4:4">
      <c r="D2082" s="146"/>
    </row>
    <row r="2083" spans="4:4">
      <c r="D2083" s="146"/>
    </row>
    <row r="2084" spans="4:4">
      <c r="D2084" s="146"/>
    </row>
    <row r="2085" spans="4:4">
      <c r="D2085" s="146"/>
    </row>
    <row r="2086" spans="4:4">
      <c r="D2086" s="146"/>
    </row>
    <row r="2087" spans="4:4">
      <c r="D2087" s="146"/>
    </row>
    <row r="2088" spans="4:4">
      <c r="D2088" s="146"/>
    </row>
    <row r="2089" spans="4:4">
      <c r="D2089" s="146"/>
    </row>
    <row r="2090" spans="4:4">
      <c r="D2090" s="146"/>
    </row>
    <row r="2091" spans="4:4">
      <c r="D2091" s="146"/>
    </row>
    <row r="2092" spans="4:4">
      <c r="D2092" s="146"/>
    </row>
    <row r="2093" spans="4:4">
      <c r="D2093" s="146"/>
    </row>
    <row r="2094" spans="4:4">
      <c r="D2094" s="146"/>
    </row>
    <row r="2095" spans="4:4">
      <c r="D2095" s="146"/>
    </row>
    <row r="2096" spans="4:4">
      <c r="D2096" s="146"/>
    </row>
    <row r="2097" spans="4:4">
      <c r="D2097" s="146"/>
    </row>
    <row r="2098" spans="4:4">
      <c r="D2098" s="146"/>
    </row>
    <row r="2099" spans="4:4">
      <c r="D2099" s="146"/>
    </row>
    <row r="2100" spans="4:4">
      <c r="D2100" s="146"/>
    </row>
    <row r="2101" spans="4:4">
      <c r="D2101" s="146"/>
    </row>
    <row r="2102" spans="4:4">
      <c r="D2102" s="146"/>
    </row>
    <row r="2103" spans="4:4">
      <c r="D2103" s="146"/>
    </row>
    <row r="2104" spans="4:4">
      <c r="D2104" s="146"/>
    </row>
    <row r="2105" spans="4:4">
      <c r="D2105" s="146"/>
    </row>
    <row r="2106" spans="4:4">
      <c r="D2106" s="146"/>
    </row>
    <row r="2107" spans="4:4">
      <c r="D2107" s="146"/>
    </row>
    <row r="2108" spans="4:4">
      <c r="D2108" s="146"/>
    </row>
    <row r="2109" spans="4:4">
      <c r="D2109" s="146"/>
    </row>
    <row r="2110" spans="4:4">
      <c r="D2110" s="146"/>
    </row>
    <row r="2111" spans="4:4">
      <c r="D2111" s="146"/>
    </row>
    <row r="2112" spans="4:4">
      <c r="D2112" s="146"/>
    </row>
    <row r="2113" spans="4:4">
      <c r="D2113" s="146"/>
    </row>
    <row r="2114" spans="4:4">
      <c r="D2114" s="146"/>
    </row>
    <row r="2115" spans="4:4">
      <c r="D2115" s="146"/>
    </row>
    <row r="2116" spans="4:4">
      <c r="D2116" s="146"/>
    </row>
    <row r="2117" spans="4:4">
      <c r="D2117" s="146"/>
    </row>
    <row r="2118" spans="4:4">
      <c r="D2118" s="146"/>
    </row>
    <row r="2119" spans="4:4">
      <c r="D2119" s="146"/>
    </row>
    <row r="2120" spans="4:4">
      <c r="D2120" s="146"/>
    </row>
    <row r="2121" spans="4:4">
      <c r="D2121" s="146"/>
    </row>
    <row r="2122" spans="4:4">
      <c r="D2122" s="146"/>
    </row>
    <row r="2123" spans="4:4">
      <c r="D2123" s="146"/>
    </row>
    <row r="2124" spans="4:4">
      <c r="D2124" s="146"/>
    </row>
    <row r="2125" spans="4:4">
      <c r="D2125" s="146"/>
    </row>
    <row r="2126" spans="4:4">
      <c r="D2126" s="146"/>
    </row>
    <row r="2127" spans="4:4">
      <c r="D2127" s="146"/>
    </row>
    <row r="2128" spans="4:4">
      <c r="D2128" s="146"/>
    </row>
    <row r="2129" spans="4:4">
      <c r="D2129" s="146"/>
    </row>
    <row r="2130" spans="4:4">
      <c r="D2130" s="146"/>
    </row>
    <row r="2131" spans="4:4">
      <c r="D2131" s="146"/>
    </row>
    <row r="2132" spans="4:4">
      <c r="D2132" s="146"/>
    </row>
    <row r="2133" spans="4:4">
      <c r="D2133" s="146"/>
    </row>
    <row r="2134" spans="4:4">
      <c r="D2134" s="146"/>
    </row>
    <row r="2135" spans="4:4">
      <c r="D2135" s="146"/>
    </row>
    <row r="2136" spans="4:4">
      <c r="D2136" s="146"/>
    </row>
    <row r="2137" spans="4:4">
      <c r="D2137" s="146"/>
    </row>
    <row r="2138" spans="4:4">
      <c r="D2138" s="146"/>
    </row>
    <row r="2139" spans="4:4">
      <c r="D2139" s="146"/>
    </row>
    <row r="2140" spans="4:4">
      <c r="D2140" s="146"/>
    </row>
    <row r="2141" spans="4:4">
      <c r="D2141" s="146"/>
    </row>
    <row r="2142" spans="4:4">
      <c r="D2142" s="146"/>
    </row>
    <row r="2143" spans="4:4">
      <c r="D2143" s="146"/>
    </row>
    <row r="2144" spans="4:4">
      <c r="D2144" s="146"/>
    </row>
    <row r="2145" spans="4:4">
      <c r="D2145" s="146"/>
    </row>
    <row r="2146" spans="4:4">
      <c r="D2146" s="146"/>
    </row>
    <row r="2147" spans="4:4">
      <c r="D2147" s="146"/>
    </row>
    <row r="2148" spans="4:4">
      <c r="D2148" s="146"/>
    </row>
    <row r="2149" spans="4:4">
      <c r="D2149" s="146"/>
    </row>
    <row r="2150" spans="4:4">
      <c r="D2150" s="146"/>
    </row>
    <row r="2151" spans="4:4">
      <c r="D2151" s="146"/>
    </row>
    <row r="2152" spans="4:4">
      <c r="D2152" s="146"/>
    </row>
    <row r="2153" spans="4:4">
      <c r="D2153" s="146"/>
    </row>
    <row r="2154" spans="4:4">
      <c r="D2154" s="146"/>
    </row>
    <row r="2155" spans="4:4">
      <c r="D2155" s="146"/>
    </row>
    <row r="2156" spans="4:4">
      <c r="D2156" s="146"/>
    </row>
    <row r="2157" spans="4:4">
      <c r="D2157" s="146"/>
    </row>
    <row r="2158" spans="4:4">
      <c r="D2158" s="146"/>
    </row>
    <row r="2159" spans="4:4">
      <c r="D2159" s="146"/>
    </row>
    <row r="2160" spans="4:4">
      <c r="D2160" s="146"/>
    </row>
    <row r="2161" spans="4:4">
      <c r="D2161" s="146"/>
    </row>
    <row r="2162" spans="4:4">
      <c r="D2162" s="146"/>
    </row>
    <row r="2163" spans="4:4">
      <c r="D2163" s="146"/>
    </row>
    <row r="2164" spans="4:4">
      <c r="D2164" s="146"/>
    </row>
    <row r="2165" spans="4:4">
      <c r="D2165" s="146"/>
    </row>
    <row r="2166" spans="4:4">
      <c r="D2166" s="146"/>
    </row>
    <row r="2167" spans="4:4">
      <c r="D2167" s="146"/>
    </row>
    <row r="2168" spans="4:4">
      <c r="D2168" s="146"/>
    </row>
    <row r="2169" spans="4:4">
      <c r="D2169" s="146"/>
    </row>
    <row r="2170" spans="4:4">
      <c r="D2170" s="146"/>
    </row>
    <row r="2171" spans="4:4">
      <c r="D2171" s="146"/>
    </row>
    <row r="2172" spans="4:4">
      <c r="D2172" s="146"/>
    </row>
    <row r="2173" spans="4:4">
      <c r="D2173" s="146"/>
    </row>
    <row r="2174" spans="4:4">
      <c r="D2174" s="146"/>
    </row>
    <row r="2175" spans="4:4">
      <c r="D2175" s="146"/>
    </row>
    <row r="2176" spans="4:4">
      <c r="D2176" s="146"/>
    </row>
    <row r="2177" spans="4:4">
      <c r="D2177" s="146"/>
    </row>
    <row r="2178" spans="4:4">
      <c r="D2178" s="146"/>
    </row>
    <row r="2179" spans="4:4">
      <c r="D2179" s="146"/>
    </row>
    <row r="2180" spans="4:4">
      <c r="D2180" s="146"/>
    </row>
    <row r="2181" spans="4:4">
      <c r="D2181" s="146"/>
    </row>
    <row r="2182" spans="4:4">
      <c r="D2182" s="146"/>
    </row>
    <row r="2183" spans="4:4">
      <c r="D2183" s="146"/>
    </row>
    <row r="2184" spans="4:4">
      <c r="D2184" s="146"/>
    </row>
    <row r="2185" spans="4:4">
      <c r="D2185" s="146"/>
    </row>
    <row r="2186" spans="4:4">
      <c r="D2186" s="146"/>
    </row>
    <row r="2187" spans="4:4">
      <c r="D2187" s="146"/>
    </row>
    <row r="2188" spans="4:4">
      <c r="D2188" s="146"/>
    </row>
    <row r="2189" spans="4:4">
      <c r="D2189" s="146"/>
    </row>
    <row r="2190" spans="4:4">
      <c r="D2190" s="146"/>
    </row>
    <row r="2191" spans="4:4">
      <c r="D2191" s="146"/>
    </row>
    <row r="2192" spans="4:4">
      <c r="D2192" s="146"/>
    </row>
    <row r="2193" spans="4:4">
      <c r="D2193" s="146"/>
    </row>
    <row r="2194" spans="4:4">
      <c r="D2194" s="146"/>
    </row>
    <row r="2195" spans="4:4">
      <c r="D2195" s="146"/>
    </row>
    <row r="2196" spans="4:4">
      <c r="D2196" s="146"/>
    </row>
    <row r="2197" spans="4:4">
      <c r="D2197" s="146"/>
    </row>
    <row r="2198" spans="4:4">
      <c r="D2198" s="146"/>
    </row>
    <row r="2199" spans="4:4">
      <c r="D2199" s="146"/>
    </row>
    <row r="2200" spans="4:4">
      <c r="D2200" s="146"/>
    </row>
    <row r="2201" spans="4:4">
      <c r="D2201" s="146"/>
    </row>
    <row r="2202" spans="4:4">
      <c r="D2202" s="146"/>
    </row>
    <row r="2203" spans="4:4">
      <c r="D2203" s="146"/>
    </row>
    <row r="2204" spans="4:4">
      <c r="D2204" s="146"/>
    </row>
    <row r="2205" spans="4:4">
      <c r="D2205" s="146"/>
    </row>
    <row r="2206" spans="4:4">
      <c r="D2206" s="146"/>
    </row>
    <row r="2207" spans="4:4">
      <c r="D2207" s="146"/>
    </row>
    <row r="2208" spans="4:4">
      <c r="D2208" s="146"/>
    </row>
    <row r="2209" spans="4:4">
      <c r="D2209" s="146"/>
    </row>
    <row r="2210" spans="4:4">
      <c r="D2210" s="146"/>
    </row>
    <row r="2211" spans="4:4">
      <c r="D2211" s="146"/>
    </row>
    <row r="2212" spans="4:4">
      <c r="D2212" s="146"/>
    </row>
    <row r="2213" spans="4:4">
      <c r="D2213" s="146"/>
    </row>
    <row r="2214" spans="4:4">
      <c r="D2214" s="146"/>
    </row>
    <row r="2215" spans="4:4">
      <c r="D2215" s="146"/>
    </row>
    <row r="2216" spans="4:4">
      <c r="D2216" s="146"/>
    </row>
    <row r="2217" spans="4:4">
      <c r="D2217" s="146"/>
    </row>
    <row r="2218" spans="4:4">
      <c r="D2218" s="146"/>
    </row>
    <row r="2219" spans="4:4">
      <c r="D2219" s="146"/>
    </row>
    <row r="2220" spans="4:4">
      <c r="D2220" s="146"/>
    </row>
    <row r="2221" spans="4:4">
      <c r="D2221" s="146"/>
    </row>
    <row r="2222" spans="4:4">
      <c r="D2222" s="146"/>
    </row>
    <row r="2223" spans="4:4">
      <c r="D2223" s="146"/>
    </row>
    <row r="2224" spans="4:4">
      <c r="D2224" s="146"/>
    </row>
    <row r="2225" spans="4:4">
      <c r="D2225" s="146"/>
    </row>
    <row r="2226" spans="4:4">
      <c r="D2226" s="146"/>
    </row>
    <row r="2227" spans="4:4">
      <c r="D2227" s="146"/>
    </row>
    <row r="2228" spans="4:4">
      <c r="D2228" s="146"/>
    </row>
    <row r="2229" spans="4:4">
      <c r="D2229" s="146"/>
    </row>
    <row r="2230" spans="4:4">
      <c r="D2230" s="146"/>
    </row>
    <row r="2231" spans="4:4">
      <c r="D2231" s="146"/>
    </row>
    <row r="2232" spans="4:4">
      <c r="D2232" s="146"/>
    </row>
    <row r="2233" spans="4:4">
      <c r="D2233" s="146"/>
    </row>
    <row r="2234" spans="4:4">
      <c r="D2234" s="146"/>
    </row>
    <row r="2235" spans="4:4">
      <c r="D2235" s="146"/>
    </row>
    <row r="2236" spans="4:4">
      <c r="D2236" s="146"/>
    </row>
    <row r="2237" spans="4:4">
      <c r="D2237" s="146"/>
    </row>
    <row r="2238" spans="4:4">
      <c r="D2238" s="146"/>
    </row>
    <row r="2239" spans="4:4">
      <c r="D2239" s="146"/>
    </row>
    <row r="2240" spans="4:4">
      <c r="D2240" s="146"/>
    </row>
    <row r="2241" spans="4:4">
      <c r="D2241" s="146"/>
    </row>
    <row r="2242" spans="4:4">
      <c r="D2242" s="146"/>
    </row>
    <row r="2243" spans="4:4">
      <c r="D2243" s="146"/>
    </row>
    <row r="2244" spans="4:4">
      <c r="D2244" s="146"/>
    </row>
    <row r="2245" spans="4:4">
      <c r="D2245" s="146"/>
    </row>
    <row r="2246" spans="4:4">
      <c r="D2246" s="146"/>
    </row>
    <row r="2247" spans="4:4">
      <c r="D2247" s="146"/>
    </row>
    <row r="2248" spans="4:4">
      <c r="D2248" s="146"/>
    </row>
    <row r="2249" spans="4:4">
      <c r="D2249" s="146"/>
    </row>
    <row r="2250" spans="4:4">
      <c r="D2250" s="146"/>
    </row>
    <row r="2251" spans="4:4">
      <c r="D2251" s="146"/>
    </row>
    <row r="2252" spans="4:4">
      <c r="D2252" s="146"/>
    </row>
    <row r="2253" spans="4:4">
      <c r="D2253" s="146"/>
    </row>
    <row r="2254" spans="4:4">
      <c r="D2254" s="146"/>
    </row>
    <row r="2255" spans="4:4">
      <c r="D2255" s="146"/>
    </row>
    <row r="2256" spans="4:4">
      <c r="D2256" s="146"/>
    </row>
    <row r="2257" spans="4:4">
      <c r="D2257" s="146"/>
    </row>
    <row r="2258" spans="4:4">
      <c r="D2258" s="146"/>
    </row>
    <row r="2259" spans="4:4">
      <c r="D2259" s="146"/>
    </row>
    <row r="2260" spans="4:4">
      <c r="D2260" s="146"/>
    </row>
    <row r="2261" spans="4:4">
      <c r="D2261" s="146"/>
    </row>
    <row r="2262" spans="4:4">
      <c r="D2262" s="146"/>
    </row>
    <row r="2263" spans="4:4">
      <c r="D2263" s="146"/>
    </row>
    <row r="2264" spans="4:4">
      <c r="D2264" s="146"/>
    </row>
    <row r="2265" spans="4:4">
      <c r="D2265" s="146"/>
    </row>
    <row r="2266" spans="4:4">
      <c r="D2266" s="146"/>
    </row>
    <row r="2267" spans="4:4">
      <c r="D2267" s="146"/>
    </row>
    <row r="2268" spans="4:4">
      <c r="D2268" s="146"/>
    </row>
    <row r="2269" spans="4:4">
      <c r="D2269" s="146"/>
    </row>
    <row r="2270" spans="4:4">
      <c r="D2270" s="146"/>
    </row>
    <row r="2271" spans="4:4">
      <c r="D2271" s="146"/>
    </row>
    <row r="2272" spans="4:4">
      <c r="D2272" s="146"/>
    </row>
    <row r="2273" spans="4:4">
      <c r="D2273" s="146"/>
    </row>
    <row r="2274" spans="4:4">
      <c r="D2274" s="146"/>
    </row>
    <row r="2275" spans="4:4">
      <c r="D2275" s="146"/>
    </row>
    <row r="2276" spans="4:4">
      <c r="D2276" s="146"/>
    </row>
    <row r="2277" spans="4:4">
      <c r="D2277" s="146"/>
    </row>
    <row r="2278" spans="4:4">
      <c r="D2278" s="146"/>
    </row>
    <row r="2279" spans="4:4">
      <c r="D2279" s="146"/>
    </row>
    <row r="2280" spans="4:4">
      <c r="D2280" s="146"/>
    </row>
    <row r="2281" spans="4:4">
      <c r="D2281" s="146"/>
    </row>
    <row r="2282" spans="4:4">
      <c r="D2282" s="146"/>
    </row>
    <row r="2283" spans="4:4">
      <c r="D2283" s="146"/>
    </row>
    <row r="2284" spans="4:4">
      <c r="D2284" s="146"/>
    </row>
    <row r="2285" spans="4:4">
      <c r="D2285" s="146"/>
    </row>
    <row r="2286" spans="4:4">
      <c r="D2286" s="146"/>
    </row>
    <row r="2287" spans="4:4">
      <c r="D2287" s="146"/>
    </row>
    <row r="2288" spans="4:4">
      <c r="D2288" s="146"/>
    </row>
    <row r="2289" spans="4:4">
      <c r="D2289" s="146"/>
    </row>
    <row r="2290" spans="4:4">
      <c r="D2290" s="146"/>
    </row>
    <row r="2291" spans="4:4">
      <c r="D2291" s="146"/>
    </row>
    <row r="2292" spans="4:4">
      <c r="D2292" s="146"/>
    </row>
    <row r="2293" spans="4:4">
      <c r="D2293" s="146"/>
    </row>
    <row r="2294" spans="4:4">
      <c r="D2294" s="146"/>
    </row>
    <row r="2295" spans="4:4">
      <c r="D2295" s="146"/>
    </row>
    <row r="2296" spans="4:4">
      <c r="D2296" s="146"/>
    </row>
    <row r="2297" spans="4:4">
      <c r="D2297" s="146"/>
    </row>
    <row r="2298" spans="4:4">
      <c r="D2298" s="146"/>
    </row>
    <row r="2299" spans="4:4">
      <c r="D2299" s="146"/>
    </row>
    <row r="2300" spans="4:4">
      <c r="D2300" s="146"/>
    </row>
    <row r="2301" spans="4:4">
      <c r="D2301" s="146"/>
    </row>
    <row r="2302" spans="4:4">
      <c r="D2302" s="146"/>
    </row>
    <row r="2303" spans="4:4">
      <c r="D2303" s="146"/>
    </row>
    <row r="2304" spans="4:4">
      <c r="D2304" s="146"/>
    </row>
    <row r="2305" spans="4:4">
      <c r="D2305" s="146"/>
    </row>
    <row r="2306" spans="4:4">
      <c r="D2306" s="146"/>
    </row>
    <row r="2307" spans="4:4">
      <c r="D2307" s="146"/>
    </row>
    <row r="2308" spans="4:4">
      <c r="D2308" s="146"/>
    </row>
    <row r="2309" spans="4:4">
      <c r="D2309" s="146"/>
    </row>
    <row r="2310" spans="4:4">
      <c r="D2310" s="146"/>
    </row>
    <row r="2311" spans="4:4">
      <c r="D2311" s="146"/>
    </row>
    <row r="2312" spans="4:4">
      <c r="D2312" s="146"/>
    </row>
    <row r="2313" spans="4:4">
      <c r="D2313" s="146"/>
    </row>
    <row r="2314" spans="4:4">
      <c r="D2314" s="146"/>
    </row>
    <row r="2315" spans="4:4">
      <c r="D2315" s="146"/>
    </row>
    <row r="2316" spans="4:4">
      <c r="D2316" s="146"/>
    </row>
    <row r="2317" spans="4:4">
      <c r="D2317" s="146"/>
    </row>
    <row r="2318" spans="4:4">
      <c r="D2318" s="146"/>
    </row>
    <row r="2319" spans="4:4">
      <c r="D2319" s="146"/>
    </row>
    <row r="2320" spans="4:4">
      <c r="D2320" s="146"/>
    </row>
    <row r="2321" spans="4:4">
      <c r="D2321" s="146"/>
    </row>
    <row r="2322" spans="4:4">
      <c r="D2322" s="146"/>
    </row>
    <row r="2323" spans="4:4">
      <c r="D2323" s="146"/>
    </row>
    <row r="2324" spans="4:4">
      <c r="D2324" s="146"/>
    </row>
    <row r="2325" spans="4:4">
      <c r="D2325" s="146"/>
    </row>
    <row r="2326" spans="4:4">
      <c r="D2326" s="146"/>
    </row>
    <row r="2327" spans="4:4">
      <c r="D2327" s="146"/>
    </row>
    <row r="2328" spans="4:4">
      <c r="D2328" s="146"/>
    </row>
    <row r="2329" spans="4:4">
      <c r="D2329" s="146"/>
    </row>
    <row r="2330" spans="4:4">
      <c r="D2330" s="146"/>
    </row>
    <row r="2331" spans="4:4">
      <c r="D2331" s="146"/>
    </row>
    <row r="2332" spans="4:4">
      <c r="D2332" s="146"/>
    </row>
    <row r="2333" spans="4:4">
      <c r="D2333" s="146"/>
    </row>
    <row r="2334" spans="4:4">
      <c r="D2334" s="146"/>
    </row>
    <row r="2335" spans="4:4">
      <c r="D2335" s="146"/>
    </row>
    <row r="2336" spans="4:4">
      <c r="D2336" s="146"/>
    </row>
    <row r="2337" spans="4:4">
      <c r="D2337" s="146"/>
    </row>
    <row r="2338" spans="4:4">
      <c r="D2338" s="146"/>
    </row>
    <row r="2339" spans="4:4">
      <c r="D2339" s="146"/>
    </row>
    <row r="2340" spans="4:4">
      <c r="D2340" s="146"/>
    </row>
    <row r="2341" spans="4:4">
      <c r="D2341" s="146"/>
    </row>
    <row r="2342" spans="4:4">
      <c r="D2342" s="146"/>
    </row>
    <row r="2343" spans="4:4">
      <c r="D2343" s="146"/>
    </row>
    <row r="2344" spans="4:4">
      <c r="D2344" s="146"/>
    </row>
    <row r="2345" spans="4:4">
      <c r="D2345" s="146"/>
    </row>
    <row r="2346" spans="4:4">
      <c r="D2346" s="146"/>
    </row>
    <row r="2347" spans="4:4">
      <c r="D2347" s="146"/>
    </row>
    <row r="2348" spans="4:4">
      <c r="D2348" s="146"/>
    </row>
    <row r="2349" spans="4:4">
      <c r="D2349" s="146"/>
    </row>
    <row r="2350" spans="4:4">
      <c r="D2350" s="146"/>
    </row>
    <row r="2351" spans="4:4">
      <c r="D2351" s="146"/>
    </row>
    <row r="2352" spans="4:4">
      <c r="D2352" s="146"/>
    </row>
    <row r="2353" spans="4:4">
      <c r="D2353" s="146"/>
    </row>
    <row r="2354" spans="4:4">
      <c r="D2354" s="146"/>
    </row>
    <row r="2355" spans="4:4">
      <c r="D2355" s="146"/>
    </row>
    <row r="2356" spans="4:4">
      <c r="D2356" s="146"/>
    </row>
    <row r="2357" spans="4:4">
      <c r="D2357" s="146"/>
    </row>
    <row r="2358" spans="4:4">
      <c r="D2358" s="146"/>
    </row>
    <row r="2359" spans="4:4">
      <c r="D2359" s="146"/>
    </row>
    <row r="2360" spans="4:4">
      <c r="D2360" s="146"/>
    </row>
    <row r="2361" spans="4:4">
      <c r="D2361" s="146"/>
    </row>
    <row r="2362" spans="4:4">
      <c r="D2362" s="146"/>
    </row>
    <row r="2363" spans="4:4">
      <c r="D2363" s="146"/>
    </row>
    <row r="2364" spans="4:4">
      <c r="D2364" s="146"/>
    </row>
    <row r="2365" spans="4:4">
      <c r="D2365" s="146"/>
    </row>
    <row r="2366" spans="4:4">
      <c r="D2366" s="146"/>
    </row>
    <row r="2367" spans="4:4">
      <c r="D2367" s="146"/>
    </row>
    <row r="2368" spans="4:4">
      <c r="D2368" s="146"/>
    </row>
    <row r="2369" spans="4:4">
      <c r="D2369" s="146"/>
    </row>
    <row r="2370" spans="4:4">
      <c r="D2370" s="146"/>
    </row>
    <row r="2371" spans="4:4">
      <c r="D2371" s="146"/>
    </row>
    <row r="2372" spans="4:4">
      <c r="D2372" s="146"/>
    </row>
    <row r="2373" spans="4:4">
      <c r="D2373" s="146"/>
    </row>
    <row r="2374" spans="4:4">
      <c r="D2374" s="146"/>
    </row>
    <row r="2375" spans="4:4">
      <c r="D2375" s="146"/>
    </row>
    <row r="2376" spans="4:4">
      <c r="D2376" s="146"/>
    </row>
    <row r="2377" spans="4:4">
      <c r="D2377" s="146"/>
    </row>
    <row r="2378" spans="4:4">
      <c r="D2378" s="146"/>
    </row>
    <row r="2379" spans="4:4">
      <c r="D2379" s="146"/>
    </row>
    <row r="2380" spans="4:4">
      <c r="D2380" s="146"/>
    </row>
    <row r="2381" spans="4:4">
      <c r="D2381" s="146"/>
    </row>
    <row r="2382" spans="4:4">
      <c r="D2382" s="146"/>
    </row>
    <row r="2383" spans="4:4">
      <c r="D2383" s="146"/>
    </row>
    <row r="2384" spans="4:4">
      <c r="D2384" s="146"/>
    </row>
    <row r="2385" spans="4:4">
      <c r="D2385" s="146"/>
    </row>
    <row r="2386" spans="4:4">
      <c r="D2386" s="146"/>
    </row>
    <row r="2387" spans="4:4">
      <c r="D2387" s="146"/>
    </row>
    <row r="2388" spans="4:4">
      <c r="D2388" s="146"/>
    </row>
    <row r="2389" spans="4:4">
      <c r="D2389" s="146"/>
    </row>
    <row r="2390" spans="4:4">
      <c r="D2390" s="146"/>
    </row>
    <row r="2391" spans="4:4">
      <c r="D2391" s="146"/>
    </row>
    <row r="2392" spans="4:4">
      <c r="D2392" s="146"/>
    </row>
    <row r="2393" spans="4:4">
      <c r="D2393" s="146"/>
    </row>
    <row r="2394" spans="4:4">
      <c r="D2394" s="146"/>
    </row>
    <row r="2395" spans="4:4">
      <c r="D2395" s="146"/>
    </row>
    <row r="2396" spans="4:4">
      <c r="D2396" s="146"/>
    </row>
    <row r="2397" spans="4:4">
      <c r="D2397" s="146"/>
    </row>
    <row r="2398" spans="4:4">
      <c r="D2398" s="146"/>
    </row>
    <row r="2399" spans="4:4">
      <c r="D2399" s="146"/>
    </row>
    <row r="2400" spans="4:4">
      <c r="D2400" s="146"/>
    </row>
    <row r="2401" spans="4:4">
      <c r="D2401" s="146"/>
    </row>
    <row r="2402" spans="4:4">
      <c r="D2402" s="146"/>
    </row>
    <row r="2403" spans="4:4">
      <c r="D2403" s="146"/>
    </row>
    <row r="2404" spans="4:4">
      <c r="D2404" s="146"/>
    </row>
    <row r="2405" spans="4:4">
      <c r="D2405" s="146"/>
    </row>
    <row r="2406" spans="4:4">
      <c r="D2406" s="146"/>
    </row>
    <row r="2407" spans="4:4">
      <c r="D2407" s="146"/>
    </row>
    <row r="2408" spans="4:4">
      <c r="D2408" s="146"/>
    </row>
    <row r="2409" spans="4:4">
      <c r="D2409" s="146"/>
    </row>
    <row r="2410" spans="4:4">
      <c r="D2410" s="146"/>
    </row>
    <row r="2411" spans="4:4">
      <c r="D2411" s="146"/>
    </row>
    <row r="2412" spans="4:4">
      <c r="D2412" s="146"/>
    </row>
    <row r="2413" spans="4:4">
      <c r="D2413" s="146"/>
    </row>
    <row r="2414" spans="4:4">
      <c r="D2414" s="146"/>
    </row>
    <row r="2415" spans="4:4">
      <c r="D2415" s="146"/>
    </row>
    <row r="2416" spans="4:4">
      <c r="D2416" s="146"/>
    </row>
    <row r="2417" spans="4:4">
      <c r="D2417" s="146"/>
    </row>
    <row r="2418" spans="4:4">
      <c r="D2418" s="146"/>
    </row>
    <row r="2419" spans="4:4">
      <c r="D2419" s="146"/>
    </row>
    <row r="2420" spans="4:4">
      <c r="D2420" s="146"/>
    </row>
    <row r="2421" spans="4:4">
      <c r="D2421" s="146"/>
    </row>
    <row r="2422" spans="4:4">
      <c r="D2422" s="146"/>
    </row>
    <row r="2423" spans="4:4">
      <c r="D2423" s="146"/>
    </row>
    <row r="2424" spans="4:4">
      <c r="D2424" s="146"/>
    </row>
    <row r="2425" spans="4:4">
      <c r="D2425" s="146"/>
    </row>
    <row r="2426" spans="4:4">
      <c r="D2426" s="146"/>
    </row>
    <row r="2427" spans="4:4">
      <c r="D2427" s="146"/>
    </row>
    <row r="2428" spans="4:4">
      <c r="D2428" s="146"/>
    </row>
    <row r="2429" spans="4:4">
      <c r="D2429" s="146"/>
    </row>
    <row r="2430" spans="4:4">
      <c r="D2430" s="146"/>
    </row>
    <row r="2431" spans="4:4">
      <c r="D2431" s="146"/>
    </row>
    <row r="2432" spans="4:4">
      <c r="D2432" s="146"/>
    </row>
    <row r="2433" spans="4:4">
      <c r="D2433" s="146"/>
    </row>
    <row r="2434" spans="4:4">
      <c r="D2434" s="146"/>
    </row>
    <row r="2435" spans="4:4">
      <c r="D2435" s="146"/>
    </row>
    <row r="2436" spans="4:4">
      <c r="D2436" s="146"/>
    </row>
    <row r="2437" spans="4:4">
      <c r="D2437" s="146"/>
    </row>
    <row r="2438" spans="4:4">
      <c r="D2438" s="146"/>
    </row>
    <row r="2439" spans="4:4">
      <c r="D2439" s="146"/>
    </row>
    <row r="2440" spans="4:4">
      <c r="D2440" s="146"/>
    </row>
    <row r="2441" spans="4:4">
      <c r="D2441" s="146"/>
    </row>
    <row r="2442" spans="4:4">
      <c r="D2442" s="146"/>
    </row>
    <row r="2443" spans="4:4">
      <c r="D2443" s="146"/>
    </row>
    <row r="2444" spans="4:4">
      <c r="D2444" s="146"/>
    </row>
    <row r="2445" spans="4:4">
      <c r="D2445" s="146"/>
    </row>
    <row r="2446" spans="4:4">
      <c r="D2446" s="146"/>
    </row>
    <row r="2447" spans="4:4">
      <c r="D2447" s="146"/>
    </row>
    <row r="2448" spans="4:4">
      <c r="D2448" s="146"/>
    </row>
    <row r="2449" spans="4:4">
      <c r="D2449" s="146"/>
    </row>
    <row r="2450" spans="4:4">
      <c r="D2450" s="146"/>
    </row>
    <row r="2451" spans="4:4">
      <c r="D2451" s="146"/>
    </row>
    <row r="2452" spans="4:4">
      <c r="D2452" s="146"/>
    </row>
    <row r="2453" spans="4:4">
      <c r="D2453" s="146"/>
    </row>
    <row r="2454" spans="4:4">
      <c r="D2454" s="146"/>
    </row>
    <row r="2455" spans="4:4">
      <c r="D2455" s="146"/>
    </row>
    <row r="2456" spans="4:4">
      <c r="D2456" s="146"/>
    </row>
    <row r="2457" spans="4:4">
      <c r="D2457" s="146"/>
    </row>
    <row r="2458" spans="4:4">
      <c r="D2458" s="146"/>
    </row>
    <row r="2459" spans="4:4">
      <c r="D2459" s="146"/>
    </row>
    <row r="2460" spans="4:4">
      <c r="D2460" s="146"/>
    </row>
    <row r="2461" spans="4:4">
      <c r="D2461" s="146"/>
    </row>
    <row r="2462" spans="4:4">
      <c r="D2462" s="146"/>
    </row>
    <row r="2463" spans="4:4">
      <c r="D2463" s="146"/>
    </row>
    <row r="2464" spans="4:4">
      <c r="D2464" s="146"/>
    </row>
    <row r="2465" spans="4:4">
      <c r="D2465" s="146"/>
    </row>
    <row r="2466" spans="4:4">
      <c r="D2466" s="146"/>
    </row>
    <row r="2467" spans="4:4">
      <c r="D2467" s="146"/>
    </row>
    <row r="2468" spans="4:4">
      <c r="D2468" s="146"/>
    </row>
    <row r="2469" spans="4:4">
      <c r="D2469" s="146"/>
    </row>
    <row r="2470" spans="4:4">
      <c r="D2470" s="146"/>
    </row>
    <row r="2471" spans="4:4">
      <c r="D2471" s="146"/>
    </row>
    <row r="2472" spans="4:4">
      <c r="D2472" s="146"/>
    </row>
    <row r="2473" spans="4:4">
      <c r="D2473" s="146"/>
    </row>
    <row r="2474" spans="4:4">
      <c r="D2474" s="146"/>
    </row>
    <row r="2475" spans="4:4">
      <c r="D2475" s="146"/>
    </row>
    <row r="2476" spans="4:4">
      <c r="D2476" s="146"/>
    </row>
    <row r="2477" spans="4:4">
      <c r="D2477" s="146"/>
    </row>
    <row r="2478" spans="4:4">
      <c r="D2478" s="146"/>
    </row>
    <row r="2479" spans="4:4">
      <c r="D2479" s="146"/>
    </row>
    <row r="2480" spans="4:4">
      <c r="D2480" s="146"/>
    </row>
    <row r="2481" spans="4:4">
      <c r="D2481" s="146"/>
    </row>
    <row r="2482" spans="4:4">
      <c r="D2482" s="146"/>
    </row>
    <row r="2483" spans="4:4">
      <c r="D2483" s="146"/>
    </row>
    <row r="2484" spans="4:4">
      <c r="D2484" s="146"/>
    </row>
    <row r="2485" spans="4:4">
      <c r="D2485" s="146"/>
    </row>
    <row r="2486" spans="4:4">
      <c r="D2486" s="146"/>
    </row>
    <row r="2487" spans="4:4">
      <c r="D2487" s="146"/>
    </row>
    <row r="2488" spans="4:4">
      <c r="D2488" s="146"/>
    </row>
    <row r="2489" spans="4:4">
      <c r="D2489" s="146"/>
    </row>
    <row r="2490" spans="4:4">
      <c r="D2490" s="146"/>
    </row>
    <row r="2491" spans="4:4">
      <c r="D2491" s="146"/>
    </row>
    <row r="2492" spans="4:4">
      <c r="D2492" s="146"/>
    </row>
    <row r="2493" spans="4:4">
      <c r="D2493" s="146"/>
    </row>
    <row r="2494" spans="4:4">
      <c r="D2494" s="146"/>
    </row>
    <row r="2495" spans="4:4">
      <c r="D2495" s="146"/>
    </row>
    <row r="2496" spans="4:4">
      <c r="D2496" s="146"/>
    </row>
    <row r="2497" spans="4:4">
      <c r="D2497" s="146"/>
    </row>
    <row r="2498" spans="4:4">
      <c r="D2498" s="146"/>
    </row>
    <row r="2499" spans="4:4">
      <c r="D2499" s="146"/>
    </row>
    <row r="2500" spans="4:4">
      <c r="D2500" s="146"/>
    </row>
    <row r="2501" spans="4:4">
      <c r="D2501" s="146"/>
    </row>
    <row r="2502" spans="4:4">
      <c r="D2502" s="146"/>
    </row>
    <row r="2503" spans="4:4">
      <c r="D2503" s="146"/>
    </row>
    <row r="2504" spans="4:4">
      <c r="D2504" s="146"/>
    </row>
    <row r="2505" spans="4:4">
      <c r="D2505" s="146"/>
    </row>
    <row r="2506" spans="4:4">
      <c r="D2506" s="146"/>
    </row>
    <row r="2507" spans="4:4">
      <c r="D2507" s="146"/>
    </row>
    <row r="2508" spans="4:4">
      <c r="D2508" s="146"/>
    </row>
    <row r="2509" spans="4:4">
      <c r="D2509" s="146"/>
    </row>
    <row r="2510" spans="4:4">
      <c r="D2510" s="146"/>
    </row>
    <row r="2511" spans="4:4">
      <c r="D2511" s="146"/>
    </row>
    <row r="2512" spans="4:4">
      <c r="D2512" s="146"/>
    </row>
    <row r="2513" spans="4:4">
      <c r="D2513" s="146"/>
    </row>
    <row r="2514" spans="4:4">
      <c r="D2514" s="146"/>
    </row>
    <row r="2515" spans="4:4">
      <c r="D2515" s="146"/>
    </row>
    <row r="2516" spans="4:4">
      <c r="D2516" s="146"/>
    </row>
    <row r="2517" spans="4:4">
      <c r="D2517" s="146"/>
    </row>
    <row r="2518" spans="4:4">
      <c r="D2518" s="146"/>
    </row>
    <row r="2519" spans="4:4">
      <c r="D2519" s="146"/>
    </row>
    <row r="2520" spans="4:4">
      <c r="D2520" s="146"/>
    </row>
    <row r="2521" spans="4:4">
      <c r="D2521" s="146"/>
    </row>
    <row r="2522" spans="4:4">
      <c r="D2522" s="146"/>
    </row>
    <row r="2523" spans="4:4">
      <c r="D2523" s="146"/>
    </row>
    <row r="2524" spans="4:4">
      <c r="D2524" s="146"/>
    </row>
    <row r="2525" spans="4:4">
      <c r="D2525" s="146"/>
    </row>
    <row r="2526" spans="4:4">
      <c r="D2526" s="146"/>
    </row>
    <row r="2527" spans="4:4">
      <c r="D2527" s="146"/>
    </row>
    <row r="2528" spans="4:4">
      <c r="D2528" s="146"/>
    </row>
    <row r="2529" spans="4:4">
      <c r="D2529" s="146"/>
    </row>
    <row r="2530" spans="4:4">
      <c r="D2530" s="146"/>
    </row>
    <row r="2531" spans="4:4">
      <c r="D2531" s="146"/>
    </row>
    <row r="2532" spans="4:4">
      <c r="D2532" s="146"/>
    </row>
    <row r="2533" spans="4:4">
      <c r="D2533" s="146"/>
    </row>
    <row r="2534" spans="4:4">
      <c r="D2534" s="146"/>
    </row>
    <row r="2535" spans="4:4">
      <c r="D2535" s="146"/>
    </row>
    <row r="2536" spans="4:4">
      <c r="D2536" s="146"/>
    </row>
    <row r="2537" spans="4:4">
      <c r="D2537" s="146"/>
    </row>
    <row r="2538" spans="4:4">
      <c r="D2538" s="146"/>
    </row>
    <row r="2539" spans="4:4">
      <c r="D2539" s="146"/>
    </row>
    <row r="2540" spans="4:4">
      <c r="D2540" s="146"/>
    </row>
    <row r="2541" spans="4:4">
      <c r="D2541" s="146"/>
    </row>
    <row r="2542" spans="4:4">
      <c r="D2542" s="146"/>
    </row>
    <row r="2543" spans="4:4">
      <c r="D2543" s="146"/>
    </row>
    <row r="2544" spans="4:4">
      <c r="D2544" s="146"/>
    </row>
    <row r="2545" spans="4:4">
      <c r="D2545" s="146"/>
    </row>
    <row r="2546" spans="4:4">
      <c r="D2546" s="146"/>
    </row>
    <row r="2547" spans="4:4">
      <c r="D2547" s="146"/>
    </row>
    <row r="2548" spans="4:4">
      <c r="D2548" s="146"/>
    </row>
    <row r="2549" spans="4:4">
      <c r="D2549" s="146"/>
    </row>
    <row r="2550" spans="4:4">
      <c r="D2550" s="146"/>
    </row>
    <row r="2551" spans="4:4">
      <c r="D2551" s="146"/>
    </row>
    <row r="2552" spans="4:4">
      <c r="D2552" s="146"/>
    </row>
    <row r="2553" spans="4:4">
      <c r="D2553" s="146"/>
    </row>
    <row r="2554" spans="4:4">
      <c r="D2554" s="146"/>
    </row>
    <row r="2555" spans="4:4">
      <c r="D2555" s="146"/>
    </row>
    <row r="2556" spans="4:4">
      <c r="D2556" s="146"/>
    </row>
    <row r="2557" spans="4:4">
      <c r="D2557" s="146"/>
    </row>
    <row r="2558" spans="4:4">
      <c r="D2558" s="146"/>
    </row>
    <row r="2559" spans="4:4">
      <c r="D2559" s="146"/>
    </row>
    <row r="2560" spans="4:4">
      <c r="D2560" s="146"/>
    </row>
    <row r="2561" spans="4:4">
      <c r="D2561" s="146"/>
    </row>
    <row r="2562" spans="4:4">
      <c r="D2562" s="146"/>
    </row>
    <row r="2563" spans="4:4">
      <c r="D2563" s="146"/>
    </row>
    <row r="2564" spans="4:4">
      <c r="D2564" s="146"/>
    </row>
    <row r="2565" spans="4:4">
      <c r="D2565" s="146"/>
    </row>
    <row r="2566" spans="4:4">
      <c r="D2566" s="146"/>
    </row>
    <row r="2567" spans="4:4">
      <c r="D2567" s="146"/>
    </row>
    <row r="2568" spans="4:4">
      <c r="D2568" s="146"/>
    </row>
    <row r="2569" spans="4:4">
      <c r="D2569" s="146"/>
    </row>
    <row r="2570" spans="4:4">
      <c r="D2570" s="146"/>
    </row>
    <row r="2571" spans="4:4">
      <c r="D2571" s="146"/>
    </row>
    <row r="2572" spans="4:4">
      <c r="D2572" s="146"/>
    </row>
    <row r="2573" spans="4:4">
      <c r="D2573" s="146"/>
    </row>
    <row r="2574" spans="4:4">
      <c r="D2574" s="146"/>
    </row>
    <row r="2575" spans="4:4">
      <c r="D2575" s="146"/>
    </row>
    <row r="2576" spans="4:4">
      <c r="D2576" s="146"/>
    </row>
    <row r="2577" spans="4:4">
      <c r="D2577" s="146"/>
    </row>
    <row r="2578" spans="4:4">
      <c r="D2578" s="146"/>
    </row>
    <row r="2579" spans="4:4">
      <c r="D2579" s="146"/>
    </row>
    <row r="2580" spans="4:4">
      <c r="D2580" s="146"/>
    </row>
    <row r="2581" spans="4:4">
      <c r="D2581" s="146"/>
    </row>
    <row r="2582" spans="4:4">
      <c r="D2582" s="146"/>
    </row>
    <row r="2583" spans="4:4">
      <c r="D2583" s="146"/>
    </row>
    <row r="2584" spans="4:4">
      <c r="D2584" s="146"/>
    </row>
    <row r="2585" spans="4:4">
      <c r="D2585" s="146"/>
    </row>
    <row r="2586" spans="4:4">
      <c r="D2586" s="146"/>
    </row>
    <row r="2587" spans="4:4">
      <c r="D2587" s="146"/>
    </row>
    <row r="2588" spans="4:4">
      <c r="D2588" s="146"/>
    </row>
    <row r="2589" spans="4:4">
      <c r="D2589" s="146"/>
    </row>
    <row r="2590" spans="4:4">
      <c r="D2590" s="146"/>
    </row>
    <row r="2591" spans="4:4">
      <c r="D2591" s="146"/>
    </row>
    <row r="2592" spans="4:4">
      <c r="D2592" s="146"/>
    </row>
    <row r="2593" spans="4:4">
      <c r="D2593" s="146"/>
    </row>
    <row r="2594" spans="4:4">
      <c r="D2594" s="146"/>
    </row>
    <row r="2595" spans="4:4">
      <c r="D2595" s="146"/>
    </row>
    <row r="2596" spans="4:4">
      <c r="D2596" s="146"/>
    </row>
    <row r="2597" spans="4:4">
      <c r="D2597" s="146"/>
    </row>
    <row r="2598" spans="4:4">
      <c r="D2598" s="146"/>
    </row>
    <row r="2599" spans="4:4">
      <c r="D2599" s="146"/>
    </row>
    <row r="2600" spans="4:4">
      <c r="D2600" s="146"/>
    </row>
    <row r="2601" spans="4:4">
      <c r="D2601" s="146"/>
    </row>
    <row r="2602" spans="4:4">
      <c r="D2602" s="146"/>
    </row>
    <row r="2603" spans="4:4">
      <c r="D2603" s="146"/>
    </row>
    <row r="2604" spans="4:4">
      <c r="D2604" s="146"/>
    </row>
    <row r="2605" spans="4:4">
      <c r="D2605" s="146"/>
    </row>
    <row r="2606" spans="4:4">
      <c r="D2606" s="146"/>
    </row>
    <row r="2607" spans="4:4">
      <c r="D2607" s="146"/>
    </row>
    <row r="2608" spans="4:4">
      <c r="D2608" s="146"/>
    </row>
    <row r="2609" spans="4:4">
      <c r="D2609" s="146"/>
    </row>
    <row r="2610" spans="4:4">
      <c r="D2610" s="146"/>
    </row>
    <row r="2611" spans="4:4">
      <c r="D2611" s="146"/>
    </row>
    <row r="2612" spans="4:4">
      <c r="D2612" s="146"/>
    </row>
    <row r="2613" spans="4:4">
      <c r="D2613" s="146"/>
    </row>
    <row r="2614" spans="4:4">
      <c r="D2614" s="146"/>
    </row>
    <row r="2615" spans="4:4">
      <c r="D2615" s="146"/>
    </row>
    <row r="2616" spans="4:4">
      <c r="D2616" s="146"/>
    </row>
    <row r="2617" spans="4:4">
      <c r="D2617" s="146"/>
    </row>
    <row r="2618" spans="4:4">
      <c r="D2618" s="146"/>
    </row>
    <row r="2619" spans="4:4">
      <c r="D2619" s="146"/>
    </row>
    <row r="2620" spans="4:4">
      <c r="D2620" s="146"/>
    </row>
    <row r="2621" spans="4:4">
      <c r="D2621" s="146"/>
    </row>
    <row r="2622" spans="4:4">
      <c r="D2622" s="146"/>
    </row>
    <row r="2623" spans="4:4">
      <c r="D2623" s="146"/>
    </row>
    <row r="2624" spans="4:4">
      <c r="D2624" s="146"/>
    </row>
    <row r="2625" spans="4:4">
      <c r="D2625" s="146"/>
    </row>
    <row r="2626" spans="4:4">
      <c r="D2626" s="146"/>
    </row>
    <row r="2627" spans="4:4">
      <c r="D2627" s="146"/>
    </row>
    <row r="2628" spans="4:4">
      <c r="D2628" s="146"/>
    </row>
    <row r="2629" spans="4:4">
      <c r="D2629" s="146"/>
    </row>
    <row r="2630" spans="4:4">
      <c r="D2630" s="146"/>
    </row>
    <row r="2631" spans="4:4">
      <c r="D2631" s="146"/>
    </row>
    <row r="2632" spans="4:4">
      <c r="D2632" s="146"/>
    </row>
    <row r="2633" spans="4:4">
      <c r="D2633" s="146"/>
    </row>
    <row r="2634" spans="4:4">
      <c r="D2634" s="146"/>
    </row>
    <row r="2635" spans="4:4">
      <c r="D2635" s="146"/>
    </row>
    <row r="2636" spans="4:4">
      <c r="D2636" s="146"/>
    </row>
    <row r="2637" spans="4:4">
      <c r="D2637" s="146"/>
    </row>
    <row r="2638" spans="4:4">
      <c r="D2638" s="146"/>
    </row>
    <row r="2639" spans="4:4">
      <c r="D2639" s="146"/>
    </row>
    <row r="2640" spans="4:4">
      <c r="D2640" s="146"/>
    </row>
    <row r="2641" spans="4:4">
      <c r="D2641" s="146"/>
    </row>
    <row r="2642" spans="4:4">
      <c r="D2642" s="146"/>
    </row>
    <row r="2643" spans="4:4">
      <c r="D2643" s="146"/>
    </row>
    <row r="2644" spans="4:4">
      <c r="D2644" s="146"/>
    </row>
    <row r="2645" spans="4:4">
      <c r="D2645" s="146"/>
    </row>
    <row r="2646" spans="4:4">
      <c r="D2646" s="146"/>
    </row>
    <row r="2647" spans="4:4">
      <c r="D2647" s="146"/>
    </row>
    <row r="2648" spans="4:4">
      <c r="D2648" s="146"/>
    </row>
    <row r="2649" spans="4:4">
      <c r="D2649" s="146"/>
    </row>
    <row r="2650" spans="4:4">
      <c r="D2650" s="146"/>
    </row>
    <row r="2651" spans="4:4">
      <c r="D2651" s="146"/>
    </row>
    <row r="2652" spans="4:4">
      <c r="D2652" s="146"/>
    </row>
    <row r="2653" spans="4:4">
      <c r="D2653" s="146"/>
    </row>
    <row r="2654" spans="4:4">
      <c r="D2654" s="146"/>
    </row>
    <row r="2655" spans="4:4">
      <c r="D2655" s="146"/>
    </row>
    <row r="2656" spans="4:4">
      <c r="D2656" s="146"/>
    </row>
    <row r="2657" spans="4:4">
      <c r="D2657" s="146"/>
    </row>
    <row r="2658" spans="4:4">
      <c r="D2658" s="146"/>
    </row>
    <row r="2659" spans="4:4">
      <c r="D2659" s="146"/>
    </row>
    <row r="2660" spans="4:4">
      <c r="D2660" s="146"/>
    </row>
    <row r="2661" spans="4:4">
      <c r="D2661" s="146"/>
    </row>
    <row r="2662" spans="4:4">
      <c r="D2662" s="146"/>
    </row>
    <row r="2663" spans="4:4">
      <c r="D2663" s="146"/>
    </row>
    <row r="2664" spans="4:4">
      <c r="D2664" s="146"/>
    </row>
    <row r="2665" spans="4:4">
      <c r="D2665" s="146"/>
    </row>
    <row r="2666" spans="4:4">
      <c r="D2666" s="146"/>
    </row>
    <row r="2667" spans="4:4">
      <c r="D2667" s="146"/>
    </row>
    <row r="2668" spans="4:4">
      <c r="D2668" s="146"/>
    </row>
    <row r="2669" spans="4:4">
      <c r="D2669" s="146"/>
    </row>
    <row r="2670" spans="4:4">
      <c r="D2670" s="146"/>
    </row>
    <row r="2671" spans="4:4">
      <c r="D2671" s="146"/>
    </row>
    <row r="2672" spans="4:4">
      <c r="D2672" s="146"/>
    </row>
    <row r="2673" spans="4:4">
      <c r="D2673" s="146"/>
    </row>
    <row r="2674" spans="4:4">
      <c r="D2674" s="146"/>
    </row>
    <row r="2675" spans="4:4">
      <c r="D2675" s="146"/>
    </row>
    <row r="2676" spans="4:4">
      <c r="D2676" s="146"/>
    </row>
    <row r="2677" spans="4:4">
      <c r="D2677" s="146"/>
    </row>
    <row r="2678" spans="4:4">
      <c r="D2678" s="146"/>
    </row>
    <row r="2679" spans="4:4">
      <c r="D2679" s="146"/>
    </row>
    <row r="2680" spans="4:4">
      <c r="D2680" s="146"/>
    </row>
    <row r="2681" spans="4:4">
      <c r="D2681" s="146"/>
    </row>
    <row r="2682" spans="4:4">
      <c r="D2682" s="146"/>
    </row>
    <row r="2683" spans="4:4">
      <c r="D2683" s="146"/>
    </row>
    <row r="2684" spans="4:4">
      <c r="D2684" s="146"/>
    </row>
    <row r="2685" spans="4:4">
      <c r="D2685" s="146"/>
    </row>
    <row r="2686" spans="4:4">
      <c r="D2686" s="146"/>
    </row>
    <row r="2687" spans="4:4">
      <c r="D2687" s="146"/>
    </row>
    <row r="2688" spans="4:4">
      <c r="D2688" s="146"/>
    </row>
    <row r="2689" spans="4:4">
      <c r="D2689" s="146"/>
    </row>
    <row r="2690" spans="4:4">
      <c r="D2690" s="146"/>
    </row>
    <row r="2691" spans="4:4">
      <c r="D2691" s="146"/>
    </row>
    <row r="2692" spans="4:4">
      <c r="D2692" s="146"/>
    </row>
    <row r="2693" spans="4:4">
      <c r="D2693" s="146"/>
    </row>
    <row r="2694" spans="4:4">
      <c r="D2694" s="146"/>
    </row>
    <row r="2695" spans="4:4">
      <c r="D2695" s="146"/>
    </row>
    <row r="2696" spans="4:4">
      <c r="D2696" s="146"/>
    </row>
    <row r="2697" spans="4:4">
      <c r="D2697" s="146"/>
    </row>
    <row r="2698" spans="4:4">
      <c r="D2698" s="146"/>
    </row>
    <row r="2699" spans="4:4">
      <c r="D2699" s="146"/>
    </row>
    <row r="2700" spans="4:4">
      <c r="D2700" s="146"/>
    </row>
    <row r="2701" spans="4:4">
      <c r="D2701" s="146"/>
    </row>
    <row r="2702" spans="4:4">
      <c r="D2702" s="146"/>
    </row>
    <row r="2703" spans="4:4">
      <c r="D2703" s="146"/>
    </row>
    <row r="2704" spans="4:4">
      <c r="D2704" s="146"/>
    </row>
    <row r="2705" spans="4:4">
      <c r="D2705" s="146"/>
    </row>
    <row r="2706" spans="4:4">
      <c r="D2706" s="146"/>
    </row>
    <row r="2707" spans="4:4">
      <c r="D2707" s="146"/>
    </row>
    <row r="2708" spans="4:4">
      <c r="D2708" s="146"/>
    </row>
    <row r="2709" spans="4:4">
      <c r="D2709" s="146"/>
    </row>
    <row r="2710" spans="4:4">
      <c r="D2710" s="146"/>
    </row>
    <row r="2711" spans="4:4">
      <c r="D2711" s="146"/>
    </row>
    <row r="2712" spans="4:4">
      <c r="D2712" s="146"/>
    </row>
    <row r="2713" spans="4:4">
      <c r="D2713" s="146"/>
    </row>
    <row r="2714" spans="4:4">
      <c r="D2714" s="146"/>
    </row>
    <row r="2715" spans="4:4">
      <c r="D2715" s="146"/>
    </row>
    <row r="2716" spans="4:4">
      <c r="D2716" s="146"/>
    </row>
    <row r="2717" spans="4:4">
      <c r="D2717" s="146"/>
    </row>
    <row r="2718" spans="4:4">
      <c r="D2718" s="146"/>
    </row>
    <row r="2719" spans="4:4">
      <c r="D2719" s="146"/>
    </row>
    <row r="2720" spans="4:4">
      <c r="D2720" s="146"/>
    </row>
    <row r="2721" spans="4:4">
      <c r="D2721" s="146"/>
    </row>
    <row r="2722" spans="4:4">
      <c r="D2722" s="146"/>
    </row>
    <row r="2723" spans="4:4">
      <c r="D2723" s="146"/>
    </row>
    <row r="2724" spans="4:4">
      <c r="D2724" s="146"/>
    </row>
    <row r="2725" spans="4:4">
      <c r="D2725" s="146"/>
    </row>
    <row r="2726" spans="4:4">
      <c r="D2726" s="146"/>
    </row>
    <row r="2727" spans="4:4">
      <c r="D2727" s="146"/>
    </row>
    <row r="2728" spans="4:4">
      <c r="D2728" s="146"/>
    </row>
    <row r="2729" spans="4:4">
      <c r="D2729" s="146"/>
    </row>
    <row r="2730" spans="4:4">
      <c r="D2730" s="146"/>
    </row>
    <row r="2731" spans="4:4">
      <c r="D2731" s="146"/>
    </row>
    <row r="2732" spans="4:4">
      <c r="D2732" s="146"/>
    </row>
    <row r="2733" spans="4:4">
      <c r="D2733" s="146"/>
    </row>
    <row r="2734" spans="4:4">
      <c r="D2734" s="146"/>
    </row>
    <row r="2735" spans="4:4">
      <c r="D2735" s="146"/>
    </row>
    <row r="2736" spans="4:4">
      <c r="D2736" s="146"/>
    </row>
    <row r="2737" spans="4:4">
      <c r="D2737" s="146"/>
    </row>
    <row r="2738" spans="4:4">
      <c r="D2738" s="146"/>
    </row>
    <row r="2739" spans="4:4">
      <c r="D2739" s="146"/>
    </row>
    <row r="2740" spans="4:4">
      <c r="D2740" s="146"/>
    </row>
    <row r="2741" spans="4:4">
      <c r="D2741" s="146"/>
    </row>
    <row r="2742" spans="4:4">
      <c r="D2742" s="146"/>
    </row>
    <row r="2743" spans="4:4">
      <c r="D2743" s="146"/>
    </row>
    <row r="2744" spans="4:4">
      <c r="D2744" s="146"/>
    </row>
    <row r="2745" spans="4:4">
      <c r="D2745" s="146"/>
    </row>
    <row r="2746" spans="4:4">
      <c r="D2746" s="146"/>
    </row>
    <row r="2747" spans="4:4">
      <c r="D2747" s="146"/>
    </row>
    <row r="2748" spans="4:4">
      <c r="D2748" s="146"/>
    </row>
    <row r="2749" spans="4:4">
      <c r="D2749" s="146"/>
    </row>
    <row r="2750" spans="4:4">
      <c r="D2750" s="146"/>
    </row>
    <row r="2751" spans="4:4">
      <c r="D2751" s="146"/>
    </row>
    <row r="2752" spans="4:4">
      <c r="D2752" s="146"/>
    </row>
    <row r="2753" spans="4:4">
      <c r="D2753" s="146"/>
    </row>
    <row r="2754" spans="4:4">
      <c r="D2754" s="146"/>
    </row>
    <row r="2755" spans="4:4">
      <c r="D2755" s="146"/>
    </row>
    <row r="2756" spans="4:4">
      <c r="D2756" s="146"/>
    </row>
    <row r="2757" spans="4:4">
      <c r="D2757" s="146"/>
    </row>
    <row r="2758" spans="4:4">
      <c r="D2758" s="146"/>
    </row>
    <row r="2759" spans="4:4">
      <c r="D2759" s="146"/>
    </row>
    <row r="2760" spans="4:4">
      <c r="D2760" s="146"/>
    </row>
    <row r="2761" spans="4:4">
      <c r="D2761" s="146"/>
    </row>
    <row r="2762" spans="4:4">
      <c r="D2762" s="146"/>
    </row>
    <row r="2763" spans="4:4">
      <c r="D2763" s="146"/>
    </row>
    <row r="2764" spans="4:4">
      <c r="D2764" s="146"/>
    </row>
    <row r="2765" spans="4:4">
      <c r="D2765" s="146"/>
    </row>
    <row r="2766" spans="4:4">
      <c r="D2766" s="146"/>
    </row>
    <row r="2767" spans="4:4">
      <c r="D2767" s="146"/>
    </row>
    <row r="2768" spans="4:4">
      <c r="D2768" s="146"/>
    </row>
    <row r="2769" spans="4:4">
      <c r="D2769" s="146"/>
    </row>
    <row r="2770" spans="4:4">
      <c r="D2770" s="146"/>
    </row>
    <row r="2771" spans="4:4">
      <c r="D2771" s="146"/>
    </row>
    <row r="2772" spans="4:4">
      <c r="D2772" s="146"/>
    </row>
    <row r="2773" spans="4:4">
      <c r="D2773" s="146"/>
    </row>
    <row r="2774" spans="4:4">
      <c r="D2774" s="146"/>
    </row>
    <row r="2775" spans="4:4">
      <c r="D2775" s="146"/>
    </row>
    <row r="2776" spans="4:4">
      <c r="D2776" s="146"/>
    </row>
    <row r="2777" spans="4:4">
      <c r="D2777" s="146"/>
    </row>
    <row r="2778" spans="4:4">
      <c r="D2778" s="146"/>
    </row>
    <row r="2779" spans="4:4">
      <c r="D2779" s="146"/>
    </row>
    <row r="2780" spans="4:4">
      <c r="D2780" s="146"/>
    </row>
    <row r="2781" spans="4:4">
      <c r="D2781" s="146"/>
    </row>
    <row r="2782" spans="4:4">
      <c r="D2782" s="146"/>
    </row>
    <row r="2783" spans="4:4">
      <c r="D2783" s="146"/>
    </row>
    <row r="2784" spans="4:4">
      <c r="D2784" s="146"/>
    </row>
    <row r="2785" spans="4:4">
      <c r="D2785" s="146"/>
    </row>
    <row r="2786" spans="4:4">
      <c r="D2786" s="146"/>
    </row>
    <row r="2787" spans="4:4">
      <c r="D2787" s="146"/>
    </row>
    <row r="2788" spans="4:4">
      <c r="D2788" s="146"/>
    </row>
    <row r="2789" spans="4:4">
      <c r="D2789" s="146"/>
    </row>
    <row r="2790" spans="4:4">
      <c r="D2790" s="146"/>
    </row>
    <row r="2791" spans="4:4">
      <c r="D2791" s="146"/>
    </row>
    <row r="2792" spans="4:4">
      <c r="D2792" s="146"/>
    </row>
    <row r="2793" spans="4:4">
      <c r="D2793" s="146"/>
    </row>
    <row r="2794" spans="4:4">
      <c r="D2794" s="146"/>
    </row>
    <row r="2795" spans="4:4">
      <c r="D2795" s="146"/>
    </row>
    <row r="2796" spans="4:4">
      <c r="D2796" s="146"/>
    </row>
    <row r="2797" spans="4:4">
      <c r="D2797" s="146"/>
    </row>
    <row r="2798" spans="4:4">
      <c r="D2798" s="146"/>
    </row>
    <row r="2799" spans="4:4">
      <c r="D2799" s="146"/>
    </row>
    <row r="2800" spans="4:4">
      <c r="D2800" s="146"/>
    </row>
    <row r="2801" spans="4:4">
      <c r="D2801" s="146"/>
    </row>
    <row r="2802" spans="4:4">
      <c r="D2802" s="146"/>
    </row>
    <row r="2803" spans="4:4">
      <c r="D2803" s="146"/>
    </row>
    <row r="2804" spans="4:4">
      <c r="D2804" s="146"/>
    </row>
    <row r="2805" spans="4:4">
      <c r="D2805" s="146"/>
    </row>
    <row r="2806" spans="4:4">
      <c r="D2806" s="146"/>
    </row>
    <row r="2807" spans="4:4">
      <c r="D2807" s="146"/>
    </row>
    <row r="2808" spans="4:4">
      <c r="D2808" s="146"/>
    </row>
    <row r="2809" spans="4:4">
      <c r="D2809" s="146"/>
    </row>
    <row r="2810" spans="4:4">
      <c r="D2810" s="146"/>
    </row>
    <row r="2811" spans="4:4">
      <c r="D2811" s="146"/>
    </row>
    <row r="2812" spans="4:4">
      <c r="D2812" s="146"/>
    </row>
    <row r="2813" spans="4:4">
      <c r="D2813" s="146"/>
    </row>
    <row r="2814" spans="4:4">
      <c r="D2814" s="146"/>
    </row>
    <row r="2815" spans="4:4">
      <c r="D2815" s="146"/>
    </row>
    <row r="2816" spans="4:4">
      <c r="D2816" s="146"/>
    </row>
    <row r="2817" spans="4:4">
      <c r="D2817" s="146"/>
    </row>
    <row r="2818" spans="4:4">
      <c r="D2818" s="146"/>
    </row>
    <row r="2819" spans="4:4">
      <c r="D2819" s="146"/>
    </row>
    <row r="2820" spans="4:4">
      <c r="D2820" s="146"/>
    </row>
    <row r="2821" spans="4:4">
      <c r="D2821" s="146"/>
    </row>
    <row r="2822" spans="4:4">
      <c r="D2822" s="146"/>
    </row>
    <row r="2823" spans="4:4">
      <c r="D2823" s="146"/>
    </row>
    <row r="2824" spans="4:4">
      <c r="D2824" s="146"/>
    </row>
    <row r="2825" spans="4:4">
      <c r="D2825" s="146"/>
    </row>
    <row r="2826" spans="4:4">
      <c r="D2826" s="146"/>
    </row>
    <row r="2827" spans="4:4">
      <c r="D2827" s="146"/>
    </row>
    <row r="2828" spans="4:4">
      <c r="D2828" s="146"/>
    </row>
    <row r="2829" spans="4:4">
      <c r="D2829" s="146"/>
    </row>
    <row r="2830" spans="4:4">
      <c r="D2830" s="146"/>
    </row>
    <row r="2831" spans="4:4">
      <c r="D2831" s="146"/>
    </row>
    <row r="2832" spans="4:4">
      <c r="D2832" s="146"/>
    </row>
    <row r="2833" spans="4:4">
      <c r="D2833" s="146"/>
    </row>
    <row r="2834" spans="4:4">
      <c r="D2834" s="146"/>
    </row>
    <row r="2835" spans="4:4">
      <c r="D2835" s="146"/>
    </row>
    <row r="2836" spans="4:4">
      <c r="D2836" s="146"/>
    </row>
    <row r="2837" spans="4:4">
      <c r="D2837" s="146"/>
    </row>
    <row r="2838" spans="4:4">
      <c r="D2838" s="146"/>
    </row>
    <row r="2839" spans="4:4">
      <c r="D2839" s="146"/>
    </row>
    <row r="2840" spans="4:4">
      <c r="D2840" s="146"/>
    </row>
    <row r="2841" spans="4:4">
      <c r="D2841" s="146"/>
    </row>
    <row r="2842" spans="4:4">
      <c r="D2842" s="146"/>
    </row>
    <row r="2843" spans="4:4">
      <c r="D2843" s="146"/>
    </row>
    <row r="2844" spans="4:4">
      <c r="D2844" s="146"/>
    </row>
    <row r="2845" spans="4:4">
      <c r="D2845" s="146"/>
    </row>
    <row r="2846" spans="4:4">
      <c r="D2846" s="146"/>
    </row>
    <row r="2847" spans="4:4">
      <c r="D2847" s="146"/>
    </row>
    <row r="2848" spans="4:4">
      <c r="D2848" s="146"/>
    </row>
    <row r="2849" spans="4:4">
      <c r="D2849" s="146"/>
    </row>
    <row r="2850" spans="4:4">
      <c r="D2850" s="146"/>
    </row>
    <row r="2851" spans="4:4">
      <c r="D2851" s="146"/>
    </row>
    <row r="2852" spans="4:4">
      <c r="D2852" s="146"/>
    </row>
    <row r="2853" spans="4:4">
      <c r="D2853" s="146"/>
    </row>
    <row r="2854" spans="4:4">
      <c r="D2854" s="146"/>
    </row>
    <row r="2855" spans="4:4">
      <c r="D2855" s="146"/>
    </row>
    <row r="2856" spans="4:4">
      <c r="D2856" s="146"/>
    </row>
    <row r="2857" spans="4:4">
      <c r="D2857" s="146"/>
    </row>
    <row r="2858" spans="4:4">
      <c r="D2858" s="146"/>
    </row>
    <row r="2859" spans="4:4">
      <c r="D2859" s="146"/>
    </row>
    <row r="2860" spans="4:4">
      <c r="D2860" s="146"/>
    </row>
    <row r="2861" spans="4:4">
      <c r="D2861" s="146"/>
    </row>
    <row r="2862" spans="4:4">
      <c r="D2862" s="146"/>
    </row>
    <row r="2863" spans="4:4">
      <c r="D2863" s="146"/>
    </row>
    <row r="2864" spans="4:4">
      <c r="D2864" s="146"/>
    </row>
    <row r="2865" spans="4:4">
      <c r="D2865" s="146"/>
    </row>
    <row r="2866" spans="4:4">
      <c r="D2866" s="146"/>
    </row>
    <row r="2867" spans="4:4">
      <c r="D2867" s="146"/>
    </row>
    <row r="2868" spans="4:4">
      <c r="D2868" s="146"/>
    </row>
    <row r="2869" spans="4:4">
      <c r="D2869" s="146"/>
    </row>
    <row r="2870" spans="4:4">
      <c r="D2870" s="146"/>
    </row>
    <row r="2871" spans="4:4">
      <c r="D2871" s="146"/>
    </row>
    <row r="2872" spans="4:4">
      <c r="D2872" s="146"/>
    </row>
    <row r="2873" spans="4:4">
      <c r="D2873" s="146"/>
    </row>
    <row r="2874" spans="4:4">
      <c r="D2874" s="146"/>
    </row>
    <row r="2875" spans="4:4">
      <c r="D2875" s="146"/>
    </row>
    <row r="2876" spans="4:4">
      <c r="D2876" s="146"/>
    </row>
    <row r="2877" spans="4:4">
      <c r="D2877" s="146"/>
    </row>
    <row r="2878" spans="4:4">
      <c r="D2878" s="146"/>
    </row>
    <row r="2879" spans="4:4">
      <c r="D2879" s="146"/>
    </row>
    <row r="2880" spans="4:4">
      <c r="D2880" s="146"/>
    </row>
    <row r="2881" spans="4:4">
      <c r="D2881" s="146"/>
    </row>
    <row r="2882" spans="4:4">
      <c r="D2882" s="146"/>
    </row>
    <row r="2883" spans="4:4">
      <c r="D2883" s="146"/>
    </row>
    <row r="2884" spans="4:4">
      <c r="D2884" s="146"/>
    </row>
    <row r="2885" spans="4:4">
      <c r="D2885" s="146"/>
    </row>
    <row r="2886" spans="4:4">
      <c r="D2886" s="146"/>
    </row>
    <row r="2887" spans="4:4">
      <c r="D2887" s="146"/>
    </row>
    <row r="2888" spans="4:4">
      <c r="D2888" s="146"/>
    </row>
    <row r="2889" spans="4:4">
      <c r="D2889" s="146"/>
    </row>
    <row r="2890" spans="4:4">
      <c r="D2890" s="146"/>
    </row>
    <row r="2891" spans="4:4">
      <c r="D2891" s="146"/>
    </row>
    <row r="2892" spans="4:4">
      <c r="D2892" s="146"/>
    </row>
    <row r="2893" spans="4:4">
      <c r="D2893" s="146"/>
    </row>
    <row r="2894" spans="4:4">
      <c r="D2894" s="146"/>
    </row>
    <row r="2895" spans="4:4">
      <c r="D2895" s="146"/>
    </row>
    <row r="2896" spans="4:4">
      <c r="D2896" s="146"/>
    </row>
    <row r="2897" spans="4:4">
      <c r="D2897" s="146"/>
    </row>
    <row r="2898" spans="4:4">
      <c r="D2898" s="146"/>
    </row>
    <row r="2899" spans="4:4">
      <c r="D2899" s="146"/>
    </row>
    <row r="2900" spans="4:4">
      <c r="D2900" s="146"/>
    </row>
    <row r="2901" spans="4:4">
      <c r="D2901" s="146"/>
    </row>
    <row r="2902" spans="4:4">
      <c r="D2902" s="146"/>
    </row>
    <row r="2903" spans="4:4">
      <c r="D2903" s="146"/>
    </row>
    <row r="2904" spans="4:4">
      <c r="D2904" s="146"/>
    </row>
    <row r="2905" spans="4:4">
      <c r="D2905" s="146"/>
    </row>
    <row r="2906" spans="4:4">
      <c r="D2906" s="146"/>
    </row>
    <row r="2907" spans="4:4">
      <c r="D2907" s="146"/>
    </row>
    <row r="2908" spans="4:4">
      <c r="D2908" s="146"/>
    </row>
    <row r="2909" spans="4:4">
      <c r="D2909" s="146"/>
    </row>
    <row r="2910" spans="4:4">
      <c r="D2910" s="146"/>
    </row>
    <row r="2911" spans="4:4">
      <c r="D2911" s="146"/>
    </row>
    <row r="2912" spans="4:4">
      <c r="D2912" s="146"/>
    </row>
    <row r="2913" spans="4:4">
      <c r="D2913" s="146"/>
    </row>
    <row r="2914" spans="4:4">
      <c r="D2914" s="146"/>
    </row>
    <row r="2915" spans="4:4">
      <c r="D2915" s="146"/>
    </row>
    <row r="2916" spans="4:4">
      <c r="D2916" s="146"/>
    </row>
    <row r="2917" spans="4:4">
      <c r="D2917" s="146"/>
    </row>
    <row r="2918" spans="4:4">
      <c r="D2918" s="146"/>
    </row>
    <row r="2919" spans="4:4">
      <c r="D2919" s="146"/>
    </row>
    <row r="2920" spans="4:4">
      <c r="D2920" s="146"/>
    </row>
    <row r="2921" spans="4:4">
      <c r="D2921" s="146"/>
    </row>
    <row r="2922" spans="4:4">
      <c r="D2922" s="146"/>
    </row>
    <row r="2923" spans="4:4">
      <c r="D2923" s="146"/>
    </row>
    <row r="2924" spans="4:4">
      <c r="D2924" s="146"/>
    </row>
    <row r="2925" spans="4:4">
      <c r="D2925" s="146"/>
    </row>
    <row r="2926" spans="4:4">
      <c r="D2926" s="146"/>
    </row>
    <row r="2927" spans="4:4">
      <c r="D2927" s="146"/>
    </row>
    <row r="2928" spans="4:4">
      <c r="D2928" s="146"/>
    </row>
    <row r="2929" spans="4:4">
      <c r="D2929" s="146"/>
    </row>
    <row r="2930" spans="4:4">
      <c r="D2930" s="146"/>
    </row>
    <row r="2931" spans="4:4">
      <c r="D2931" s="146"/>
    </row>
    <row r="2932" spans="4:4">
      <c r="D2932" s="146"/>
    </row>
    <row r="2933" spans="4:4">
      <c r="D2933" s="146"/>
    </row>
    <row r="2934" spans="4:4">
      <c r="D2934" s="146"/>
    </row>
    <row r="2935" spans="4:4">
      <c r="D2935" s="146"/>
    </row>
    <row r="2936" spans="4:4">
      <c r="D2936" s="146"/>
    </row>
    <row r="2937" spans="4:4">
      <c r="D2937" s="146"/>
    </row>
    <row r="2938" spans="4:4">
      <c r="D2938" s="146"/>
    </row>
    <row r="2939" spans="4:4">
      <c r="D2939" s="146"/>
    </row>
    <row r="2940" spans="4:4">
      <c r="D2940" s="146"/>
    </row>
    <row r="2941" spans="4:4">
      <c r="D2941" s="146"/>
    </row>
    <row r="2942" spans="4:4">
      <c r="D2942" s="146"/>
    </row>
    <row r="2943" spans="4:4">
      <c r="D2943" s="146"/>
    </row>
    <row r="2944" spans="4:4">
      <c r="D2944" s="146"/>
    </row>
    <row r="2945" spans="4:4">
      <c r="D2945" s="146"/>
    </row>
    <row r="2946" spans="4:4">
      <c r="D2946" s="146"/>
    </row>
    <row r="2947" spans="4:4">
      <c r="D2947" s="146"/>
    </row>
    <row r="2948" spans="4:4">
      <c r="D2948" s="146"/>
    </row>
    <row r="2949" spans="4:4">
      <c r="D2949" s="146"/>
    </row>
    <row r="2950" spans="4:4">
      <c r="D2950" s="146"/>
    </row>
    <row r="2951" spans="4:4">
      <c r="D2951" s="146"/>
    </row>
    <row r="2952" spans="4:4">
      <c r="D2952" s="146"/>
    </row>
    <row r="2953" spans="4:4">
      <c r="D2953" s="146"/>
    </row>
    <row r="2954" spans="4:4">
      <c r="D2954" s="146"/>
    </row>
    <row r="2955" spans="4:4">
      <c r="D2955" s="146"/>
    </row>
    <row r="2956" spans="4:4">
      <c r="D2956" s="146"/>
    </row>
    <row r="2957" spans="4:4">
      <c r="D2957" s="146"/>
    </row>
    <row r="2958" spans="4:4">
      <c r="D2958" s="146"/>
    </row>
    <row r="2959" spans="4:4">
      <c r="D2959" s="146"/>
    </row>
    <row r="2960" spans="4:4">
      <c r="D2960" s="146"/>
    </row>
    <row r="2961" spans="4:4">
      <c r="D2961" s="146"/>
    </row>
    <row r="2962" spans="4:4">
      <c r="D2962" s="146"/>
    </row>
    <row r="2963" spans="4:4">
      <c r="D2963" s="146"/>
    </row>
    <row r="2964" spans="4:4">
      <c r="D2964" s="146"/>
    </row>
    <row r="2965" spans="4:4">
      <c r="D2965" s="146"/>
    </row>
    <row r="2966" spans="4:4">
      <c r="D2966" s="146"/>
    </row>
    <row r="2967" spans="4:4">
      <c r="D2967" s="146"/>
    </row>
    <row r="2968" spans="4:4">
      <c r="D2968" s="146"/>
    </row>
    <row r="2969" spans="4:4">
      <c r="D2969" s="146"/>
    </row>
    <row r="2970" spans="4:4">
      <c r="D2970" s="146"/>
    </row>
    <row r="2971" spans="4:4">
      <c r="D2971" s="146"/>
    </row>
    <row r="2972" spans="4:4">
      <c r="D2972" s="146"/>
    </row>
    <row r="2973" spans="4:4">
      <c r="D2973" s="146"/>
    </row>
    <row r="2974" spans="4:4">
      <c r="D2974" s="146"/>
    </row>
    <row r="2975" spans="4:4">
      <c r="D2975" s="146"/>
    </row>
    <row r="2976" spans="4:4">
      <c r="D2976" s="146"/>
    </row>
    <row r="2977" spans="4:4">
      <c r="D2977" s="146"/>
    </row>
    <row r="2978" spans="4:4">
      <c r="D2978" s="146"/>
    </row>
    <row r="2979" spans="4:4">
      <c r="D2979" s="146"/>
    </row>
    <row r="2980" spans="4:4">
      <c r="D2980" s="146"/>
    </row>
    <row r="2981" spans="4:4">
      <c r="D2981" s="146"/>
    </row>
    <row r="2982" spans="4:4">
      <c r="D2982" s="146"/>
    </row>
    <row r="2983" spans="4:4">
      <c r="D2983" s="146"/>
    </row>
    <row r="2984" spans="4:4">
      <c r="D2984" s="146"/>
    </row>
    <row r="2985" spans="4:4">
      <c r="D2985" s="146"/>
    </row>
    <row r="2986" spans="4:4">
      <c r="D2986" s="146"/>
    </row>
    <row r="2987" spans="4:4">
      <c r="D2987" s="146"/>
    </row>
    <row r="2988" spans="4:4">
      <c r="D2988" s="146"/>
    </row>
    <row r="2989" spans="4:4">
      <c r="D2989" s="146"/>
    </row>
    <row r="2990" spans="4:4">
      <c r="D2990" s="146"/>
    </row>
    <row r="2991" spans="4:4">
      <c r="D2991" s="146"/>
    </row>
    <row r="2992" spans="4:4">
      <c r="D2992" s="146"/>
    </row>
    <row r="2993" spans="4:4">
      <c r="D2993" s="146"/>
    </row>
    <row r="2994" spans="4:4">
      <c r="D2994" s="146"/>
    </row>
    <row r="2995" spans="4:4">
      <c r="D2995" s="146"/>
    </row>
    <row r="2996" spans="4:4">
      <c r="D2996" s="146"/>
    </row>
    <row r="2997" spans="4:4">
      <c r="D2997" s="146"/>
    </row>
    <row r="2998" spans="4:4">
      <c r="D2998" s="146"/>
    </row>
    <row r="2999" spans="4:4">
      <c r="D2999" s="146"/>
    </row>
    <row r="3000" spans="4:4">
      <c r="D3000" s="146"/>
    </row>
    <row r="3001" spans="4:4">
      <c r="D3001" s="146"/>
    </row>
    <row r="3002" spans="4:4">
      <c r="D3002" s="146"/>
    </row>
    <row r="3003" spans="4:4">
      <c r="D3003" s="146"/>
    </row>
    <row r="3004" spans="4:4">
      <c r="D3004" s="146"/>
    </row>
    <row r="3005" spans="4:4">
      <c r="D3005" s="146"/>
    </row>
    <row r="3006" spans="4:4">
      <c r="D3006" s="146"/>
    </row>
    <row r="3007" spans="4:4">
      <c r="D3007" s="146"/>
    </row>
    <row r="3008" spans="4:4">
      <c r="D3008" s="146"/>
    </row>
    <row r="3009" spans="4:4">
      <c r="D3009" s="146"/>
    </row>
    <row r="3010" spans="4:4">
      <c r="D3010" s="146"/>
    </row>
    <row r="3011" spans="4:4">
      <c r="D3011" s="146"/>
    </row>
    <row r="3012" spans="4:4">
      <c r="D3012" s="146"/>
    </row>
    <row r="3013" spans="4:4">
      <c r="D3013" s="146"/>
    </row>
    <row r="3014" spans="4:4">
      <c r="D3014" s="146"/>
    </row>
    <row r="3015" spans="4:4">
      <c r="D3015" s="146"/>
    </row>
    <row r="3016" spans="4:4">
      <c r="D3016" s="146"/>
    </row>
    <row r="3017" spans="4:4">
      <c r="D3017" s="146"/>
    </row>
    <row r="3018" spans="4:4">
      <c r="D3018" s="146"/>
    </row>
    <row r="3019" spans="4:4">
      <c r="D3019" s="146"/>
    </row>
    <row r="3020" spans="4:4">
      <c r="D3020" s="146"/>
    </row>
    <row r="3021" spans="4:4">
      <c r="D3021" s="146"/>
    </row>
    <row r="3022" spans="4:4">
      <c r="D3022" s="146"/>
    </row>
    <row r="3023" spans="4:4">
      <c r="D3023" s="146"/>
    </row>
    <row r="3024" spans="4:4">
      <c r="D3024" s="146"/>
    </row>
    <row r="3025" spans="4:4">
      <c r="D3025" s="146"/>
    </row>
    <row r="3026" spans="4:4">
      <c r="D3026" s="146"/>
    </row>
    <row r="3027" spans="4:4">
      <c r="D3027" s="146"/>
    </row>
    <row r="3028" spans="4:4">
      <c r="D3028" s="146"/>
    </row>
    <row r="3029" spans="4:4">
      <c r="D3029" s="146"/>
    </row>
    <row r="3030" spans="4:4">
      <c r="D3030" s="146"/>
    </row>
    <row r="3031" spans="4:4">
      <c r="D3031" s="146"/>
    </row>
    <row r="3032" spans="4:4">
      <c r="D3032" s="146"/>
    </row>
    <row r="3033" spans="4:4">
      <c r="D3033" s="146"/>
    </row>
    <row r="3034" spans="4:4">
      <c r="D3034" s="146"/>
    </row>
    <row r="3035" spans="4:4">
      <c r="D3035" s="146"/>
    </row>
    <row r="3036" spans="4:4">
      <c r="D3036" s="146"/>
    </row>
    <row r="3037" spans="4:4">
      <c r="D3037" s="146"/>
    </row>
    <row r="3038" spans="4:4">
      <c r="D3038" s="146"/>
    </row>
    <row r="3039" spans="4:4">
      <c r="D3039" s="146"/>
    </row>
    <row r="3040" spans="4:4">
      <c r="D3040" s="146"/>
    </row>
    <row r="3041" spans="4:4">
      <c r="D3041" s="146"/>
    </row>
    <row r="3042" spans="4:4">
      <c r="D3042" s="146"/>
    </row>
    <row r="3043" spans="4:4">
      <c r="D3043" s="146"/>
    </row>
    <row r="3044" spans="4:4">
      <c r="D3044" s="146"/>
    </row>
    <row r="3045" spans="4:4">
      <c r="D3045" s="146"/>
    </row>
    <row r="3046" spans="4:4">
      <c r="D3046" s="146"/>
    </row>
    <row r="3047" spans="4:4">
      <c r="D3047" s="146"/>
    </row>
    <row r="3048" spans="4:4">
      <c r="D3048" s="146"/>
    </row>
    <row r="3049" spans="4:4">
      <c r="D3049" s="146"/>
    </row>
    <row r="3050" spans="4:4">
      <c r="D3050" s="146"/>
    </row>
    <row r="3051" spans="4:4">
      <c r="D3051" s="146"/>
    </row>
    <row r="3052" spans="4:4">
      <c r="D3052" s="146"/>
    </row>
    <row r="3053" spans="4:4">
      <c r="D3053" s="146"/>
    </row>
    <row r="3054" spans="4:4">
      <c r="D3054" s="146"/>
    </row>
    <row r="3055" spans="4:4">
      <c r="D3055" s="146"/>
    </row>
    <row r="3056" spans="4:4">
      <c r="D3056" s="146"/>
    </row>
    <row r="3057" spans="4:4">
      <c r="D3057" s="146"/>
    </row>
    <row r="3058" spans="4:4">
      <c r="D3058" s="146"/>
    </row>
    <row r="3059" spans="4:4">
      <c r="D3059" s="146"/>
    </row>
    <row r="3060" spans="4:4">
      <c r="D3060" s="146"/>
    </row>
    <row r="3061" spans="4:4">
      <c r="D3061" s="146"/>
    </row>
    <row r="3062" spans="4:4">
      <c r="D3062" s="146"/>
    </row>
    <row r="3063" spans="4:4">
      <c r="D3063" s="146"/>
    </row>
    <row r="3064" spans="4:4">
      <c r="D3064" s="146"/>
    </row>
    <row r="3065" spans="4:4">
      <c r="D3065" s="146"/>
    </row>
    <row r="3066" spans="4:4">
      <c r="D3066" s="146"/>
    </row>
    <row r="3067" spans="4:4">
      <c r="D3067" s="146"/>
    </row>
    <row r="3068" spans="4:4">
      <c r="D3068" s="146"/>
    </row>
    <row r="3069" spans="4:4">
      <c r="D3069" s="146"/>
    </row>
    <row r="3070" spans="4:4">
      <c r="D3070" s="146"/>
    </row>
    <row r="3071" spans="4:4">
      <c r="D3071" s="146"/>
    </row>
    <row r="3072" spans="4:4">
      <c r="D3072" s="146"/>
    </row>
    <row r="3073" spans="4:4">
      <c r="D3073" s="146"/>
    </row>
    <row r="3074" spans="4:4">
      <c r="D3074" s="146"/>
    </row>
    <row r="3075" spans="4:4">
      <c r="D3075" s="146"/>
    </row>
    <row r="3076" spans="4:4">
      <c r="D3076" s="146"/>
    </row>
    <row r="3077" spans="4:4">
      <c r="D3077" s="146"/>
    </row>
    <row r="3078" spans="4:4">
      <c r="D3078" s="146"/>
    </row>
    <row r="3079" spans="4:4">
      <c r="D3079" s="146"/>
    </row>
    <row r="3080" spans="4:4">
      <c r="D3080" s="146"/>
    </row>
    <row r="3081" spans="4:4">
      <c r="D3081" s="146"/>
    </row>
    <row r="3082" spans="4:4">
      <c r="D3082" s="146"/>
    </row>
    <row r="3083" spans="4:4">
      <c r="D3083" s="146"/>
    </row>
    <row r="3084" spans="4:4">
      <c r="D3084" s="146"/>
    </row>
    <row r="3085" spans="4:4">
      <c r="D3085" s="146"/>
    </row>
    <row r="3086" spans="4:4">
      <c r="D3086" s="146"/>
    </row>
    <row r="3087" spans="4:4">
      <c r="D3087" s="146"/>
    </row>
    <row r="3088" spans="4:4">
      <c r="D3088" s="146"/>
    </row>
    <row r="3089" spans="4:4">
      <c r="D3089" s="146"/>
    </row>
    <row r="3090" spans="4:4">
      <c r="D3090" s="146"/>
    </row>
    <row r="3091" spans="4:4">
      <c r="D3091" s="146"/>
    </row>
    <row r="3092" spans="4:4">
      <c r="D3092" s="146"/>
    </row>
    <row r="3093" spans="4:4">
      <c r="D3093" s="146"/>
    </row>
    <row r="3094" spans="4:4">
      <c r="D3094" s="146"/>
    </row>
    <row r="3095" spans="4:4">
      <c r="D3095" s="146"/>
    </row>
    <row r="3096" spans="4:4">
      <c r="D3096" s="146"/>
    </row>
    <row r="3097" spans="4:4">
      <c r="D3097" s="146"/>
    </row>
    <row r="3098" spans="4:4">
      <c r="D3098" s="146"/>
    </row>
    <row r="3099" spans="4:4">
      <c r="D3099" s="146"/>
    </row>
    <row r="3100" spans="4:4">
      <c r="D3100" s="146"/>
    </row>
    <row r="3101" spans="4:4">
      <c r="D3101" s="146"/>
    </row>
    <row r="3102" spans="4:4">
      <c r="D3102" s="146"/>
    </row>
    <row r="3103" spans="4:4">
      <c r="D3103" s="146"/>
    </row>
    <row r="3104" spans="4:4">
      <c r="D3104" s="146"/>
    </row>
    <row r="3105" spans="4:4">
      <c r="D3105" s="146"/>
    </row>
    <row r="3106" spans="4:4">
      <c r="D3106" s="146"/>
    </row>
    <row r="3107" spans="4:4">
      <c r="D3107" s="146"/>
    </row>
    <row r="3108" spans="4:4">
      <c r="D3108" s="146"/>
    </row>
    <row r="3109" spans="4:4">
      <c r="D3109" s="146"/>
    </row>
    <row r="3110" spans="4:4">
      <c r="D3110" s="146"/>
    </row>
    <row r="3111" spans="4:4">
      <c r="D3111" s="146"/>
    </row>
    <row r="3112" spans="4:4">
      <c r="D3112" s="146"/>
    </row>
    <row r="3113" spans="4:4">
      <c r="D3113" s="146"/>
    </row>
    <row r="3114" spans="4:4">
      <c r="D3114" s="146"/>
    </row>
    <row r="3115" spans="4:4">
      <c r="D3115" s="146"/>
    </row>
    <row r="3116" spans="4:4">
      <c r="D3116" s="146"/>
    </row>
    <row r="3117" spans="4:4">
      <c r="D3117" s="146"/>
    </row>
    <row r="3118" spans="4:4">
      <c r="D3118" s="146"/>
    </row>
    <row r="3119" spans="4:4">
      <c r="D3119" s="146"/>
    </row>
    <row r="3120" spans="4:4">
      <c r="D3120" s="146"/>
    </row>
    <row r="3121" spans="4:4">
      <c r="D3121" s="146"/>
    </row>
    <row r="3122" spans="4:4">
      <c r="D3122" s="146"/>
    </row>
    <row r="3123" spans="4:4">
      <c r="D3123" s="146"/>
    </row>
    <row r="3124" spans="4:4">
      <c r="D3124" s="146"/>
    </row>
    <row r="3125" spans="4:4">
      <c r="D3125" s="146"/>
    </row>
    <row r="3126" spans="4:4">
      <c r="D3126" s="146"/>
    </row>
    <row r="3127" spans="4:4">
      <c r="D3127" s="146"/>
    </row>
    <row r="3128" spans="4:4">
      <c r="D3128" s="146"/>
    </row>
    <row r="3129" spans="4:4">
      <c r="D3129" s="146"/>
    </row>
    <row r="3130" spans="4:4">
      <c r="D3130" s="146"/>
    </row>
    <row r="3131" spans="4:4">
      <c r="D3131" s="146"/>
    </row>
    <row r="3132" spans="4:4">
      <c r="D3132" s="146"/>
    </row>
    <row r="3133" spans="4:4">
      <c r="D3133" s="146"/>
    </row>
    <row r="3134" spans="4:4">
      <c r="D3134" s="146"/>
    </row>
    <row r="3135" spans="4:4">
      <c r="D3135" s="146"/>
    </row>
    <row r="3136" spans="4:4">
      <c r="D3136" s="146"/>
    </row>
    <row r="3137" spans="4:4">
      <c r="D3137" s="146"/>
    </row>
    <row r="3138" spans="4:4">
      <c r="D3138" s="146"/>
    </row>
    <row r="3139" spans="4:4">
      <c r="D3139" s="146"/>
    </row>
    <row r="3140" spans="4:4">
      <c r="D3140" s="146"/>
    </row>
    <row r="3141" spans="4:4">
      <c r="D3141" s="146"/>
    </row>
    <row r="3142" spans="4:4">
      <c r="D3142" s="146"/>
    </row>
    <row r="3143" spans="4:4">
      <c r="D3143" s="146"/>
    </row>
    <row r="3144" spans="4:4">
      <c r="D3144" s="146"/>
    </row>
    <row r="3145" spans="4:4">
      <c r="D3145" s="146"/>
    </row>
    <row r="3146" spans="4:4">
      <c r="D3146" s="146"/>
    </row>
    <row r="3147" spans="4:4">
      <c r="D3147" s="146"/>
    </row>
    <row r="3148" spans="4:4">
      <c r="D3148" s="146"/>
    </row>
    <row r="3149" spans="4:4">
      <c r="D3149" s="146"/>
    </row>
    <row r="3150" spans="4:4">
      <c r="D3150" s="146"/>
    </row>
    <row r="3151" spans="4:4">
      <c r="D3151" s="146"/>
    </row>
    <row r="3152" spans="4:4">
      <c r="D3152" s="146"/>
    </row>
    <row r="3153" spans="4:4">
      <c r="D3153" s="146"/>
    </row>
    <row r="3154" spans="4:4">
      <c r="D3154" s="146"/>
    </row>
    <row r="3155" spans="4:4">
      <c r="D3155" s="146"/>
    </row>
    <row r="3156" spans="4:4">
      <c r="D3156" s="146"/>
    </row>
    <row r="3157" spans="4:4">
      <c r="D3157" s="146"/>
    </row>
    <row r="3158" spans="4:4">
      <c r="D3158" s="146"/>
    </row>
    <row r="3159" spans="4:4">
      <c r="D3159" s="146"/>
    </row>
    <row r="3160" spans="4:4">
      <c r="D3160" s="146"/>
    </row>
    <row r="3161" spans="4:4">
      <c r="D3161" s="146"/>
    </row>
    <row r="3162" spans="4:4">
      <c r="D3162" s="146"/>
    </row>
    <row r="3163" spans="4:4">
      <c r="D3163" s="146"/>
    </row>
    <row r="3164" spans="4:4">
      <c r="D3164" s="146"/>
    </row>
    <row r="3165" spans="4:4">
      <c r="D3165" s="146"/>
    </row>
    <row r="3166" spans="4:4">
      <c r="D3166" s="146"/>
    </row>
    <row r="3167" spans="4:4">
      <c r="D3167" s="146"/>
    </row>
    <row r="3168" spans="4:4">
      <c r="D3168" s="146"/>
    </row>
    <row r="3169" spans="4:4">
      <c r="D3169" s="146"/>
    </row>
    <row r="3170" spans="4:4">
      <c r="D3170" s="146"/>
    </row>
    <row r="3171" spans="4:4">
      <c r="D3171" s="146"/>
    </row>
    <row r="3172" spans="4:4">
      <c r="D3172" s="146"/>
    </row>
    <row r="3173" spans="4:4">
      <c r="D3173" s="146"/>
    </row>
    <row r="3174" spans="4:4">
      <c r="D3174" s="146"/>
    </row>
    <row r="3175" spans="4:4">
      <c r="D3175" s="146"/>
    </row>
    <row r="3176" spans="4:4">
      <c r="D3176" s="146"/>
    </row>
    <row r="3177" spans="4:4">
      <c r="D3177" s="146"/>
    </row>
    <row r="3178" spans="4:4">
      <c r="D3178" s="146"/>
    </row>
    <row r="3179" spans="4:4">
      <c r="D3179" s="146"/>
    </row>
    <row r="3180" spans="4:4">
      <c r="D3180" s="146"/>
    </row>
    <row r="3181" spans="4:4">
      <c r="D3181" s="146"/>
    </row>
    <row r="3182" spans="4:4">
      <c r="D3182" s="146"/>
    </row>
    <row r="3183" spans="4:4">
      <c r="D3183" s="146"/>
    </row>
    <row r="3184" spans="4:4">
      <c r="D3184" s="146"/>
    </row>
    <row r="3185" spans="4:4">
      <c r="D3185" s="146"/>
    </row>
    <row r="3186" spans="4:4">
      <c r="D3186" s="146"/>
    </row>
    <row r="3187" spans="4:4">
      <c r="D3187" s="146"/>
    </row>
    <row r="3188" spans="4:4">
      <c r="D3188" s="146"/>
    </row>
    <row r="3189" spans="4:4">
      <c r="D3189" s="146"/>
    </row>
    <row r="3190" spans="4:4">
      <c r="D3190" s="146"/>
    </row>
    <row r="3191" spans="4:4">
      <c r="D3191" s="146"/>
    </row>
    <row r="3192" spans="4:4">
      <c r="D3192" s="146"/>
    </row>
    <row r="3193" spans="4:4">
      <c r="D3193" s="146"/>
    </row>
    <row r="3194" spans="4:4">
      <c r="D3194" s="146"/>
    </row>
    <row r="3195" spans="4:4">
      <c r="D3195" s="146"/>
    </row>
    <row r="3196" spans="4:4">
      <c r="D3196" s="146"/>
    </row>
    <row r="3197" spans="4:4">
      <c r="D3197" s="146"/>
    </row>
    <row r="3198" spans="4:4">
      <c r="D3198" s="146"/>
    </row>
    <row r="3199" spans="4:4">
      <c r="D3199" s="146"/>
    </row>
    <row r="3200" spans="4:4">
      <c r="D3200" s="146"/>
    </row>
    <row r="3201" spans="4:4">
      <c r="D3201" s="146"/>
    </row>
    <row r="3202" spans="4:4">
      <c r="D3202" s="146"/>
    </row>
    <row r="3203" spans="4:4">
      <c r="D3203" s="146"/>
    </row>
    <row r="3204" spans="4:4">
      <c r="D3204" s="146"/>
    </row>
    <row r="3205" spans="4:4">
      <c r="D3205" s="146"/>
    </row>
    <row r="3206" spans="4:4">
      <c r="D3206" s="146"/>
    </row>
    <row r="3207" spans="4:4">
      <c r="D3207" s="146"/>
    </row>
    <row r="3208" spans="4:4">
      <c r="D3208" s="146"/>
    </row>
    <row r="3209" spans="4:4">
      <c r="D3209" s="146"/>
    </row>
    <row r="3210" spans="4:4">
      <c r="D3210" s="146"/>
    </row>
    <row r="3211" spans="4:4">
      <c r="D3211" s="146"/>
    </row>
    <row r="3212" spans="4:4">
      <c r="D3212" s="146"/>
    </row>
    <row r="3213" spans="4:4">
      <c r="D3213" s="146"/>
    </row>
    <row r="3214" spans="4:4">
      <c r="D3214" s="146"/>
    </row>
    <row r="3215" spans="4:4">
      <c r="D3215" s="146"/>
    </row>
    <row r="3216" spans="4:4">
      <c r="D3216" s="146"/>
    </row>
    <row r="3217" spans="4:4">
      <c r="D3217" s="146"/>
    </row>
    <row r="3218" spans="4:4">
      <c r="D3218" s="146"/>
    </row>
    <row r="3219" spans="4:4">
      <c r="D3219" s="146"/>
    </row>
    <row r="3220" spans="4:4">
      <c r="D3220" s="146"/>
    </row>
    <row r="3221" spans="4:4">
      <c r="D3221" s="146"/>
    </row>
    <row r="3222" spans="4:4">
      <c r="D3222" s="146"/>
    </row>
    <row r="3223" spans="4:4">
      <c r="D3223" s="146"/>
    </row>
    <row r="3224" spans="4:4">
      <c r="D3224" s="146"/>
    </row>
    <row r="3225" spans="4:4">
      <c r="D3225" s="146"/>
    </row>
    <row r="3226" spans="4:4">
      <c r="D3226" s="146"/>
    </row>
    <row r="3227" spans="4:4">
      <c r="D3227" s="146"/>
    </row>
    <row r="3228" spans="4:4">
      <c r="D3228" s="146"/>
    </row>
    <row r="3229" spans="4:4">
      <c r="D3229" s="146"/>
    </row>
    <row r="3230" spans="4:4">
      <c r="D3230" s="146"/>
    </row>
    <row r="3231" spans="4:4">
      <c r="D3231" s="146"/>
    </row>
    <row r="3232" spans="4:4">
      <c r="D3232" s="146"/>
    </row>
    <row r="3233" spans="4:4">
      <c r="D3233" s="146"/>
    </row>
    <row r="3234" spans="4:4">
      <c r="D3234" s="146"/>
    </row>
    <row r="3235" spans="4:4">
      <c r="D3235" s="146"/>
    </row>
    <row r="3236" spans="4:4">
      <c r="D3236" s="146"/>
    </row>
    <row r="3237" spans="4:4">
      <c r="D3237" s="146"/>
    </row>
    <row r="3238" spans="4:4">
      <c r="D3238" s="146"/>
    </row>
    <row r="3239" spans="4:4">
      <c r="D3239" s="146"/>
    </row>
    <row r="3240" spans="4:4">
      <c r="D3240" s="146"/>
    </row>
    <row r="3241" spans="4:4">
      <c r="D3241" s="146"/>
    </row>
    <row r="3242" spans="4:4">
      <c r="D3242" s="146"/>
    </row>
    <row r="3243" spans="4:4">
      <c r="D3243" s="146"/>
    </row>
    <row r="3244" spans="4:4">
      <c r="D3244" s="146"/>
    </row>
    <row r="3245" spans="4:4">
      <c r="D3245" s="146"/>
    </row>
    <row r="3246" spans="4:4">
      <c r="D3246" s="146"/>
    </row>
    <row r="3247" spans="4:4">
      <c r="D3247" s="146"/>
    </row>
    <row r="3248" spans="4:4">
      <c r="D3248" s="146"/>
    </row>
    <row r="3249" spans="4:4">
      <c r="D3249" s="146"/>
    </row>
    <row r="3250" spans="4:4">
      <c r="D3250" s="146"/>
    </row>
    <row r="3251" spans="4:4">
      <c r="D3251" s="146"/>
    </row>
    <row r="3252" spans="4:4">
      <c r="D3252" s="146"/>
    </row>
    <row r="3253" spans="4:4">
      <c r="D3253" s="146"/>
    </row>
    <row r="3254" spans="4:4">
      <c r="D3254" s="146"/>
    </row>
    <row r="3255" spans="4:4">
      <c r="D3255" s="146"/>
    </row>
    <row r="3256" spans="4:4">
      <c r="D3256" s="146"/>
    </row>
    <row r="3257" spans="4:4">
      <c r="D3257" s="146"/>
    </row>
    <row r="3258" spans="4:4">
      <c r="D3258" s="146"/>
    </row>
    <row r="3259" spans="4:4">
      <c r="D3259" s="146"/>
    </row>
    <row r="3260" spans="4:4">
      <c r="D3260" s="146"/>
    </row>
    <row r="3261" spans="4:4">
      <c r="D3261" s="146"/>
    </row>
    <row r="3262" spans="4:4">
      <c r="D3262" s="146"/>
    </row>
    <row r="3263" spans="4:4">
      <c r="D3263" s="146"/>
    </row>
    <row r="3264" spans="4:4">
      <c r="D3264" s="146"/>
    </row>
    <row r="3265" spans="4:4">
      <c r="D3265" s="146"/>
    </row>
    <row r="3266" spans="4:4">
      <c r="D3266" s="146"/>
    </row>
    <row r="3267" spans="4:4">
      <c r="D3267" s="146"/>
    </row>
    <row r="3268" spans="4:4">
      <c r="D3268" s="146"/>
    </row>
    <row r="3269" spans="4:4">
      <c r="D3269" s="146"/>
    </row>
    <row r="3270" spans="4:4">
      <c r="D3270" s="146"/>
    </row>
    <row r="3271" spans="4:4">
      <c r="D3271" s="146"/>
    </row>
    <row r="3272" spans="4:4">
      <c r="D3272" s="146"/>
    </row>
    <row r="3273" spans="4:4">
      <c r="D3273" s="146"/>
    </row>
    <row r="3274" spans="4:4">
      <c r="D3274" s="146"/>
    </row>
    <row r="3275" spans="4:4">
      <c r="D3275" s="146"/>
    </row>
    <row r="3276" spans="4:4">
      <c r="D3276" s="146"/>
    </row>
    <row r="3277" spans="4:4">
      <c r="D3277" s="146"/>
    </row>
    <row r="3278" spans="4:4">
      <c r="D3278" s="146"/>
    </row>
    <row r="3279" spans="4:4">
      <c r="D3279" s="146"/>
    </row>
    <row r="3280" spans="4:4">
      <c r="D3280" s="146"/>
    </row>
    <row r="3281" spans="4:4">
      <c r="D3281" s="146"/>
    </row>
    <row r="3282" spans="4:4">
      <c r="D3282" s="146"/>
    </row>
    <row r="3283" spans="4:4">
      <c r="D3283" s="146"/>
    </row>
    <row r="3284" spans="4:4">
      <c r="D3284" s="146"/>
    </row>
    <row r="3285" spans="4:4">
      <c r="D3285" s="146"/>
    </row>
    <row r="3286" spans="4:4">
      <c r="D3286" s="146"/>
    </row>
    <row r="3287" spans="4:4">
      <c r="D3287" s="146"/>
    </row>
    <row r="3288" spans="4:4">
      <c r="D3288" s="146"/>
    </row>
    <row r="3289" spans="4:4">
      <c r="D3289" s="146"/>
    </row>
    <row r="3290" spans="4:4">
      <c r="D3290" s="146"/>
    </row>
    <row r="3291" spans="4:4">
      <c r="D3291" s="146"/>
    </row>
    <row r="3292" spans="4:4">
      <c r="D3292" s="146"/>
    </row>
    <row r="3293" spans="4:4">
      <c r="D3293" s="146"/>
    </row>
    <row r="3294" spans="4:4">
      <c r="D3294" s="146"/>
    </row>
    <row r="3295" spans="4:4">
      <c r="D3295" s="146"/>
    </row>
    <row r="3296" spans="4:4">
      <c r="D3296" s="146"/>
    </row>
    <row r="3297" spans="4:4">
      <c r="D3297" s="146"/>
    </row>
    <row r="3298" spans="4:4">
      <c r="D3298" s="146"/>
    </row>
    <row r="3299" spans="4:4">
      <c r="D3299" s="146"/>
    </row>
    <row r="3300" spans="4:4">
      <c r="D3300" s="146"/>
    </row>
    <row r="3301" spans="4:4">
      <c r="D3301" s="146"/>
    </row>
    <row r="3302" spans="4:4">
      <c r="D3302" s="146"/>
    </row>
    <row r="3303" spans="4:4">
      <c r="D3303" s="146"/>
    </row>
    <row r="3304" spans="4:4">
      <c r="D3304" s="146"/>
    </row>
    <row r="3305" spans="4:4">
      <c r="D3305" s="146"/>
    </row>
    <row r="3306" spans="4:4">
      <c r="D3306" s="146"/>
    </row>
    <row r="3307" spans="4:4">
      <c r="D3307" s="146"/>
    </row>
    <row r="3308" spans="4:4">
      <c r="D3308" s="146"/>
    </row>
    <row r="3309" spans="4:4">
      <c r="D3309" s="146"/>
    </row>
    <row r="3310" spans="4:4">
      <c r="D3310" s="146"/>
    </row>
    <row r="3311" spans="4:4">
      <c r="D3311" s="146"/>
    </row>
    <row r="3312" spans="4:4">
      <c r="D3312" s="146"/>
    </row>
    <row r="3313" spans="4:4">
      <c r="D3313" s="146"/>
    </row>
    <row r="3314" spans="4:4">
      <c r="D3314" s="146"/>
    </row>
    <row r="3315" spans="4:4">
      <c r="D3315" s="146"/>
    </row>
    <row r="3316" spans="4:4">
      <c r="D3316" s="146"/>
    </row>
    <row r="3317" spans="4:4">
      <c r="D3317" s="146"/>
    </row>
    <row r="3318" spans="4:4">
      <c r="D3318" s="146"/>
    </row>
    <row r="3319" spans="4:4">
      <c r="D3319" s="146"/>
    </row>
    <row r="3320" spans="4:4">
      <c r="D3320" s="146"/>
    </row>
    <row r="3321" spans="4:4">
      <c r="D3321" s="146"/>
    </row>
    <row r="3322" spans="4:4">
      <c r="D3322" s="146"/>
    </row>
    <row r="3323" spans="4:4">
      <c r="D3323" s="146"/>
    </row>
    <row r="3324" spans="4:4">
      <c r="D3324" s="146"/>
    </row>
    <row r="3325" spans="4:4">
      <c r="D3325" s="146"/>
    </row>
    <row r="3326" spans="4:4">
      <c r="D3326" s="146"/>
    </row>
    <row r="3327" spans="4:4">
      <c r="D3327" s="146"/>
    </row>
    <row r="3328" spans="4:4">
      <c r="D3328" s="146"/>
    </row>
    <row r="3329" spans="4:4">
      <c r="D3329" s="146"/>
    </row>
    <row r="3330" spans="4:4">
      <c r="D3330" s="146"/>
    </row>
    <row r="3331" spans="4:4">
      <c r="D3331" s="146"/>
    </row>
    <row r="3332" spans="4:4">
      <c r="D3332" s="146"/>
    </row>
    <row r="3333" spans="4:4">
      <c r="D3333" s="146"/>
    </row>
    <row r="3334" spans="4:4">
      <c r="D3334" s="146"/>
    </row>
    <row r="3335" spans="4:4">
      <c r="D3335" s="146"/>
    </row>
    <row r="3336" spans="4:4">
      <c r="D3336" s="146"/>
    </row>
    <row r="3337" spans="4:4">
      <c r="D3337" s="146"/>
    </row>
    <row r="3338" spans="4:4">
      <c r="D3338" s="146"/>
    </row>
    <row r="3339" spans="4:4">
      <c r="D3339" s="146"/>
    </row>
    <row r="3340" spans="4:4">
      <c r="D3340" s="146"/>
    </row>
    <row r="3341" spans="4:4">
      <c r="D3341" s="146"/>
    </row>
    <row r="3342" spans="4:4">
      <c r="D3342" s="146"/>
    </row>
    <row r="3343" spans="4:4">
      <c r="D3343" s="146"/>
    </row>
    <row r="3344" spans="4:4">
      <c r="D3344" s="146"/>
    </row>
    <row r="3345" spans="4:4">
      <c r="D3345" s="146"/>
    </row>
    <row r="3346" spans="4:4">
      <c r="D3346" s="146"/>
    </row>
    <row r="3347" spans="4:4">
      <c r="D3347" s="146"/>
    </row>
    <row r="3348" spans="4:4">
      <c r="D3348" s="146"/>
    </row>
    <row r="3349" spans="4:4">
      <c r="D3349" s="146"/>
    </row>
    <row r="3350" spans="4:4">
      <c r="D3350" s="146"/>
    </row>
    <row r="3351" spans="4:4">
      <c r="D3351" s="146"/>
    </row>
    <row r="3352" spans="4:4">
      <c r="D3352" s="146"/>
    </row>
    <row r="3353" spans="4:4">
      <c r="D3353" s="146"/>
    </row>
    <row r="3354" spans="4:4">
      <c r="D3354" s="146"/>
    </row>
    <row r="3355" spans="4:4">
      <c r="D3355" s="146"/>
    </row>
    <row r="3356" spans="4:4">
      <c r="D3356" s="146"/>
    </row>
    <row r="3357" spans="4:4">
      <c r="D3357" s="146"/>
    </row>
    <row r="3358" spans="4:4">
      <c r="D3358" s="146"/>
    </row>
    <row r="3359" spans="4:4">
      <c r="D3359" s="146"/>
    </row>
    <row r="3360" spans="4:4">
      <c r="D3360" s="146"/>
    </row>
    <row r="3361" spans="4:4">
      <c r="D3361" s="146"/>
    </row>
    <row r="3362" spans="4:4">
      <c r="D3362" s="146"/>
    </row>
    <row r="3363" spans="4:4">
      <c r="D3363" s="146"/>
    </row>
    <row r="3364" spans="4:4">
      <c r="D3364" s="146"/>
    </row>
    <row r="3365" spans="4:4">
      <c r="D3365" s="146"/>
    </row>
    <row r="3366" spans="4:4">
      <c r="D3366" s="146"/>
    </row>
    <row r="3367" spans="4:4">
      <c r="D3367" s="146"/>
    </row>
    <row r="3368" spans="4:4">
      <c r="D3368" s="146"/>
    </row>
    <row r="3369" spans="4:4">
      <c r="D3369" s="146"/>
    </row>
    <row r="3370" spans="4:4">
      <c r="D3370" s="146"/>
    </row>
    <row r="3371" spans="4:4">
      <c r="D3371" s="146"/>
    </row>
    <row r="3372" spans="4:4">
      <c r="D3372" s="146"/>
    </row>
    <row r="3373" spans="4:4">
      <c r="D3373" s="146"/>
    </row>
    <row r="3374" spans="4:4">
      <c r="D3374" s="146"/>
    </row>
    <row r="3375" spans="4:4">
      <c r="D3375" s="146"/>
    </row>
    <row r="3376" spans="4:4">
      <c r="D3376" s="146"/>
    </row>
    <row r="3377" spans="4:4">
      <c r="D3377" s="146"/>
    </row>
    <row r="3378" spans="4:4">
      <c r="D3378" s="146"/>
    </row>
    <row r="3379" spans="4:4">
      <c r="D3379" s="146"/>
    </row>
    <row r="3380" spans="4:4">
      <c r="D3380" s="146"/>
    </row>
    <row r="3381" spans="4:4">
      <c r="D3381" s="146"/>
    </row>
    <row r="3382" spans="4:4">
      <c r="D3382" s="146"/>
    </row>
    <row r="3383" spans="4:4">
      <c r="D3383" s="146"/>
    </row>
    <row r="3384" spans="4:4">
      <c r="D3384" s="146"/>
    </row>
    <row r="3385" spans="4:4">
      <c r="D3385" s="146"/>
    </row>
    <row r="3386" spans="4:4">
      <c r="D3386" s="146"/>
    </row>
    <row r="3387" spans="4:4">
      <c r="D3387" s="146"/>
    </row>
    <row r="3388" spans="4:4">
      <c r="D3388" s="146"/>
    </row>
    <row r="3389" spans="4:4">
      <c r="D3389" s="146"/>
    </row>
    <row r="3390" spans="4:4">
      <c r="D3390" s="146"/>
    </row>
    <row r="3391" spans="4:4">
      <c r="D3391" s="146"/>
    </row>
    <row r="3392" spans="4:4">
      <c r="D3392" s="146"/>
    </row>
    <row r="3393" spans="4:4">
      <c r="D3393" s="146"/>
    </row>
    <row r="3394" spans="4:4">
      <c r="D3394" s="146"/>
    </row>
    <row r="3395" spans="4:4">
      <c r="D3395" s="146"/>
    </row>
    <row r="3396" spans="4:4">
      <c r="D3396" s="146"/>
    </row>
    <row r="3397" spans="4:4">
      <c r="D3397" s="146"/>
    </row>
    <row r="3398" spans="4:4">
      <c r="D3398" s="146"/>
    </row>
    <row r="3399" spans="4:4">
      <c r="D3399" s="146"/>
    </row>
    <row r="3400" spans="4:4">
      <c r="D3400" s="146"/>
    </row>
    <row r="3401" spans="4:4">
      <c r="D3401" s="146"/>
    </row>
    <row r="3402" spans="4:4">
      <c r="D3402" s="146"/>
    </row>
    <row r="3403" spans="4:4">
      <c r="D3403" s="146"/>
    </row>
    <row r="3404" spans="4:4">
      <c r="D3404" s="146"/>
    </row>
    <row r="3405" spans="4:4">
      <c r="D3405" s="146"/>
    </row>
    <row r="3406" spans="4:4">
      <c r="D3406" s="146"/>
    </row>
    <row r="3407" spans="4:4">
      <c r="D3407" s="146"/>
    </row>
    <row r="3408" spans="4:4">
      <c r="D3408" s="146"/>
    </row>
    <row r="3409" spans="4:4">
      <c r="D3409" s="146"/>
    </row>
    <row r="3410" spans="4:4">
      <c r="D3410" s="146"/>
    </row>
    <row r="3411" spans="4:4">
      <c r="D3411" s="146"/>
    </row>
    <row r="3412" spans="4:4">
      <c r="D3412" s="146"/>
    </row>
    <row r="3413" spans="4:4">
      <c r="D3413" s="146"/>
    </row>
    <row r="3414" spans="4:4">
      <c r="D3414" s="146"/>
    </row>
    <row r="3415" spans="4:4">
      <c r="D3415" s="146"/>
    </row>
    <row r="3416" spans="4:4">
      <c r="D3416" s="146"/>
    </row>
    <row r="3417" spans="4:4">
      <c r="D3417" s="146"/>
    </row>
    <row r="3418" spans="4:4">
      <c r="D3418" s="146"/>
    </row>
    <row r="3419" spans="4:4">
      <c r="D3419" s="146"/>
    </row>
    <row r="3420" spans="4:4">
      <c r="D3420" s="146"/>
    </row>
    <row r="3421" spans="4:4">
      <c r="D3421" s="146"/>
    </row>
    <row r="3422" spans="4:4">
      <c r="D3422" s="146"/>
    </row>
    <row r="3423" spans="4:4">
      <c r="D3423" s="146"/>
    </row>
    <row r="3424" spans="4:4">
      <c r="D3424" s="146"/>
    </row>
    <row r="3425" spans="4:4">
      <c r="D3425" s="146"/>
    </row>
    <row r="3426" spans="4:4">
      <c r="D3426" s="146"/>
    </row>
    <row r="3427" spans="4:4">
      <c r="D3427" s="146"/>
    </row>
    <row r="3428" spans="4:4">
      <c r="D3428" s="146"/>
    </row>
    <row r="3429" spans="4:4">
      <c r="D3429" s="146"/>
    </row>
    <row r="3430" spans="4:4">
      <c r="D3430" s="146"/>
    </row>
    <row r="3431" spans="4:4">
      <c r="D3431" s="146"/>
    </row>
    <row r="3432" spans="4:4">
      <c r="D3432" s="146"/>
    </row>
    <row r="3433" spans="4:4">
      <c r="D3433" s="146"/>
    </row>
    <row r="3434" spans="4:4">
      <c r="D3434" s="146"/>
    </row>
    <row r="3435" spans="4:4">
      <c r="D3435" s="146"/>
    </row>
    <row r="3436" spans="4:4">
      <c r="D3436" s="146"/>
    </row>
    <row r="3437" spans="4:4">
      <c r="D3437" s="146"/>
    </row>
    <row r="3438" spans="4:4">
      <c r="D3438" s="146"/>
    </row>
    <row r="3439" spans="4:4">
      <c r="D3439" s="146"/>
    </row>
    <row r="3440" spans="4:4">
      <c r="D3440" s="146"/>
    </row>
    <row r="3441" spans="4:4">
      <c r="D3441" s="146"/>
    </row>
    <row r="3442" spans="4:4">
      <c r="D3442" s="146"/>
    </row>
    <row r="3443" spans="4:4">
      <c r="D3443" s="146"/>
    </row>
    <row r="3444" spans="4:4">
      <c r="D3444" s="146"/>
    </row>
    <row r="3445" spans="4:4">
      <c r="D3445" s="146"/>
    </row>
    <row r="3446" spans="4:4">
      <c r="D3446" s="146"/>
    </row>
    <row r="3447" spans="4:4">
      <c r="D3447" s="146"/>
    </row>
    <row r="3448" spans="4:4">
      <c r="D3448" s="146"/>
    </row>
    <row r="3449" spans="4:4">
      <c r="D3449" s="146"/>
    </row>
    <row r="3450" spans="4:4">
      <c r="D3450" s="146"/>
    </row>
    <row r="3451" spans="4:4">
      <c r="D3451" s="146"/>
    </row>
    <row r="3452" spans="4:4">
      <c r="D3452" s="146"/>
    </row>
    <row r="3453" spans="4:4">
      <c r="D3453" s="146"/>
    </row>
    <row r="3454" spans="4:4">
      <c r="D3454" s="146"/>
    </row>
    <row r="3455" spans="4:4">
      <c r="D3455" s="146"/>
    </row>
    <row r="3456" spans="4:4">
      <c r="D3456" s="146"/>
    </row>
    <row r="3457" spans="4:4">
      <c r="D3457" s="146"/>
    </row>
    <row r="3458" spans="4:4">
      <c r="D3458" s="146"/>
    </row>
    <row r="3459" spans="4:4">
      <c r="D3459" s="146"/>
    </row>
    <row r="3460" spans="4:4">
      <c r="D3460" s="146"/>
    </row>
    <row r="3461" spans="4:4">
      <c r="D3461" s="146"/>
    </row>
    <row r="3462" spans="4:4">
      <c r="D3462" s="146"/>
    </row>
    <row r="3463" spans="4:4">
      <c r="D3463" s="146"/>
    </row>
    <row r="3464" spans="4:4">
      <c r="D3464" s="146"/>
    </row>
    <row r="3465" spans="4:4">
      <c r="D3465" s="146"/>
    </row>
    <row r="3466" spans="4:4">
      <c r="D3466" s="146"/>
    </row>
    <row r="3467" spans="4:4">
      <c r="D3467" s="146"/>
    </row>
    <row r="3468" spans="4:4">
      <c r="D3468" s="146"/>
    </row>
    <row r="3469" spans="4:4">
      <c r="D3469" s="146"/>
    </row>
    <row r="3470" spans="4:4">
      <c r="D3470" s="146"/>
    </row>
    <row r="3471" spans="4:4">
      <c r="D3471" s="146"/>
    </row>
    <row r="3472" spans="4:4">
      <c r="D3472" s="146"/>
    </row>
    <row r="3473" spans="4:4">
      <c r="D3473" s="146"/>
    </row>
    <row r="3474" spans="4:4">
      <c r="D3474" s="146"/>
    </row>
    <row r="3475" spans="4:4">
      <c r="D3475" s="146"/>
    </row>
    <row r="3476" spans="4:4">
      <c r="D3476" s="146"/>
    </row>
    <row r="3477" spans="4:4">
      <c r="D3477" s="146"/>
    </row>
    <row r="3478" spans="4:4">
      <c r="D3478" s="146"/>
    </row>
    <row r="3479" spans="4:4">
      <c r="D3479" s="146"/>
    </row>
    <row r="3480" spans="4:4">
      <c r="D3480" s="146"/>
    </row>
    <row r="3481" spans="4:4">
      <c r="D3481" s="146"/>
    </row>
    <row r="3482" spans="4:4">
      <c r="D3482" s="146"/>
    </row>
    <row r="3483" spans="4:4">
      <c r="D3483" s="146"/>
    </row>
    <row r="3484" spans="4:4">
      <c r="D3484" s="146"/>
    </row>
    <row r="3485" spans="4:4">
      <c r="D3485" s="146"/>
    </row>
    <row r="3486" spans="4:4">
      <c r="D3486" s="146"/>
    </row>
    <row r="3487" spans="4:4">
      <c r="D3487" s="146"/>
    </row>
    <row r="3488" spans="4:4">
      <c r="D3488" s="146"/>
    </row>
    <row r="3489" spans="4:4">
      <c r="D3489" s="146"/>
    </row>
    <row r="3490" spans="4:4">
      <c r="D3490" s="146"/>
    </row>
    <row r="3491" spans="4:4">
      <c r="D3491" s="146"/>
    </row>
    <row r="3492" spans="4:4">
      <c r="D3492" s="146"/>
    </row>
    <row r="3493" spans="4:4">
      <c r="D3493" s="146"/>
    </row>
    <row r="3494" spans="4:4">
      <c r="D3494" s="146"/>
    </row>
    <row r="3495" spans="4:4">
      <c r="D3495" s="146"/>
    </row>
    <row r="3496" spans="4:4">
      <c r="D3496" s="146"/>
    </row>
    <row r="3497" spans="4:4">
      <c r="D3497" s="146"/>
    </row>
    <row r="3498" spans="4:4">
      <c r="D3498" s="146"/>
    </row>
    <row r="3499" spans="4:4">
      <c r="D3499" s="146"/>
    </row>
    <row r="3500" spans="4:4">
      <c r="D3500" s="146"/>
    </row>
    <row r="3501" spans="4:4">
      <c r="D3501" s="146"/>
    </row>
    <row r="3502" spans="4:4">
      <c r="D3502" s="146"/>
    </row>
    <row r="3503" spans="4:4">
      <c r="D3503" s="146"/>
    </row>
    <row r="3504" spans="4:4">
      <c r="D3504" s="146"/>
    </row>
    <row r="3505" spans="4:4">
      <c r="D3505" s="146"/>
    </row>
    <row r="3506" spans="4:4">
      <c r="D3506" s="146"/>
    </row>
    <row r="3507" spans="4:4">
      <c r="D3507" s="146"/>
    </row>
    <row r="3508" spans="4:4">
      <c r="D3508" s="146"/>
    </row>
    <row r="3509" spans="4:4">
      <c r="D3509" s="146"/>
    </row>
    <row r="3510" spans="4:4">
      <c r="D3510" s="146"/>
    </row>
    <row r="3511" spans="4:4">
      <c r="D3511" s="146"/>
    </row>
    <row r="3512" spans="4:4">
      <c r="D3512" s="146"/>
    </row>
    <row r="3513" spans="4:4">
      <c r="D3513" s="146"/>
    </row>
    <row r="3514" spans="4:4">
      <c r="D3514" s="146"/>
    </row>
    <row r="3515" spans="4:4">
      <c r="D3515" s="146"/>
    </row>
    <row r="3516" spans="4:4">
      <c r="D3516" s="146"/>
    </row>
    <row r="3517" spans="4:4">
      <c r="D3517" s="146"/>
    </row>
    <row r="3518" spans="4:4">
      <c r="D3518" s="146"/>
    </row>
    <row r="3519" spans="4:4">
      <c r="D3519" s="146"/>
    </row>
    <row r="3520" spans="4:4">
      <c r="D3520" s="146"/>
    </row>
    <row r="3521" spans="4:4">
      <c r="D3521" s="146"/>
    </row>
    <row r="3522" spans="4:4">
      <c r="D3522" s="146"/>
    </row>
    <row r="3523" spans="4:4">
      <c r="D3523" s="146"/>
    </row>
    <row r="3524" spans="4:4">
      <c r="D3524" s="146"/>
    </row>
    <row r="3525" spans="4:4">
      <c r="D3525" s="146"/>
    </row>
    <row r="3526" spans="4:4">
      <c r="D3526" s="146"/>
    </row>
    <row r="3527" spans="4:4">
      <c r="D3527" s="146"/>
    </row>
    <row r="3528" spans="4:4">
      <c r="D3528" s="146"/>
    </row>
    <row r="3529" spans="4:4">
      <c r="D3529" s="146"/>
    </row>
    <row r="3530" spans="4:4">
      <c r="D3530" s="146"/>
    </row>
    <row r="3531" spans="4:4">
      <c r="D3531" s="146"/>
    </row>
    <row r="3532" spans="4:4">
      <c r="D3532" s="146"/>
    </row>
    <row r="3533" spans="4:4">
      <c r="D3533" s="146"/>
    </row>
    <row r="3534" spans="4:4">
      <c r="D3534" s="146"/>
    </row>
    <row r="3535" spans="4:4">
      <c r="D3535" s="146"/>
    </row>
    <row r="3536" spans="4:4">
      <c r="D3536" s="146"/>
    </row>
    <row r="3537" spans="4:4">
      <c r="D3537" s="146"/>
    </row>
    <row r="3538" spans="4:4">
      <c r="D3538" s="146"/>
    </row>
    <row r="3539" spans="4:4">
      <c r="D3539" s="146"/>
    </row>
    <row r="3540" spans="4:4">
      <c r="D3540" s="146"/>
    </row>
    <row r="3541" spans="4:4">
      <c r="D3541" s="146"/>
    </row>
    <row r="3542" spans="4:4">
      <c r="D3542" s="146"/>
    </row>
    <row r="3543" spans="4:4">
      <c r="D3543" s="146"/>
    </row>
    <row r="3544" spans="4:4">
      <c r="D3544" s="146"/>
    </row>
    <row r="3545" spans="4:4">
      <c r="D3545" s="146"/>
    </row>
    <row r="3546" spans="4:4">
      <c r="D3546" s="146"/>
    </row>
    <row r="3547" spans="4:4">
      <c r="D3547" s="146"/>
    </row>
    <row r="3548" spans="4:4">
      <c r="D3548" s="146"/>
    </row>
    <row r="3549" spans="4:4">
      <c r="D3549" s="146"/>
    </row>
    <row r="3550" spans="4:4">
      <c r="D3550" s="146"/>
    </row>
    <row r="3551" spans="4:4">
      <c r="D3551" s="146"/>
    </row>
    <row r="3552" spans="4:4">
      <c r="D3552" s="146"/>
    </row>
    <row r="3553" spans="4:4">
      <c r="D3553" s="146"/>
    </row>
    <row r="3554" spans="4:4">
      <c r="D3554" s="146"/>
    </row>
    <row r="3555" spans="4:4">
      <c r="D3555" s="146"/>
    </row>
    <row r="3556" spans="4:4">
      <c r="D3556" s="146"/>
    </row>
    <row r="3557" spans="4:4">
      <c r="D3557" s="146"/>
    </row>
    <row r="3558" spans="4:4">
      <c r="D3558" s="146"/>
    </row>
    <row r="3559" spans="4:4">
      <c r="D3559" s="146"/>
    </row>
    <row r="3560" spans="4:4">
      <c r="D3560" s="146"/>
    </row>
    <row r="3561" spans="4:4">
      <c r="D3561" s="146"/>
    </row>
    <row r="3562" spans="4:4">
      <c r="D3562" s="146"/>
    </row>
    <row r="3563" spans="4:4">
      <c r="D3563" s="146"/>
    </row>
    <row r="3564" spans="4:4">
      <c r="D3564" s="146"/>
    </row>
    <row r="3565" spans="4:4">
      <c r="D3565" s="146"/>
    </row>
    <row r="3566" spans="4:4">
      <c r="D3566" s="146"/>
    </row>
    <row r="3567" spans="4:4">
      <c r="D3567" s="146"/>
    </row>
    <row r="3568" spans="4:4">
      <c r="D3568" s="146"/>
    </row>
    <row r="3569" spans="4:4">
      <c r="D3569" s="146"/>
    </row>
    <row r="3570" spans="4:4">
      <c r="D3570" s="146"/>
    </row>
    <row r="3571" spans="4:4">
      <c r="D3571" s="146"/>
    </row>
    <row r="3572" spans="4:4">
      <c r="D3572" s="146"/>
    </row>
    <row r="3573" spans="4:4">
      <c r="D3573" s="146"/>
    </row>
    <row r="3574" spans="4:4">
      <c r="D3574" s="146"/>
    </row>
    <row r="3575" spans="4:4">
      <c r="D3575" s="146"/>
    </row>
    <row r="3576" spans="4:4">
      <c r="D3576" s="146"/>
    </row>
    <row r="3577" spans="4:4">
      <c r="D3577" s="146"/>
    </row>
    <row r="3578" spans="4:4">
      <c r="D3578" s="146"/>
    </row>
    <row r="3579" spans="4:4">
      <c r="D3579" s="146"/>
    </row>
    <row r="3580" spans="4:4">
      <c r="D3580" s="146"/>
    </row>
    <row r="3581" spans="4:4">
      <c r="D3581" s="146"/>
    </row>
    <row r="3582" spans="4:4">
      <c r="D3582" s="146"/>
    </row>
    <row r="3583" spans="4:4">
      <c r="D3583" s="146"/>
    </row>
    <row r="3584" spans="4:4">
      <c r="D3584" s="146"/>
    </row>
    <row r="3585" spans="4:4">
      <c r="D3585" s="146"/>
    </row>
    <row r="3586" spans="4:4">
      <c r="D3586" s="146"/>
    </row>
    <row r="3587" spans="4:4">
      <c r="D3587" s="146"/>
    </row>
    <row r="3588" spans="4:4">
      <c r="D3588" s="146"/>
    </row>
    <row r="3589" spans="4:4">
      <c r="D3589" s="146"/>
    </row>
    <row r="3590" spans="4:4">
      <c r="D3590" s="146"/>
    </row>
    <row r="3591" spans="4:4">
      <c r="D3591" s="146"/>
    </row>
    <row r="3592" spans="4:4">
      <c r="D3592" s="146"/>
    </row>
    <row r="3593" spans="4:4">
      <c r="D3593" s="146"/>
    </row>
    <row r="3594" spans="4:4">
      <c r="D3594" s="146"/>
    </row>
    <row r="3595" spans="4:4">
      <c r="D3595" s="146"/>
    </row>
    <row r="3596" spans="4:4">
      <c r="D3596" s="146"/>
    </row>
    <row r="3597" spans="4:4">
      <c r="D3597" s="146"/>
    </row>
    <row r="3598" spans="4:4">
      <c r="D3598" s="146"/>
    </row>
    <row r="3599" spans="4:4">
      <c r="D3599" s="146"/>
    </row>
    <row r="3600" spans="4:4">
      <c r="D3600" s="146"/>
    </row>
    <row r="3601" spans="4:4">
      <c r="D3601" s="146"/>
    </row>
    <row r="3602" spans="4:4">
      <c r="D3602" s="146"/>
    </row>
    <row r="3603" spans="4:4">
      <c r="D3603" s="146"/>
    </row>
    <row r="3604" spans="4:4">
      <c r="D3604" s="146"/>
    </row>
    <row r="3605" spans="4:4">
      <c r="D3605" s="146"/>
    </row>
    <row r="3606" spans="4:4">
      <c r="D3606" s="146"/>
    </row>
    <row r="3607" spans="4:4">
      <c r="D3607" s="146"/>
    </row>
    <row r="3608" spans="4:4">
      <c r="D3608" s="146"/>
    </row>
    <row r="3609" spans="4:4">
      <c r="D3609" s="146"/>
    </row>
    <row r="3610" spans="4:4">
      <c r="D3610" s="146"/>
    </row>
    <row r="3611" spans="4:4">
      <c r="D3611" s="146"/>
    </row>
    <row r="3612" spans="4:4">
      <c r="D3612" s="146"/>
    </row>
    <row r="3613" spans="4:4">
      <c r="D3613" s="146"/>
    </row>
    <row r="3614" spans="4:4">
      <c r="D3614" s="146"/>
    </row>
    <row r="3615" spans="4:4">
      <c r="D3615" s="146"/>
    </row>
    <row r="3616" spans="4:4">
      <c r="D3616" s="146"/>
    </row>
    <row r="3617" spans="4:4">
      <c r="D3617" s="146"/>
    </row>
    <row r="3618" spans="4:4">
      <c r="D3618" s="146"/>
    </row>
    <row r="3619" spans="4:4">
      <c r="D3619" s="146"/>
    </row>
    <row r="3620" spans="4:4">
      <c r="D3620" s="146"/>
    </row>
    <row r="3621" spans="4:4">
      <c r="D3621" s="146"/>
    </row>
    <row r="3622" spans="4:4">
      <c r="D3622" s="146"/>
    </row>
    <row r="3623" spans="4:4">
      <c r="D3623" s="146"/>
    </row>
    <row r="3624" spans="4:4">
      <c r="D3624" s="146"/>
    </row>
    <row r="3625" spans="4:4">
      <c r="D3625" s="146"/>
    </row>
    <row r="3626" spans="4:4">
      <c r="D3626" s="146"/>
    </row>
    <row r="3627" spans="4:4">
      <c r="D3627" s="146"/>
    </row>
    <row r="3628" spans="4:4">
      <c r="D3628" s="146"/>
    </row>
    <row r="3629" spans="4:4">
      <c r="D3629" s="146"/>
    </row>
    <row r="3630" spans="4:4">
      <c r="D3630" s="146"/>
    </row>
    <row r="3631" spans="4:4">
      <c r="D3631" s="146"/>
    </row>
    <row r="3632" spans="4:4">
      <c r="D3632" s="146"/>
    </row>
    <row r="3633" spans="4:4">
      <c r="D3633" s="146"/>
    </row>
    <row r="3634" spans="4:4">
      <c r="D3634" s="146"/>
    </row>
    <row r="3635" spans="4:4">
      <c r="D3635" s="146"/>
    </row>
    <row r="3636" spans="4:4">
      <c r="D3636" s="146"/>
    </row>
    <row r="3637" spans="4:4">
      <c r="D3637" s="146"/>
    </row>
    <row r="3638" spans="4:4">
      <c r="D3638" s="146"/>
    </row>
    <row r="3639" spans="4:4">
      <c r="D3639" s="146"/>
    </row>
    <row r="3640" spans="4:4">
      <c r="D3640" s="146"/>
    </row>
    <row r="3641" spans="4:4">
      <c r="D3641" s="146"/>
    </row>
    <row r="3642" spans="4:4">
      <c r="D3642" s="146"/>
    </row>
    <row r="3643" spans="4:4">
      <c r="D3643" s="146"/>
    </row>
    <row r="3644" spans="4:4">
      <c r="D3644" s="146"/>
    </row>
    <row r="3645" spans="4:4">
      <c r="D3645" s="146"/>
    </row>
    <row r="3646" spans="4:4">
      <c r="D3646" s="146"/>
    </row>
    <row r="3647" spans="4:4">
      <c r="D3647" s="146"/>
    </row>
    <row r="3648" spans="4:4">
      <c r="D3648" s="146"/>
    </row>
    <row r="3649" spans="4:4">
      <c r="D3649" s="146"/>
    </row>
    <row r="3650" spans="4:4">
      <c r="D3650" s="146"/>
    </row>
    <row r="3651" spans="4:4">
      <c r="D3651" s="146"/>
    </row>
    <row r="3652" spans="4:4">
      <c r="D3652" s="146"/>
    </row>
    <row r="3653" spans="4:4">
      <c r="D3653" s="146"/>
    </row>
    <row r="3654" spans="4:4">
      <c r="D3654" s="146"/>
    </row>
    <row r="3655" spans="4:4">
      <c r="D3655" s="146"/>
    </row>
    <row r="3656" spans="4:4">
      <c r="D3656" s="146"/>
    </row>
    <row r="3657" spans="4:4">
      <c r="D3657" s="146"/>
    </row>
    <row r="3658" spans="4:4">
      <c r="D3658" s="146"/>
    </row>
    <row r="3659" spans="4:4">
      <c r="D3659" s="146"/>
    </row>
    <row r="3660" spans="4:4">
      <c r="D3660" s="146"/>
    </row>
    <row r="3661" spans="4:4">
      <c r="D3661" s="146"/>
    </row>
    <row r="3662" spans="4:4">
      <c r="D3662" s="146"/>
    </row>
    <row r="3663" spans="4:4">
      <c r="D3663" s="146"/>
    </row>
    <row r="3664" spans="4:4">
      <c r="D3664" s="146"/>
    </row>
    <row r="3665" spans="4:4">
      <c r="D3665" s="146"/>
    </row>
    <row r="3666" spans="4:4">
      <c r="D3666" s="146"/>
    </row>
    <row r="3667" spans="4:4">
      <c r="D3667" s="146"/>
    </row>
    <row r="3668" spans="4:4">
      <c r="D3668" s="146"/>
    </row>
    <row r="3669" spans="4:4">
      <c r="D3669" s="146"/>
    </row>
    <row r="3670" spans="4:4">
      <c r="D3670" s="146"/>
    </row>
    <row r="3671" spans="4:4">
      <c r="D3671" s="146"/>
    </row>
    <row r="3672" spans="4:4">
      <c r="D3672" s="146"/>
    </row>
    <row r="3673" spans="4:4">
      <c r="D3673" s="146"/>
    </row>
    <row r="3674" spans="4:4">
      <c r="D3674" s="146"/>
    </row>
    <row r="3675" spans="4:4">
      <c r="D3675" s="146"/>
    </row>
    <row r="3676" spans="4:4">
      <c r="D3676" s="146"/>
    </row>
    <row r="3677" spans="4:4">
      <c r="D3677" s="146"/>
    </row>
    <row r="3678" spans="4:4">
      <c r="D3678" s="146"/>
    </row>
    <row r="3679" spans="4:4">
      <c r="D3679" s="146"/>
    </row>
    <row r="3680" spans="4:4">
      <c r="D3680" s="146"/>
    </row>
    <row r="3681" spans="4:4">
      <c r="D3681" s="146"/>
    </row>
    <row r="3682" spans="4:4">
      <c r="D3682" s="146"/>
    </row>
    <row r="3683" spans="4:4">
      <c r="D3683" s="146"/>
    </row>
    <row r="3684" spans="4:4">
      <c r="D3684" s="146"/>
    </row>
    <row r="3685" spans="4:4">
      <c r="D3685" s="146"/>
    </row>
    <row r="3686" spans="4:4">
      <c r="D3686" s="146"/>
    </row>
    <row r="3687" spans="4:4">
      <c r="D3687" s="146"/>
    </row>
    <row r="3688" spans="4:4">
      <c r="D3688" s="146"/>
    </row>
    <row r="3689" spans="4:4">
      <c r="D3689" s="146"/>
    </row>
    <row r="3690" spans="4:4">
      <c r="D3690" s="146"/>
    </row>
    <row r="3691" spans="4:4">
      <c r="D3691" s="146"/>
    </row>
    <row r="3692" spans="4:4">
      <c r="D3692" s="146"/>
    </row>
    <row r="3693" spans="4:4">
      <c r="D3693" s="146"/>
    </row>
    <row r="3694" spans="4:4">
      <c r="D3694" s="146"/>
    </row>
    <row r="3695" spans="4:4">
      <c r="D3695" s="146"/>
    </row>
    <row r="3696" spans="4:4">
      <c r="D3696" s="146"/>
    </row>
    <row r="3697" spans="4:4">
      <c r="D3697" s="146"/>
    </row>
    <row r="3698" spans="4:4">
      <c r="D3698" s="146"/>
    </row>
    <row r="3699" spans="4:4">
      <c r="D3699" s="146"/>
    </row>
    <row r="3700" spans="4:4">
      <c r="D3700" s="146"/>
    </row>
    <row r="3701" spans="4:4">
      <c r="D3701" s="146"/>
    </row>
    <row r="3702" spans="4:4">
      <c r="D3702" s="146"/>
    </row>
    <row r="3703" spans="4:4">
      <c r="D3703" s="146"/>
    </row>
    <row r="3704" spans="4:4">
      <c r="D3704" s="146"/>
    </row>
    <row r="3705" spans="4:4">
      <c r="D3705" s="146"/>
    </row>
    <row r="3706" spans="4:4">
      <c r="D3706" s="146"/>
    </row>
    <row r="3707" spans="4:4">
      <c r="D3707" s="146"/>
    </row>
    <row r="3708" spans="4:4">
      <c r="D3708" s="146"/>
    </row>
    <row r="3709" spans="4:4">
      <c r="D3709" s="146"/>
    </row>
    <row r="3710" spans="4:4">
      <c r="D3710" s="146"/>
    </row>
    <row r="3711" spans="4:4">
      <c r="D3711" s="146"/>
    </row>
    <row r="3712" spans="4:4">
      <c r="D3712" s="146"/>
    </row>
    <row r="3713" spans="4:4">
      <c r="D3713" s="146"/>
    </row>
    <row r="3714" spans="4:4">
      <c r="D3714" s="146"/>
    </row>
    <row r="3715" spans="4:4">
      <c r="D3715" s="146"/>
    </row>
    <row r="3716" spans="4:4">
      <c r="D3716" s="146"/>
    </row>
    <row r="3717" spans="4:4">
      <c r="D3717" s="146"/>
    </row>
    <row r="3718" spans="4:4">
      <c r="D3718" s="146"/>
    </row>
    <row r="3719" spans="4:4">
      <c r="D3719" s="146"/>
    </row>
    <row r="3720" spans="4:4">
      <c r="D3720" s="146"/>
    </row>
    <row r="3721" spans="4:4">
      <c r="D3721" s="146"/>
    </row>
    <row r="3722" spans="4:4">
      <c r="D3722" s="146"/>
    </row>
    <row r="3723" spans="4:4">
      <c r="D3723" s="146"/>
    </row>
    <row r="3724" spans="4:4">
      <c r="D3724" s="146"/>
    </row>
    <row r="3725" spans="4:4">
      <c r="D3725" s="146"/>
    </row>
    <row r="3726" spans="4:4">
      <c r="D3726" s="146"/>
    </row>
    <row r="3727" spans="4:4">
      <c r="D3727" s="146"/>
    </row>
    <row r="3728" spans="4:4">
      <c r="D3728" s="146"/>
    </row>
    <row r="3729" spans="4:4">
      <c r="D3729" s="146"/>
    </row>
    <row r="3730" spans="4:4">
      <c r="D3730" s="146"/>
    </row>
    <row r="3731" spans="4:4">
      <c r="D3731" s="146"/>
    </row>
    <row r="3732" spans="4:4">
      <c r="D3732" s="146"/>
    </row>
    <row r="3733" spans="4:4">
      <c r="D3733" s="146"/>
    </row>
    <row r="3734" spans="4:4">
      <c r="D3734" s="146"/>
    </row>
    <row r="3735" spans="4:4">
      <c r="D3735" s="146"/>
    </row>
    <row r="3736" spans="4:4">
      <c r="D3736" s="146"/>
    </row>
    <row r="3737" spans="4:4">
      <c r="D3737" s="146"/>
    </row>
    <row r="3738" spans="4:4">
      <c r="D3738" s="146"/>
    </row>
    <row r="3739" spans="4:4">
      <c r="D3739" s="146"/>
    </row>
    <row r="3740" spans="4:4">
      <c r="D3740" s="146"/>
    </row>
    <row r="3741" spans="4:4">
      <c r="D3741" s="146"/>
    </row>
    <row r="3742" spans="4:4">
      <c r="D3742" s="146"/>
    </row>
    <row r="3743" spans="4:4">
      <c r="D3743" s="146"/>
    </row>
    <row r="3744" spans="4:4">
      <c r="D3744" s="146"/>
    </row>
    <row r="3745" spans="4:4">
      <c r="D3745" s="146"/>
    </row>
    <row r="3746" spans="4:4">
      <c r="D3746" s="146"/>
    </row>
    <row r="3747" spans="4:4">
      <c r="D3747" s="146"/>
    </row>
    <row r="3748" spans="4:4">
      <c r="D3748" s="146"/>
    </row>
    <row r="3749" spans="4:4">
      <c r="D3749" s="146"/>
    </row>
    <row r="3750" spans="4:4">
      <c r="D3750" s="146"/>
    </row>
    <row r="3751" spans="4:4">
      <c r="D3751" s="146"/>
    </row>
    <row r="3752" spans="4:4">
      <c r="D3752" s="146"/>
    </row>
    <row r="3753" spans="4:4">
      <c r="D3753" s="146"/>
    </row>
    <row r="3754" spans="4:4">
      <c r="D3754" s="146"/>
    </row>
    <row r="3755" spans="4:4">
      <c r="D3755" s="146"/>
    </row>
    <row r="3756" spans="4:4">
      <c r="D3756" s="146"/>
    </row>
    <row r="3757" spans="4:4">
      <c r="D3757" s="146"/>
    </row>
    <row r="3758" spans="4:4">
      <c r="D3758" s="146"/>
    </row>
    <row r="3759" spans="4:4">
      <c r="D3759" s="146"/>
    </row>
    <row r="3760" spans="4:4">
      <c r="D3760" s="146"/>
    </row>
    <row r="3761" spans="4:4">
      <c r="D3761" s="146"/>
    </row>
    <row r="3762" spans="4:4">
      <c r="D3762" s="146"/>
    </row>
    <row r="3763" spans="4:4">
      <c r="D3763" s="146"/>
    </row>
    <row r="3764" spans="4:4">
      <c r="D3764" s="146"/>
    </row>
    <row r="3765" spans="4:4">
      <c r="D3765" s="146"/>
    </row>
    <row r="3766" spans="4:4">
      <c r="D3766" s="146"/>
    </row>
    <row r="3767" spans="4:4">
      <c r="D3767" s="146"/>
    </row>
    <row r="3768" spans="4:4">
      <c r="D3768" s="146"/>
    </row>
    <row r="3769" spans="4:4">
      <c r="D3769" s="146"/>
    </row>
    <row r="3770" spans="4:4">
      <c r="D3770" s="146"/>
    </row>
    <row r="3771" spans="4:4">
      <c r="D3771" s="146"/>
    </row>
    <row r="3772" spans="4:4">
      <c r="D3772" s="146"/>
    </row>
    <row r="3773" spans="4:4">
      <c r="D3773" s="146"/>
    </row>
    <row r="3774" spans="4:4">
      <c r="D3774" s="146"/>
    </row>
    <row r="3775" spans="4:4">
      <c r="D3775" s="146"/>
    </row>
    <row r="3776" spans="4:4">
      <c r="D3776" s="146"/>
    </row>
    <row r="3777" spans="4:4">
      <c r="D3777" s="146"/>
    </row>
    <row r="3778" spans="4:4">
      <c r="D3778" s="146"/>
    </row>
    <row r="3779" spans="4:4">
      <c r="D3779" s="146"/>
    </row>
    <row r="3780" spans="4:4">
      <c r="D3780" s="146"/>
    </row>
    <row r="3781" spans="4:4">
      <c r="D3781" s="146"/>
    </row>
    <row r="3782" spans="4:4">
      <c r="D3782" s="146"/>
    </row>
    <row r="3783" spans="4:4">
      <c r="D3783" s="146"/>
    </row>
    <row r="3784" spans="4:4">
      <c r="D3784" s="146"/>
    </row>
    <row r="3785" spans="4:4">
      <c r="D3785" s="146"/>
    </row>
    <row r="3786" spans="4:4">
      <c r="D3786" s="146"/>
    </row>
    <row r="3787" spans="4:4">
      <c r="D3787" s="146"/>
    </row>
    <row r="3788" spans="4:4">
      <c r="D3788" s="146"/>
    </row>
    <row r="3789" spans="4:4">
      <c r="D3789" s="146"/>
    </row>
    <row r="3790" spans="4:4">
      <c r="D3790" s="146"/>
    </row>
    <row r="3791" spans="4:4">
      <c r="D3791" s="146"/>
    </row>
    <row r="3792" spans="4:4">
      <c r="D3792" s="146"/>
    </row>
    <row r="3793" spans="4:4">
      <c r="D3793" s="146"/>
    </row>
    <row r="3794" spans="4:4">
      <c r="D3794" s="146"/>
    </row>
    <row r="3795" spans="4:4">
      <c r="D3795" s="146"/>
    </row>
    <row r="3796" spans="4:4">
      <c r="D3796" s="146"/>
    </row>
    <row r="3797" spans="4:4">
      <c r="D3797" s="146"/>
    </row>
    <row r="3798" spans="4:4">
      <c r="D3798" s="146"/>
    </row>
    <row r="3799" spans="4:4">
      <c r="D3799" s="146"/>
    </row>
    <row r="3800" spans="4:4">
      <c r="D3800" s="146"/>
    </row>
    <row r="3801" spans="4:4">
      <c r="D3801" s="146"/>
    </row>
    <row r="3802" spans="4:4">
      <c r="D3802" s="146"/>
    </row>
    <row r="3803" spans="4:4">
      <c r="D3803" s="146"/>
    </row>
    <row r="3804" spans="4:4">
      <c r="D3804" s="146"/>
    </row>
    <row r="3805" spans="4:4">
      <c r="D3805" s="146"/>
    </row>
    <row r="3806" spans="4:4">
      <c r="D3806" s="146"/>
    </row>
    <row r="3807" spans="4:4">
      <c r="D3807" s="146"/>
    </row>
    <row r="3808" spans="4:4">
      <c r="D3808" s="146"/>
    </row>
    <row r="3809" spans="4:4">
      <c r="D3809" s="146"/>
    </row>
    <row r="3810" spans="4:4">
      <c r="D3810" s="146"/>
    </row>
    <row r="3811" spans="4:4">
      <c r="D3811" s="146"/>
    </row>
    <row r="3812" spans="4:4">
      <c r="D3812" s="146"/>
    </row>
    <row r="3813" spans="4:4">
      <c r="D3813" s="146"/>
    </row>
    <row r="3814" spans="4:4">
      <c r="D3814" s="146"/>
    </row>
    <row r="3815" spans="4:4">
      <c r="D3815" s="146"/>
    </row>
    <row r="3816" spans="4:4">
      <c r="D3816" s="146"/>
    </row>
    <row r="3817" spans="4:4">
      <c r="D3817" s="146"/>
    </row>
    <row r="3818" spans="4:4">
      <c r="D3818" s="146"/>
    </row>
    <row r="3819" spans="4:4">
      <c r="D3819" s="146"/>
    </row>
    <row r="3820" spans="4:4">
      <c r="D3820" s="146"/>
    </row>
    <row r="3821" spans="4:4">
      <c r="D3821" s="146"/>
    </row>
    <row r="3822" spans="4:4">
      <c r="D3822" s="146"/>
    </row>
    <row r="3823" spans="4:4">
      <c r="D3823" s="146"/>
    </row>
    <row r="3824" spans="4:4">
      <c r="D3824" s="146"/>
    </row>
    <row r="3825" spans="4:4">
      <c r="D3825" s="146"/>
    </row>
    <row r="3826" spans="4:4">
      <c r="D3826" s="146"/>
    </row>
    <row r="3827" spans="4:4">
      <c r="D3827" s="146"/>
    </row>
    <row r="3828" spans="4:4">
      <c r="D3828" s="146"/>
    </row>
    <row r="3829" spans="4:4">
      <c r="D3829" s="146"/>
    </row>
    <row r="3830" spans="4:4">
      <c r="D3830" s="146"/>
    </row>
    <row r="3831" spans="4:4">
      <c r="D3831" s="146"/>
    </row>
    <row r="3832" spans="4:4">
      <c r="D3832" s="146"/>
    </row>
    <row r="3833" spans="4:4">
      <c r="D3833" s="146"/>
    </row>
    <row r="3834" spans="4:4">
      <c r="D3834" s="146"/>
    </row>
    <row r="3835" spans="4:4">
      <c r="D3835" s="146"/>
    </row>
    <row r="3836" spans="4:4">
      <c r="D3836" s="146"/>
    </row>
    <row r="3837" spans="4:4">
      <c r="D3837" s="146"/>
    </row>
    <row r="3838" spans="4:4">
      <c r="D3838" s="146"/>
    </row>
    <row r="3839" spans="4:4">
      <c r="D3839" s="146"/>
    </row>
    <row r="3840" spans="4:4">
      <c r="D3840" s="146"/>
    </row>
    <row r="3841" spans="4:4">
      <c r="D3841" s="146"/>
    </row>
    <row r="3842" spans="4:4">
      <c r="D3842" s="146"/>
    </row>
    <row r="3843" spans="4:4">
      <c r="D3843" s="146"/>
    </row>
    <row r="3844" spans="4:4">
      <c r="D3844" s="146"/>
    </row>
    <row r="3845" spans="4:4">
      <c r="D3845" s="146"/>
    </row>
    <row r="3846" spans="4:4">
      <c r="D3846" s="146"/>
    </row>
    <row r="3847" spans="4:4">
      <c r="D3847" s="146"/>
    </row>
    <row r="3848" spans="4:4">
      <c r="D3848" s="146"/>
    </row>
    <row r="3849" spans="4:4">
      <c r="D3849" s="146"/>
    </row>
    <row r="3850" spans="4:4">
      <c r="D3850" s="146"/>
    </row>
    <row r="3851" spans="4:4">
      <c r="D3851" s="146"/>
    </row>
    <row r="3852" spans="4:4">
      <c r="D3852" s="146"/>
    </row>
    <row r="3853" spans="4:4">
      <c r="D3853" s="146"/>
    </row>
    <row r="3854" spans="4:4">
      <c r="D3854" s="146"/>
    </row>
    <row r="3855" spans="4:4">
      <c r="D3855" s="146"/>
    </row>
    <row r="3856" spans="4:4">
      <c r="D3856" s="146"/>
    </row>
    <row r="3857" spans="4:4">
      <c r="D3857" s="146"/>
    </row>
    <row r="3858" spans="4:4">
      <c r="D3858" s="146"/>
    </row>
    <row r="3859" spans="4:4">
      <c r="D3859" s="146"/>
    </row>
    <row r="3860" spans="4:4">
      <c r="D3860" s="146"/>
    </row>
    <row r="3861" spans="4:4">
      <c r="D3861" s="146"/>
    </row>
    <row r="3862" spans="4:4">
      <c r="D3862" s="146"/>
    </row>
    <row r="3863" spans="4:4">
      <c r="D3863" s="146"/>
    </row>
    <row r="3864" spans="4:4">
      <c r="D3864" s="146"/>
    </row>
    <row r="3865" spans="4:4">
      <c r="D3865" s="146"/>
    </row>
    <row r="3866" spans="4:4">
      <c r="D3866" s="146"/>
    </row>
    <row r="3867" spans="4:4">
      <c r="D3867" s="146"/>
    </row>
    <row r="3868" spans="4:4">
      <c r="D3868" s="146"/>
    </row>
    <row r="3869" spans="4:4">
      <c r="D3869" s="146"/>
    </row>
    <row r="3870" spans="4:4">
      <c r="D3870" s="146"/>
    </row>
    <row r="3871" spans="4:4">
      <c r="D3871" s="146"/>
    </row>
    <row r="3872" spans="4:4">
      <c r="D3872" s="146"/>
    </row>
    <row r="3873" spans="4:4">
      <c r="D3873" s="146"/>
    </row>
    <row r="3874" spans="4:4">
      <c r="D3874" s="146"/>
    </row>
    <row r="3875" spans="4:4">
      <c r="D3875" s="146"/>
    </row>
    <row r="3876" spans="4:4">
      <c r="D3876" s="146"/>
    </row>
    <row r="3877" spans="4:4">
      <c r="D3877" s="146"/>
    </row>
    <row r="3878" spans="4:4">
      <c r="D3878" s="146"/>
    </row>
    <row r="3879" spans="4:4">
      <c r="D3879" s="146"/>
    </row>
    <row r="3880" spans="4:4">
      <c r="D3880" s="146"/>
    </row>
    <row r="3881" spans="4:4">
      <c r="D3881" s="146"/>
    </row>
    <row r="3882" spans="4:4">
      <c r="D3882" s="146"/>
    </row>
    <row r="3883" spans="4:4">
      <c r="D3883" s="146"/>
    </row>
    <row r="3884" spans="4:4">
      <c r="D3884" s="146"/>
    </row>
    <row r="3885" spans="4:4">
      <c r="D3885" s="146"/>
    </row>
    <row r="3886" spans="4:4">
      <c r="D3886" s="146"/>
    </row>
    <row r="3887" spans="4:4">
      <c r="D3887" s="146"/>
    </row>
    <row r="3888" spans="4:4">
      <c r="D3888" s="146"/>
    </row>
    <row r="3889" spans="4:4">
      <c r="D3889" s="146"/>
    </row>
    <row r="3890" spans="4:4">
      <c r="D3890" s="146"/>
    </row>
    <row r="3891" spans="4:4">
      <c r="D3891" s="146"/>
    </row>
    <row r="3892" spans="4:4">
      <c r="D3892" s="146"/>
    </row>
    <row r="3893" spans="4:4">
      <c r="D3893" s="146"/>
    </row>
    <row r="3894" spans="4:4">
      <c r="D3894" s="146"/>
    </row>
    <row r="3895" spans="4:4">
      <c r="D3895" s="146"/>
    </row>
    <row r="3896" spans="4:4">
      <c r="D3896" s="146"/>
    </row>
    <row r="3897" spans="4:4">
      <c r="D3897" s="146"/>
    </row>
    <row r="3898" spans="4:4">
      <c r="D3898" s="146"/>
    </row>
    <row r="3899" spans="4:4">
      <c r="D3899" s="146"/>
    </row>
    <row r="3900" spans="4:4">
      <c r="D3900" s="146"/>
    </row>
    <row r="3901" spans="4:4">
      <c r="D3901" s="146"/>
    </row>
    <row r="3902" spans="4:4">
      <c r="D3902" s="146"/>
    </row>
    <row r="3903" spans="4:4">
      <c r="D3903" s="146"/>
    </row>
    <row r="3904" spans="4:4">
      <c r="D3904" s="146"/>
    </row>
    <row r="3905" spans="4:4">
      <c r="D3905" s="146"/>
    </row>
    <row r="3906" spans="4:4">
      <c r="D3906" s="146"/>
    </row>
    <row r="3907" spans="4:4">
      <c r="D3907" s="146"/>
    </row>
    <row r="3908" spans="4:4">
      <c r="D3908" s="146"/>
    </row>
    <row r="3909" spans="4:4">
      <c r="D3909" s="146"/>
    </row>
    <row r="3910" spans="4:4">
      <c r="D3910" s="146"/>
    </row>
    <row r="3911" spans="4:4">
      <c r="D3911" s="146"/>
    </row>
    <row r="3912" spans="4:4">
      <c r="D3912" s="146"/>
    </row>
    <row r="3913" spans="4:4">
      <c r="D3913" s="146"/>
    </row>
    <row r="3914" spans="4:4">
      <c r="D3914" s="146"/>
    </row>
    <row r="3915" spans="4:4">
      <c r="D3915" s="146"/>
    </row>
    <row r="3916" spans="4:4">
      <c r="D3916" s="146"/>
    </row>
    <row r="3917" spans="4:4">
      <c r="D3917" s="146"/>
    </row>
    <row r="3918" spans="4:4">
      <c r="D3918" s="146"/>
    </row>
    <row r="3919" spans="4:4">
      <c r="D3919" s="146"/>
    </row>
    <row r="3920" spans="4:4">
      <c r="D3920" s="146"/>
    </row>
    <row r="3921" spans="4:4">
      <c r="D3921" s="146"/>
    </row>
    <row r="3922" spans="4:4">
      <c r="D3922" s="146"/>
    </row>
    <row r="3923" spans="4:4">
      <c r="D3923" s="146"/>
    </row>
    <row r="3924" spans="4:4">
      <c r="D3924" s="146"/>
    </row>
    <row r="3925" spans="4:4">
      <c r="D3925" s="146"/>
    </row>
    <row r="3926" spans="4:4">
      <c r="D3926" s="146"/>
    </row>
    <row r="3927" spans="4:4">
      <c r="D3927" s="146"/>
    </row>
    <row r="3928" spans="4:4">
      <c r="D3928" s="146"/>
    </row>
    <row r="3929" spans="4:4">
      <c r="D3929" s="146"/>
    </row>
    <row r="3930" spans="4:4">
      <c r="D3930" s="146"/>
    </row>
    <row r="3931" spans="4:4">
      <c r="D3931" s="146"/>
    </row>
    <row r="3932" spans="4:4">
      <c r="D3932" s="146"/>
    </row>
    <row r="3933" spans="4:4">
      <c r="D3933" s="146"/>
    </row>
    <row r="3934" spans="4:4">
      <c r="D3934" s="146"/>
    </row>
    <row r="3935" spans="4:4">
      <c r="D3935" s="146"/>
    </row>
    <row r="3936" spans="4:4">
      <c r="D3936" s="146"/>
    </row>
    <row r="3937" spans="4:4">
      <c r="D3937" s="146"/>
    </row>
    <row r="3938" spans="4:4">
      <c r="D3938" s="146"/>
    </row>
    <row r="3939" spans="4:4">
      <c r="D3939" s="146"/>
    </row>
    <row r="3940" spans="4:4">
      <c r="D3940" s="146"/>
    </row>
    <row r="3941" spans="4:4">
      <c r="D3941" s="146"/>
    </row>
    <row r="3942" spans="4:4">
      <c r="D3942" s="146"/>
    </row>
    <row r="3943" spans="4:4">
      <c r="D3943" s="146"/>
    </row>
    <row r="3944" spans="4:4">
      <c r="D3944" s="146"/>
    </row>
    <row r="3945" spans="4:4">
      <c r="D3945" s="146"/>
    </row>
    <row r="3946" spans="4:4">
      <c r="D3946" s="146"/>
    </row>
    <row r="3947" spans="4:4">
      <c r="D3947" s="146"/>
    </row>
    <row r="3948" spans="4:4">
      <c r="D3948" s="146"/>
    </row>
    <row r="3949" spans="4:4">
      <c r="D3949" s="146"/>
    </row>
    <row r="3950" spans="4:4">
      <c r="D3950" s="146"/>
    </row>
    <row r="3951" spans="4:4">
      <c r="D3951" s="146"/>
    </row>
    <row r="3952" spans="4:4">
      <c r="D3952" s="146"/>
    </row>
    <row r="3953" spans="4:4">
      <c r="D3953" s="146"/>
    </row>
    <row r="3954" spans="4:4">
      <c r="D3954" s="146"/>
    </row>
    <row r="3955" spans="4:4">
      <c r="D3955" s="146"/>
    </row>
    <row r="3956" spans="4:4">
      <c r="D3956" s="146"/>
    </row>
    <row r="3957" spans="4:4">
      <c r="D3957" s="146"/>
    </row>
    <row r="3958" spans="4:4">
      <c r="D3958" s="146"/>
    </row>
    <row r="3959" spans="4:4">
      <c r="D3959" s="146"/>
    </row>
    <row r="3960" spans="4:4">
      <c r="D3960" s="146"/>
    </row>
    <row r="3961" spans="4:4">
      <c r="D3961" s="146"/>
    </row>
    <row r="3962" spans="4:4">
      <c r="D3962" s="146"/>
    </row>
    <row r="3963" spans="4:4">
      <c r="D3963" s="146"/>
    </row>
    <row r="3964" spans="4:4">
      <c r="D3964" s="146"/>
    </row>
    <row r="3965" spans="4:4">
      <c r="D3965" s="146"/>
    </row>
    <row r="3966" spans="4:4">
      <c r="D3966" s="146"/>
    </row>
    <row r="3967" spans="4:4">
      <c r="D3967" s="146"/>
    </row>
    <row r="3968" spans="4:4">
      <c r="D3968" s="146"/>
    </row>
    <row r="3969" spans="4:4">
      <c r="D3969" s="146"/>
    </row>
    <row r="3970" spans="4:4">
      <c r="D3970" s="146"/>
    </row>
    <row r="3971" spans="4:4">
      <c r="D3971" s="146"/>
    </row>
    <row r="3972" spans="4:4">
      <c r="D3972" s="146"/>
    </row>
    <row r="3973" spans="4:4">
      <c r="D3973" s="146"/>
    </row>
    <row r="3974" spans="4:4">
      <c r="D3974" s="146"/>
    </row>
    <row r="3975" spans="4:4">
      <c r="D3975" s="146"/>
    </row>
    <row r="3976" spans="4:4">
      <c r="D3976" s="146"/>
    </row>
    <row r="3977" spans="4:4">
      <c r="D3977" s="146"/>
    </row>
    <row r="3978" spans="4:4">
      <c r="D3978" s="146"/>
    </row>
    <row r="3979" spans="4:4">
      <c r="D3979" s="146"/>
    </row>
    <row r="3980" spans="4:4">
      <c r="D3980" s="146"/>
    </row>
    <row r="3981" spans="4:4">
      <c r="D3981" s="146"/>
    </row>
    <row r="3982" spans="4:4">
      <c r="D3982" s="146"/>
    </row>
    <row r="3983" spans="4:4">
      <c r="D3983" s="146"/>
    </row>
    <row r="3984" spans="4:4">
      <c r="D3984" s="146"/>
    </row>
    <row r="3985" spans="4:4">
      <c r="D3985" s="146"/>
    </row>
    <row r="3986" spans="4:4">
      <c r="D3986" s="146"/>
    </row>
    <row r="3987" spans="4:4">
      <c r="D3987" s="146"/>
    </row>
    <row r="3988" spans="4:4">
      <c r="D3988" s="146"/>
    </row>
    <row r="3989" spans="4:4">
      <c r="D3989" s="146"/>
    </row>
    <row r="3990" spans="4:4">
      <c r="D3990" s="146"/>
    </row>
    <row r="3991" spans="4:4">
      <c r="D3991" s="146"/>
    </row>
    <row r="3992" spans="4:4">
      <c r="D3992" s="146"/>
    </row>
    <row r="3993" spans="4:4">
      <c r="D3993" s="146"/>
    </row>
    <row r="3994" spans="4:4">
      <c r="D3994" s="146"/>
    </row>
    <row r="3995" spans="4:4">
      <c r="D3995" s="146"/>
    </row>
    <row r="3996" spans="4:4">
      <c r="D3996" s="146"/>
    </row>
    <row r="3997" spans="4:4">
      <c r="D3997" s="146"/>
    </row>
    <row r="3998" spans="4:4">
      <c r="D3998" s="146"/>
    </row>
    <row r="3999" spans="4:4">
      <c r="D3999" s="146"/>
    </row>
    <row r="4000" spans="4:4">
      <c r="D4000" s="146"/>
    </row>
    <row r="4001" spans="4:4">
      <c r="D4001" s="146"/>
    </row>
    <row r="4002" spans="4:4">
      <c r="D4002" s="146"/>
    </row>
    <row r="4003" spans="4:4">
      <c r="D4003" s="146"/>
    </row>
    <row r="4004" spans="4:4">
      <c r="D4004" s="146"/>
    </row>
    <row r="4005" spans="4:4">
      <c r="D4005" s="146"/>
    </row>
    <row r="4006" spans="4:4">
      <c r="D4006" s="146"/>
    </row>
    <row r="4007" spans="4:4">
      <c r="D4007" s="146"/>
    </row>
    <row r="4008" spans="4:4">
      <c r="D4008" s="146"/>
    </row>
    <row r="4009" spans="4:4">
      <c r="D4009" s="146"/>
    </row>
    <row r="4010" spans="4:4">
      <c r="D4010" s="146"/>
    </row>
    <row r="4011" spans="4:4">
      <c r="D4011" s="146"/>
    </row>
    <row r="4012" spans="4:4">
      <c r="D4012" s="146"/>
    </row>
    <row r="4013" spans="4:4">
      <c r="D4013" s="146"/>
    </row>
    <row r="4014" spans="4:4">
      <c r="D4014" s="146"/>
    </row>
    <row r="4015" spans="4:4">
      <c r="D4015" s="146"/>
    </row>
    <row r="4016" spans="4:4">
      <c r="D4016" s="146"/>
    </row>
    <row r="4017" spans="4:4">
      <c r="D4017" s="146"/>
    </row>
    <row r="4018" spans="4:4">
      <c r="D4018" s="146"/>
    </row>
    <row r="4019" spans="4:4">
      <c r="D4019" s="146"/>
    </row>
    <row r="4020" spans="4:4">
      <c r="D4020" s="146"/>
    </row>
    <row r="4021" spans="4:4">
      <c r="D4021" s="146"/>
    </row>
    <row r="4022" spans="4:4">
      <c r="D4022" s="146"/>
    </row>
    <row r="4023" spans="4:4">
      <c r="D4023" s="146"/>
    </row>
    <row r="4024" spans="4:4">
      <c r="D4024" s="146"/>
    </row>
    <row r="4025" spans="4:4">
      <c r="D4025" s="146"/>
    </row>
    <row r="4026" spans="4:4">
      <c r="D4026" s="146"/>
    </row>
    <row r="4027" spans="4:4">
      <c r="D4027" s="146"/>
    </row>
    <row r="4028" spans="4:4">
      <c r="D4028" s="146"/>
    </row>
    <row r="4029" spans="4:4">
      <c r="D4029" s="146"/>
    </row>
    <row r="4030" spans="4:4">
      <c r="D4030" s="146"/>
    </row>
    <row r="4031" spans="4:4">
      <c r="D4031" s="146"/>
    </row>
    <row r="4032" spans="4:4">
      <c r="D4032" s="146"/>
    </row>
    <row r="4033" spans="4:4">
      <c r="D4033" s="146"/>
    </row>
    <row r="4034" spans="4:4">
      <c r="D4034" s="146"/>
    </row>
    <row r="4035" spans="4:4">
      <c r="D4035" s="146"/>
    </row>
    <row r="4036" spans="4:4">
      <c r="D4036" s="146"/>
    </row>
    <row r="4037" spans="4:4">
      <c r="D4037" s="146"/>
    </row>
    <row r="4038" spans="4:4">
      <c r="D4038" s="146"/>
    </row>
    <row r="4039" spans="4:4">
      <c r="D4039" s="146"/>
    </row>
    <row r="4040" spans="4:4">
      <c r="D4040" s="146"/>
    </row>
    <row r="4041" spans="4:4">
      <c r="D4041" s="146"/>
    </row>
    <row r="4042" spans="4:4">
      <c r="D4042" s="146"/>
    </row>
    <row r="4043" spans="4:4">
      <c r="D4043" s="146"/>
    </row>
    <row r="4044" spans="4:4">
      <c r="D4044" s="146"/>
    </row>
    <row r="4045" spans="4:4">
      <c r="D4045" s="146"/>
    </row>
    <row r="4046" spans="4:4">
      <c r="D4046" s="146"/>
    </row>
    <row r="4047" spans="4:4">
      <c r="D4047" s="146"/>
    </row>
    <row r="4048" spans="4:4">
      <c r="D4048" s="146"/>
    </row>
    <row r="4049" spans="4:4">
      <c r="D4049" s="146"/>
    </row>
    <row r="4050" spans="4:4">
      <c r="D4050" s="146"/>
    </row>
    <row r="4051" spans="4:4">
      <c r="D4051" s="146"/>
    </row>
    <row r="4052" spans="4:4">
      <c r="D4052" s="146"/>
    </row>
    <row r="4053" spans="4:4">
      <c r="D4053" s="146"/>
    </row>
    <row r="4054" spans="4:4">
      <c r="D4054" s="146"/>
    </row>
    <row r="4055" spans="4:4">
      <c r="D4055" s="146"/>
    </row>
    <row r="4056" spans="4:4">
      <c r="D4056" s="146"/>
    </row>
    <row r="4057" spans="4:4">
      <c r="D4057" s="146"/>
    </row>
    <row r="4058" spans="4:4">
      <c r="D4058" s="146"/>
    </row>
    <row r="4059" spans="4:4">
      <c r="D4059" s="146"/>
    </row>
    <row r="4060" spans="4:4">
      <c r="D4060" s="146"/>
    </row>
    <row r="4061" spans="4:4">
      <c r="D4061" s="146"/>
    </row>
    <row r="4062" spans="4:4">
      <c r="D4062" s="146"/>
    </row>
    <row r="4063" spans="4:4">
      <c r="D4063" s="146"/>
    </row>
    <row r="4064" spans="4:4">
      <c r="D4064" s="146"/>
    </row>
    <row r="4065" spans="4:4">
      <c r="D4065" s="146"/>
    </row>
    <row r="4066" spans="4:4">
      <c r="D4066" s="146"/>
    </row>
    <row r="4067" spans="4:4">
      <c r="D4067" s="146"/>
    </row>
    <row r="4068" spans="4:4">
      <c r="D4068" s="146"/>
    </row>
    <row r="4069" spans="4:4">
      <c r="D4069" s="146"/>
    </row>
    <row r="4070" spans="4:4">
      <c r="D4070" s="146"/>
    </row>
    <row r="4071" spans="4:4">
      <c r="D4071" s="146"/>
    </row>
    <row r="4072" spans="4:4">
      <c r="D4072" s="146"/>
    </row>
    <row r="4073" spans="4:4">
      <c r="D4073" s="146"/>
    </row>
    <row r="4074" spans="4:4">
      <c r="D4074" s="146"/>
    </row>
    <row r="4075" spans="4:4">
      <c r="D4075" s="146"/>
    </row>
    <row r="4076" spans="4:4">
      <c r="D4076" s="146"/>
    </row>
    <row r="4077" spans="4:4">
      <c r="D4077" s="146"/>
    </row>
    <row r="4078" spans="4:4">
      <c r="D4078" s="146"/>
    </row>
    <row r="4079" spans="4:4">
      <c r="D4079" s="146"/>
    </row>
    <row r="4080" spans="4:4">
      <c r="D4080" s="146"/>
    </row>
    <row r="4081" spans="4:4">
      <c r="D4081" s="146"/>
    </row>
    <row r="4082" spans="4:4">
      <c r="D4082" s="146"/>
    </row>
    <row r="4083" spans="4:4">
      <c r="D4083" s="146"/>
    </row>
    <row r="4084" spans="4:4">
      <c r="D4084" s="146"/>
    </row>
    <row r="4085" spans="4:4">
      <c r="D4085" s="146"/>
    </row>
    <row r="4086" spans="4:4">
      <c r="D4086" s="146"/>
    </row>
    <row r="4087" spans="4:4">
      <c r="D4087" s="146"/>
    </row>
    <row r="4088" spans="4:4">
      <c r="D4088" s="146"/>
    </row>
    <row r="4089" spans="4:4">
      <c r="D4089" s="146"/>
    </row>
    <row r="4090" spans="4:4">
      <c r="D4090" s="146"/>
    </row>
    <row r="4091" spans="4:4">
      <c r="D4091" s="146"/>
    </row>
    <row r="4092" spans="4:4">
      <c r="D4092" s="146"/>
    </row>
    <row r="4093" spans="4:4">
      <c r="D4093" s="146"/>
    </row>
    <row r="4094" spans="4:4">
      <c r="D4094" s="146"/>
    </row>
    <row r="4095" spans="4:4">
      <c r="D4095" s="146"/>
    </row>
    <row r="4096" spans="4:4">
      <c r="D4096" s="146"/>
    </row>
    <row r="4097" spans="4:4">
      <c r="D4097" s="146"/>
    </row>
    <row r="4098" spans="4:4">
      <c r="D4098" s="146"/>
    </row>
    <row r="4099" spans="4:4">
      <c r="D4099" s="146"/>
    </row>
    <row r="4100" spans="4:4">
      <c r="D4100" s="146"/>
    </row>
    <row r="4101" spans="4:4">
      <c r="D4101" s="146"/>
    </row>
    <row r="4102" spans="4:4">
      <c r="D4102" s="146"/>
    </row>
    <row r="4103" spans="4:4">
      <c r="D4103" s="146"/>
    </row>
    <row r="4104" spans="4:4">
      <c r="D4104" s="146"/>
    </row>
    <row r="4105" spans="4:4">
      <c r="D4105" s="146"/>
    </row>
    <row r="4106" spans="4:4">
      <c r="D4106" s="146"/>
    </row>
    <row r="4107" spans="4:4">
      <c r="D4107" s="146"/>
    </row>
    <row r="4108" spans="4:4">
      <c r="D4108" s="146"/>
    </row>
    <row r="4109" spans="4:4">
      <c r="D4109" s="146"/>
    </row>
    <row r="4110" spans="4:4">
      <c r="D4110" s="146"/>
    </row>
    <row r="4111" spans="4:4">
      <c r="D4111" s="146"/>
    </row>
    <row r="4112" spans="4:4">
      <c r="D4112" s="146"/>
    </row>
    <row r="4113" spans="4:4">
      <c r="D4113" s="146"/>
    </row>
    <row r="4114" spans="4:4">
      <c r="D4114" s="146"/>
    </row>
    <row r="4115" spans="4:4">
      <c r="D4115" s="146"/>
    </row>
    <row r="4116" spans="4:4">
      <c r="D4116" s="146"/>
    </row>
    <row r="4117" spans="4:4">
      <c r="D4117" s="146"/>
    </row>
    <row r="4118" spans="4:4">
      <c r="D4118" s="146"/>
    </row>
    <row r="4119" spans="4:4">
      <c r="D4119" s="146"/>
    </row>
    <row r="4120" spans="4:4">
      <c r="D4120" s="146"/>
    </row>
    <row r="4121" spans="4:4">
      <c r="D4121" s="146"/>
    </row>
    <row r="4122" spans="4:4">
      <c r="D4122" s="146"/>
    </row>
    <row r="4123" spans="4:4">
      <c r="D4123" s="146"/>
    </row>
    <row r="4124" spans="4:4">
      <c r="D4124" s="146"/>
    </row>
    <row r="4125" spans="4:4">
      <c r="D4125" s="146"/>
    </row>
    <row r="4126" spans="4:4">
      <c r="D4126" s="146"/>
    </row>
    <row r="4127" spans="4:4">
      <c r="D4127" s="146"/>
    </row>
    <row r="4128" spans="4:4">
      <c r="D4128" s="146"/>
    </row>
    <row r="4129" spans="4:4">
      <c r="D4129" s="146"/>
    </row>
    <row r="4130" spans="4:4">
      <c r="D4130" s="146"/>
    </row>
    <row r="4131" spans="4:4">
      <c r="D4131" s="146"/>
    </row>
    <row r="4132" spans="4:4">
      <c r="D4132" s="146"/>
    </row>
    <row r="4133" spans="4:4">
      <c r="D4133" s="146"/>
    </row>
    <row r="4134" spans="4:4">
      <c r="D4134" s="146"/>
    </row>
    <row r="4135" spans="4:4">
      <c r="D4135" s="146"/>
    </row>
    <row r="4136" spans="4:4">
      <c r="D4136" s="146"/>
    </row>
    <row r="4137" spans="4:4">
      <c r="D4137" s="146"/>
    </row>
    <row r="4138" spans="4:4">
      <c r="D4138" s="146"/>
    </row>
    <row r="4139" spans="4:4">
      <c r="D4139" s="146"/>
    </row>
    <row r="4140" spans="4:4">
      <c r="D4140" s="146"/>
    </row>
    <row r="4141" spans="4:4">
      <c r="D4141" s="146"/>
    </row>
    <row r="4142" spans="4:4">
      <c r="D4142" s="146"/>
    </row>
    <row r="4143" spans="4:4">
      <c r="D4143" s="146"/>
    </row>
    <row r="4144" spans="4:4">
      <c r="D4144" s="146"/>
    </row>
    <row r="4145" spans="4:4">
      <c r="D4145" s="146"/>
    </row>
    <row r="4146" spans="4:4">
      <c r="D4146" s="146"/>
    </row>
    <row r="4147" spans="4:4">
      <c r="D4147" s="146"/>
    </row>
    <row r="4148" spans="4:4">
      <c r="D4148" s="146"/>
    </row>
    <row r="4149" spans="4:4">
      <c r="D4149" s="146"/>
    </row>
    <row r="4150" spans="4:4">
      <c r="D4150" s="146"/>
    </row>
    <row r="4151" spans="4:4">
      <c r="D4151" s="146"/>
    </row>
    <row r="4152" spans="4:4">
      <c r="D4152" s="146"/>
    </row>
    <row r="4153" spans="4:4">
      <c r="D4153" s="146"/>
    </row>
    <row r="4154" spans="4:4">
      <c r="D4154" s="146"/>
    </row>
    <row r="4155" spans="4:4">
      <c r="D4155" s="146"/>
    </row>
    <row r="4156" spans="4:4">
      <c r="D4156" s="146"/>
    </row>
    <row r="4157" spans="4:4">
      <c r="D4157" s="146"/>
    </row>
    <row r="4158" spans="4:4">
      <c r="D4158" s="146"/>
    </row>
    <row r="4159" spans="4:4">
      <c r="D4159" s="146"/>
    </row>
    <row r="4160" spans="4:4">
      <c r="D4160" s="146"/>
    </row>
    <row r="4161" spans="4:4">
      <c r="D4161" s="146"/>
    </row>
    <row r="4162" spans="4:4">
      <c r="D4162" s="146"/>
    </row>
    <row r="4163" spans="4:4">
      <c r="D4163" s="146"/>
    </row>
    <row r="4164" spans="4:4">
      <c r="D4164" s="146"/>
    </row>
    <row r="4165" spans="4:4">
      <c r="D4165" s="146"/>
    </row>
    <row r="4166" spans="4:4">
      <c r="D4166" s="146"/>
    </row>
    <row r="4167" spans="4:4">
      <c r="D4167" s="146"/>
    </row>
    <row r="4168" spans="4:4">
      <c r="D4168" s="146"/>
    </row>
    <row r="4169" spans="4:4">
      <c r="D4169" s="146"/>
    </row>
    <row r="4170" spans="4:4">
      <c r="D4170" s="146"/>
    </row>
    <row r="4171" spans="4:4">
      <c r="D4171" s="146"/>
    </row>
    <row r="4172" spans="4:4">
      <c r="D4172" s="146"/>
    </row>
    <row r="4173" spans="4:4">
      <c r="D4173" s="146"/>
    </row>
    <row r="4174" spans="4:4">
      <c r="D4174" s="146"/>
    </row>
    <row r="4175" spans="4:4">
      <c r="D4175" s="146"/>
    </row>
    <row r="4176" spans="4:4">
      <c r="D4176" s="146"/>
    </row>
    <row r="4177" spans="4:4">
      <c r="D4177" s="146"/>
    </row>
    <row r="4178" spans="4:4">
      <c r="D4178" s="146"/>
    </row>
    <row r="4179" spans="4:4">
      <c r="D4179" s="146"/>
    </row>
    <row r="4180" spans="4:4">
      <c r="D4180" s="146"/>
    </row>
    <row r="4181" spans="4:4">
      <c r="D4181" s="146"/>
    </row>
    <row r="4182" spans="4:4">
      <c r="D4182" s="146"/>
    </row>
    <row r="4183" spans="4:4">
      <c r="D4183" s="146"/>
    </row>
    <row r="4184" spans="4:4">
      <c r="D4184" s="146"/>
    </row>
    <row r="4185" spans="4:4">
      <c r="D4185" s="146"/>
    </row>
    <row r="4186" spans="4:4">
      <c r="D4186" s="146"/>
    </row>
    <row r="4187" spans="4:4">
      <c r="D4187" s="146"/>
    </row>
    <row r="4188" spans="4:4">
      <c r="D4188" s="146"/>
    </row>
    <row r="4189" spans="4:4">
      <c r="D4189" s="146"/>
    </row>
    <row r="4190" spans="4:4">
      <c r="D4190" s="146"/>
    </row>
    <row r="4191" spans="4:4">
      <c r="D4191" s="146"/>
    </row>
    <row r="4192" spans="4:4">
      <c r="D4192" s="146"/>
    </row>
    <row r="4193" spans="4:4">
      <c r="D4193" s="146"/>
    </row>
    <row r="4194" spans="4:4">
      <c r="D4194" s="146"/>
    </row>
    <row r="4195" spans="4:4">
      <c r="D4195" s="146"/>
    </row>
    <row r="4196" spans="4:4">
      <c r="D4196" s="146"/>
    </row>
    <row r="4197" spans="4:4">
      <c r="D4197" s="146"/>
    </row>
    <row r="4198" spans="4:4">
      <c r="D4198" s="146"/>
    </row>
    <row r="4199" spans="4:4">
      <c r="D4199" s="146"/>
    </row>
    <row r="4200" spans="4:4">
      <c r="D4200" s="146"/>
    </row>
    <row r="4201" spans="4:4">
      <c r="D4201" s="146"/>
    </row>
    <row r="4202" spans="4:4">
      <c r="D4202" s="146"/>
    </row>
    <row r="4203" spans="4:4">
      <c r="D4203" s="146"/>
    </row>
    <row r="4204" spans="4:4">
      <c r="D4204" s="146"/>
    </row>
    <row r="4205" spans="4:4">
      <c r="D4205" s="146"/>
    </row>
    <row r="4206" spans="4:4">
      <c r="D4206" s="146"/>
    </row>
    <row r="4207" spans="4:4">
      <c r="D4207" s="146"/>
    </row>
    <row r="4208" spans="4:4">
      <c r="D4208" s="146"/>
    </row>
    <row r="4209" spans="4:4">
      <c r="D4209" s="146"/>
    </row>
    <row r="4210" spans="4:4">
      <c r="D4210" s="146"/>
    </row>
    <row r="4211" spans="4:4">
      <c r="D4211" s="146"/>
    </row>
    <row r="4212" spans="4:4">
      <c r="D4212" s="146"/>
    </row>
    <row r="4213" spans="4:4">
      <c r="D4213" s="146"/>
    </row>
    <row r="4214" spans="4:4">
      <c r="D4214" s="146"/>
    </row>
    <row r="4215" spans="4:4">
      <c r="D4215" s="146"/>
    </row>
    <row r="4216" spans="4:4">
      <c r="D4216" s="146"/>
    </row>
    <row r="4217" spans="4:4">
      <c r="D4217" s="146"/>
    </row>
    <row r="4218" spans="4:4">
      <c r="D4218" s="146"/>
    </row>
    <row r="4219" spans="4:4">
      <c r="D4219" s="146"/>
    </row>
    <row r="4220" spans="4:4">
      <c r="D4220" s="146"/>
    </row>
    <row r="4221" spans="4:4">
      <c r="D4221" s="146"/>
    </row>
    <row r="4222" spans="4:4">
      <c r="D4222" s="146"/>
    </row>
    <row r="4223" spans="4:4">
      <c r="D4223" s="146"/>
    </row>
    <row r="4224" spans="4:4">
      <c r="D4224" s="146"/>
    </row>
    <row r="4225" spans="4:4">
      <c r="D4225" s="146"/>
    </row>
    <row r="4226" spans="4:4">
      <c r="D4226" s="146"/>
    </row>
    <row r="4227" spans="4:4">
      <c r="D4227" s="146"/>
    </row>
    <row r="4228" spans="4:4">
      <c r="D4228" s="146"/>
    </row>
    <row r="4229" spans="4:4">
      <c r="D4229" s="146"/>
    </row>
    <row r="4230" spans="4:4">
      <c r="D4230" s="146"/>
    </row>
    <row r="4231" spans="4:4">
      <c r="D4231" s="146"/>
    </row>
    <row r="4232" spans="4:4">
      <c r="D4232" s="146"/>
    </row>
    <row r="4233" spans="4:4">
      <c r="D4233" s="146"/>
    </row>
    <row r="4234" spans="4:4">
      <c r="D4234" s="146"/>
    </row>
    <row r="4235" spans="4:4">
      <c r="D4235" s="146"/>
    </row>
    <row r="4236" spans="4:4">
      <c r="D4236" s="146"/>
    </row>
    <row r="4237" spans="4:4">
      <c r="D4237" s="146"/>
    </row>
    <row r="4238" spans="4:4">
      <c r="D4238" s="146"/>
    </row>
    <row r="4239" spans="4:4">
      <c r="D4239" s="146"/>
    </row>
    <row r="4240" spans="4:4">
      <c r="D4240" s="146"/>
    </row>
    <row r="4241" spans="4:4">
      <c r="D4241" s="146"/>
    </row>
    <row r="4242" spans="4:4">
      <c r="D4242" s="146"/>
    </row>
    <row r="4243" spans="4:4">
      <c r="D4243" s="146"/>
    </row>
    <row r="4244" spans="4:4">
      <c r="D4244" s="146"/>
    </row>
    <row r="4245" spans="4:4">
      <c r="D4245" s="146"/>
    </row>
    <row r="4246" spans="4:4">
      <c r="D4246" s="146"/>
    </row>
    <row r="4247" spans="4:4">
      <c r="D4247" s="146"/>
    </row>
    <row r="4248" spans="4:4">
      <c r="D4248" s="146"/>
    </row>
    <row r="4249" spans="4:4">
      <c r="D4249" s="146"/>
    </row>
    <row r="4250" spans="4:4">
      <c r="D4250" s="146"/>
    </row>
    <row r="4251" spans="4:4">
      <c r="D4251" s="146"/>
    </row>
    <row r="4252" spans="4:4">
      <c r="D4252" s="146"/>
    </row>
    <row r="4253" spans="4:4">
      <c r="D4253" s="146"/>
    </row>
    <row r="4254" spans="4:4">
      <c r="D4254" s="146"/>
    </row>
    <row r="4255" spans="4:4">
      <c r="D4255" s="146"/>
    </row>
    <row r="4256" spans="4:4">
      <c r="D4256" s="146"/>
    </row>
    <row r="4257" spans="4:4">
      <c r="D4257" s="146"/>
    </row>
    <row r="4258" spans="4:4">
      <c r="D4258" s="146"/>
    </row>
    <row r="4259" spans="4:4">
      <c r="D4259" s="146"/>
    </row>
    <row r="4260" spans="4:4">
      <c r="D4260" s="146"/>
    </row>
    <row r="4261" spans="4:4">
      <c r="D4261" s="146"/>
    </row>
    <row r="4262" spans="4:4">
      <c r="D4262" s="146"/>
    </row>
    <row r="4263" spans="4:4">
      <c r="D4263" s="146"/>
    </row>
    <row r="4264" spans="4:4">
      <c r="D4264" s="146"/>
    </row>
    <row r="4265" spans="4:4">
      <c r="D4265" s="146"/>
    </row>
    <row r="4266" spans="4:4">
      <c r="D4266" s="146"/>
    </row>
    <row r="4267" spans="4:4">
      <c r="D4267" s="146"/>
    </row>
    <row r="4268" spans="4:4">
      <c r="D4268" s="146"/>
    </row>
    <row r="4269" spans="4:4">
      <c r="D4269" s="146"/>
    </row>
    <row r="4270" spans="4:4">
      <c r="D4270" s="146"/>
    </row>
    <row r="4271" spans="4:4">
      <c r="D4271" s="146"/>
    </row>
    <row r="4272" spans="4:4">
      <c r="D4272" s="146"/>
    </row>
    <row r="4273" spans="4:4">
      <c r="D4273" s="146"/>
    </row>
    <row r="4274" spans="4:4">
      <c r="D4274" s="146"/>
    </row>
    <row r="4275" spans="4:4">
      <c r="D4275" s="146"/>
    </row>
    <row r="4276" spans="4:4">
      <c r="D4276" s="146"/>
    </row>
    <row r="4277" spans="4:4">
      <c r="D4277" s="146"/>
    </row>
    <row r="4278" spans="4:4">
      <c r="D4278" s="146"/>
    </row>
    <row r="4279" spans="4:4">
      <c r="D4279" s="146"/>
    </row>
    <row r="4280" spans="4:4">
      <c r="D4280" s="146"/>
    </row>
    <row r="4281" spans="4:4">
      <c r="D4281" s="146"/>
    </row>
    <row r="4282" spans="4:4">
      <c r="D4282" s="146"/>
    </row>
    <row r="4283" spans="4:4">
      <c r="D4283" s="146"/>
    </row>
    <row r="4284" spans="4:4">
      <c r="D4284" s="146"/>
    </row>
    <row r="4285" spans="4:4">
      <c r="D4285" s="146"/>
    </row>
    <row r="4286" spans="4:4">
      <c r="D4286" s="146"/>
    </row>
    <row r="4287" spans="4:4">
      <c r="D4287" s="146"/>
    </row>
    <row r="4288" spans="4:4">
      <c r="D4288" s="146"/>
    </row>
    <row r="4289" spans="4:4">
      <c r="D4289" s="146"/>
    </row>
    <row r="4290" spans="4:4">
      <c r="D4290" s="146"/>
    </row>
    <row r="4291" spans="4:4">
      <c r="D4291" s="146"/>
    </row>
    <row r="4292" spans="4:4">
      <c r="D4292" s="146"/>
    </row>
    <row r="4293" spans="4:4">
      <c r="D4293" s="146"/>
    </row>
    <row r="4294" spans="4:4">
      <c r="D4294" s="146"/>
    </row>
    <row r="4295" spans="4:4">
      <c r="D4295" s="146"/>
    </row>
    <row r="4296" spans="4:4">
      <c r="D4296" s="146"/>
    </row>
    <row r="4297" spans="4:4">
      <c r="D4297" s="146"/>
    </row>
    <row r="4298" spans="4:4">
      <c r="D4298" s="146"/>
    </row>
    <row r="4299" spans="4:4">
      <c r="D4299" s="146"/>
    </row>
    <row r="4300" spans="4:4">
      <c r="D4300" s="146"/>
    </row>
    <row r="4301" spans="4:4">
      <c r="D4301" s="146"/>
    </row>
    <row r="4302" spans="4:4">
      <c r="D4302" s="146"/>
    </row>
    <row r="4303" spans="4:4">
      <c r="D4303" s="146"/>
    </row>
    <row r="4304" spans="4:4">
      <c r="D4304" s="146"/>
    </row>
    <row r="4305" spans="4:4">
      <c r="D4305" s="146"/>
    </row>
    <row r="4306" spans="4:4">
      <c r="D4306" s="146"/>
    </row>
    <row r="4307" spans="4:4">
      <c r="D4307" s="146"/>
    </row>
    <row r="4308" spans="4:4">
      <c r="D4308" s="146"/>
    </row>
    <row r="4309" spans="4:4">
      <c r="D4309" s="146"/>
    </row>
    <row r="4310" spans="4:4">
      <c r="D4310" s="146"/>
    </row>
    <row r="4311" spans="4:4">
      <c r="D4311" s="146"/>
    </row>
    <row r="4312" spans="4:4">
      <c r="D4312" s="146"/>
    </row>
    <row r="4313" spans="4:4">
      <c r="D4313" s="146"/>
    </row>
    <row r="4314" spans="4:4">
      <c r="D4314" s="146"/>
    </row>
    <row r="4315" spans="4:4">
      <c r="D4315" s="146"/>
    </row>
    <row r="4316" spans="4:4">
      <c r="D4316" s="146"/>
    </row>
    <row r="4317" spans="4:4">
      <c r="D4317" s="146"/>
    </row>
    <row r="4318" spans="4:4">
      <c r="D4318" s="146"/>
    </row>
    <row r="4319" spans="4:4">
      <c r="D4319" s="146"/>
    </row>
    <row r="4320" spans="4:4">
      <c r="D4320" s="146"/>
    </row>
    <row r="4321" spans="4:4">
      <c r="D4321" s="146"/>
    </row>
    <row r="4322" spans="4:4">
      <c r="D4322" s="146"/>
    </row>
    <row r="4323" spans="4:4">
      <c r="D4323" s="146"/>
    </row>
    <row r="4324" spans="4:4">
      <c r="D4324" s="146"/>
    </row>
    <row r="4325" spans="4:4">
      <c r="D4325" s="146"/>
    </row>
    <row r="4326" spans="4:4">
      <c r="D4326" s="146"/>
    </row>
    <row r="4327" spans="4:4">
      <c r="D4327" s="146"/>
    </row>
    <row r="4328" spans="4:4">
      <c r="D4328" s="146"/>
    </row>
    <row r="4329" spans="4:4">
      <c r="D4329" s="146"/>
    </row>
    <row r="4330" spans="4:4">
      <c r="D4330" s="146"/>
    </row>
    <row r="4331" spans="4:4">
      <c r="D4331" s="146"/>
    </row>
    <row r="4332" spans="4:4">
      <c r="D4332" s="146"/>
    </row>
    <row r="4333" spans="4:4">
      <c r="D4333" s="146"/>
    </row>
    <row r="4334" spans="4:4">
      <c r="D4334" s="146"/>
    </row>
    <row r="4335" spans="4:4">
      <c r="D4335" s="146"/>
    </row>
    <row r="4336" spans="4:4">
      <c r="D4336" s="146"/>
    </row>
    <row r="4337" spans="4:4">
      <c r="D4337" s="146"/>
    </row>
    <row r="4338" spans="4:4">
      <c r="D4338" s="146"/>
    </row>
    <row r="4339" spans="4:4">
      <c r="D4339" s="146"/>
    </row>
    <row r="4340" spans="4:4">
      <c r="D4340" s="146"/>
    </row>
    <row r="4341" spans="4:4">
      <c r="D4341" s="146"/>
    </row>
    <row r="4342" spans="4:4">
      <c r="D4342" s="146"/>
    </row>
    <row r="4343" spans="4:4">
      <c r="D4343" s="146"/>
    </row>
    <row r="4344" spans="4:4">
      <c r="D4344" s="146"/>
    </row>
    <row r="4345" spans="4:4">
      <c r="D4345" s="146"/>
    </row>
    <row r="4346" spans="4:4">
      <c r="D4346" s="146"/>
    </row>
    <row r="4347" spans="4:4">
      <c r="D4347" s="146"/>
    </row>
    <row r="4348" spans="4:4">
      <c r="D4348" s="146"/>
    </row>
    <row r="4349" spans="4:4">
      <c r="D4349" s="146"/>
    </row>
    <row r="4350" spans="4:4">
      <c r="D4350" s="146"/>
    </row>
    <row r="4351" spans="4:4">
      <c r="D4351" s="146"/>
    </row>
    <row r="4352" spans="4:4">
      <c r="D4352" s="146"/>
    </row>
    <row r="4353" spans="4:4">
      <c r="D4353" s="146"/>
    </row>
    <row r="4354" spans="4:4">
      <c r="D4354" s="146"/>
    </row>
    <row r="4355" spans="4:4">
      <c r="D4355" s="146"/>
    </row>
    <row r="4356" spans="4:4">
      <c r="D4356" s="146"/>
    </row>
    <row r="4357" spans="4:4">
      <c r="D4357" s="146"/>
    </row>
    <row r="4358" spans="4:4">
      <c r="D4358" s="146"/>
    </row>
    <row r="4359" spans="4:4">
      <c r="D4359" s="146"/>
    </row>
    <row r="4360" spans="4:4">
      <c r="D4360" s="146"/>
    </row>
    <row r="4361" spans="4:4">
      <c r="D4361" s="146"/>
    </row>
    <row r="4362" spans="4:4">
      <c r="D4362" s="146"/>
    </row>
    <row r="4363" spans="4:4">
      <c r="D4363" s="146"/>
    </row>
    <row r="4364" spans="4:4">
      <c r="D4364" s="146"/>
    </row>
    <row r="4365" spans="4:4">
      <c r="D4365" s="146"/>
    </row>
    <row r="4366" spans="4:4">
      <c r="D4366" s="146"/>
    </row>
    <row r="4367" spans="4:4">
      <c r="D4367" s="146"/>
    </row>
    <row r="4368" spans="4:4">
      <c r="D4368" s="146"/>
    </row>
    <row r="4369" spans="4:4">
      <c r="D4369" s="146"/>
    </row>
    <row r="4370" spans="4:4">
      <c r="D4370" s="146"/>
    </row>
    <row r="4371" spans="4:4">
      <c r="D4371" s="146"/>
    </row>
    <row r="4372" spans="4:4">
      <c r="D4372" s="146"/>
    </row>
    <row r="4373" spans="4:4">
      <c r="D4373" s="146"/>
    </row>
    <row r="4374" spans="4:4">
      <c r="D4374" s="146"/>
    </row>
    <row r="4375" spans="4:4">
      <c r="D4375" s="146"/>
    </row>
    <row r="4376" spans="4:4">
      <c r="D4376" s="146"/>
    </row>
    <row r="4377" spans="4:4">
      <c r="D4377" s="146"/>
    </row>
    <row r="4378" spans="4:4">
      <c r="D4378" s="146"/>
    </row>
    <row r="4379" spans="4:4">
      <c r="D4379" s="146"/>
    </row>
    <row r="4380" spans="4:4">
      <c r="D4380" s="146"/>
    </row>
    <row r="4381" spans="4:4">
      <c r="D4381" s="146"/>
    </row>
    <row r="4382" spans="4:4">
      <c r="D4382" s="146"/>
    </row>
    <row r="4383" spans="4:4">
      <c r="D4383" s="146"/>
    </row>
    <row r="4384" spans="4:4">
      <c r="D4384" s="146"/>
    </row>
    <row r="4385" spans="4:4">
      <c r="D4385" s="146"/>
    </row>
    <row r="4386" spans="4:4">
      <c r="D4386" s="146"/>
    </row>
    <row r="4387" spans="4:4">
      <c r="D4387" s="146"/>
    </row>
    <row r="4388" spans="4:4">
      <c r="D4388" s="146"/>
    </row>
    <row r="4389" spans="4:4">
      <c r="D4389" s="146"/>
    </row>
    <row r="4390" spans="4:4">
      <c r="D4390" s="146"/>
    </row>
    <row r="4391" spans="4:4">
      <c r="D4391" s="146"/>
    </row>
    <row r="4392" spans="4:4">
      <c r="D4392" s="146"/>
    </row>
    <row r="4393" spans="4:4">
      <c r="D4393" s="146"/>
    </row>
    <row r="4394" spans="4:4">
      <c r="D4394" s="146"/>
    </row>
    <row r="4395" spans="4:4">
      <c r="D4395" s="146"/>
    </row>
    <row r="4396" spans="4:4">
      <c r="D4396" s="146"/>
    </row>
    <row r="4397" spans="4:4">
      <c r="D4397" s="146"/>
    </row>
    <row r="4398" spans="4:4">
      <c r="D4398" s="146"/>
    </row>
    <row r="4399" spans="4:4">
      <c r="D4399" s="146"/>
    </row>
    <row r="4400" spans="4:4">
      <c r="D4400" s="146"/>
    </row>
    <row r="4401" spans="4:4">
      <c r="D4401" s="146"/>
    </row>
    <row r="4402" spans="4:4">
      <c r="D4402" s="146"/>
    </row>
    <row r="4403" spans="4:4">
      <c r="D4403" s="146"/>
    </row>
    <row r="4404" spans="4:4">
      <c r="D4404" s="146"/>
    </row>
    <row r="4405" spans="4:4">
      <c r="D4405" s="146"/>
    </row>
    <row r="4406" spans="4:4">
      <c r="D4406" s="146"/>
    </row>
    <row r="4407" spans="4:4">
      <c r="D4407" s="146"/>
    </row>
    <row r="4408" spans="4:4">
      <c r="D4408" s="146"/>
    </row>
    <row r="4409" spans="4:4">
      <c r="D4409" s="146"/>
    </row>
    <row r="4410" spans="4:4">
      <c r="D4410" s="146"/>
    </row>
    <row r="4411" spans="4:4">
      <c r="D4411" s="146"/>
    </row>
    <row r="4412" spans="4:4">
      <c r="D4412" s="146"/>
    </row>
    <row r="4413" spans="4:4">
      <c r="D4413" s="146"/>
    </row>
    <row r="4414" spans="4:4">
      <c r="D4414" s="146"/>
    </row>
    <row r="4415" spans="4:4">
      <c r="D4415" s="146"/>
    </row>
    <row r="4416" spans="4:4">
      <c r="D4416" s="146"/>
    </row>
    <row r="4417" spans="4:4">
      <c r="D4417" s="146"/>
    </row>
    <row r="4418" spans="4:4">
      <c r="D4418" s="146"/>
    </row>
    <row r="4419" spans="4:4">
      <c r="D4419" s="146"/>
    </row>
    <row r="4420" spans="4:4">
      <c r="D4420" s="146"/>
    </row>
    <row r="4421" spans="4:4">
      <c r="D4421" s="146"/>
    </row>
    <row r="4422" spans="4:4">
      <c r="D4422" s="146"/>
    </row>
    <row r="4423" spans="4:4">
      <c r="D4423" s="146"/>
    </row>
    <row r="4424" spans="4:4">
      <c r="D4424" s="146"/>
    </row>
    <row r="4425" spans="4:4">
      <c r="D4425" s="146"/>
    </row>
    <row r="4426" spans="4:4">
      <c r="D4426" s="146"/>
    </row>
    <row r="4427" spans="4:4">
      <c r="D4427" s="146"/>
    </row>
    <row r="4428" spans="4:4">
      <c r="D4428" s="146"/>
    </row>
    <row r="4429" spans="4:4">
      <c r="D4429" s="146"/>
    </row>
    <row r="4430" spans="4:4">
      <c r="D4430" s="146"/>
    </row>
    <row r="4431" spans="4:4">
      <c r="D4431" s="146"/>
    </row>
    <row r="4432" spans="4:4">
      <c r="D4432" s="146"/>
    </row>
    <row r="4433" spans="4:4">
      <c r="D4433" s="146"/>
    </row>
    <row r="4434" spans="4:4">
      <c r="D4434" s="146"/>
    </row>
    <row r="4435" spans="4:4">
      <c r="D4435" s="146"/>
    </row>
    <row r="4436" spans="4:4">
      <c r="D4436" s="146"/>
    </row>
    <row r="4437" spans="4:4">
      <c r="D4437" s="146"/>
    </row>
    <row r="4438" spans="4:4">
      <c r="D4438" s="146"/>
    </row>
    <row r="4439" spans="4:4">
      <c r="D4439" s="146"/>
    </row>
    <row r="4440" spans="4:4">
      <c r="D4440" s="146"/>
    </row>
    <row r="4441" spans="4:4">
      <c r="D4441" s="146"/>
    </row>
    <row r="4442" spans="4:4">
      <c r="D4442" s="146"/>
    </row>
    <row r="4443" spans="4:4">
      <c r="D4443" s="146"/>
    </row>
    <row r="4444" spans="4:4">
      <c r="D4444" s="146"/>
    </row>
    <row r="4445" spans="4:4">
      <c r="D4445" s="146"/>
    </row>
    <row r="4446" spans="4:4">
      <c r="D4446" s="146"/>
    </row>
    <row r="4447" spans="4:4">
      <c r="D4447" s="146"/>
    </row>
    <row r="4448" spans="4:4">
      <c r="D4448" s="146"/>
    </row>
    <row r="4449" spans="4:4">
      <c r="D4449" s="146"/>
    </row>
    <row r="4450" spans="4:4">
      <c r="D4450" s="146"/>
    </row>
    <row r="4451" spans="4:4">
      <c r="D4451" s="146"/>
    </row>
    <row r="4452" spans="4:4">
      <c r="D4452" s="146"/>
    </row>
    <row r="4453" spans="4:4">
      <c r="D4453" s="146"/>
    </row>
    <row r="4454" spans="4:4">
      <c r="D4454" s="146"/>
    </row>
    <row r="4455" spans="4:4">
      <c r="D4455" s="146"/>
    </row>
    <row r="4456" spans="4:4">
      <c r="D4456" s="146"/>
    </row>
    <row r="4457" spans="4:4">
      <c r="D4457" s="146"/>
    </row>
    <row r="4458" spans="4:4">
      <c r="D4458" s="146"/>
    </row>
    <row r="4459" spans="4:4">
      <c r="D4459" s="146"/>
    </row>
    <row r="4460" spans="4:4">
      <c r="D4460" s="146"/>
    </row>
    <row r="4461" spans="4:4">
      <c r="D4461" s="146"/>
    </row>
    <row r="4462" spans="4:4">
      <c r="D4462" s="146"/>
    </row>
    <row r="4463" spans="4:4">
      <c r="D4463" s="146"/>
    </row>
    <row r="4464" spans="4:4">
      <c r="D4464" s="146"/>
    </row>
    <row r="4465" spans="4:4">
      <c r="D4465" s="146"/>
    </row>
    <row r="4466" spans="4:4">
      <c r="D4466" s="146"/>
    </row>
    <row r="4467" spans="4:4">
      <c r="D4467" s="146"/>
    </row>
    <row r="4468" spans="4:4">
      <c r="D4468" s="146"/>
    </row>
    <row r="4469" spans="4:4">
      <c r="D4469" s="146"/>
    </row>
    <row r="4470" spans="4:4">
      <c r="D4470" s="146"/>
    </row>
    <row r="4471" spans="4:4">
      <c r="D4471" s="146"/>
    </row>
    <row r="4472" spans="4:4">
      <c r="D4472" s="146"/>
    </row>
    <row r="4473" spans="4:4">
      <c r="D4473" s="146"/>
    </row>
    <row r="4474" spans="4:4">
      <c r="D4474" s="146"/>
    </row>
    <row r="4475" spans="4:4">
      <c r="D4475" s="146"/>
    </row>
    <row r="4476" spans="4:4">
      <c r="D4476" s="146"/>
    </row>
    <row r="4477" spans="4:4">
      <c r="D4477" s="146"/>
    </row>
    <row r="4478" spans="4:4">
      <c r="D4478" s="146"/>
    </row>
    <row r="4479" spans="4:4">
      <c r="D4479" s="146"/>
    </row>
    <row r="4480" spans="4:4">
      <c r="D4480" s="146"/>
    </row>
    <row r="4481" spans="4:4">
      <c r="D4481" s="146"/>
    </row>
    <row r="4482" spans="4:4">
      <c r="D4482" s="146"/>
    </row>
    <row r="4483" spans="4:4">
      <c r="D4483" s="146"/>
    </row>
    <row r="4484" spans="4:4">
      <c r="D4484" s="146"/>
    </row>
    <row r="4485" spans="4:4">
      <c r="D4485" s="146"/>
    </row>
    <row r="4486" spans="4:4">
      <c r="D4486" s="146"/>
    </row>
    <row r="4487" spans="4:4">
      <c r="D4487" s="146"/>
    </row>
    <row r="4488" spans="4:4">
      <c r="D4488" s="146"/>
    </row>
    <row r="4489" spans="4:4">
      <c r="D4489" s="146"/>
    </row>
    <row r="4490" spans="4:4">
      <c r="D4490" s="146"/>
    </row>
    <row r="4491" spans="4:4">
      <c r="D4491" s="146"/>
    </row>
    <row r="4492" spans="4:4">
      <c r="D4492" s="146"/>
    </row>
    <row r="4493" spans="4:4">
      <c r="D4493" s="146"/>
    </row>
    <row r="4494" spans="4:4">
      <c r="D4494" s="146"/>
    </row>
    <row r="4495" spans="4:4">
      <c r="D4495" s="146"/>
    </row>
    <row r="4496" spans="4:4">
      <c r="D4496" s="146"/>
    </row>
    <row r="4497" spans="4:4">
      <c r="D4497" s="146"/>
    </row>
    <row r="4498" spans="4:4">
      <c r="D4498" s="146"/>
    </row>
    <row r="4499" spans="4:4">
      <c r="D4499" s="146"/>
    </row>
    <row r="4500" spans="4:4">
      <c r="D4500" s="146"/>
    </row>
    <row r="4501" spans="4:4">
      <c r="D4501" s="146"/>
    </row>
    <row r="4502" spans="4:4">
      <c r="D4502" s="146"/>
    </row>
    <row r="4503" spans="4:4">
      <c r="D4503" s="146"/>
    </row>
    <row r="4504" spans="4:4">
      <c r="D4504" s="146"/>
    </row>
    <row r="4505" spans="4:4">
      <c r="D4505" s="146"/>
    </row>
    <row r="4506" spans="4:4">
      <c r="D4506" s="146"/>
    </row>
    <row r="4507" spans="4:4">
      <c r="D4507" s="146"/>
    </row>
    <row r="4508" spans="4:4">
      <c r="D4508" s="146"/>
    </row>
    <row r="4509" spans="4:4">
      <c r="D4509" s="146"/>
    </row>
    <row r="4510" spans="4:4">
      <c r="D4510" s="146"/>
    </row>
    <row r="4511" spans="4:4">
      <c r="D4511" s="146"/>
    </row>
    <row r="4512" spans="4:4">
      <c r="D4512" s="146"/>
    </row>
    <row r="4513" spans="4:4">
      <c r="D4513" s="146"/>
    </row>
    <row r="4514" spans="4:4">
      <c r="D4514" s="146"/>
    </row>
    <row r="4515" spans="4:4">
      <c r="D4515" s="146"/>
    </row>
    <row r="4516" spans="4:4">
      <c r="D4516" s="146"/>
    </row>
    <row r="4517" spans="4:4">
      <c r="D4517" s="146"/>
    </row>
    <row r="4518" spans="4:4">
      <c r="D4518" s="146"/>
    </row>
    <row r="4519" spans="4:4">
      <c r="D4519" s="146"/>
    </row>
    <row r="4520" spans="4:4">
      <c r="D4520" s="146"/>
    </row>
    <row r="4521" spans="4:4">
      <c r="D4521" s="146"/>
    </row>
    <row r="4522" spans="4:4">
      <c r="D4522" s="146"/>
    </row>
    <row r="4523" spans="4:4">
      <c r="D4523" s="146"/>
    </row>
    <row r="4524" spans="4:4">
      <c r="D4524" s="146"/>
    </row>
    <row r="4525" spans="4:4">
      <c r="D4525" s="146"/>
    </row>
    <row r="4526" spans="4:4">
      <c r="D4526" s="146"/>
    </row>
    <row r="4527" spans="4:4">
      <c r="D4527" s="146"/>
    </row>
    <row r="4528" spans="4:4">
      <c r="D4528" s="146"/>
    </row>
    <row r="4529" spans="4:4">
      <c r="D4529" s="146"/>
    </row>
    <row r="4530" spans="4:4">
      <c r="D4530" s="146"/>
    </row>
    <row r="4531" spans="4:4">
      <c r="D4531" s="146"/>
    </row>
    <row r="4532" spans="4:4">
      <c r="D4532" s="146"/>
    </row>
    <row r="4533" spans="4:4">
      <c r="D4533" s="146"/>
    </row>
    <row r="4534" spans="4:4">
      <c r="D4534" s="146"/>
    </row>
    <row r="4535" spans="4:4">
      <c r="D4535" s="146"/>
    </row>
    <row r="4536" spans="4:4">
      <c r="D4536" s="146"/>
    </row>
    <row r="4537" spans="4:4">
      <c r="D4537" s="146"/>
    </row>
    <row r="4538" spans="4:4">
      <c r="D4538" s="146"/>
    </row>
    <row r="4539" spans="4:4">
      <c r="D4539" s="146"/>
    </row>
    <row r="4540" spans="4:4">
      <c r="D4540" s="146"/>
    </row>
    <row r="4541" spans="4:4">
      <c r="D4541" s="146"/>
    </row>
    <row r="4542" spans="4:4">
      <c r="D4542" s="146"/>
    </row>
    <row r="4543" spans="4:4">
      <c r="D4543" s="146"/>
    </row>
    <row r="4544" spans="4:4">
      <c r="D4544" s="146"/>
    </row>
    <row r="4545" spans="4:4">
      <c r="D4545" s="146"/>
    </row>
    <row r="4546" spans="4:4">
      <c r="D4546" s="146"/>
    </row>
    <row r="4547" spans="4:4">
      <c r="D4547" s="146"/>
    </row>
    <row r="4548" spans="4:4">
      <c r="D4548" s="146"/>
    </row>
    <row r="4549" spans="4:4">
      <c r="D4549" s="146"/>
    </row>
    <row r="4550" spans="4:4">
      <c r="D4550" s="146"/>
    </row>
    <row r="4551" spans="4:4">
      <c r="D4551" s="146"/>
    </row>
    <row r="4552" spans="4:4">
      <c r="D4552" s="146"/>
    </row>
    <row r="4553" spans="4:4">
      <c r="D4553" s="146"/>
    </row>
    <row r="4554" spans="4:4">
      <c r="D4554" s="146"/>
    </row>
    <row r="4555" spans="4:4">
      <c r="D4555" s="146"/>
    </row>
    <row r="4556" spans="4:4">
      <c r="D4556" s="146"/>
    </row>
    <row r="4557" spans="4:4">
      <c r="D4557" s="146"/>
    </row>
    <row r="4558" spans="4:4">
      <c r="D4558" s="146"/>
    </row>
    <row r="4559" spans="4:4">
      <c r="D4559" s="146"/>
    </row>
    <row r="4560" spans="4:4">
      <c r="D4560" s="146"/>
    </row>
    <row r="4561" spans="4:4">
      <c r="D4561" s="146"/>
    </row>
    <row r="4562" spans="4:4">
      <c r="D4562" s="146"/>
    </row>
    <row r="4563" spans="4:4">
      <c r="D4563" s="146"/>
    </row>
    <row r="4564" spans="4:4">
      <c r="D4564" s="146"/>
    </row>
    <row r="4565" spans="4:4">
      <c r="D4565" s="146"/>
    </row>
    <row r="4566" spans="4:4">
      <c r="D4566" s="146"/>
    </row>
    <row r="4567" spans="4:4">
      <c r="D4567" s="146"/>
    </row>
    <row r="4568" spans="4:4">
      <c r="D4568" s="146"/>
    </row>
    <row r="4569" spans="4:4">
      <c r="D4569" s="146"/>
    </row>
    <row r="4570" spans="4:4">
      <c r="D4570" s="146"/>
    </row>
    <row r="4571" spans="4:4">
      <c r="D4571" s="146"/>
    </row>
    <row r="4572" spans="4:4">
      <c r="D4572" s="146"/>
    </row>
    <row r="4573" spans="4:4">
      <c r="D4573" s="146"/>
    </row>
    <row r="4574" spans="4:4">
      <c r="D4574" s="146"/>
    </row>
    <row r="4575" spans="4:4">
      <c r="D4575" s="146"/>
    </row>
    <row r="4576" spans="4:4">
      <c r="D4576" s="146"/>
    </row>
    <row r="4577" spans="4:4">
      <c r="D4577" s="146"/>
    </row>
    <row r="4578" spans="4:4">
      <c r="D4578" s="146"/>
    </row>
    <row r="4579" spans="4:4">
      <c r="D4579" s="146"/>
    </row>
    <row r="4580" spans="4:4">
      <c r="D4580" s="146"/>
    </row>
    <row r="4581" spans="4:4">
      <c r="D4581" s="146"/>
    </row>
    <row r="4582" spans="4:4">
      <c r="D4582" s="146"/>
    </row>
    <row r="4583" spans="4:4">
      <c r="D4583" s="146"/>
    </row>
    <row r="4584" spans="4:4">
      <c r="D4584" s="146"/>
    </row>
    <row r="4585" spans="4:4">
      <c r="D4585" s="146"/>
    </row>
    <row r="4586" spans="4:4">
      <c r="D4586" s="146"/>
    </row>
    <row r="4587" spans="4:4">
      <c r="D4587" s="146"/>
    </row>
    <row r="4588" spans="4:4">
      <c r="D4588" s="146"/>
    </row>
    <row r="4589" spans="4:4">
      <c r="D4589" s="146"/>
    </row>
    <row r="4590" spans="4:4">
      <c r="D4590" s="146"/>
    </row>
    <row r="4591" spans="4:4">
      <c r="D4591" s="146"/>
    </row>
    <row r="4592" spans="4:4">
      <c r="D4592" s="146"/>
    </row>
    <row r="4593" spans="4:4">
      <c r="D4593" s="146"/>
    </row>
    <row r="4594" spans="4:4">
      <c r="D4594" s="146"/>
    </row>
    <row r="4595" spans="4:4">
      <c r="D4595" s="146"/>
    </row>
    <row r="4596" spans="4:4">
      <c r="D4596" s="146"/>
    </row>
    <row r="4597" spans="4:4">
      <c r="D4597" s="146"/>
    </row>
    <row r="4598" spans="4:4">
      <c r="D4598" s="146"/>
    </row>
    <row r="4599" spans="4:4">
      <c r="D4599" s="146"/>
    </row>
    <row r="4600" spans="4:4">
      <c r="D4600" s="146"/>
    </row>
    <row r="4601" spans="4:4">
      <c r="D4601" s="146"/>
    </row>
    <row r="4602" spans="4:4">
      <c r="D4602" s="146"/>
    </row>
    <row r="4603" spans="4:4">
      <c r="D4603" s="146"/>
    </row>
    <row r="4604" spans="4:4">
      <c r="D4604" s="146"/>
    </row>
    <row r="4605" spans="4:4">
      <c r="D4605" s="146"/>
    </row>
    <row r="4606" spans="4:4">
      <c r="D4606" s="146"/>
    </row>
    <row r="4607" spans="4:4">
      <c r="D4607" s="146"/>
    </row>
    <row r="4608" spans="4:4">
      <c r="D4608" s="146"/>
    </row>
    <row r="4609" spans="4:4">
      <c r="D4609" s="146"/>
    </row>
    <row r="4610" spans="4:4">
      <c r="D4610" s="146"/>
    </row>
    <row r="4611" spans="4:4">
      <c r="D4611" s="146"/>
    </row>
    <row r="4612" spans="4:4">
      <c r="D4612" s="146"/>
    </row>
    <row r="4613" spans="4:4">
      <c r="D4613" s="146"/>
    </row>
    <row r="4614" spans="4:4">
      <c r="D4614" s="146"/>
    </row>
    <row r="4615" spans="4:4">
      <c r="D4615" s="146"/>
    </row>
    <row r="4616" spans="4:4">
      <c r="D4616" s="146"/>
    </row>
    <row r="4617" spans="4:4">
      <c r="D4617" s="146"/>
    </row>
    <row r="4618" spans="4:4">
      <c r="D4618" s="146"/>
    </row>
    <row r="4619" spans="4:4">
      <c r="D4619" s="146"/>
    </row>
    <row r="4620" spans="4:4">
      <c r="D4620" s="146"/>
    </row>
    <row r="4621" spans="4:4">
      <c r="D4621" s="146"/>
    </row>
    <row r="4622" spans="4:4">
      <c r="D4622" s="146"/>
    </row>
    <row r="4623" spans="4:4">
      <c r="D4623" s="146"/>
    </row>
    <row r="4624" spans="4:4">
      <c r="D4624" s="146"/>
    </row>
    <row r="4625" spans="4:4">
      <c r="D4625" s="146"/>
    </row>
    <row r="4626" spans="4:4">
      <c r="D4626" s="146"/>
    </row>
    <row r="4627" spans="4:4">
      <c r="D4627" s="146"/>
    </row>
    <row r="4628" spans="4:4">
      <c r="D4628" s="146"/>
    </row>
    <row r="4629" spans="4:4">
      <c r="D4629" s="146"/>
    </row>
    <row r="4630" spans="4:4">
      <c r="D4630" s="146"/>
    </row>
    <row r="4631" spans="4:4">
      <c r="D4631" s="146"/>
    </row>
    <row r="4632" spans="4:4">
      <c r="D4632" s="146"/>
    </row>
    <row r="4633" spans="4:4">
      <c r="D4633" s="146"/>
    </row>
    <row r="4634" spans="4:4">
      <c r="D4634" s="146"/>
    </row>
    <row r="4635" spans="4:4">
      <c r="D4635" s="146"/>
    </row>
    <row r="4636" spans="4:4">
      <c r="D4636" s="146"/>
    </row>
    <row r="4637" spans="4:4">
      <c r="D4637" s="146"/>
    </row>
    <row r="4638" spans="4:4">
      <c r="D4638" s="146"/>
    </row>
    <row r="4639" spans="4:4">
      <c r="D4639" s="146"/>
    </row>
    <row r="4640" spans="4:4">
      <c r="D4640" s="146"/>
    </row>
    <row r="4641" spans="4:4">
      <c r="D4641" s="146"/>
    </row>
    <row r="4642" spans="4:4">
      <c r="D4642" s="146"/>
    </row>
    <row r="4643" spans="4:4">
      <c r="D4643" s="146"/>
    </row>
    <row r="4644" spans="4:4">
      <c r="D4644" s="146"/>
    </row>
    <row r="4645" spans="4:4">
      <c r="D4645" s="146"/>
    </row>
    <row r="4646" spans="4:4">
      <c r="D4646" s="146"/>
    </row>
    <row r="4647" spans="4:4">
      <c r="D4647" s="146"/>
    </row>
    <row r="4648" spans="4:4">
      <c r="D4648" s="146"/>
    </row>
    <row r="4649" spans="4:4">
      <c r="D4649" s="146"/>
    </row>
    <row r="4650" spans="4:4">
      <c r="D4650" s="146"/>
    </row>
    <row r="4651" spans="4:4">
      <c r="D4651" s="146"/>
    </row>
    <row r="4652" spans="4:4">
      <c r="D4652" s="146"/>
    </row>
    <row r="4653" spans="4:4">
      <c r="D4653" s="146"/>
    </row>
    <row r="4654" spans="4:4">
      <c r="D4654" s="146"/>
    </row>
    <row r="4655" spans="4:4">
      <c r="D4655" s="146"/>
    </row>
    <row r="4656" spans="4:4">
      <c r="D4656" s="146"/>
    </row>
    <row r="4657" spans="4:4">
      <c r="D4657" s="146"/>
    </row>
    <row r="4658" spans="4:4">
      <c r="D4658" s="146"/>
    </row>
    <row r="4659" spans="4:4">
      <c r="D4659" s="146"/>
    </row>
    <row r="4660" spans="4:4">
      <c r="D4660" s="146"/>
    </row>
    <row r="4661" spans="4:4">
      <c r="D4661" s="146"/>
    </row>
    <row r="4662" spans="4:4">
      <c r="D4662" s="146"/>
    </row>
    <row r="4663" spans="4:4">
      <c r="D4663" s="146"/>
    </row>
    <row r="4664" spans="4:4">
      <c r="D4664" s="146"/>
    </row>
    <row r="4665" spans="4:4">
      <c r="D4665" s="146"/>
    </row>
    <row r="4666" spans="4:4">
      <c r="D4666" s="146"/>
    </row>
    <row r="4667" spans="4:4">
      <c r="D4667" s="146"/>
    </row>
    <row r="4668" spans="4:4">
      <c r="D4668" s="146"/>
    </row>
    <row r="4669" spans="4:4">
      <c r="D4669" s="146"/>
    </row>
    <row r="4670" spans="4:4">
      <c r="D4670" s="146"/>
    </row>
    <row r="4671" spans="4:4">
      <c r="D4671" s="146"/>
    </row>
    <row r="4672" spans="4:4">
      <c r="D4672" s="146"/>
    </row>
    <row r="4673" spans="4:4">
      <c r="D4673" s="146"/>
    </row>
    <row r="4674" spans="4:4">
      <c r="D4674" s="146"/>
    </row>
    <row r="4675" spans="4:4">
      <c r="D4675" s="146"/>
    </row>
    <row r="4676" spans="4:4">
      <c r="D4676" s="146"/>
    </row>
    <row r="4677" spans="4:4">
      <c r="D4677" s="146"/>
    </row>
    <row r="4678" spans="4:4">
      <c r="D4678" s="146"/>
    </row>
    <row r="4679" spans="4:4">
      <c r="D4679" s="146"/>
    </row>
    <row r="4680" spans="4:4">
      <c r="D4680" s="146"/>
    </row>
    <row r="4681" spans="4:4">
      <c r="D4681" s="146"/>
    </row>
    <row r="4682" spans="4:4">
      <c r="D4682" s="146"/>
    </row>
    <row r="4683" spans="4:4">
      <c r="D4683" s="146"/>
    </row>
    <row r="4684" spans="4:4">
      <c r="D4684" s="146"/>
    </row>
    <row r="4685" spans="4:4">
      <c r="D4685" s="146"/>
    </row>
    <row r="4686" spans="4:4">
      <c r="D4686" s="146"/>
    </row>
    <row r="4687" spans="4:4">
      <c r="D4687" s="146"/>
    </row>
    <row r="4688" spans="4:4">
      <c r="D4688" s="146"/>
    </row>
    <row r="4689" spans="4:4">
      <c r="D4689" s="146"/>
    </row>
    <row r="4690" spans="4:4">
      <c r="D4690" s="146"/>
    </row>
    <row r="4691" spans="4:4">
      <c r="D4691" s="146"/>
    </row>
    <row r="4692" spans="4:4">
      <c r="D4692" s="146"/>
    </row>
    <row r="4693" spans="4:4">
      <c r="D4693" s="146"/>
    </row>
    <row r="4694" spans="4:4">
      <c r="D4694" s="146"/>
    </row>
    <row r="4695" spans="4:4">
      <c r="D4695" s="146"/>
    </row>
    <row r="4696" spans="4:4">
      <c r="D4696" s="146"/>
    </row>
    <row r="4697" spans="4:4">
      <c r="D4697" s="146"/>
    </row>
    <row r="4698" spans="4:4">
      <c r="D4698" s="146"/>
    </row>
    <row r="4699" spans="4:4">
      <c r="D4699" s="146"/>
    </row>
    <row r="4700" spans="4:4">
      <c r="D4700" s="146"/>
    </row>
    <row r="4701" spans="4:4">
      <c r="D4701" s="146"/>
    </row>
    <row r="4702" spans="4:4">
      <c r="D4702" s="146"/>
    </row>
    <row r="4703" spans="4:4">
      <c r="D4703" s="146"/>
    </row>
    <row r="4704" spans="4:4">
      <c r="D4704" s="146"/>
    </row>
    <row r="4705" spans="4:4">
      <c r="D4705" s="146"/>
    </row>
    <row r="4706" spans="4:4">
      <c r="D4706" s="146"/>
    </row>
    <row r="4707" spans="4:4">
      <c r="D4707" s="146"/>
    </row>
    <row r="4708" spans="4:4">
      <c r="D4708" s="146"/>
    </row>
    <row r="4709" spans="4:4">
      <c r="D4709" s="146"/>
    </row>
    <row r="4710" spans="4:4">
      <c r="D4710" s="146"/>
    </row>
    <row r="4711" spans="4:4">
      <c r="D4711" s="146"/>
    </row>
    <row r="4712" spans="4:4">
      <c r="D4712" s="146"/>
    </row>
    <row r="4713" spans="4:4">
      <c r="D4713" s="146"/>
    </row>
    <row r="4714" spans="4:4">
      <c r="D4714" s="146"/>
    </row>
    <row r="4715" spans="4:4">
      <c r="D4715" s="146"/>
    </row>
    <row r="4716" spans="4:4">
      <c r="D4716" s="146"/>
    </row>
    <row r="4717" spans="4:4">
      <c r="D4717" s="146"/>
    </row>
    <row r="4718" spans="4:4">
      <c r="D4718" s="146"/>
    </row>
    <row r="4719" spans="4:4">
      <c r="D4719" s="146"/>
    </row>
    <row r="4720" spans="4:4">
      <c r="D4720" s="146"/>
    </row>
    <row r="4721" spans="4:4">
      <c r="D4721" s="146"/>
    </row>
    <row r="4722" spans="4:4">
      <c r="D4722" s="146"/>
    </row>
    <row r="4723" spans="4:4">
      <c r="D4723" s="146"/>
    </row>
    <row r="4724" spans="4:4">
      <c r="D4724" s="146"/>
    </row>
    <row r="4725" spans="4:4">
      <c r="D4725" s="146"/>
    </row>
    <row r="4726" spans="4:4">
      <c r="D4726" s="146"/>
    </row>
    <row r="4727" spans="4:4">
      <c r="D4727" s="146"/>
    </row>
    <row r="4728" spans="4:4">
      <c r="D4728" s="146"/>
    </row>
    <row r="4729" spans="4:4">
      <c r="D4729" s="146"/>
    </row>
    <row r="4730" spans="4:4">
      <c r="D4730" s="146"/>
    </row>
    <row r="4731" spans="4:4">
      <c r="D4731" s="146"/>
    </row>
    <row r="4732" spans="4:4">
      <c r="D4732" s="146"/>
    </row>
    <row r="4733" spans="4:4">
      <c r="D4733" s="146"/>
    </row>
    <row r="4734" spans="4:4">
      <c r="D4734" s="146"/>
    </row>
    <row r="4735" spans="4:4">
      <c r="D4735" s="146"/>
    </row>
    <row r="4736" spans="4:4">
      <c r="D4736" s="146"/>
    </row>
    <row r="4737" spans="4:4">
      <c r="D4737" s="146"/>
    </row>
    <row r="4738" spans="4:4">
      <c r="D4738" s="146"/>
    </row>
    <row r="4739" spans="4:4">
      <c r="D4739" s="146"/>
    </row>
    <row r="4740" spans="4:4">
      <c r="D4740" s="146"/>
    </row>
    <row r="4741" spans="4:4">
      <c r="D4741" s="146"/>
    </row>
    <row r="4742" spans="4:4">
      <c r="D4742" s="146"/>
    </row>
    <row r="4743" spans="4:4">
      <c r="D4743" s="146"/>
    </row>
    <row r="4744" spans="4:4">
      <c r="D4744" s="146"/>
    </row>
    <row r="4745" spans="4:4">
      <c r="D4745" s="146"/>
    </row>
    <row r="4746" spans="4:4">
      <c r="D4746" s="146"/>
    </row>
    <row r="4747" spans="4:4">
      <c r="D4747" s="146"/>
    </row>
    <row r="4748" spans="4:4">
      <c r="D4748" s="146"/>
    </row>
    <row r="4749" spans="4:4">
      <c r="D4749" s="146"/>
    </row>
    <row r="4750" spans="4:4">
      <c r="D4750" s="146"/>
    </row>
    <row r="4751" spans="4:4">
      <c r="D4751" s="146"/>
    </row>
    <row r="4752" spans="4:4">
      <c r="D4752" s="146"/>
    </row>
    <row r="4753" spans="4:4">
      <c r="D4753" s="146"/>
    </row>
    <row r="4754" spans="4:4">
      <c r="D4754" s="146"/>
    </row>
    <row r="4755" spans="4:4">
      <c r="D4755" s="146"/>
    </row>
    <row r="4756" spans="4:4">
      <c r="D4756" s="146"/>
    </row>
    <row r="4757" spans="4:4">
      <c r="D4757" s="146"/>
    </row>
    <row r="4758" spans="4:4">
      <c r="D4758" s="146"/>
    </row>
    <row r="4759" spans="4:4">
      <c r="D4759" s="146"/>
    </row>
    <row r="4760" spans="4:4">
      <c r="D4760" s="146"/>
    </row>
    <row r="4761" spans="4:4">
      <c r="D4761" s="146"/>
    </row>
    <row r="4762" spans="4:4">
      <c r="D4762" s="146"/>
    </row>
    <row r="4763" spans="4:4">
      <c r="D4763" s="146"/>
    </row>
    <row r="4764" spans="4:4">
      <c r="D4764" s="146"/>
    </row>
    <row r="4765" spans="4:4">
      <c r="D4765" s="146"/>
    </row>
    <row r="4766" spans="4:4">
      <c r="D4766" s="146"/>
    </row>
    <row r="4767" spans="4:4">
      <c r="D4767" s="146"/>
    </row>
    <row r="4768" spans="4:4">
      <c r="D4768" s="146"/>
    </row>
    <row r="4769" spans="4:4">
      <c r="D4769" s="146"/>
    </row>
    <row r="4770" spans="4:4">
      <c r="D4770" s="146"/>
    </row>
    <row r="4771" spans="4:4">
      <c r="D4771" s="146"/>
    </row>
    <row r="4772" spans="4:4">
      <c r="D4772" s="146"/>
    </row>
    <row r="4773" spans="4:4">
      <c r="D4773" s="146"/>
    </row>
    <row r="4774" spans="4:4">
      <c r="D4774" s="146"/>
    </row>
    <row r="4775" spans="4:4">
      <c r="D4775" s="146"/>
    </row>
    <row r="4776" spans="4:4">
      <c r="D4776" s="146"/>
    </row>
    <row r="4777" spans="4:4">
      <c r="D4777" s="146"/>
    </row>
    <row r="4778" spans="4:4">
      <c r="D4778" s="146"/>
    </row>
    <row r="4779" spans="4:4">
      <c r="D4779" s="146"/>
    </row>
    <row r="4780" spans="4:4">
      <c r="D4780" s="146"/>
    </row>
    <row r="4781" spans="4:4">
      <c r="D4781" s="146"/>
    </row>
    <row r="4782" spans="4:4">
      <c r="D4782" s="146"/>
    </row>
    <row r="4783" spans="4:4">
      <c r="D4783" s="146"/>
    </row>
    <row r="4784" spans="4:4">
      <c r="D4784" s="146"/>
    </row>
    <row r="4785" spans="4:4">
      <c r="D4785" s="146"/>
    </row>
    <row r="4786" spans="4:4">
      <c r="D4786" s="146"/>
    </row>
    <row r="4787" spans="4:4">
      <c r="D4787" s="146"/>
    </row>
    <row r="4788" spans="4:4">
      <c r="D4788" s="146"/>
    </row>
    <row r="4789" spans="4:4">
      <c r="D4789" s="146"/>
    </row>
    <row r="4790" spans="4:4">
      <c r="D4790" s="146"/>
    </row>
    <row r="4791" spans="4:4">
      <c r="D4791" s="146"/>
    </row>
    <row r="4792" spans="4:4">
      <c r="D4792" s="146"/>
    </row>
    <row r="4793" spans="4:4">
      <c r="D4793" s="146"/>
    </row>
    <row r="4794" spans="4:4">
      <c r="D4794" s="146"/>
    </row>
    <row r="4795" spans="4:4">
      <c r="D4795" s="146"/>
    </row>
    <row r="4796" spans="4:4">
      <c r="D4796" s="146"/>
    </row>
    <row r="4797" spans="4:4">
      <c r="D4797" s="146"/>
    </row>
    <row r="4798" spans="4:4">
      <c r="D4798" s="146"/>
    </row>
    <row r="4799" spans="4:4">
      <c r="D4799" s="146"/>
    </row>
    <row r="4800" spans="4:4">
      <c r="D4800" s="146"/>
    </row>
    <row r="4801" spans="4:4">
      <c r="D4801" s="146"/>
    </row>
    <row r="4802" spans="4:4">
      <c r="D4802" s="146"/>
    </row>
    <row r="4803" spans="4:4">
      <c r="D4803" s="146"/>
    </row>
    <row r="4804" spans="4:4">
      <c r="D4804" s="146"/>
    </row>
    <row r="4805" spans="4:4">
      <c r="D4805" s="146"/>
    </row>
    <row r="4806" spans="4:4">
      <c r="D4806" s="146"/>
    </row>
    <row r="4807" spans="4:4">
      <c r="D4807" s="146"/>
    </row>
    <row r="4808" spans="4:4">
      <c r="D4808" s="146"/>
    </row>
    <row r="4809" spans="4:4">
      <c r="D4809" s="146"/>
    </row>
    <row r="4810" spans="4:4">
      <c r="D4810" s="146"/>
    </row>
    <row r="4811" spans="4:4">
      <c r="D4811" s="146"/>
    </row>
    <row r="4812" spans="4:4">
      <c r="D4812" s="146"/>
    </row>
    <row r="4813" spans="4:4">
      <c r="D4813" s="146"/>
    </row>
    <row r="4814" spans="4:4">
      <c r="D4814" s="146"/>
    </row>
    <row r="4815" spans="4:4">
      <c r="D4815" s="146"/>
    </row>
    <row r="4816" spans="4:4">
      <c r="D4816" s="146"/>
    </row>
    <row r="4817" spans="4:4">
      <c r="D4817" s="146"/>
    </row>
    <row r="4818" spans="4:4">
      <c r="D4818" s="146"/>
    </row>
    <row r="4819" spans="4:4">
      <c r="D4819" s="146"/>
    </row>
    <row r="4820" spans="4:4">
      <c r="D4820" s="146"/>
    </row>
    <row r="4821" spans="4:4">
      <c r="D4821" s="146"/>
    </row>
    <row r="4822" spans="4:4">
      <c r="D4822" s="146"/>
    </row>
    <row r="4823" spans="4:4">
      <c r="D4823" s="146"/>
    </row>
    <row r="4824" spans="4:4">
      <c r="D4824" s="146"/>
    </row>
    <row r="4825" spans="4:4">
      <c r="D4825" s="146"/>
    </row>
    <row r="4826" spans="4:4">
      <c r="D4826" s="146"/>
    </row>
    <row r="4827" spans="4:4">
      <c r="D4827" s="146"/>
    </row>
    <row r="4828" spans="4:4">
      <c r="D4828" s="146"/>
    </row>
    <row r="4829" spans="4:4">
      <c r="D4829" s="146"/>
    </row>
    <row r="4830" spans="4:4">
      <c r="D4830" s="146"/>
    </row>
    <row r="4831" spans="4:4">
      <c r="D4831" s="146"/>
    </row>
    <row r="4832" spans="4:4">
      <c r="D4832" s="146"/>
    </row>
    <row r="4833" spans="4:4">
      <c r="D4833" s="146"/>
    </row>
    <row r="4834" spans="4:4">
      <c r="D4834" s="146"/>
    </row>
    <row r="4835" spans="4:4">
      <c r="D4835" s="146"/>
    </row>
    <row r="4836" spans="4:4">
      <c r="D4836" s="146"/>
    </row>
    <row r="4837" spans="4:4">
      <c r="D4837" s="146"/>
    </row>
    <row r="4838" spans="4:4">
      <c r="D4838" s="146"/>
    </row>
    <row r="4839" spans="4:4">
      <c r="D4839" s="146"/>
    </row>
    <row r="4840" spans="4:4">
      <c r="D4840" s="146"/>
    </row>
    <row r="4841" spans="4:4">
      <c r="D4841" s="146"/>
    </row>
    <row r="4842" spans="4:4">
      <c r="D4842" s="146"/>
    </row>
    <row r="4843" spans="4:4">
      <c r="D4843" s="146"/>
    </row>
    <row r="4844" spans="4:4">
      <c r="D4844" s="146"/>
    </row>
    <row r="4845" spans="4:4">
      <c r="D4845" s="146"/>
    </row>
    <row r="4846" spans="4:4">
      <c r="D4846" s="146"/>
    </row>
    <row r="4847" spans="4:4">
      <c r="D4847" s="146"/>
    </row>
    <row r="4848" spans="4:4">
      <c r="D4848" s="146"/>
    </row>
    <row r="4849" spans="4:4">
      <c r="D4849" s="146"/>
    </row>
    <row r="4850" spans="4:4">
      <c r="D4850" s="146"/>
    </row>
    <row r="4851" spans="4:4">
      <c r="D4851" s="146"/>
    </row>
    <row r="4852" spans="4:4">
      <c r="D4852" s="146"/>
    </row>
    <row r="4853" spans="4:4">
      <c r="D4853" s="146"/>
    </row>
    <row r="4854" spans="4:4">
      <c r="D4854" s="146"/>
    </row>
    <row r="4855" spans="4:4">
      <c r="D4855" s="146"/>
    </row>
    <row r="4856" spans="4:4">
      <c r="D4856" s="146"/>
    </row>
    <row r="4857" spans="4:4">
      <c r="D4857" s="146"/>
    </row>
    <row r="4858" spans="4:4">
      <c r="D4858" s="146"/>
    </row>
    <row r="4859" spans="4:4">
      <c r="D4859" s="146"/>
    </row>
    <row r="4860" spans="4:4">
      <c r="D4860" s="146"/>
    </row>
    <row r="4861" spans="4:4">
      <c r="D4861" s="146"/>
    </row>
    <row r="4862" spans="4:4">
      <c r="D4862" s="146"/>
    </row>
    <row r="4863" spans="4:4">
      <c r="D4863" s="146"/>
    </row>
    <row r="4864" spans="4:4">
      <c r="D4864" s="146"/>
    </row>
    <row r="4865" spans="4:4">
      <c r="D4865" s="146"/>
    </row>
    <row r="4866" spans="4:4">
      <c r="D4866" s="146"/>
    </row>
    <row r="4867" spans="4:4">
      <c r="D4867" s="146"/>
    </row>
    <row r="4868" spans="4:4">
      <c r="D4868" s="146"/>
    </row>
    <row r="4869" spans="4:4">
      <c r="D4869" s="146"/>
    </row>
    <row r="4870" spans="4:4">
      <c r="D4870" s="146"/>
    </row>
    <row r="4871" spans="4:4">
      <c r="D4871" s="146"/>
    </row>
    <row r="4872" spans="4:4">
      <c r="D4872" s="146"/>
    </row>
    <row r="4873" spans="4:4">
      <c r="D4873" s="146"/>
    </row>
    <row r="4874" spans="4:4">
      <c r="D4874" s="146"/>
    </row>
    <row r="4875" spans="4:4">
      <c r="D4875" s="146"/>
    </row>
    <row r="4876" spans="4:4">
      <c r="D4876" s="146"/>
    </row>
    <row r="4877" spans="4:4">
      <c r="D4877" s="146"/>
    </row>
    <row r="4878" spans="4:4">
      <c r="D4878" s="146"/>
    </row>
    <row r="4879" spans="4:4">
      <c r="D4879" s="146"/>
    </row>
    <row r="4880" spans="4:4">
      <c r="D4880" s="146"/>
    </row>
    <row r="4881" spans="4:4">
      <c r="D4881" s="146"/>
    </row>
    <row r="4882" spans="4:4">
      <c r="D4882" s="146"/>
    </row>
    <row r="4883" spans="4:4">
      <c r="D4883" s="146"/>
    </row>
    <row r="4884" spans="4:4">
      <c r="D4884" s="146"/>
    </row>
    <row r="4885" spans="4:4">
      <c r="D4885" s="146"/>
    </row>
    <row r="4886" spans="4:4">
      <c r="D4886" s="146"/>
    </row>
    <row r="4887" spans="4:4">
      <c r="D4887" s="146"/>
    </row>
    <row r="4888" spans="4:4">
      <c r="D4888" s="146"/>
    </row>
    <row r="4889" spans="4:4">
      <c r="D4889" s="146"/>
    </row>
    <row r="4890" spans="4:4">
      <c r="D4890" s="146"/>
    </row>
    <row r="4891" spans="4:4">
      <c r="D4891" s="146"/>
    </row>
    <row r="4892" spans="4:4">
      <c r="D4892" s="146"/>
    </row>
    <row r="4893" spans="4:4">
      <c r="D4893" s="146"/>
    </row>
    <row r="4894" spans="4:4">
      <c r="D4894" s="146"/>
    </row>
    <row r="4895" spans="4:4">
      <c r="D4895" s="146"/>
    </row>
    <row r="4896" spans="4:4">
      <c r="D4896" s="146"/>
    </row>
    <row r="4897" spans="4:4">
      <c r="D4897" s="146"/>
    </row>
    <row r="4898" spans="4:4">
      <c r="D4898" s="146"/>
    </row>
    <row r="4899" spans="4:4">
      <c r="D4899" s="146"/>
    </row>
    <row r="4900" spans="4:4">
      <c r="D4900" s="146"/>
    </row>
    <row r="4901" spans="4:4">
      <c r="D4901" s="146"/>
    </row>
    <row r="4902" spans="4:4">
      <c r="D4902" s="146"/>
    </row>
    <row r="4903" spans="4:4">
      <c r="D4903" s="146"/>
    </row>
    <row r="4904" spans="4:4">
      <c r="D4904" s="146"/>
    </row>
    <row r="4905" spans="4:4">
      <c r="D4905" s="146"/>
    </row>
    <row r="4906" spans="4:4">
      <c r="D4906" s="146"/>
    </row>
    <row r="4907" spans="4:4">
      <c r="D4907" s="146"/>
    </row>
    <row r="4908" spans="4:4">
      <c r="D4908" s="146"/>
    </row>
    <row r="4909" spans="4:4">
      <c r="D4909" s="146"/>
    </row>
    <row r="4910" spans="4:4">
      <c r="D4910" s="146"/>
    </row>
    <row r="4911" spans="4:4">
      <c r="D4911" s="146"/>
    </row>
    <row r="4912" spans="4:4">
      <c r="D4912" s="146"/>
    </row>
    <row r="4913" spans="4:4">
      <c r="D4913" s="146"/>
    </row>
    <row r="4914" spans="4:4">
      <c r="D4914" s="146"/>
    </row>
    <row r="4915" spans="4:4">
      <c r="D4915" s="146"/>
    </row>
    <row r="4916" spans="4:4">
      <c r="D4916" s="146"/>
    </row>
    <row r="4917" spans="4:4">
      <c r="D4917" s="146"/>
    </row>
    <row r="4918" spans="4:4">
      <c r="D4918" s="146"/>
    </row>
    <row r="4919" spans="4:4">
      <c r="D4919" s="146"/>
    </row>
    <row r="4920" spans="4:4">
      <c r="D4920" s="146"/>
    </row>
    <row r="4921" spans="4:4">
      <c r="D4921" s="146"/>
    </row>
    <row r="4922" spans="4:4">
      <c r="D4922" s="146"/>
    </row>
    <row r="4923" spans="4:4">
      <c r="D4923" s="146"/>
    </row>
    <row r="4924" spans="4:4">
      <c r="D4924" s="146"/>
    </row>
    <row r="4925" spans="4:4">
      <c r="D4925" s="146"/>
    </row>
    <row r="4926" spans="4:4">
      <c r="D4926" s="146"/>
    </row>
    <row r="4927" spans="4:4">
      <c r="D4927" s="146"/>
    </row>
    <row r="4928" spans="4:4">
      <c r="D4928" s="146"/>
    </row>
    <row r="4929" spans="4:4">
      <c r="D4929" s="146"/>
    </row>
    <row r="4930" spans="4:4">
      <c r="D4930" s="146"/>
    </row>
    <row r="4931" spans="4:4">
      <c r="D4931" s="146"/>
    </row>
    <row r="4932" spans="4:4">
      <c r="D4932" s="146"/>
    </row>
    <row r="4933" spans="4:4">
      <c r="D4933" s="146"/>
    </row>
    <row r="4934" spans="4:4">
      <c r="D4934" s="146"/>
    </row>
    <row r="4935" spans="4:4">
      <c r="D4935" s="146"/>
    </row>
    <row r="4936" spans="4:4">
      <c r="D4936" s="146"/>
    </row>
    <row r="4937" spans="4:4">
      <c r="D4937" s="146"/>
    </row>
    <row r="4938" spans="4:4">
      <c r="D4938" s="146"/>
    </row>
    <row r="4939" spans="4:4">
      <c r="D4939" s="146"/>
    </row>
    <row r="4940" spans="4:4">
      <c r="D4940" s="146"/>
    </row>
    <row r="4941" spans="4:4">
      <c r="D4941" s="146"/>
    </row>
    <row r="4942" spans="4:4">
      <c r="D4942" s="146"/>
    </row>
    <row r="4943" spans="4:4">
      <c r="D4943" s="146"/>
    </row>
    <row r="4944" spans="4:4">
      <c r="D4944" s="146"/>
    </row>
    <row r="4945" spans="4:4">
      <c r="D4945" s="146"/>
    </row>
    <row r="4946" spans="4:4">
      <c r="D4946" s="146"/>
    </row>
    <row r="4947" spans="4:4">
      <c r="D4947" s="146"/>
    </row>
    <row r="4948" spans="4:4">
      <c r="D4948" s="146"/>
    </row>
    <row r="4949" spans="4:4">
      <c r="D4949" s="146"/>
    </row>
    <row r="4950" spans="4:4">
      <c r="D4950" s="146"/>
    </row>
    <row r="4951" spans="4:4">
      <c r="D4951" s="146"/>
    </row>
    <row r="4952" spans="4:4">
      <c r="D4952" s="146"/>
    </row>
    <row r="4953" spans="4:4">
      <c r="D4953" s="146"/>
    </row>
    <row r="4954" spans="4:4">
      <c r="D4954" s="146"/>
    </row>
    <row r="4955" spans="4:4">
      <c r="D4955" s="146"/>
    </row>
    <row r="4956" spans="4:4">
      <c r="D4956" s="146"/>
    </row>
    <row r="4957" spans="4:4">
      <c r="D4957" s="146"/>
    </row>
    <row r="4958" spans="4:4">
      <c r="D4958" s="146"/>
    </row>
    <row r="4959" spans="4:4">
      <c r="D4959" s="146"/>
    </row>
    <row r="4960" spans="4:4">
      <c r="D4960" s="146"/>
    </row>
    <row r="4961" spans="4:4">
      <c r="D4961" s="146"/>
    </row>
    <row r="4962" spans="4:4">
      <c r="D4962" s="146"/>
    </row>
    <row r="4963" spans="4:4">
      <c r="D4963" s="146"/>
    </row>
    <row r="4964" spans="4:4">
      <c r="D4964" s="146"/>
    </row>
    <row r="4965" spans="4:4">
      <c r="D4965" s="146"/>
    </row>
    <row r="4966" spans="4:4">
      <c r="D4966" s="146"/>
    </row>
    <row r="4967" spans="4:4">
      <c r="D4967" s="146"/>
    </row>
    <row r="4968" spans="4:4">
      <c r="D4968" s="146"/>
    </row>
    <row r="4969" spans="4:4">
      <c r="D4969" s="146"/>
    </row>
    <row r="4970" spans="4:4">
      <c r="D4970" s="146"/>
    </row>
    <row r="4971" spans="4:4">
      <c r="D4971" s="146"/>
    </row>
    <row r="4972" spans="4:4">
      <c r="D4972" s="146"/>
    </row>
    <row r="4973" spans="4:4">
      <c r="D4973" s="146"/>
    </row>
    <row r="4974" spans="4:4">
      <c r="D4974" s="146"/>
    </row>
    <row r="4975" spans="4:4">
      <c r="D4975" s="146"/>
    </row>
    <row r="4976" spans="4:4">
      <c r="D4976" s="146"/>
    </row>
    <row r="4977" spans="4:4">
      <c r="D4977" s="146"/>
    </row>
    <row r="4978" spans="4:4">
      <c r="D4978" s="146"/>
    </row>
    <row r="4979" spans="4:4">
      <c r="D4979" s="146"/>
    </row>
    <row r="4980" spans="4:4">
      <c r="D4980" s="146"/>
    </row>
    <row r="4981" spans="4:4">
      <c r="D4981" s="146"/>
    </row>
    <row r="4982" spans="4:4">
      <c r="D4982" s="146"/>
    </row>
    <row r="4983" spans="4:4">
      <c r="D4983" s="146"/>
    </row>
    <row r="4984" spans="4:4">
      <c r="D4984" s="146"/>
    </row>
    <row r="4985" spans="4:4">
      <c r="D4985" s="146"/>
    </row>
    <row r="4986" spans="4:4">
      <c r="D4986" s="146"/>
    </row>
    <row r="4987" spans="4:4">
      <c r="D4987" s="146"/>
    </row>
    <row r="4988" spans="4:4">
      <c r="D4988" s="146"/>
    </row>
    <row r="4989" spans="4:4">
      <c r="D4989" s="146"/>
    </row>
    <row r="4990" spans="4:4">
      <c r="D4990" s="146"/>
    </row>
    <row r="4991" spans="4:4">
      <c r="D4991" s="146"/>
    </row>
    <row r="4992" spans="4:4">
      <c r="D4992" s="146"/>
    </row>
    <row r="4993" spans="4:4">
      <c r="D4993" s="146"/>
    </row>
    <row r="4994" spans="4:4">
      <c r="D4994" s="146"/>
    </row>
    <row r="4995" spans="4:4">
      <c r="D4995" s="146"/>
    </row>
    <row r="4996" spans="4:4">
      <c r="D4996" s="146"/>
    </row>
    <row r="4997" spans="4:4">
      <c r="D4997" s="146"/>
    </row>
    <row r="4998" spans="4:4">
      <c r="D4998" s="146"/>
    </row>
    <row r="4999" spans="4:4">
      <c r="D4999" s="146"/>
    </row>
    <row r="5000" spans="4:4">
      <c r="D5000" s="146"/>
    </row>
  </sheetData>
  <sheetProtection algorithmName="SHA-512" hashValue="+CZUD+ko/HFDsFtrcqCl/J37POyZVPSX8RMUNvm2qYqgk969/Tglrgcd+s2pJs11YxoBa3SUtocVWfQ2Y9lRgg==" saltValue="rcOP11dZqa0YRR5bBA6zvA==" spinCount="100000" sheet="1"/>
  <mergeCells count="14">
    <mergeCell ref="F78:G78"/>
    <mergeCell ref="A1:G1"/>
    <mergeCell ref="C7:G7"/>
    <mergeCell ref="F9:G9"/>
    <mergeCell ref="F16:G16"/>
    <mergeCell ref="F56:G56"/>
    <mergeCell ref="F187:G187"/>
    <mergeCell ref="F220:G220"/>
    <mergeCell ref="F91:G91"/>
    <mergeCell ref="F108:G108"/>
    <mergeCell ref="F122:G122"/>
    <mergeCell ref="F129:G129"/>
    <mergeCell ref="F146:G146"/>
    <mergeCell ref="F161:G161"/>
  </mergeCells>
  <pageMargins left="0.59055118110236204" right="0.39370078740157499"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64</vt:i4>
      </vt:variant>
    </vt:vector>
  </HeadingPairs>
  <TitlesOfParts>
    <vt:vector size="95" baseType="lpstr">
      <vt:lpstr>Uchazeč</vt:lpstr>
      <vt:lpstr>Stavba</vt:lpstr>
      <vt:lpstr>VzorObjekt</vt:lpstr>
      <vt:lpstr>VzorPolozky</vt:lpstr>
      <vt:lpstr>Rekapitulace Objekt SO 01</vt:lpstr>
      <vt:lpstr>SO 01 SO 01.01 Pol</vt:lpstr>
      <vt:lpstr>SO 01 SO 01.02  Pol</vt:lpstr>
      <vt:lpstr>SO 01 SO 01.03  Pol</vt:lpstr>
      <vt:lpstr>SO 01 SO 01.04 Pol</vt:lpstr>
      <vt:lpstr>Rekapitulace Objekt SO 03 </vt:lpstr>
      <vt:lpstr>SO 03  SO 03.01 Pol</vt:lpstr>
      <vt:lpstr>SO 03  SO 03.02  Pol</vt:lpstr>
      <vt:lpstr>SO 03  SO 03.03 Pol</vt:lpstr>
      <vt:lpstr>Rekapitulace Objekt SO 04</vt:lpstr>
      <vt:lpstr>SO 04 SO 04.01  Pol</vt:lpstr>
      <vt:lpstr>SO 04 SO 04.02  Pol</vt:lpstr>
      <vt:lpstr>SO 04 SO 04.03  Pol</vt:lpstr>
      <vt:lpstr>SO 04 SO 04.04  Pol</vt:lpstr>
      <vt:lpstr>SO 04 SO 04.06  Pol</vt:lpstr>
      <vt:lpstr>SO 04 SO 04.07  Pol</vt:lpstr>
      <vt:lpstr>Rekapitulace Objekt SO 05</vt:lpstr>
      <vt:lpstr>SO 05 SO 05.01  Pol</vt:lpstr>
      <vt:lpstr>SO 05 SO 05.02 Pol</vt:lpstr>
      <vt:lpstr>SO 05 SO 05.03  Pol</vt:lpstr>
      <vt:lpstr>SO 05 SO 05.04  Pol</vt:lpstr>
      <vt:lpstr>SO 05 SO 05.05  Pol</vt:lpstr>
      <vt:lpstr>Rekapitulace Objekt SO 06</vt:lpstr>
      <vt:lpstr>SO 06 SO 06.01 Pol</vt:lpstr>
      <vt:lpstr>SO 06 SO 06.02 Pol</vt:lpstr>
      <vt:lpstr>Rekapitulace Objekt VN</vt:lpstr>
      <vt:lpstr>VN VN Pol</vt:lpstr>
      <vt:lpstr>Stavba!CelkemObjekty</vt:lpstr>
      <vt:lpstr>CenaStavby</vt:lpstr>
      <vt:lpstr>Stavba!CisloStavby</vt:lpstr>
      <vt:lpstr>MenaStavby</vt:lpstr>
      <vt:lpstr>MistoStavby</vt:lpstr>
      <vt:lpstr>Stavba!NazevStavby</vt:lpstr>
      <vt:lpstr>'SO 01 SO 01.01 Pol'!Názvy_tisku</vt:lpstr>
      <vt:lpstr>'SO 01 SO 01.02  Pol'!Názvy_tisku</vt:lpstr>
      <vt:lpstr>'SO 01 SO 01.03  Pol'!Názvy_tisku</vt:lpstr>
      <vt:lpstr>'SO 01 SO 01.04 Pol'!Názvy_tisku</vt:lpstr>
      <vt:lpstr>'SO 03  SO 03.01 Pol'!Názvy_tisku</vt:lpstr>
      <vt:lpstr>'SO 03  SO 03.02  Pol'!Názvy_tisku</vt:lpstr>
      <vt:lpstr>'SO 03  SO 03.03 Pol'!Názvy_tisku</vt:lpstr>
      <vt:lpstr>'SO 04 SO 04.01  Pol'!Názvy_tisku</vt:lpstr>
      <vt:lpstr>'SO 04 SO 04.02  Pol'!Názvy_tisku</vt:lpstr>
      <vt:lpstr>'SO 04 SO 04.03  Pol'!Názvy_tisku</vt:lpstr>
      <vt:lpstr>'SO 04 SO 04.04  Pol'!Názvy_tisku</vt:lpstr>
      <vt:lpstr>'SO 04 SO 04.06  Pol'!Názvy_tisku</vt:lpstr>
      <vt:lpstr>'SO 04 SO 04.07  Pol'!Názvy_tisku</vt:lpstr>
      <vt:lpstr>'SO 05 SO 05.01  Pol'!Názvy_tisku</vt:lpstr>
      <vt:lpstr>'SO 05 SO 05.02 Pol'!Názvy_tisku</vt:lpstr>
      <vt:lpstr>'SO 05 SO 05.03  Pol'!Názvy_tisku</vt:lpstr>
      <vt:lpstr>'SO 05 SO 05.04  Pol'!Názvy_tisku</vt:lpstr>
      <vt:lpstr>'SO 05 SO 05.05  Pol'!Názvy_tisku</vt:lpstr>
      <vt:lpstr>'SO 06 SO 06.01 Pol'!Názvy_tisku</vt:lpstr>
      <vt:lpstr>'SO 06 SO 06.02 Pol'!Názvy_tisku</vt:lpstr>
      <vt:lpstr>'VN VN Pol'!Názvy_tisku</vt:lpstr>
      <vt:lpstr>Stavba!Objednatel</vt:lpstr>
      <vt:lpstr>'Rekapitulace Objekt SO 01'!Oblast_tisku</vt:lpstr>
      <vt:lpstr>'Rekapitulace Objekt SO 03 '!Oblast_tisku</vt:lpstr>
      <vt:lpstr>'Rekapitulace Objekt SO 04'!Oblast_tisku</vt:lpstr>
      <vt:lpstr>'Rekapitulace Objekt SO 05'!Oblast_tisku</vt:lpstr>
      <vt:lpstr>'Rekapitulace Objekt SO 06'!Oblast_tisku</vt:lpstr>
      <vt:lpstr>'Rekapitulace Objekt VN'!Oblast_tisku</vt:lpstr>
      <vt:lpstr>'SO 01 SO 01.01 Pol'!Oblast_tisku</vt:lpstr>
      <vt:lpstr>'SO 01 SO 01.02  Pol'!Oblast_tisku</vt:lpstr>
      <vt:lpstr>'SO 01 SO 01.03  Pol'!Oblast_tisku</vt:lpstr>
      <vt:lpstr>'SO 01 SO 01.04 Pol'!Oblast_tisku</vt:lpstr>
      <vt:lpstr>'SO 03  SO 03.01 Pol'!Oblast_tisku</vt:lpstr>
      <vt:lpstr>'SO 03  SO 03.02  Pol'!Oblast_tisku</vt:lpstr>
      <vt:lpstr>'SO 03  SO 03.03 Pol'!Oblast_tisku</vt:lpstr>
      <vt:lpstr>'SO 04 SO 04.01  Pol'!Oblast_tisku</vt:lpstr>
      <vt:lpstr>'SO 04 SO 04.02  Pol'!Oblast_tisku</vt:lpstr>
      <vt:lpstr>'SO 04 SO 04.03  Pol'!Oblast_tisku</vt:lpstr>
      <vt:lpstr>'SO 04 SO 04.04  Pol'!Oblast_tisku</vt:lpstr>
      <vt:lpstr>'SO 04 SO 04.06  Pol'!Oblast_tisku</vt:lpstr>
      <vt:lpstr>'SO 04 SO 04.07  Pol'!Oblast_tisku</vt:lpstr>
      <vt:lpstr>'SO 05 SO 05.01  Pol'!Oblast_tisku</vt:lpstr>
      <vt:lpstr>'SO 05 SO 05.02 Pol'!Oblast_tisku</vt:lpstr>
      <vt:lpstr>'SO 05 SO 05.03  Pol'!Oblast_tisku</vt:lpstr>
      <vt:lpstr>'SO 05 SO 05.04  Pol'!Oblast_tisku</vt:lpstr>
      <vt:lpstr>'SO 05 SO 05.05  Pol'!Oblast_tisku</vt:lpstr>
      <vt:lpstr>'SO 06 SO 06.01 Pol'!Oblast_tisku</vt:lpstr>
      <vt:lpstr>'SO 06 SO 06.02 Pol'!Oblast_tisku</vt:lpstr>
      <vt:lpstr>Stavba!Oblast_tisku</vt:lpstr>
      <vt:lpstr>'VN VN Pol'!Oblast_tisku</vt:lpstr>
      <vt:lpstr>Stavba!omisto</vt:lpstr>
      <vt:lpstr>Stavba!onazev</vt:lpstr>
      <vt:lpstr>Stavba!opsc</vt:lpstr>
      <vt:lpstr>padresa</vt:lpstr>
      <vt:lpstr>pmisto</vt:lpstr>
      <vt:lpstr>Stavba!PoptavkaID</vt:lpstr>
      <vt:lpstr>ppsc</vt:lpstr>
      <vt:lpstr>Projektant</vt:lpstr>
    </vt:vector>
  </TitlesOfParts>
  <Company>RTS, 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Dušan Čapek</dc:creator>
  <cp:lastModifiedBy>Ing. Roman Rázl</cp:lastModifiedBy>
  <cp:lastPrinted>2012-06-29T07:38:16Z</cp:lastPrinted>
  <dcterms:created xsi:type="dcterms:W3CDTF">2009-04-08T07:15:50Z</dcterms:created>
  <dcterms:modified xsi:type="dcterms:W3CDTF">2017-05-29T13:30:34Z</dcterms:modified>
</cp:coreProperties>
</file>