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ynology\Data\Dokumenty 2026\Písek\ZŠ Šobra\Tepelné čerpadlo\Zadávací dokumentace 2026\"/>
    </mc:Choice>
  </mc:AlternateContent>
  <xr:revisionPtr revIDLastSave="0" documentId="13_ncr:1_{6E597CD9-7333-448D-8FEE-96C89120B4CA}" xr6:coauthVersionLast="47" xr6:coauthVersionMax="47" xr10:uidLastSave="{00000000-0000-0000-0000-000000000000}"/>
  <bookViews>
    <workbookView xWindow="30060" yWindow="1110" windowWidth="21150" windowHeight="16950" xr2:uid="{CE69F581-EF53-4F37-99D2-BA858F6864BF}"/>
  </bookViews>
  <sheets>
    <sheet name="Krycí list" sheetId="1" r:id="rId1"/>
    <sheet name="Rekapitulace" sheetId="2" r:id="rId2"/>
    <sheet name="Rozpočtové náklady" sheetId="3" r:id="rId3"/>
    <sheet name="Chladící okruh 1" sheetId="4" r:id="rId4"/>
    <sheet name="Chladící okruh 2" sheetId="6" r:id="rId5"/>
    <sheet name="Chladící okruh 3" sheetId="8" r:id="rId6"/>
    <sheet name="Chladící okruh 4" sheetId="10" r:id="rId7"/>
    <sheet name="Chladící okruh 5-R1" sheetId="5" r:id="rId8"/>
    <sheet name="Chladící okruh vlastní 1" sheetId="12" r:id="rId9"/>
    <sheet name="Chladící okruh vlastní 2" sheetId="13" r:id="rId10"/>
    <sheet name="Chladící okruh vlastní 3" sheetId="14" r:id="rId11"/>
    <sheet name="Chladící okruh vlastní 4" sheetId="15" r:id="rId12"/>
    <sheet name="E.kotel+elektroměr" sheetId="9" r:id="rId13"/>
    <sheet name="Výměníky" sheetId="11" r:id="rId14"/>
    <sheet name="Vzduchový výměník" sheetId="16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3" l="1"/>
  <c r="E18" i="16" l="1"/>
  <c r="E17" i="16"/>
  <c r="E16" i="16"/>
  <c r="E19" i="16" l="1"/>
  <c r="B14" i="2"/>
  <c r="G18" i="1" s="1"/>
  <c r="E14" i="16"/>
  <c r="E11" i="16"/>
  <c r="E8" i="16"/>
  <c r="E5" i="16"/>
  <c r="E21" i="16" l="1"/>
  <c r="F155" i="3" s="1"/>
  <c r="E14" i="2" s="1"/>
  <c r="I18" i="1" s="1"/>
  <c r="F113" i="3" l="1"/>
  <c r="E98" i="15"/>
  <c r="E93" i="3" s="1"/>
  <c r="E94" i="15"/>
  <c r="E93" i="15"/>
  <c r="E89" i="15"/>
  <c r="E85" i="15"/>
  <c r="E81" i="15"/>
  <c r="E77" i="15"/>
  <c r="E72" i="15"/>
  <c r="E69" i="15"/>
  <c r="E66" i="15"/>
  <c r="E63" i="15"/>
  <c r="E59" i="15"/>
  <c r="E54" i="15"/>
  <c r="E51" i="15"/>
  <c r="E48" i="15"/>
  <c r="E45" i="15"/>
  <c r="E40" i="15"/>
  <c r="E37" i="15"/>
  <c r="E34" i="15"/>
  <c r="E31" i="15"/>
  <c r="E28" i="15"/>
  <c r="E25" i="15"/>
  <c r="E22" i="15"/>
  <c r="E19" i="15"/>
  <c r="E16" i="15"/>
  <c r="E13" i="15"/>
  <c r="E10" i="15"/>
  <c r="E7" i="15"/>
  <c r="E4" i="15"/>
  <c r="E98" i="14"/>
  <c r="E84" i="3" s="1"/>
  <c r="E94" i="14"/>
  <c r="E93" i="14"/>
  <c r="E89" i="14"/>
  <c r="E85" i="14"/>
  <c r="E81" i="14"/>
  <c r="E77" i="14"/>
  <c r="E72" i="14"/>
  <c r="E69" i="14"/>
  <c r="E66" i="14"/>
  <c r="E63" i="14"/>
  <c r="E59" i="14"/>
  <c r="E54" i="14"/>
  <c r="E51" i="14"/>
  <c r="E48" i="14"/>
  <c r="E45" i="14"/>
  <c r="E40" i="14"/>
  <c r="E37" i="14"/>
  <c r="E34" i="14"/>
  <c r="E31" i="14"/>
  <c r="E28" i="14"/>
  <c r="E25" i="14"/>
  <c r="E22" i="14"/>
  <c r="E19" i="14"/>
  <c r="E16" i="14"/>
  <c r="E13" i="14"/>
  <c r="E10" i="14"/>
  <c r="E7" i="14"/>
  <c r="E4" i="14"/>
  <c r="E98" i="13"/>
  <c r="E75" i="3" s="1"/>
  <c r="E94" i="13"/>
  <c r="E93" i="13"/>
  <c r="E89" i="13"/>
  <c r="E85" i="13"/>
  <c r="E81" i="13"/>
  <c r="E77" i="13"/>
  <c r="E72" i="13"/>
  <c r="E69" i="13"/>
  <c r="E66" i="13"/>
  <c r="E63" i="13"/>
  <c r="E59" i="13"/>
  <c r="E54" i="13"/>
  <c r="E51" i="13"/>
  <c r="E48" i="13"/>
  <c r="E45" i="13"/>
  <c r="E40" i="13"/>
  <c r="E37" i="13"/>
  <c r="E34" i="13"/>
  <c r="E31" i="13"/>
  <c r="E28" i="13"/>
  <c r="E25" i="13"/>
  <c r="E22" i="13"/>
  <c r="E19" i="13"/>
  <c r="E16" i="13"/>
  <c r="E13" i="13"/>
  <c r="E10" i="13"/>
  <c r="E7" i="13"/>
  <c r="E4" i="13"/>
  <c r="E70" i="5"/>
  <c r="E98" i="12"/>
  <c r="E95" i="15" l="1"/>
  <c r="E90" i="15"/>
  <c r="E73" i="15"/>
  <c r="E55" i="15"/>
  <c r="E41" i="15"/>
  <c r="E99" i="15"/>
  <c r="E95" i="14"/>
  <c r="E90" i="14"/>
  <c r="E73" i="14"/>
  <c r="E55" i="14"/>
  <c r="E41" i="14"/>
  <c r="E99" i="14"/>
  <c r="E95" i="13"/>
  <c r="E90" i="13"/>
  <c r="E73" i="13"/>
  <c r="E55" i="13"/>
  <c r="E41" i="13"/>
  <c r="E99" i="13"/>
  <c r="E98" i="6"/>
  <c r="E29" i="3" s="1"/>
  <c r="E94" i="6"/>
  <c r="E93" i="6"/>
  <c r="E89" i="6"/>
  <c r="E85" i="6"/>
  <c r="E81" i="6"/>
  <c r="E77" i="6"/>
  <c r="E72" i="6"/>
  <c r="E69" i="6"/>
  <c r="E66" i="6"/>
  <c r="E63" i="6"/>
  <c r="E59" i="6"/>
  <c r="E54" i="6"/>
  <c r="E51" i="6"/>
  <c r="E48" i="6"/>
  <c r="E45" i="6"/>
  <c r="E40" i="6"/>
  <c r="E37" i="6"/>
  <c r="E34" i="6"/>
  <c r="E31" i="6"/>
  <c r="E28" i="6"/>
  <c r="E25" i="6"/>
  <c r="E22" i="6"/>
  <c r="E19" i="6"/>
  <c r="E16" i="6"/>
  <c r="E13" i="6"/>
  <c r="E10" i="6"/>
  <c r="E7" i="6"/>
  <c r="E4" i="6"/>
  <c r="E95" i="6" l="1"/>
  <c r="E90" i="6"/>
  <c r="E73" i="6"/>
  <c r="E99" i="6"/>
  <c r="E55" i="6"/>
  <c r="E41" i="6"/>
  <c r="F154" i="3"/>
  <c r="F153" i="3"/>
  <c r="F152" i="3"/>
  <c r="F151" i="3"/>
  <c r="F150" i="3"/>
  <c r="F149" i="3"/>
  <c r="F106" i="3"/>
  <c r="E44" i="11"/>
  <c r="E18" i="11"/>
  <c r="F148" i="3" l="1"/>
  <c r="E13" i="2" s="1"/>
  <c r="F93" i="3"/>
  <c r="E92" i="3"/>
  <c r="F92" i="3" s="1"/>
  <c r="E91" i="3"/>
  <c r="F91" i="3" s="1"/>
  <c r="E90" i="3"/>
  <c r="F90" i="3" s="1"/>
  <c r="E89" i="3"/>
  <c r="F89" i="3" s="1"/>
  <c r="E88" i="3"/>
  <c r="F88" i="3" s="1"/>
  <c r="E87" i="3"/>
  <c r="F87" i="3" s="1"/>
  <c r="E86" i="3"/>
  <c r="F86" i="3" s="1"/>
  <c r="F84" i="3"/>
  <c r="E83" i="3"/>
  <c r="F83" i="3" s="1"/>
  <c r="E82" i="3"/>
  <c r="F82" i="3" s="1"/>
  <c r="E81" i="3"/>
  <c r="F81" i="3" s="1"/>
  <c r="E80" i="3"/>
  <c r="F80" i="3" s="1"/>
  <c r="E79" i="3"/>
  <c r="F79" i="3" s="1"/>
  <c r="E78" i="3"/>
  <c r="F78" i="3" s="1"/>
  <c r="E77" i="3"/>
  <c r="F77" i="3" s="1"/>
  <c r="F75" i="3"/>
  <c r="E74" i="3"/>
  <c r="F74" i="3" s="1"/>
  <c r="E73" i="3"/>
  <c r="F73" i="3" s="1"/>
  <c r="E72" i="3"/>
  <c r="F72" i="3" s="1"/>
  <c r="E71" i="3"/>
  <c r="F71" i="3" s="1"/>
  <c r="E70" i="3"/>
  <c r="F70" i="3" s="1"/>
  <c r="E69" i="3"/>
  <c r="F69" i="3" s="1"/>
  <c r="E68" i="3"/>
  <c r="F68" i="3" s="1"/>
  <c r="E66" i="3"/>
  <c r="F66" i="3" s="1"/>
  <c r="E94" i="12"/>
  <c r="E93" i="12"/>
  <c r="E89" i="12"/>
  <c r="E85" i="12"/>
  <c r="E81" i="12"/>
  <c r="E77" i="12"/>
  <c r="E63" i="3" s="1"/>
  <c r="F63" i="3" s="1"/>
  <c r="E72" i="12"/>
  <c r="E69" i="12"/>
  <c r="E66" i="12"/>
  <c r="E63" i="12"/>
  <c r="E59" i="12"/>
  <c r="E61" i="3" s="1"/>
  <c r="F61" i="3" s="1"/>
  <c r="E54" i="12"/>
  <c r="E51" i="12"/>
  <c r="E48" i="12"/>
  <c r="E45" i="12"/>
  <c r="E40" i="12"/>
  <c r="E37" i="12"/>
  <c r="E34" i="12"/>
  <c r="E31" i="12"/>
  <c r="E28" i="12"/>
  <c r="E25" i="12"/>
  <c r="E22" i="12"/>
  <c r="E19" i="12"/>
  <c r="E16" i="12"/>
  <c r="E13" i="12"/>
  <c r="E10" i="12"/>
  <c r="E7" i="12"/>
  <c r="E4" i="12"/>
  <c r="E95" i="12" l="1"/>
  <c r="E65" i="3" s="1"/>
  <c r="F65" i="3" s="1"/>
  <c r="E99" i="12"/>
  <c r="F85" i="3"/>
  <c r="F76" i="3"/>
  <c r="F67" i="3"/>
  <c r="E90" i="12"/>
  <c r="E64" i="3" s="1"/>
  <c r="F64" i="3" s="1"/>
  <c r="E73" i="12"/>
  <c r="E62" i="3" s="1"/>
  <c r="F62" i="3" s="1"/>
  <c r="E55" i="12"/>
  <c r="E60" i="3" s="1"/>
  <c r="F60" i="3" s="1"/>
  <c r="E41" i="12"/>
  <c r="E59" i="3" s="1"/>
  <c r="F59" i="3" s="1"/>
  <c r="F58" i="3" l="1"/>
  <c r="F57" i="3" s="1"/>
  <c r="E7" i="2" s="1"/>
  <c r="E81" i="5" l="1"/>
  <c r="E53" i="3" s="1"/>
  <c r="E76" i="5"/>
  <c r="E73" i="5"/>
  <c r="E67" i="5"/>
  <c r="E58" i="5"/>
  <c r="E55" i="5"/>
  <c r="E52" i="5"/>
  <c r="E49" i="5"/>
  <c r="E102" i="5"/>
  <c r="E56" i="3" s="1"/>
  <c r="E98" i="5"/>
  <c r="E97" i="5"/>
  <c r="E93" i="5"/>
  <c r="E89" i="5"/>
  <c r="E85" i="5"/>
  <c r="E63" i="5"/>
  <c r="E51" i="3" s="1"/>
  <c r="E44" i="5"/>
  <c r="E41" i="5"/>
  <c r="E38" i="5"/>
  <c r="E35" i="5"/>
  <c r="E32" i="5"/>
  <c r="E29" i="5"/>
  <c r="E26" i="5"/>
  <c r="E23" i="5"/>
  <c r="E20" i="5"/>
  <c r="E17" i="5"/>
  <c r="E14" i="5"/>
  <c r="E11" i="5"/>
  <c r="E8" i="5"/>
  <c r="E5" i="5"/>
  <c r="E98" i="10"/>
  <c r="E47" i="3" s="1"/>
  <c r="E94" i="10"/>
  <c r="E93" i="10"/>
  <c r="E89" i="8"/>
  <c r="E85" i="8"/>
  <c r="E81" i="8"/>
  <c r="E98" i="8"/>
  <c r="E38" i="3" s="1"/>
  <c r="E94" i="8"/>
  <c r="E93" i="8"/>
  <c r="E77" i="8"/>
  <c r="E35" i="3" s="1"/>
  <c r="E72" i="8"/>
  <c r="E69" i="8"/>
  <c r="E66" i="8"/>
  <c r="E63" i="8"/>
  <c r="E59" i="8"/>
  <c r="E33" i="3" s="1"/>
  <c r="E54" i="8"/>
  <c r="E51" i="8"/>
  <c r="E48" i="8"/>
  <c r="E28" i="3"/>
  <c r="E103" i="5" l="1"/>
  <c r="E77" i="5"/>
  <c r="E52" i="3" s="1"/>
  <c r="E59" i="5"/>
  <c r="E50" i="3" s="1"/>
  <c r="E99" i="5"/>
  <c r="E55" i="3" s="1"/>
  <c r="E94" i="5"/>
  <c r="E54" i="3" s="1"/>
  <c r="E45" i="5"/>
  <c r="E49" i="3" s="1"/>
  <c r="E95" i="10"/>
  <c r="E46" i="3" s="1"/>
  <c r="E95" i="8"/>
  <c r="E37" i="3" s="1"/>
  <c r="E73" i="8"/>
  <c r="E34" i="3" s="1"/>
  <c r="E94" i="4" l="1"/>
  <c r="E98" i="4"/>
  <c r="E20" i="3" s="1"/>
  <c r="E93" i="4"/>
  <c r="E45" i="8"/>
  <c r="E55" i="8" s="1"/>
  <c r="E32" i="3" s="1"/>
  <c r="E40" i="8"/>
  <c r="E37" i="8"/>
  <c r="E34" i="8"/>
  <c r="E31" i="8"/>
  <c r="E28" i="8"/>
  <c r="E25" i="8"/>
  <c r="E22" i="8"/>
  <c r="E19" i="8"/>
  <c r="E16" i="8"/>
  <c r="E13" i="8"/>
  <c r="E10" i="8"/>
  <c r="E7" i="8"/>
  <c r="E4" i="8"/>
  <c r="E99" i="8" l="1"/>
  <c r="E95" i="4"/>
  <c r="E19" i="3" s="1"/>
  <c r="E41" i="8"/>
  <c r="E31" i="3" s="1"/>
  <c r="E47" i="11" l="1"/>
  <c r="E31" i="11"/>
  <c r="E28" i="11"/>
  <c r="F146" i="3"/>
  <c r="F144" i="3"/>
  <c r="F142" i="3"/>
  <c r="F138" i="3"/>
  <c r="F128" i="3"/>
  <c r="F124" i="3"/>
  <c r="F118" i="3"/>
  <c r="F116" i="3"/>
  <c r="F101" i="3"/>
  <c r="F100" i="3"/>
  <c r="F99" i="3"/>
  <c r="F98" i="3"/>
  <c r="F112" i="3"/>
  <c r="F111" i="3"/>
  <c r="F110" i="3"/>
  <c r="F109" i="3"/>
  <c r="F108" i="3"/>
  <c r="F105" i="3"/>
  <c r="F115" i="3" l="1"/>
  <c r="E12" i="2" s="1"/>
  <c r="F107" i="3"/>
  <c r="E11" i="2" s="1"/>
  <c r="F97" i="3"/>
  <c r="E9" i="2" s="1"/>
  <c r="E89" i="10"/>
  <c r="E85" i="10"/>
  <c r="E81" i="10"/>
  <c r="E77" i="10"/>
  <c r="E44" i="3" s="1"/>
  <c r="F44" i="3" s="1"/>
  <c r="E72" i="10"/>
  <c r="E69" i="10"/>
  <c r="E66" i="10"/>
  <c r="E63" i="10"/>
  <c r="E59" i="10"/>
  <c r="E42" i="3" s="1"/>
  <c r="F42" i="3" s="1"/>
  <c r="E54" i="10"/>
  <c r="E51" i="10"/>
  <c r="E48" i="10"/>
  <c r="E45" i="10"/>
  <c r="E40" i="10"/>
  <c r="E37" i="10"/>
  <c r="E34" i="10"/>
  <c r="E31" i="10"/>
  <c r="E28" i="10"/>
  <c r="E25" i="10"/>
  <c r="E22" i="10"/>
  <c r="E19" i="10"/>
  <c r="E16" i="10"/>
  <c r="E13" i="10"/>
  <c r="E10" i="10"/>
  <c r="E7" i="10"/>
  <c r="E4" i="10"/>
  <c r="F56" i="3"/>
  <c r="F55" i="3"/>
  <c r="F54" i="3"/>
  <c r="F53" i="3"/>
  <c r="F52" i="3"/>
  <c r="F51" i="3"/>
  <c r="F50" i="3"/>
  <c r="F49" i="3"/>
  <c r="F47" i="3"/>
  <c r="F46" i="3"/>
  <c r="F38" i="3"/>
  <c r="F37" i="3"/>
  <c r="F35" i="3"/>
  <c r="F34" i="3"/>
  <c r="F33" i="3"/>
  <c r="F31" i="3"/>
  <c r="F29" i="3"/>
  <c r="F28" i="3"/>
  <c r="E40" i="11"/>
  <c r="E37" i="11"/>
  <c r="E34" i="11"/>
  <c r="E25" i="11"/>
  <c r="E5" i="11"/>
  <c r="E8" i="11"/>
  <c r="E11" i="11"/>
  <c r="E14" i="11"/>
  <c r="E21" i="11"/>
  <c r="F20" i="3"/>
  <c r="F19" i="3"/>
  <c r="E26" i="3"/>
  <c r="F26" i="3" s="1"/>
  <c r="E24" i="3"/>
  <c r="F24" i="3" s="1"/>
  <c r="E89" i="4"/>
  <c r="E85" i="4"/>
  <c r="E81" i="4"/>
  <c r="E77" i="4"/>
  <c r="F32" i="3" s="1"/>
  <c r="E72" i="4"/>
  <c r="E69" i="4"/>
  <c r="E66" i="4"/>
  <c r="E63" i="4"/>
  <c r="E59" i="4"/>
  <c r="E15" i="3" s="1"/>
  <c r="F15" i="3" s="1"/>
  <c r="E54" i="4"/>
  <c r="E51" i="4"/>
  <c r="E48" i="4"/>
  <c r="E45" i="4"/>
  <c r="E40" i="4"/>
  <c r="E37" i="4"/>
  <c r="E34" i="4"/>
  <c r="E31" i="4"/>
  <c r="E28" i="4"/>
  <c r="E25" i="4"/>
  <c r="E22" i="4"/>
  <c r="E19" i="4"/>
  <c r="E16" i="4"/>
  <c r="E13" i="4"/>
  <c r="E10" i="4"/>
  <c r="E7" i="4"/>
  <c r="E48" i="11" l="1"/>
  <c r="E96" i="3" s="1"/>
  <c r="E90" i="10"/>
  <c r="E45" i="3" s="1"/>
  <c r="F45" i="3" s="1"/>
  <c r="E99" i="10"/>
  <c r="E22" i="11"/>
  <c r="E73" i="4"/>
  <c r="E16" i="3" s="1"/>
  <c r="F16" i="3" s="1"/>
  <c r="F48" i="3"/>
  <c r="E27" i="3"/>
  <c r="F27" i="3" s="1"/>
  <c r="E25" i="3"/>
  <c r="F25" i="3" s="1"/>
  <c r="E23" i="3"/>
  <c r="F23" i="3" s="1"/>
  <c r="E73" i="10"/>
  <c r="E43" i="3" s="1"/>
  <c r="F43" i="3" s="1"/>
  <c r="E55" i="10"/>
  <c r="E41" i="3" s="1"/>
  <c r="F41" i="3" s="1"/>
  <c r="E41" i="10"/>
  <c r="E40" i="3" s="1"/>
  <c r="F40" i="3" s="1"/>
  <c r="E90" i="4"/>
  <c r="E18" i="3" s="1"/>
  <c r="F18" i="3" s="1"/>
  <c r="E17" i="3"/>
  <c r="F17" i="3" s="1"/>
  <c r="E55" i="4"/>
  <c r="E14" i="3" s="1"/>
  <c r="F14" i="3" s="1"/>
  <c r="E49" i="11" l="1"/>
  <c r="F39" i="3"/>
  <c r="E95" i="3"/>
  <c r="F95" i="3" s="1"/>
  <c r="F96" i="3"/>
  <c r="E22" i="3"/>
  <c r="F22" i="3" s="1"/>
  <c r="F21" i="3" s="1"/>
  <c r="E9" i="9"/>
  <c r="E5" i="9"/>
  <c r="E4" i="4"/>
  <c r="E99" i="4" s="1"/>
  <c r="F94" i="3" l="1"/>
  <c r="E8" i="2" s="1"/>
  <c r="I16" i="1" s="1"/>
  <c r="E10" i="9"/>
  <c r="E104" i="3" s="1"/>
  <c r="F104" i="3" s="1"/>
  <c r="E41" i="4"/>
  <c r="E13" i="3" s="1"/>
  <c r="F13" i="3" s="1"/>
  <c r="F12" i="3" s="1"/>
  <c r="E90" i="8"/>
  <c r="E36" i="3" s="1"/>
  <c r="F36" i="3" s="1"/>
  <c r="F30" i="3" s="1"/>
  <c r="G17" i="1"/>
  <c r="F11" i="3" l="1"/>
  <c r="F4" i="3"/>
  <c r="F103" i="3"/>
  <c r="F5" i="3" s="1"/>
  <c r="F9" i="3" l="1"/>
  <c r="F7" i="3" s="1"/>
  <c r="F3" i="3"/>
  <c r="F6" i="3"/>
  <c r="E10" i="2"/>
  <c r="E6" i="2"/>
  <c r="I14" i="1" s="1"/>
  <c r="I17" i="1"/>
  <c r="I15" i="1" l="1"/>
  <c r="I19" i="1" s="1"/>
  <c r="I22" i="1" s="1"/>
  <c r="C23" i="1" s="1"/>
  <c r="F23" i="1" s="1"/>
  <c r="I23" i="1" s="1"/>
  <c r="E15" i="2"/>
</calcChain>
</file>

<file path=xl/sharedStrings.xml><?xml version="1.0" encoding="utf-8"?>
<sst xmlns="http://schemas.openxmlformats.org/spreadsheetml/2006/main" count="4226" uniqueCount="496">
  <si>
    <t>Název akce:</t>
  </si>
  <si>
    <t>Stavební úpravy za účelem vybudování odborných učeben a komunitní tělocvičny u ZŠ T. Šobra Písek</t>
  </si>
  <si>
    <t>Objednatel:</t>
  </si>
  <si>
    <t>Základní škola Tomáše Šobra a Mateřská škola Písek</t>
  </si>
  <si>
    <t>IČ/DIČ:</t>
  </si>
  <si>
    <t>70943168</t>
  </si>
  <si>
    <t xml:space="preserve">Dílčí část:  </t>
  </si>
  <si>
    <t>Dodavatel:</t>
  </si>
  <si>
    <t>Druh nákladů:</t>
  </si>
  <si>
    <t xml:space="preserve">Stavební práce, dodávky a služby </t>
  </si>
  <si>
    <t>Ulice</t>
  </si>
  <si>
    <t>DIČ:</t>
  </si>
  <si>
    <t>Město / PSČ</t>
  </si>
  <si>
    <t>Začátek realizace:</t>
  </si>
  <si>
    <t>Konec realizace:</t>
  </si>
  <si>
    <t>Datum:</t>
  </si>
  <si>
    <t>Rozpočtové náklady v Kč</t>
  </si>
  <si>
    <t>A</t>
  </si>
  <si>
    <t xml:space="preserve">Rozpočtové náklady pro stavební práce, dodávky a služby </t>
  </si>
  <si>
    <t>1.</t>
  </si>
  <si>
    <t>2.</t>
  </si>
  <si>
    <t xml:space="preserve">Nabídková cena </t>
  </si>
  <si>
    <t>Celkem bez DPH</t>
  </si>
  <si>
    <t>Základ 0%</t>
  </si>
  <si>
    <t>Základ 15%</t>
  </si>
  <si>
    <t>DPH 15%</t>
  </si>
  <si>
    <t>Základ 21%</t>
  </si>
  <si>
    <t>DPH 21%</t>
  </si>
  <si>
    <t>Celkem včetně DPH</t>
  </si>
  <si>
    <t>Objednatel</t>
  </si>
  <si>
    <t>Dodavatel</t>
  </si>
  <si>
    <t>Datum a podpis</t>
  </si>
  <si>
    <t xml:space="preserve">Projekt:  </t>
  </si>
  <si>
    <t xml:space="preserve">Investor:  </t>
  </si>
  <si>
    <t>Základní škola Tomáše Šobra a Mateřská škola Písek, Šobrova 2070, 397 01 Písek</t>
  </si>
  <si>
    <t xml:space="preserve">Číslo položky </t>
  </si>
  <si>
    <t xml:space="preserve">Název položky </t>
  </si>
  <si>
    <t>MJ</t>
  </si>
  <si>
    <t xml:space="preserve">Množství </t>
  </si>
  <si>
    <t>Cena / MJ</t>
  </si>
  <si>
    <t>Celkem</t>
  </si>
  <si>
    <t>1.1.</t>
  </si>
  <si>
    <t xml:space="preserve">Celkem </t>
  </si>
  <si>
    <t xml:space="preserve">Rekapitulace soupisu stavebních prací, dodávek a služeb </t>
  </si>
  <si>
    <t xml:space="preserve">Kč bez DPH </t>
  </si>
  <si>
    <t xml:space="preserve">Položky dílčích částí soupisu prací, dodávek a služeb </t>
  </si>
  <si>
    <t xml:space="preserve"> </t>
  </si>
  <si>
    <t>Krycí list soupisu prací, dodávek a služeb</t>
  </si>
  <si>
    <t>kpl</t>
  </si>
  <si>
    <t xml:space="preserve">Výparník </t>
  </si>
  <si>
    <t>Mechanické provedení</t>
  </si>
  <si>
    <t xml:space="preserve">Výrobce </t>
  </si>
  <si>
    <t>Typové označení</t>
  </si>
  <si>
    <t>Kč/MJ bez DPH</t>
  </si>
  <si>
    <t>Počet MJ</t>
  </si>
  <si>
    <t>Kč celkem bez DPH</t>
  </si>
  <si>
    <t>Kondenzátor</t>
  </si>
  <si>
    <t xml:space="preserve">Vstřikovací ventil </t>
  </si>
  <si>
    <t>Tlakový senzor na výtlačné straně kompresoru</t>
  </si>
  <si>
    <t>Tlakový senzor na sací straně kompresoru</t>
  </si>
  <si>
    <t>Tlakový senzor straně za vstřikovascím ventilem</t>
  </si>
  <si>
    <t>Teploměr před vstřikovacím ventilem</t>
  </si>
  <si>
    <t>Teploměr za vstřikovacím ventilem</t>
  </si>
  <si>
    <t xml:space="preserve">Chladivo </t>
  </si>
  <si>
    <t>Chemické označení chladiva</t>
  </si>
  <si>
    <t>Meření průtoku, tlaku a teplot - strana kondenzátoru</t>
  </si>
  <si>
    <t>Chladící kompresor</t>
  </si>
  <si>
    <t>(pístový/šroubový/scroll/jiný)</t>
  </si>
  <si>
    <t xml:space="preserve">(kW) </t>
  </si>
  <si>
    <t xml:space="preserve">Výrobce kompresoru </t>
  </si>
  <si>
    <t>Navržený model</t>
  </si>
  <si>
    <t xml:space="preserve">Technický list </t>
  </si>
  <si>
    <t>Odkaz na technický list v nabídce  nebo webový odkaz</t>
  </si>
  <si>
    <t>Pozice ve schématu</t>
  </si>
  <si>
    <t>Uvedení čísla pozice v legendě schématu</t>
  </si>
  <si>
    <t>Výrobce výparníku</t>
  </si>
  <si>
    <t>Výrobce senzoru</t>
  </si>
  <si>
    <t>Výrobce chladiva</t>
  </si>
  <si>
    <t>Výrobce teploměru</t>
  </si>
  <si>
    <t xml:space="preserve">Teploměr na straně sání kompresoru </t>
  </si>
  <si>
    <t xml:space="preserve">Teploměr na straně výtlaku kompresoru </t>
  </si>
  <si>
    <t>Výrobce průtokoměru</t>
  </si>
  <si>
    <t>(kW)</t>
  </si>
  <si>
    <t>Výparník/ Kondenzátor</t>
  </si>
  <si>
    <t xml:space="preserve">Kondenzátor/ Výparník </t>
  </si>
  <si>
    <t xml:space="preserve">Reverzní ventil </t>
  </si>
  <si>
    <t>Kpl</t>
  </si>
  <si>
    <t>ks</t>
  </si>
  <si>
    <t>kg</t>
  </si>
  <si>
    <t>Kpl.</t>
  </si>
  <si>
    <t xml:space="preserve">Dle technických požadavků - viz technická dokumentace pro zadání veřejné zakázky. </t>
  </si>
  <si>
    <t>Chladící okruh 1</t>
  </si>
  <si>
    <t>Chladící okruh 2</t>
  </si>
  <si>
    <t>1.2.</t>
  </si>
  <si>
    <t xml:space="preserve">1.1.1. </t>
  </si>
  <si>
    <t xml:space="preserve">1.1.2. </t>
  </si>
  <si>
    <t xml:space="preserve">1.1.3. </t>
  </si>
  <si>
    <t>Chladící okruh 3</t>
  </si>
  <si>
    <t xml:space="preserve">1.1.4. </t>
  </si>
  <si>
    <t>Chladící okruh 4</t>
  </si>
  <si>
    <t xml:space="preserve">1.1.5. </t>
  </si>
  <si>
    <t xml:space="preserve">1.1.6. </t>
  </si>
  <si>
    <t>Výměníky</t>
  </si>
  <si>
    <t xml:space="preserve">Elektroměr pro měření spotřeby příkonu el. energie kompresoru </t>
  </si>
  <si>
    <t>Elektrokotel 18 kW</t>
  </si>
  <si>
    <t>Systém tepelného čerpadla</t>
  </si>
  <si>
    <t>Ostatní náklady</t>
  </si>
  <si>
    <t>Výrobce elektroměru</t>
  </si>
  <si>
    <t xml:space="preserve">Oběhové čerpadlo primární strany systému tepelného čerpadla - vrty    </t>
  </si>
  <si>
    <t xml:space="preserve">Elektroměr dle požadavků čl. 3.6. odst. c) Technické dokumentace pro zadání veřejné zakázky </t>
  </si>
  <si>
    <t xml:space="preserve">Elektroměr dle požadavků čl. 3.6.1. odst. a) Technické dokumentace pro zadání veřejné zakázky </t>
  </si>
  <si>
    <t>Výrobce elektrokotle</t>
  </si>
  <si>
    <t>Elektroměr pro měření spotřeby příkonu el. energie elektrokotle z FVE</t>
  </si>
  <si>
    <t>Celkem chladící okruh č. 1</t>
  </si>
  <si>
    <t>Elektroměr pro měření spotřeby příkonu el. energie sekundárního okruhu systému TČ</t>
  </si>
  <si>
    <t>Elektroměr pro měření spotřeby příkonu el. energie primárního  okruhu systému TČ</t>
  </si>
  <si>
    <t>Celkem chladící okruh č. 3</t>
  </si>
  <si>
    <t>Oběhové čerpadlo sekundární strany tepelného čerpadla (chladícího okruhu 4)</t>
  </si>
  <si>
    <t>Oběhové čerpadlo primární strany tepelného čerpadla - chladící voda (chladící okruh 4)</t>
  </si>
  <si>
    <t xml:space="preserve">Elektroměr dle požadavků čl. 3.6.1. odst. b) Technické dokumentace pro zadání veřejné zakázky </t>
  </si>
  <si>
    <t>Celkem chladící okruh č. 4</t>
  </si>
  <si>
    <t xml:space="preserve"> (B0/W35)</t>
  </si>
  <si>
    <t xml:space="preserve">Tepelný výkon kokmpresoru při </t>
  </si>
  <si>
    <t xml:space="preserve">Odkaz na technický list v nabídce  nebo webový odkaz </t>
  </si>
  <si>
    <t>Tepelný výkon (W12/6 / W60/65)</t>
  </si>
  <si>
    <t>Tepelný výkon (B0/W65)</t>
  </si>
  <si>
    <t>Tlakový senzor na straně za vstřikovascím ventilem</t>
  </si>
  <si>
    <t>Elektroměr pro měření spotřeby příkonu el. energie sekundárního okruhu s vazbou na chladící okruh 1</t>
  </si>
  <si>
    <t>Elektroměr pro měření spotřeby příkonu el. energie primárního  okruhu s vazbou na chladící okruh 1</t>
  </si>
  <si>
    <t>Elektroměr pro měření spotřeby příkonu el. energie kompresoru s vazbou na chladící okruh 1</t>
  </si>
  <si>
    <t>Oběhové čerpadlo primární strany systému tepelného čerpadla - vrty-vazba na chladící okruh 1</t>
  </si>
  <si>
    <t>Oběhové čerpadlo sekundární strany systému tepelného čerpadla - vazba na chladící okruh 1</t>
  </si>
  <si>
    <t>Vybavení chladícího okruhu č. 1</t>
  </si>
  <si>
    <t>Vybavení chladícího okruhu 1 celkem</t>
  </si>
  <si>
    <t>Měřidla průtoku, tlaku a teplot - primární strana výparníku - vrty - vazba na chladící okruh 1</t>
  </si>
  <si>
    <t>Měřidla průtoku, tlaku a teplot - strana kondenzátoru - vytápění (OT, TV) - vazba na chladící okruh 1</t>
  </si>
  <si>
    <t>Měřidla strany kondenzátoru celkem</t>
  </si>
  <si>
    <t>1.1.1.1.</t>
  </si>
  <si>
    <t>1.1.1.2.</t>
  </si>
  <si>
    <t>1.1.1.3.</t>
  </si>
  <si>
    <t>1.1.1.4.</t>
  </si>
  <si>
    <t>1.1.1.5.</t>
  </si>
  <si>
    <t>1.1.1.6.</t>
  </si>
  <si>
    <t>1.1.1.8.</t>
  </si>
  <si>
    <t>Krytování chladícho okruhu 1 (skříň a kompletační materiál)</t>
  </si>
  <si>
    <t xml:space="preserve">Výměník aktivního chlazení </t>
  </si>
  <si>
    <t>Výrobce výměníku</t>
  </si>
  <si>
    <t>Výměníky a požadované příslušenství</t>
  </si>
  <si>
    <t>Celkem výměník aktivního chlazení</t>
  </si>
  <si>
    <t>Ostatní části rozvodů strojovny na straně Systému tepelného čerpadla</t>
  </si>
  <si>
    <t>1.1.2.1.</t>
  </si>
  <si>
    <t>1.1.2.2.</t>
  </si>
  <si>
    <t>1.1.2.3.</t>
  </si>
  <si>
    <t>1.1.2.4.</t>
  </si>
  <si>
    <t>1.1.2.5.</t>
  </si>
  <si>
    <t>1.1.2.6.</t>
  </si>
  <si>
    <t>1.1.2.8.</t>
  </si>
  <si>
    <t>1.1.2.9.</t>
  </si>
  <si>
    <t>Vybavení chladícího okruhu č. 2</t>
  </si>
  <si>
    <t>Měřidla průtoku, tlaku a teplot - primární strana výparníku - vrty - vazba na chladící okruh 2</t>
  </si>
  <si>
    <t>Oběhové čerpadlo primární strany systému tepelného čerpadla - vrty-vazba na chladící okruh 2</t>
  </si>
  <si>
    <t>Měřidla průtoku, tlaku a teplot - strana kondenzátoru - vytápění (OT, TV) - vazba na chladící okruh 2</t>
  </si>
  <si>
    <t>Oběhové čerpadlo sekundární strany systému tepelného čerpadla - vazba na chladící okruh 2</t>
  </si>
  <si>
    <t>Měřidla spotřeby elektřiny s vazbou na chladící okruh 2</t>
  </si>
  <si>
    <t>Měřidla spotřeby elektřiny s vazbou na chladící okruh 1</t>
  </si>
  <si>
    <t>Vybavení chladícího okruhu č. 3</t>
  </si>
  <si>
    <t>Měřidla průtoku, tlaku a teplot - primární strana výparníku - vrty - vazba na chladící okruh 3</t>
  </si>
  <si>
    <t>Oběhové čerpadlo primární strany systému tepelného čerpadla - vrty-vazba na chladící okruh 3</t>
  </si>
  <si>
    <t>Měřidla průtoku, tlaku a teplot - strana kondenzátoru - vytápění (OT, TV) - vazba na chladící okruh 3</t>
  </si>
  <si>
    <t>Oběhové čerpadlo sekundární strany systému tepelného čerpadla - vazba na chladící okruh 3</t>
  </si>
  <si>
    <t>Měřidla spotřeby elektřiny s vazbou na chladící okruh 3</t>
  </si>
  <si>
    <t>Krytování chladícho okruhu 3 (skříň a kompletační materiál)</t>
  </si>
  <si>
    <t>1.1.3.1.</t>
  </si>
  <si>
    <t>1.1.3.2.</t>
  </si>
  <si>
    <t>1.1.3.3.</t>
  </si>
  <si>
    <t>1.1.3.4.</t>
  </si>
  <si>
    <t>1.1.3.5.</t>
  </si>
  <si>
    <t>1.1.3.6.</t>
  </si>
  <si>
    <t>1.1.3.8.</t>
  </si>
  <si>
    <t>1.1.3.9.</t>
  </si>
  <si>
    <t>Vybavení chladícího okruhu č. 4</t>
  </si>
  <si>
    <t>Měřidla průtoku, tlaku a teplot - primární strana výparníku - vrty - vazba na chladící okruh 4</t>
  </si>
  <si>
    <t>Oběhové čerpadlo primární strany systému tepelného čerpadla - vrty-vazba na chladící okruh 4</t>
  </si>
  <si>
    <t>Měřidla průtoku, tlaku a teplot - strana kondenzátoru - vytápění (OT, TV) - vazba na chladící okruh 4</t>
  </si>
  <si>
    <t>Oběhové čerpadlo sekundární strany systému tepelného čerpadla - vazba na chladící okruh 4</t>
  </si>
  <si>
    <t>Měřidla spotřeby elektřiny s vazbou na chladící okruh 4</t>
  </si>
  <si>
    <t>Krytování chladícho okruhu 4 (skříň a kompletační materiál)</t>
  </si>
  <si>
    <t>Chladící okruh 5 R1</t>
  </si>
  <si>
    <t>Vybavení chladícího okruhu č. 5</t>
  </si>
  <si>
    <t>Měřidla průtoku, tlaku a teplot - primární strana výparníku - vrty - vazba na chladící okruh 5</t>
  </si>
  <si>
    <t>Oběhové čerpadlo primární strany systému tepelného čerpadla - vrty-vazba na chladící okruh 5</t>
  </si>
  <si>
    <t>Měřidla průtoku, tlaku a teplot - strana kondenzátoru - vytápění (OT, TV) - vazba na chladící okruh 5</t>
  </si>
  <si>
    <t>Oběhové čerpadlo sekundární strany systému tepelného čerpadla - vazba na chladící okruh 5</t>
  </si>
  <si>
    <t>Měřidla spotřeby elektřiny s vazbou na chladící okruh 5</t>
  </si>
  <si>
    <t>1.1.4.1.</t>
  </si>
  <si>
    <t>1.1.4.2.</t>
  </si>
  <si>
    <t>1.1.4.3.</t>
  </si>
  <si>
    <t>1.1.4.4.</t>
  </si>
  <si>
    <t>1.1.4.5.</t>
  </si>
  <si>
    <t>1.1.4.6.</t>
  </si>
  <si>
    <t>1.1.4.8.</t>
  </si>
  <si>
    <t>1.1.5.1.</t>
  </si>
  <si>
    <t>1.1.5.2.</t>
  </si>
  <si>
    <t>1.1.5.3.</t>
  </si>
  <si>
    <t>1.1.5.4.</t>
  </si>
  <si>
    <t>1.1.5.5.</t>
  </si>
  <si>
    <t>1.1.5.6.</t>
  </si>
  <si>
    <t>1.1.5.7.</t>
  </si>
  <si>
    <t>1.1.5.8.</t>
  </si>
  <si>
    <t>1.1.6.1.</t>
  </si>
  <si>
    <t>1.1.6.2.</t>
  </si>
  <si>
    <t>Elektrorozvaděč (viz. odst. 3.8. technické dokumentace)</t>
  </si>
  <si>
    <t xml:space="preserve">Hardware řídící jednotky systému tepelného čerpadla </t>
  </si>
  <si>
    <t>2.1.</t>
  </si>
  <si>
    <t>2.2.</t>
  </si>
  <si>
    <t xml:space="preserve">Výrobní náklady - zahrnuje zakázkovou výrobu a montáž systému TČ </t>
  </si>
  <si>
    <t>d) Balení a příprava k dopravě</t>
  </si>
  <si>
    <t>2.3.</t>
  </si>
  <si>
    <t>Doprava</t>
  </si>
  <si>
    <t>2.4.</t>
  </si>
  <si>
    <t xml:space="preserve">Montáž </t>
  </si>
  <si>
    <t xml:space="preserve">a) Mechanická montáž systému TČ </t>
  </si>
  <si>
    <t xml:space="preserve"> - usazení tepelných čerpadel ve strojovně </t>
  </si>
  <si>
    <t xml:space="preserve"> - provedení rozvodů - primární strana a sekundární strana tepelných čerpadel </t>
  </si>
  <si>
    <t xml:space="preserve">primární strana se zapojením do okruhu geotermálních vrtů, sekundární strana se zapojením do nádrží teplé vody, nádrže topné vody a nádrže chladící vody. </t>
  </si>
  <si>
    <t xml:space="preserve">Uvedení do provozu - zkušební provoz </t>
  </si>
  <si>
    <t>2.5.</t>
  </si>
  <si>
    <t>2.6.</t>
  </si>
  <si>
    <t>Dokumentace skutečného provedení (DSPS)</t>
  </si>
  <si>
    <t>2.7.</t>
  </si>
  <si>
    <t>Vyškolení obsluhy</t>
  </si>
  <si>
    <t>a) Výroba mechanických částí chladicích okruhů (skříň, rám apod.)</t>
  </si>
  <si>
    <t>b) Montáž technologických komponent chladicích okruhů (kompresory, výměníky, potrubí apod)</t>
  </si>
  <si>
    <t xml:space="preserve">a) Nakládka ve výrobním závodě </t>
  </si>
  <si>
    <t>a) Vypracování dokumentace skutečného provedení díla včetně výchozích revizí, záručních listů, schémat zapojení a uživatelských manuálů.</t>
  </si>
  <si>
    <t>a) Zaškolení obsluhy a vypracování předávacích protokolů.</t>
  </si>
  <si>
    <t>2.8.</t>
  </si>
  <si>
    <t xml:space="preserve">Servisní prohlídky </t>
  </si>
  <si>
    <t xml:space="preserve">rok </t>
  </si>
  <si>
    <t xml:space="preserve">Elektro vybavení chladícího okruhu 1 (silnoproud, slaboproud, rozvodná skříň, svorkovnice, stykače, jističe,relé, pomocné kontakty apod.) - přívodní kabely </t>
  </si>
  <si>
    <t>Oddělovací výměník (topná voda/glykol)</t>
  </si>
  <si>
    <t>Vybavení chladícího okruhu 3 celkem</t>
  </si>
  <si>
    <r>
      <rPr>
        <b/>
        <sz val="12"/>
        <color theme="1"/>
        <rFont val="Calibri"/>
        <family val="2"/>
        <charset val="238"/>
        <scheme val="minor"/>
      </rPr>
      <t>Průtokoměr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rgb="FF6600FF"/>
        <rFont val="Calibri"/>
        <family val="2"/>
        <charset val="238"/>
        <scheme val="minor"/>
      </rPr>
      <t>včetně montážního příslušenství pro připojení k potrubí (příruby, těsnění, adaptéry)</t>
    </r>
  </si>
  <si>
    <r>
      <rPr>
        <b/>
        <sz val="11"/>
        <color theme="1"/>
        <rFont val="Calibri"/>
        <family val="2"/>
        <charset val="238"/>
        <scheme val="minor"/>
      </rPr>
      <t>Tlakoměr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rgb="FF6600FF"/>
        <rFont val="Calibri"/>
        <family val="2"/>
        <charset val="238"/>
        <scheme val="minor"/>
      </rPr>
      <t>včetně tvarovky / sedla, těsnění, adaptéru a připojovacího konektoru</t>
    </r>
  </si>
  <si>
    <r>
      <rPr>
        <b/>
        <sz val="10"/>
        <color theme="1"/>
        <rFont val="Calibri"/>
        <family val="2"/>
        <charset val="238"/>
        <scheme val="minor"/>
      </rPr>
      <t>Teploměr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před výparníkem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rgb="FF6600FF"/>
        <rFont val="Calibri"/>
        <family val="2"/>
        <charset val="238"/>
        <scheme val="minor"/>
      </rPr>
      <t>včetně montážního příslušenství (jímka, tvarovka, těsnění a připojovací konektor – pokud není pevný kabel součástí senzoru)</t>
    </r>
  </si>
  <si>
    <r>
      <rPr>
        <b/>
        <sz val="10"/>
        <color theme="1"/>
        <rFont val="Calibri"/>
        <family val="2"/>
        <charset val="238"/>
        <scheme val="minor"/>
      </rPr>
      <t>Teploměr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za výparníkem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rgb="FF6600FF"/>
        <rFont val="Calibri"/>
        <family val="2"/>
        <charset val="238"/>
        <scheme val="minor"/>
      </rPr>
      <t>včetně montážního příslušenství (jímka, tvarovka, těsnění a připojovací konektor – pokud není pevný kabel součástí senzoru)</t>
    </r>
  </si>
  <si>
    <r>
      <t xml:space="preserve">(např. potrubí, průhledítko, odlučovač, sběrač apod.) </t>
    </r>
    <r>
      <rPr>
        <b/>
        <sz val="10"/>
        <rFont val="Calibri"/>
        <family val="2"/>
        <charset val="238"/>
        <scheme val="minor"/>
      </rPr>
      <t>včetně potřebného montážního příslušenstv</t>
    </r>
    <r>
      <rPr>
        <b/>
        <sz val="10"/>
        <color rgb="FF6600FF"/>
        <rFont val="Calibri"/>
        <family val="2"/>
        <charset val="238"/>
        <scheme val="minor"/>
      </rPr>
      <t>í</t>
    </r>
    <r>
      <rPr>
        <sz val="10"/>
        <color rgb="FF6600FF"/>
        <rFont val="Calibri"/>
        <family val="2"/>
        <charset val="238"/>
        <scheme val="minor"/>
      </rPr>
      <t xml:space="preserve">
(např. přechodky, úchyty, těsnění, tepelná izolace apod.)</t>
    </r>
  </si>
  <si>
    <r>
      <rPr>
        <b/>
        <sz val="10"/>
        <color theme="1"/>
        <rFont val="Calibri"/>
        <family val="2"/>
        <charset val="238"/>
        <scheme val="minor"/>
      </rPr>
      <t xml:space="preserve">Oběhové čerpadlo primární strany -  elektronicky řízené s proměnlivými otáčkami </t>
    </r>
    <r>
      <rPr>
        <sz val="10"/>
        <color rgb="FF6600FF"/>
        <rFont val="Calibri"/>
        <family val="2"/>
        <charset val="238"/>
        <scheme val="minor"/>
      </rPr>
      <t>včetně montážního příslušenství
(příruby, přechodky / adaptéry pro plastové potrubí, těsnění a připojovacího konektoru – pokud není součástí čerpadla)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</si>
  <si>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rPr>
        <b/>
        <sz val="10"/>
        <color theme="1"/>
        <rFont val="Calibri"/>
        <family val="2"/>
        <charset val="238"/>
        <scheme val="minor"/>
      </rPr>
      <t>Teploměr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před kondenzátorem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rgb="FF6600FF"/>
        <rFont val="Calibri"/>
        <family val="2"/>
        <charset val="238"/>
        <scheme val="minor"/>
      </rPr>
      <t>včetně montážního příslušenství (jímka, tvarovka, těsnění a připojovací konektor – pokud není pevný kabel součástí senzoru)</t>
    </r>
  </si>
  <si>
    <r>
      <rPr>
        <b/>
        <sz val="10"/>
        <color theme="1"/>
        <rFont val="Calibri"/>
        <family val="2"/>
        <charset val="238"/>
        <scheme val="minor"/>
      </rPr>
      <t>Teploměr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za kondenzátorem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rgb="FF6600FF"/>
        <rFont val="Calibri"/>
        <family val="2"/>
        <charset val="238"/>
        <scheme val="minor"/>
      </rPr>
      <t>včetně montážního příslušenství (jímka, tvarovka, těsnění a připojovací konektor – pokud není pevný kabel součástí senzoru)</t>
    </r>
  </si>
  <si>
    <t>Silnoproud, slaboproud, rozvodná skříň, svorkovnice, stykače, jističe,relé, pomocné kontakty apod. vč. přívodních kabelů od snímačů k řídící jednotce</t>
  </si>
  <si>
    <t>Ostatní elektro vybavení chladícího okruhu č. 1 (mimo elektroměrů)</t>
  </si>
  <si>
    <t>Ostatní elektro vybavení chladícho okruhu 1 celkem</t>
  </si>
  <si>
    <r>
      <rPr>
        <b/>
        <sz val="11"/>
        <color theme="1"/>
        <rFont val="Calibri"/>
        <family val="2"/>
        <charset val="238"/>
        <scheme val="minor"/>
      </rPr>
      <t>Ostatní prvky chladícího okruhu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</si>
  <si>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rPr>
        <b/>
        <sz val="11"/>
        <color theme="1"/>
        <rFont val="Calibri"/>
        <family val="2"/>
        <charset val="238"/>
        <scheme val="minor"/>
      </rPr>
      <t>Ostatní prvky chladícího okruhu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č. 1</t>
    </r>
  </si>
  <si>
    <r>
      <rPr>
        <b/>
        <sz val="11"/>
        <color theme="1"/>
        <rFont val="Calibri"/>
        <family val="2"/>
        <charset val="238"/>
        <scheme val="minor"/>
      </rPr>
      <t>Ostatní prvky chladícího okruhu</t>
    </r>
    <r>
      <rPr>
        <sz val="11"/>
        <color theme="1"/>
        <rFont val="Calibri"/>
        <family val="2"/>
        <charset val="238"/>
        <scheme val="minor"/>
      </rPr>
      <t xml:space="preserve"> č. 3</t>
    </r>
  </si>
  <si>
    <t>Ostatní elektro vybavení chladícího okruhu č. 3 (mimo elektroměrů)</t>
  </si>
  <si>
    <t>Ostatní elektro vybavení chladícho okruhu 3 celkem</t>
  </si>
  <si>
    <r>
      <rPr>
        <b/>
        <sz val="10"/>
        <color theme="1"/>
        <rFont val="Calibri"/>
        <family val="2"/>
        <charset val="238"/>
        <scheme val="minor"/>
      </rPr>
      <t xml:space="preserve">Oběhové čerpadlo sekundární strany -  elektronicky řízené s proměnlivými otáčkami </t>
    </r>
    <r>
      <rPr>
        <sz val="10"/>
        <color rgb="FF6600FF"/>
        <rFont val="Calibri"/>
        <family val="2"/>
        <charset val="238"/>
        <scheme val="minor"/>
      </rPr>
      <t>včetně montážního příslušenství
(příruby, přechodky / adaptéry pro plastové potrubí, těsnění a připojovacího konektoru – pokud není součástí čerpadla)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</si>
  <si>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Měřidla spotřeby elektřiny s vazbou na chladící okruh 3 - celkem</t>
  </si>
  <si>
    <t>Měřidla spotřeby elektřiny s vazbou na chladící okruh 1 - celkem</t>
  </si>
  <si>
    <r>
      <rPr>
        <b/>
        <sz val="11"/>
        <color theme="1"/>
        <rFont val="Calibri"/>
        <family val="2"/>
        <charset val="238"/>
        <scheme val="minor"/>
      </rPr>
      <t>Ostatní prvky chladícího okruhu</t>
    </r>
    <r>
      <rPr>
        <sz val="11"/>
        <color theme="1"/>
        <rFont val="Calibri"/>
        <family val="2"/>
        <charset val="238"/>
        <scheme val="minor"/>
      </rPr>
      <t xml:space="preserve"> č. 4</t>
    </r>
  </si>
  <si>
    <t>Meření průtoku, tlaku a teplot - strana kondenzátoru - vazba na chladící okruh 3</t>
  </si>
  <si>
    <t>Meření průtoku, tlaku a teplot - strana kondenzátoru - vazba na chladící okruh 4</t>
  </si>
  <si>
    <t>Meření průtoku, tlaku a teplot - primární strana výparníku - vazba na chladící okruh 4</t>
  </si>
  <si>
    <t>Ostatní elektro vybavení chladícího okruhu č. 4 (mimo elektroměrů)</t>
  </si>
  <si>
    <t>Vybavení chladícího okruhu 5 R1 celkem</t>
  </si>
  <si>
    <t>Měřidla strany výparníku/kondfenzátoru celkem</t>
  </si>
  <si>
    <t>Měřidla primární strany výparníku celkem</t>
  </si>
  <si>
    <t>Oběhové čerpadlo primární strany systému tepelného čerpadla - vrty-vazba na chladící okruh 5 - R1</t>
  </si>
  <si>
    <t>Meření průtoku, tlaku a teplot - strana výparníku/kondenzátoru - vrty - vazba na chldící okruh 5-R1</t>
  </si>
  <si>
    <t>Meření průtoku, tlaku a teplot - strana kondenzátoru/výparníku (OT,TV,CHV)</t>
  </si>
  <si>
    <t>Měřidla strany kondenzátoru /výparníku (OT,TV,CHV) celkem</t>
  </si>
  <si>
    <t>Oběhové čerpadlo sekundární strany systému tepelného čerpadla (OT,TV,CHV) - vazba na chladící okruh 5-R1</t>
  </si>
  <si>
    <t>Elektroměr pro měření spotřeby příkonu el. energie kompresoru s vazbou na chladící okruh 5-R1</t>
  </si>
  <si>
    <t>Elektroměr pro měření spotřeby příkonu el. energie sekundárního okruhu s vazbou na chladící okruh 5-R1</t>
  </si>
  <si>
    <t>Elektroměr pro měření spotřeby příkonu el. energie primárního  okruhu s vazbou na chladící okruh 5-R1</t>
  </si>
  <si>
    <t xml:space="preserve">Měřidla spotřeby elektřiny s vazbou na chladící okruh 5-R1 </t>
  </si>
  <si>
    <t>Ostatní elektro vybavení chladícího okruhu č. 5 R-1 (mimo elektroměrů)</t>
  </si>
  <si>
    <r>
      <rPr>
        <b/>
        <sz val="10"/>
        <color theme="1"/>
        <rFont val="Calibri"/>
        <family val="2"/>
        <charset val="238"/>
        <scheme val="minor"/>
      </rPr>
      <t>Průtokoměr výměníku aktivního chlazení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i/>
        <sz val="10"/>
        <color rgb="FF6600FF"/>
        <rFont val="Calibri"/>
        <family val="2"/>
        <charset val="238"/>
        <scheme val="minor"/>
      </rPr>
      <t>včetně montážního příslušenství pro připojení k potrubí (příruby, těsnění, adaptéry)</t>
    </r>
  </si>
  <si>
    <r>
      <rPr>
        <b/>
        <sz val="10"/>
        <rFont val="Calibri"/>
        <family val="2"/>
        <charset val="238"/>
        <scheme val="minor"/>
      </rPr>
      <t>Oběhové čerpadlo u výměníku aktivního chlazení - elektronicky řízené s proměnlivými otáčkami</t>
    </r>
    <r>
      <rPr>
        <sz val="10"/>
        <rFont val="Calibri"/>
        <family val="2"/>
        <charset val="238"/>
        <scheme val="minor"/>
      </rPr>
      <t xml:space="preserve"> </t>
    </r>
    <r>
      <rPr>
        <i/>
        <sz val="10"/>
        <color rgb="FF6600FF"/>
        <rFont val="Calibri"/>
        <family val="2"/>
        <charset val="238"/>
        <scheme val="minor"/>
      </rPr>
      <t xml:space="preserve">včetně montážního příslušenství
(příruby, přechodky / adaptéry pro plastové potrubí, těsnění a připojovacího konektoru – pokud není součástí čerpadla) </t>
    </r>
  </si>
  <si>
    <r>
      <rPr>
        <b/>
        <sz val="10"/>
        <rFont val="Calibri"/>
        <family val="2"/>
        <charset val="238"/>
        <scheme val="minor"/>
      </rPr>
      <t>Teploměr na vstupu výměníku aktivního chlazení</t>
    </r>
    <r>
      <rPr>
        <sz val="10"/>
        <rFont val="Calibri"/>
        <family val="2"/>
        <charset val="238"/>
        <scheme val="minor"/>
      </rPr>
      <t xml:space="preserve"> </t>
    </r>
    <r>
      <rPr>
        <i/>
        <sz val="10"/>
        <color rgb="FF6600FF"/>
        <rFont val="Calibri"/>
        <family val="2"/>
        <charset val="238"/>
        <scheme val="minor"/>
      </rPr>
      <t>včetně montážního příslušenství (jímka, tvarovka, těsnění a připojovací konektor – pokud není pevný kabel součástí senzoru)</t>
    </r>
  </si>
  <si>
    <r>
      <rPr>
        <b/>
        <sz val="10"/>
        <rFont val="Calibri"/>
        <family val="2"/>
        <charset val="238"/>
        <scheme val="minor"/>
      </rPr>
      <t xml:space="preserve">Teploměr na výstupu výměníku aktivního chlazení </t>
    </r>
    <r>
      <rPr>
        <i/>
        <sz val="10"/>
        <color rgb="FF6600FF"/>
        <rFont val="Calibri"/>
        <family val="2"/>
        <charset val="238"/>
        <scheme val="minor"/>
      </rPr>
      <t>včetně montážního příslušenství (jímka, tvarovka, těsnění a připojovací konektor – pokud není pevný kabel součástí senzoru)</t>
    </r>
  </si>
  <si>
    <r>
      <t xml:space="preserve">Teploměr na vstupu primární strany odělovacího výměníku </t>
    </r>
    <r>
      <rPr>
        <i/>
        <sz val="10"/>
        <color rgb="FF6600FF"/>
        <rFont val="Calibri"/>
        <family val="2"/>
        <charset val="238"/>
        <scheme val="minor"/>
      </rPr>
      <t>včetně montážního příslušenství (jímka, tvarovka, těsnění a připojovací konektor – pokud není pevný kabel součástí senzoru)</t>
    </r>
  </si>
  <si>
    <r>
      <t xml:space="preserve">Teploměr na výstupu primární strany odělovacího výměníku </t>
    </r>
    <r>
      <rPr>
        <i/>
        <sz val="10"/>
        <color rgb="FF6600FF"/>
        <rFont val="Calibri"/>
        <family val="2"/>
        <charset val="238"/>
        <scheme val="minor"/>
      </rPr>
      <t>včetně montážního příslušenství (jímka, tvarovka, těsnění a připojovací konektor – pokud není pevný kabel součástí senzoru)</t>
    </r>
  </si>
  <si>
    <r>
      <t xml:space="preserve">Teploměr na vstupu sekundární strany odělovacího výměníku </t>
    </r>
    <r>
      <rPr>
        <i/>
        <sz val="10"/>
        <color rgb="FF6600FF"/>
        <rFont val="Calibri"/>
        <family val="2"/>
        <charset val="238"/>
        <scheme val="minor"/>
      </rPr>
      <t>včetně montážního příslušenství (jímka, tvarovka, těsnění a připojovací konektor – pokud není pevný kabel součástí senzoru)</t>
    </r>
  </si>
  <si>
    <r>
      <t xml:space="preserve">Teploměr na výstupu sekundární strany odělovacího výměníku </t>
    </r>
    <r>
      <rPr>
        <i/>
        <sz val="10"/>
        <color rgb="FF6600FF"/>
        <rFont val="Calibri"/>
        <family val="2"/>
        <charset val="238"/>
        <scheme val="minor"/>
      </rPr>
      <t>včetně montážního příslušenství (jímka, tvarovka, těsnění a připojovací konektor – pokud není pevný kabel součástí senzoru)</t>
    </r>
  </si>
  <si>
    <r>
      <rPr>
        <b/>
        <sz val="10"/>
        <rFont val="Calibri"/>
        <family val="2"/>
        <charset val="238"/>
        <scheme val="minor"/>
      </rPr>
      <t>Oběhové čerpadlo u oddělovacího výměníku - elektronicky řízené s proměnlivými otáčkami</t>
    </r>
    <r>
      <rPr>
        <sz val="10"/>
        <rFont val="Calibri"/>
        <family val="2"/>
        <charset val="238"/>
        <scheme val="minor"/>
      </rPr>
      <t xml:space="preserve"> </t>
    </r>
    <r>
      <rPr>
        <i/>
        <sz val="10"/>
        <color rgb="FF6600FF"/>
        <rFont val="Calibri"/>
        <family val="2"/>
        <charset val="238"/>
        <scheme val="minor"/>
      </rPr>
      <t>včetně montážního příslušenství
(příruby, přechodky / adaptéry pro plastové potrubí, těsnění a připojovacího konektoru – pokud není součástí čerpadla)</t>
    </r>
    <r>
      <rPr>
        <sz val="10"/>
        <rFont val="Calibri"/>
        <family val="2"/>
        <charset val="238"/>
        <scheme val="minor"/>
      </rPr>
      <t xml:space="preserve"> </t>
    </r>
  </si>
  <si>
    <r>
      <rPr>
        <b/>
        <sz val="10"/>
        <color theme="1"/>
        <rFont val="Calibri"/>
        <family val="2"/>
        <charset val="238"/>
        <scheme val="minor"/>
      </rPr>
      <t>Průtokoměr mezi nádrží chladu a oddělovacím výměníkem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i/>
        <sz val="10"/>
        <color rgb="FF6600FF"/>
        <rFont val="Calibri"/>
        <family val="2"/>
        <charset val="238"/>
        <scheme val="minor"/>
      </rPr>
      <t>včetně montážního příslušenství pro připojení k potrubí (příruby, těsnění, adaptéry)</t>
    </r>
  </si>
  <si>
    <t>1.1.6.3.</t>
  </si>
  <si>
    <t>1.1.6.4.</t>
  </si>
  <si>
    <t>Tepelný výkon při…..</t>
  </si>
  <si>
    <t xml:space="preserve">Oběhové čerpadlo primární strany tepelného čerpadla  </t>
  </si>
  <si>
    <t>Meření průtoku, tlaku a teplot - primární strana výparníku</t>
  </si>
  <si>
    <t>Oběhové čerpadlo sekundární strany tepelného čerpadla</t>
  </si>
  <si>
    <t>Měřidla spotřeby elektřiny CELKEKM</t>
  </si>
  <si>
    <t>Měřidla spotřeby elektřiny s vazbou na chladící okruh 4 CELKEKM</t>
  </si>
  <si>
    <t>Ostatní elektro vybavení chladícho okruhu 4 celkem</t>
  </si>
  <si>
    <t xml:space="preserve">Chladící okruhy - vlastní návrh </t>
  </si>
  <si>
    <t>Krytování chladícího okruhu 5 (skříň a kompletační materiál)</t>
  </si>
  <si>
    <t>Krytování chladícího okruhu 4 (skříň a kompletační materiál)</t>
  </si>
  <si>
    <t>Krytování chladícího okruhu 3 (skříň a kompletační materiál)</t>
  </si>
  <si>
    <t>Krytování chladícího okruhu 2 (skříň a kompletační materiál)</t>
  </si>
  <si>
    <t>Krytování chladícího okruhu 1 (skříň a kompletační materiál)</t>
  </si>
  <si>
    <t>Chladící okruh vlastní - 1</t>
  </si>
  <si>
    <t>Celkem chladící okruh vlastní 1</t>
  </si>
  <si>
    <t xml:space="preserve">Vlastní návrh chladícího okruhu 1 </t>
  </si>
  <si>
    <t xml:space="preserve">Vlastní návrh chladícího okruhu 2 </t>
  </si>
  <si>
    <t xml:space="preserve">Vlastní návrh chladícího okruhu 3 </t>
  </si>
  <si>
    <t xml:space="preserve">Vlastní návrh chladícího okruhu 4 </t>
  </si>
  <si>
    <t>1.1.6.1.1.</t>
  </si>
  <si>
    <t>1.1.6.1.2.</t>
  </si>
  <si>
    <t>1.1.6.1.3.</t>
  </si>
  <si>
    <t>1.1.6.1.4.</t>
  </si>
  <si>
    <t>1.1.6.1.5.</t>
  </si>
  <si>
    <t>1.1.6.1.6.</t>
  </si>
  <si>
    <t>1.1.6.1.7.</t>
  </si>
  <si>
    <t>1.1.6.1.8.</t>
  </si>
  <si>
    <t>Vybavení chladícího okruhu 1</t>
  </si>
  <si>
    <t>Měřidla průtoku, tlaku a teplot - strana kondenzátoru - vazba na chladící okruh 1</t>
  </si>
  <si>
    <t xml:space="preserve">Elektro vybavení chladícího okruhu 5 (silnoproud, slaboproud, rozvodná skříň, svorkovnice, stykače, jističe,relé, pomocné kontakty apod.) - přívodní kabely </t>
  </si>
  <si>
    <t xml:space="preserve">Elektro vybavení chladícího okruhu 4 (silnoproud, slaboproud, rozvodná skříň, svorkovnice, stykače, jističe,relé, pomocné kontakty apod.) - přívodní kabely </t>
  </si>
  <si>
    <t xml:space="preserve">Elektro vybavení chladícího okruhu 3 (silnoproud, slaboproud, rozvodná skříň, svorkovnice, stykače, jističe,relé, pomocné kontakty apod.) - přívodní kabely </t>
  </si>
  <si>
    <t xml:space="preserve">Elektro vybavení chladícího okruhu 2 (silnoproud, slaboproud, rozvodná skříň, svorkovnice, stykače, jističe,relé, pomocné kontakty apod.) - přívodní kabely </t>
  </si>
  <si>
    <t>1.1.6.2.1.</t>
  </si>
  <si>
    <t>1.1.6.2.2.</t>
  </si>
  <si>
    <t>1.1.6.2.3.</t>
  </si>
  <si>
    <t>1.1.6.2.4.</t>
  </si>
  <si>
    <t>1.1.6.2.5.</t>
  </si>
  <si>
    <t>1.1.6.2.6.</t>
  </si>
  <si>
    <t>1.1.6.2.7.</t>
  </si>
  <si>
    <t>1.1.6.2.8.</t>
  </si>
  <si>
    <t>Vybavení chladícího okruhu 2</t>
  </si>
  <si>
    <t>Měřidla průtoku, tlaku a teplot - strana kondenzátoru - vazba na chladící okruh 2</t>
  </si>
  <si>
    <t>Vybavení chladícího okruhu 3</t>
  </si>
  <si>
    <t>Měřidla průtoku, tlaku a teplot - strana kondenzátoru - vazba na chladící okruh 3</t>
  </si>
  <si>
    <t>1.1.6.3.1.</t>
  </si>
  <si>
    <t>1.1.6.3.2.</t>
  </si>
  <si>
    <t>1.1.6.3.3.</t>
  </si>
  <si>
    <t>1.1.6.3.4.</t>
  </si>
  <si>
    <t>1.1.6.3.5.</t>
  </si>
  <si>
    <t>1.1.6.3.6.</t>
  </si>
  <si>
    <t>1.1.6.3.7.</t>
  </si>
  <si>
    <t>1.1.6.3.8.</t>
  </si>
  <si>
    <t>1.1.6.4.1.</t>
  </si>
  <si>
    <t>1.1.6.4.2.</t>
  </si>
  <si>
    <t>1.1.6.4.3.</t>
  </si>
  <si>
    <t>1.1.6.4.4.</t>
  </si>
  <si>
    <t>1.1.6.4.5.</t>
  </si>
  <si>
    <t>1.1.6.4.6.</t>
  </si>
  <si>
    <t>1.1.6.4.7.</t>
  </si>
  <si>
    <t>1.1.6.4.8.</t>
  </si>
  <si>
    <t>Vybavení chladícího okruhu 4</t>
  </si>
  <si>
    <t>Měřidla průtoku, tlaku a teplot - strana kondenzátoru - vazba na chladící okruh 4</t>
  </si>
  <si>
    <t>Chladící okruh vlastní - 2</t>
  </si>
  <si>
    <t>Chladící okruh vlastní - 3</t>
  </si>
  <si>
    <t>Chladící okruh vlastní - 4</t>
  </si>
  <si>
    <t>Chladící okruhy vzorové</t>
  </si>
  <si>
    <t>1.2.1.</t>
  </si>
  <si>
    <t>1.2.2.</t>
  </si>
  <si>
    <t>1.3.</t>
  </si>
  <si>
    <t>1.3.1.</t>
  </si>
  <si>
    <t>1.3.2.</t>
  </si>
  <si>
    <t>1.3.3.</t>
  </si>
  <si>
    <t>1.3.4.</t>
  </si>
  <si>
    <t>1.4.</t>
  </si>
  <si>
    <t xml:space="preserve">Chladící okruhy vzorové </t>
  </si>
  <si>
    <t xml:space="preserve">Chladící okruhy vlastní návrh </t>
  </si>
  <si>
    <t xml:space="preserve">Výměníky </t>
  </si>
  <si>
    <t xml:space="preserve">Řídící jednotka </t>
  </si>
  <si>
    <t>Elektrokotel, elektroměry elektrorozvaděč</t>
  </si>
  <si>
    <t>Elektro, MaR, SW</t>
  </si>
  <si>
    <t>Ostatní náklady (PD, výrobní náklady, montáže a instalace apod)</t>
  </si>
  <si>
    <t>Rozvody strojovny (materiál)</t>
  </si>
  <si>
    <t>Chladící okruhy TČ (materiál)</t>
  </si>
  <si>
    <t xml:space="preserve">VÝKAZ - VÝMĚR - SOUPIS PRACÍ, DODÁVEK A SLUŽEB </t>
  </si>
  <si>
    <t>Elektroměr pro měření spotřeby příkonu el. energie oběhového čerpadla</t>
  </si>
  <si>
    <t xml:space="preserve">Elektroměr dle požadavků čl. 3.6.1. odst. c) Technické dokumentace pro zadání veřejné zakázky </t>
  </si>
  <si>
    <t>Elektrokotel 18 kW dle požadavků čl. 3.7. Technické dokumentace pro zadání veřejné zakázky</t>
  </si>
  <si>
    <t xml:space="preserve">Elektroměr dle požadavků čl. 3.6.1 - požadavky měření odst. d) Technické dokumentace pro zadání veřejné zakázky </t>
  </si>
  <si>
    <t>Sběrnice (svorkovnice) pro zapojení snímačů teploty umístěných ve vrtech (viz. odst. 3.6.3. technické dokumentace)</t>
  </si>
  <si>
    <t>b) Oživení systému, nastavení parametrů, ověření funkcí</t>
  </si>
  <si>
    <t>c) Protokolace provozních stavů, přechod mezi režimy</t>
  </si>
  <si>
    <t>a) Koordinace přenosu dat z řídicí jednotky systému TČ do nadřazené MaR a zpět (obousměrná komunikace) s dodavatelem MaR, včetně ověření úplnosti a správnosti přenášených dat, jejich mapování na datové body MaR a potvrzení funkční integrace v rámci zkušebního provozu.</t>
  </si>
  <si>
    <t>c) Vypracování protokolů o vyhodnocení zkušebního provozu</t>
  </si>
  <si>
    <t>Technický návrh v poodobě projektové dokumentace pro provedení DÍLA  musí být zpracován v návaznosti na návrh řešení, technická data a komponenty uvedené v nabídce a musí být minimálně v rozsahu uvedeném v čl. 1.1.1. písm. a) Smlouvy o DÍLO.</t>
  </si>
  <si>
    <t>d) Testování ve výrobě (funkční zkoušky, zkoušky těsnosti, výchozí revize apod.)</t>
  </si>
  <si>
    <t>c) Montáž elektro rozvodů a řídicí jednotky</t>
  </si>
  <si>
    <t>b) Náklady na přepravu do místa plnění</t>
  </si>
  <si>
    <t>c) Vyložení a přesun zařízení do místa plnění</t>
  </si>
  <si>
    <t xml:space="preserve"> - provedení instalace elektrorozvaděče pro napájení Systému TČ</t>
  </si>
  <si>
    <t xml:space="preserve"> - provedení instalace elektro a datových rozvodů (kabeláže) celého Systému TČ včetně zapojení na hlavní MaR</t>
  </si>
  <si>
    <t>d) Provedení provozních zkoušek a vypracování protokolu o provozních zkouškách</t>
  </si>
  <si>
    <t>Sumarizace</t>
  </si>
  <si>
    <t>IČO:</t>
  </si>
  <si>
    <t>*) Položky 1.3.1 až 1.3..4 zahrnují i ostatní nezbytné technologické části a zařízení, které nejsou specifikovány samostatně, ale mohou být dle návrhu dodavatele (např. výměníky, oddělovací moduly, pojistné prvky apod.) nutné pro zajištění plné funkce Systému TČ. Tyto prvky musí být zřejmé z předloženého technického schématu systému a součástí cenové nabídky.</t>
  </si>
  <si>
    <t>Elektrokotel 18 kW (viz odst. 3.7. Technické dokumentace) a elektroměr</t>
  </si>
  <si>
    <t>1.5.</t>
  </si>
  <si>
    <t>Řídící jednotka pro řízení celého Systému tepelného čerpadla s funkcemi dle zadání (viz. čl. 3.9. technické dokumentace)</t>
  </si>
  <si>
    <t>Elektrická část systému TČ</t>
  </si>
  <si>
    <t>1.4.1.</t>
  </si>
  <si>
    <t>1.4.2.</t>
  </si>
  <si>
    <t>1.4.3.</t>
  </si>
  <si>
    <t>Elektroměr pro měření dodávky elektrické energie ze sítě nebo FVE</t>
  </si>
  <si>
    <t>1.5.1.</t>
  </si>
  <si>
    <t>1.5.2.</t>
  </si>
  <si>
    <t>1.5.3.</t>
  </si>
  <si>
    <t>1.5.4.</t>
  </si>
  <si>
    <t>1.5.5.</t>
  </si>
  <si>
    <t>Návazné závazky podle odst. 1.1.5. Smlouvy o DÍLO.</t>
  </si>
  <si>
    <t>VRN - vedlejší rozpočtové (režijní) náklady</t>
  </si>
  <si>
    <t>3.1.</t>
  </si>
  <si>
    <t>Nakládání s odpady a obaly vzniklými při realizaci díla</t>
  </si>
  <si>
    <t>Pojištění, cla, daně a správní poplatky spojené s plněním</t>
  </si>
  <si>
    <t>3.2.</t>
  </si>
  <si>
    <t>3.3.</t>
  </si>
  <si>
    <t>Ostatní vedlejší a režijní náklady nezbytné pro úplné provedení díla</t>
  </si>
  <si>
    <t>Součinnost při kontrolních dnech, kolaudaci a závěrečné komunikační akci</t>
  </si>
  <si>
    <t>3.4.</t>
  </si>
  <si>
    <t>3.5.</t>
  </si>
  <si>
    <t>3.6.</t>
  </si>
  <si>
    <t>Tepelný výkon (B0/W35) Chladící výkon B35/W12/7</t>
  </si>
  <si>
    <t>Výrobce  ventilu</t>
  </si>
  <si>
    <t>Výrobce ventilu</t>
  </si>
  <si>
    <t>1.1.1.7.</t>
  </si>
  <si>
    <t xml:space="preserve">Ochranné krytování chladícího okruhu, vč. odvodu kondenzátu. </t>
  </si>
  <si>
    <t>1.1.4.7.</t>
  </si>
  <si>
    <t>CHV12/6 a TV65/60</t>
  </si>
  <si>
    <t xml:space="preserve">Chladící výkon kompresoru při </t>
  </si>
  <si>
    <t>Výrobce kondenzátoru</t>
  </si>
  <si>
    <t>Výrobce oběhového čerpadla</t>
  </si>
  <si>
    <t>Vybavení vlastního chladícího okruhu 2 celkem</t>
  </si>
  <si>
    <t>Vybavení vlastního chladícího okruhu 1 celkem</t>
  </si>
  <si>
    <t>Ostatní elektro vybavení vlastního chladícího okruhu č. 2 (mimo elektroměrů)</t>
  </si>
  <si>
    <t>Ostatní elektro vybavení vlastního chladícího okruhu č. 1 (mimo elektroměrů)</t>
  </si>
  <si>
    <t>Ostatní elektro vybavení vlastního chladícho okruhu  č. 1 celkem</t>
  </si>
  <si>
    <t>Ostatní elektro vybavení vlastního chladícho okruhu  č. 2 celkem</t>
  </si>
  <si>
    <t>Krytování vlastního chladícho okruhu č. 2 (skříň a kompletační materiál)</t>
  </si>
  <si>
    <t>Krytování vlastního chladícho okruhu č. 1 (skříň a kompletační materiál)</t>
  </si>
  <si>
    <t>Celkem chladící okruh vlastní 2</t>
  </si>
  <si>
    <t>Vybavení vlastního chladícího okruhu 3 celkem</t>
  </si>
  <si>
    <t>Ostatní elektro vybavení vlastního chladícího okruhu č. 3 (mimo elektroměrů)</t>
  </si>
  <si>
    <t>Ostatní elektro vybavení vlastního chladícho okruhu  č. 3 celkem</t>
  </si>
  <si>
    <t>Celkem chladící okruh vlastní 3</t>
  </si>
  <si>
    <t>Vybavení vlastního chladícího okruhu 4 celkem</t>
  </si>
  <si>
    <t>Ostatní elektro vybavení vlastního chladícího okruhu č. 4 (mimo elektroměrů)</t>
  </si>
  <si>
    <t>Ostatní elektro vybavení vlastního chladícho okruhu  č. 4 celkem</t>
  </si>
  <si>
    <t>Krytování vlastního chladícho okruhu č. 4 (skříň a kompletační materiál)</t>
  </si>
  <si>
    <t>Celkem chladící okruh vlastní 4</t>
  </si>
  <si>
    <t>Krytování vlastního chladícho okruhu č. 3 (skříň a kompletační materiál)</t>
  </si>
  <si>
    <t>1.5.6.</t>
  </si>
  <si>
    <t xml:space="preserve">kpl </t>
  </si>
  <si>
    <t>*) Tato položka bude oceněna pouze v případě, že samotný hardware dle položky 1.5.1. spolu se softwarem dle  položky 1.5.3. neobsahuje podporu standardu BACnet pro komunikaci s nadřazenou MaR.</t>
  </si>
  <si>
    <t>2026</t>
  </si>
  <si>
    <t>Vzduchový výměník aktivního chlazení - vyhrazená změna dle § 100 odst. 1 ZZVZ</t>
  </si>
  <si>
    <t>Vzduchový výměník aktivního chlazení</t>
  </si>
  <si>
    <t>Modul vzduchového výměník aktivního chlazení 40 kW při W40/W35 a teplotě vzduchu 35°C</t>
  </si>
  <si>
    <r>
      <rPr>
        <b/>
        <sz val="10"/>
        <color theme="1"/>
        <rFont val="Calibri"/>
        <family val="2"/>
        <charset val="238"/>
        <scheme val="minor"/>
      </rPr>
      <t>Ostatní technologické části pro napojení modulů na Systém TČ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rgb="FF0000FF"/>
        <rFont val="Calibri"/>
        <family val="2"/>
        <charset val="238"/>
        <scheme val="minor"/>
      </rPr>
      <t>(potrubí, armatury, ventily, expanzní nádoba, pojistné prvky, odvzdušnění, vypouštění, filtrace, izolace venkovního potrubí a další technologické části)</t>
    </r>
  </si>
  <si>
    <r>
      <rPr>
        <b/>
        <sz val="10"/>
        <color theme="1"/>
        <rFont val="Calibri"/>
        <family val="2"/>
        <charset val="238"/>
        <scheme val="minor"/>
      </rPr>
      <t>Elektro a MaR napojení.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rgb="FF0000FF"/>
        <rFont val="Calibri"/>
        <family val="2"/>
        <charset val="238"/>
        <scheme val="minor"/>
      </rPr>
      <t>Silnoproud, jištění, kabeláže, svorkování, propojení na rozvaděč, napojení modulů na řídicí jednotku Systému TČ dle návrhu dodavatele</t>
    </r>
  </si>
  <si>
    <t>Celkem vzduchový výměník aktivního chlazení</t>
  </si>
  <si>
    <t>*) Položky zahrnují veškeré nezbytné technologické části a zařízení, které nejsou specifikovány samostatně, ale vyplývají z technického návrhu řešení dodavatele a jsou nutné k zajištění plné funkce vyhrazené změny. Veškeré montážní a kompletační práce, uvedení do provozu, funkční zkoušky a protokolární předání se oceňují v položce „Montáž, kompletace, zkoušky…“, pokud není výslovně stanoveno jinak. Tyto prvky musí být zřejmé z předloženého technického schématu řešení a jsou součástí nabídkové ceny</t>
  </si>
  <si>
    <r>
      <rPr>
        <b/>
        <sz val="10"/>
        <color theme="1"/>
        <rFont val="Calibri"/>
        <family val="2"/>
        <charset val="238"/>
        <scheme val="minor"/>
      </rPr>
      <t>Montáž , kompletace, zkoušky</t>
    </r>
    <r>
      <rPr>
        <sz val="10"/>
        <color rgb="FF0000FF"/>
        <rFont val="Calibri"/>
        <family val="2"/>
        <charset val="238"/>
        <scheme val="minor"/>
      </rPr>
      <t xml:space="preserve"> (Montážní a kompletační práce, manipulace, uvedení do provozu, funkční zkoušky, akustický posudek a protokolární předání vyhrazené změny)</t>
    </r>
  </si>
  <si>
    <t>Zpracování Technického návrhu výroby v podobě projektové dokumentace pro provedení DÍLA na základě smlouvy o DÍLO (čl. 1), zadávací dokumentace, technické dokumentace pro zadání veřejné zakázky a nabídky dodavatele - 1x v digitální podobě, 3x v tištěné podobě</t>
  </si>
  <si>
    <t>Podřízená řídicí jednotka chladicího okruhu (včetně vstupních a výstupních modulů, napájení a nezbytného příslušenství), pokud není řízení chladícího okruhu zajištěno centrálně – viz položka č. 1.5 list „Rozpočtové náklady“</t>
  </si>
  <si>
    <t xml:space="preserve">Rozdílové položky dle bodu 9.2.2. písm e) zadávací dokumentace </t>
  </si>
  <si>
    <t>Příplatek – navýšení délky potrubí glykol (přívod + vrat) pro umístění na střeše vč. armatur/montážního  matreriálu.</t>
  </si>
  <si>
    <t>Příplatek – navýšení kabeláže a tras pro napojení ventilátorů / signálů pro umístění na střeše</t>
  </si>
  <si>
    <t>Příplatek – manipulace a montážní práce vyvolané umístěním na střeše</t>
  </si>
  <si>
    <t xml:space="preserve">Příplatky za rozdílové položky celkem </t>
  </si>
  <si>
    <t>Zajištění záručních a bankovních závazků (čl. 18 Smlouvy o DÍLO)</t>
  </si>
  <si>
    <t>b) Provedení zkušebního provozu včetně ověřovacích zkoušek v rámci komplexního vyzkoušení celé Stavby v součinnosti s dodavatelem nadřazené MaR</t>
  </si>
  <si>
    <t>Ostatní (potrubí, izolace, armatury, ventily, výměníky, expanzní nádoby a další technologické části) pro propojení primární strany nádrží 2×1300 l s částí Systému tepelného čerpadla dle návrhu dodavatele.*)</t>
  </si>
  <si>
    <t>Ostatní (potrubí, izolace, armatury, ventily, výměníky, expanzní nádoby a další technologické části) pro propojení primární strany nádrže 1×1500 l s částí Systému tepelného čerpadla dle návrhu dodavatele.*)</t>
  </si>
  <si>
    <t>Ostatní (potrubí, izolace, armatury, vyntily, výměníky, expanzní nádoby a další technologické části) pro propojení primární strany nádrže 800 l s částí Systému tepelného čerpadla dle návrhu dodavatele.*)</t>
  </si>
  <si>
    <t>Ostatní (potrubí, izolace, armatury, ventily, výměníky, expanzní nádoby a další technologické části) pro propojení R/S geotermálních vrtů s částí Systému tepelného čerpadla dle návrhu dodavatele.*)</t>
  </si>
  <si>
    <t>Ovládací SW řídí jednotky dle zadání (viz. čl. 3.9.3. technické dokumentace)</t>
  </si>
  <si>
    <t>Vizualizační SW řídí jednotky dle zadání (viz. čl. 3.9.4. technické dokumentace)</t>
  </si>
  <si>
    <t>SW EM řídicí jednotky dle zadání (viz. čl. 3.9.5. technické dokumentace)</t>
  </si>
  <si>
    <t xml:space="preserve">BACnet GATEWAY včetně SW pro splnění požadavků dle odst. 3.9.1. Technické dokumentace pro zadání*) </t>
  </si>
  <si>
    <t>Licence a poplatky k software třetích osob nezahrnuté v položkách 1.5.3 až 1.5.6. Soupisu prací, dodávek a služeb</t>
  </si>
  <si>
    <t>„Stavební úpravy za účelem vybudování odborných učeben a komunitní tělocvičny u ZŠ T. Šobra Písek dílčí část: Technologie strojovny pro vytápění a chlazení – Systém TČ (komplexní technologický celek) - 2026/1“</t>
  </si>
  <si>
    <t>01/2026</t>
  </si>
  <si>
    <t xml:space="preserve">Celkem oddělovací výměník </t>
  </si>
  <si>
    <t>Celkem výměníky</t>
  </si>
  <si>
    <t>Celkem chladící okruh č. 5-R1</t>
  </si>
  <si>
    <t>Ostatní elektro vybavení chladícho okruhu 5 R-1 celkem</t>
  </si>
  <si>
    <t xml:space="preserve">Chladící okruh 5 - R1 (reverzní) </t>
  </si>
  <si>
    <r>
      <rPr>
        <b/>
        <sz val="11"/>
        <color theme="1"/>
        <rFont val="Calibri"/>
        <family val="2"/>
        <charset val="238"/>
        <scheme val="minor"/>
      </rPr>
      <t>Ostatní prvky chladícího okruhu</t>
    </r>
    <r>
      <rPr>
        <sz val="11"/>
        <color theme="1"/>
        <rFont val="Calibri"/>
        <family val="2"/>
        <charset val="238"/>
        <scheme val="minor"/>
      </rPr>
      <t xml:space="preserve"> č.2</t>
    </r>
  </si>
  <si>
    <t>Vybavení chladícího okruhu 2 celkem</t>
  </si>
  <si>
    <t>Elektroměr pro měření spotřeby příkonu el. energie sekundárního okruhu s vazbou na chladící okruh 2</t>
  </si>
  <si>
    <t>Elektroměr pro měření spotřeby příkonu el. energie primárního  okruhu s vazbou na chladící okruh 2</t>
  </si>
  <si>
    <t>Ostatní elektro vybavení chladícího okruhu č. 2 (mimo elektroměrů)</t>
  </si>
  <si>
    <t>Krytování chladícho okruhu 2 (skříň a kompletační materiál)</t>
  </si>
  <si>
    <t>Celkem chladící okruh č. 2</t>
  </si>
  <si>
    <t>Oběhové čerpadlo sekundární strany tepelného čerpadla (chladícího okruhu 3)</t>
  </si>
  <si>
    <t>(CHV12/6 a TV60/65)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</si>
</sst>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8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rgb="FF6600FF"/>
      <name val="Calibri"/>
      <family val="2"/>
      <charset val="238"/>
      <scheme val="minor"/>
    </font>
    <font>
      <sz val="8"/>
      <color rgb="FF6600FF"/>
      <name val="Calibri"/>
      <family val="2"/>
      <charset val="238"/>
      <scheme val="minor"/>
    </font>
    <font>
      <sz val="10"/>
      <color rgb="FF6600FF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6600FF"/>
      <name val="Calibri"/>
      <family val="2"/>
      <charset val="238"/>
      <scheme val="minor"/>
    </font>
    <font>
      <b/>
      <sz val="11"/>
      <color rgb="FF6600FF"/>
      <name val="Calibri"/>
      <family val="2"/>
      <charset val="238"/>
      <scheme val="minor"/>
    </font>
    <font>
      <i/>
      <sz val="10"/>
      <color rgb="FF6600FF"/>
      <name val="Calibri"/>
      <family val="2"/>
      <charset val="238"/>
      <scheme val="minor"/>
    </font>
    <font>
      <i/>
      <sz val="9"/>
      <color rgb="FF6600FF"/>
      <name val="Calibri"/>
      <family val="2"/>
      <charset val="238"/>
      <scheme val="minor"/>
    </font>
    <font>
      <i/>
      <sz val="10"/>
      <color rgb="FF00B05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1"/>
      <color rgb="FF6600FF"/>
      <name val="Calibri"/>
      <family val="2"/>
      <charset val="238"/>
      <scheme val="minor"/>
    </font>
    <font>
      <b/>
      <sz val="10"/>
      <color rgb="FF6600FF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name val="Arial"/>
      <family val="2"/>
      <charset val="238"/>
    </font>
    <font>
      <i/>
      <sz val="11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1"/>
      <color theme="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1" fillId="0" borderId="0"/>
    <xf numFmtId="0" fontId="1" fillId="0" borderId="0"/>
    <xf numFmtId="0" fontId="30" fillId="0" borderId="0" applyNumberFormat="0" applyFill="0" applyBorder="0" applyAlignment="0" applyProtection="0"/>
  </cellStyleXfs>
  <cellXfs count="428">
    <xf numFmtId="0" fontId="0" fillId="0" borderId="0" xfId="0"/>
    <xf numFmtId="0" fontId="14" fillId="0" borderId="0" xfId="1" applyFont="1" applyAlignment="1">
      <alignment vertical="center"/>
    </xf>
    <xf numFmtId="4" fontId="16" fillId="0" borderId="5" xfId="1" applyNumberFormat="1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/>
    </xf>
    <xf numFmtId="4" fontId="14" fillId="0" borderId="0" xfId="1" applyNumberFormat="1" applyFont="1" applyAlignment="1">
      <alignment vertical="center"/>
    </xf>
    <xf numFmtId="4" fontId="16" fillId="0" borderId="5" xfId="1" applyNumberFormat="1" applyFont="1" applyBorder="1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4" fontId="0" fillId="6" borderId="7" xfId="0" applyNumberFormat="1" applyFill="1" applyBorder="1" applyAlignment="1">
      <alignment vertical="center" shrinkToFit="1"/>
    </xf>
    <xf numFmtId="4" fontId="0" fillId="0" borderId="7" xfId="0" applyNumberFormat="1" applyBorder="1" applyAlignment="1">
      <alignment vertical="center" shrinkToFit="1"/>
    </xf>
    <xf numFmtId="4" fontId="0" fillId="0" borderId="5" xfId="0" applyNumberFormat="1" applyBorder="1" applyAlignment="1">
      <alignment vertical="center" shrinkToFit="1"/>
    </xf>
    <xf numFmtId="4" fontId="0" fillId="0" borderId="0" xfId="0" applyNumberFormat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4" fontId="0" fillId="0" borderId="0" xfId="0" applyNumberFormat="1" applyAlignment="1">
      <alignment horizontal="center" vertical="center" shrinkToFit="1"/>
    </xf>
    <xf numFmtId="4" fontId="2" fillId="0" borderId="5" xfId="0" applyNumberFormat="1" applyFont="1" applyBorder="1" applyAlignment="1">
      <alignment vertical="center" shrinkToFit="1"/>
    </xf>
    <xf numFmtId="0" fontId="22" fillId="0" borderId="0" xfId="0" applyFont="1" applyAlignment="1">
      <alignment horizontal="center" vertical="center" wrapText="1"/>
    </xf>
    <xf numFmtId="4" fontId="0" fillId="0" borderId="0" xfId="0" applyNumberFormat="1" applyAlignment="1">
      <alignment vertical="center" shrinkToFit="1"/>
    </xf>
    <xf numFmtId="0" fontId="30" fillId="0" borderId="0" xfId="4" applyAlignment="1">
      <alignment vertical="center" wrapText="1"/>
    </xf>
    <xf numFmtId="0" fontId="14" fillId="0" borderId="5" xfId="1" applyFont="1" applyBorder="1" applyAlignment="1">
      <alignment horizontal="center" vertical="center"/>
    </xf>
    <xf numFmtId="0" fontId="0" fillId="0" borderId="23" xfId="0" applyBorder="1" applyAlignment="1">
      <alignment horizontal="center" vertical="center" shrinkToFit="1"/>
    </xf>
    <xf numFmtId="4" fontId="0" fillId="0" borderId="5" xfId="0" applyNumberFormat="1" applyBorder="1" applyAlignment="1">
      <alignment horizontal="center" vertical="center" wrapText="1" shrinkToFit="1"/>
    </xf>
    <xf numFmtId="4" fontId="24" fillId="6" borderId="5" xfId="0" applyNumberFormat="1" applyFont="1" applyFill="1" applyBorder="1" applyAlignment="1" applyProtection="1">
      <alignment vertical="center" shrinkToFit="1"/>
      <protection locked="0"/>
    </xf>
    <xf numFmtId="4" fontId="37" fillId="0" borderId="5" xfId="1" applyNumberFormat="1" applyFont="1" applyBorder="1" applyAlignment="1">
      <alignment vertical="center" shrinkToFit="1"/>
    </xf>
    <xf numFmtId="4" fontId="14" fillId="0" borderId="5" xfId="1" applyNumberFormat="1" applyFont="1" applyBorder="1" applyAlignment="1">
      <alignment vertical="center" shrinkToFit="1"/>
    </xf>
    <xf numFmtId="0" fontId="5" fillId="6" borderId="5" xfId="1" applyFont="1" applyFill="1" applyBorder="1" applyAlignment="1" applyProtection="1">
      <alignment vertical="center" shrinkToFit="1"/>
      <protection locked="0"/>
    </xf>
    <xf numFmtId="4" fontId="35" fillId="6" borderId="5" xfId="0" applyNumberFormat="1" applyFont="1" applyFill="1" applyBorder="1" applyAlignment="1" applyProtection="1">
      <alignment vertical="center" shrinkToFit="1"/>
      <protection locked="0"/>
    </xf>
    <xf numFmtId="0" fontId="18" fillId="0" borderId="22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0" fillId="0" borderId="24" xfId="0" applyBorder="1" applyAlignment="1">
      <alignment vertical="center" wrapText="1"/>
    </xf>
    <xf numFmtId="4" fontId="0" fillId="0" borderId="5" xfId="0" applyNumberFormat="1" applyBorder="1" applyAlignment="1">
      <alignment horizontal="center" vertical="center" wrapText="1"/>
    </xf>
    <xf numFmtId="0" fontId="20" fillId="8" borderId="7" xfId="0" applyFont="1" applyFill="1" applyBorder="1" applyAlignment="1">
      <alignment horizontal="center" vertical="center" wrapText="1"/>
    </xf>
    <xf numFmtId="4" fontId="36" fillId="5" borderId="5" xfId="2" applyNumberFormat="1" applyFont="1" applyFill="1" applyBorder="1" applyAlignment="1" applyProtection="1">
      <alignment vertical="center" shrinkToFit="1"/>
      <protection locked="0"/>
    </xf>
    <xf numFmtId="0" fontId="5" fillId="6" borderId="5" xfId="1" applyFont="1" applyFill="1" applyBorder="1" applyAlignment="1" applyProtection="1">
      <alignment vertical="center" shrinkToFit="1"/>
      <protection locked="0"/>
    </xf>
    <xf numFmtId="0" fontId="5" fillId="6" borderId="5" xfId="1" applyFont="1" applyFill="1" applyBorder="1" applyAlignment="1" applyProtection="1">
      <alignment vertical="center" wrapText="1"/>
      <protection locked="0"/>
    </xf>
    <xf numFmtId="0" fontId="14" fillId="0" borderId="5" xfId="1" applyFont="1" applyBorder="1" applyAlignment="1">
      <alignment vertical="center"/>
    </xf>
    <xf numFmtId="0" fontId="16" fillId="0" borderId="5" xfId="1" applyFont="1" applyBorder="1" applyAlignment="1">
      <alignment vertical="center"/>
    </xf>
    <xf numFmtId="0" fontId="14" fillId="0" borderId="5" xfId="1" applyFont="1" applyBorder="1" applyAlignment="1">
      <alignment horizontal="center" vertical="center"/>
    </xf>
    <xf numFmtId="0" fontId="15" fillId="0" borderId="5" xfId="1" applyFont="1" applyBorder="1" applyAlignment="1">
      <alignment horizontal="center" vertical="center" wrapText="1"/>
    </xf>
    <xf numFmtId="0" fontId="14" fillId="0" borderId="5" xfId="1" applyFont="1" applyBorder="1" applyAlignment="1">
      <alignment vertical="center" wrapText="1"/>
    </xf>
    <xf numFmtId="0" fontId="13" fillId="0" borderId="5" xfId="1" applyFont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0" fillId="0" borderId="5" xfId="0" applyFont="1" applyBorder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1" fillId="0" borderId="5" xfId="0" applyFont="1" applyBorder="1" applyAlignment="1">
      <alignment vertical="center" wrapText="1"/>
    </xf>
    <xf numFmtId="0" fontId="31" fillId="7" borderId="5" xfId="0" applyFont="1" applyFill="1" applyBorder="1" applyAlignment="1">
      <alignment vertical="center" wrapText="1"/>
    </xf>
    <xf numFmtId="0" fontId="2" fillId="7" borderId="5" xfId="0" applyFont="1" applyFill="1" applyBorder="1" applyAlignment="1">
      <alignment vertical="center" wrapText="1"/>
    </xf>
    <xf numFmtId="0" fontId="31" fillId="7" borderId="5" xfId="0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31" fillId="7" borderId="22" xfId="0" applyFont="1" applyFill="1" applyBorder="1" applyAlignment="1">
      <alignment horizontal="center" vertical="center" wrapText="1"/>
    </xf>
    <xf numFmtId="0" fontId="31" fillId="7" borderId="31" xfId="0" applyFont="1" applyFill="1" applyBorder="1" applyAlignment="1">
      <alignment horizontal="center" vertical="center" wrapText="1"/>
    </xf>
    <xf numFmtId="0" fontId="31" fillId="7" borderId="23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7" borderId="31" xfId="0" applyFont="1" applyFill="1" applyBorder="1" applyAlignment="1">
      <alignment horizontal="center" vertical="center" wrapText="1"/>
    </xf>
    <xf numFmtId="0" fontId="2" fillId="7" borderId="23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32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7" borderId="12" xfId="0" applyFont="1" applyFill="1" applyBorder="1" applyAlignment="1">
      <alignment vertical="center" wrapText="1"/>
    </xf>
    <xf numFmtId="0" fontId="2" fillId="7" borderId="32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40" fillId="0" borderId="5" xfId="0" applyFont="1" applyBorder="1" applyAlignment="1">
      <alignment vertical="center" wrapText="1"/>
    </xf>
    <xf numFmtId="0" fontId="0" fillId="0" borderId="5" xfId="0" applyFill="1" applyBorder="1" applyAlignment="1">
      <alignment horizontal="center" vertical="center" wrapText="1"/>
    </xf>
    <xf numFmtId="0" fontId="5" fillId="6" borderId="5" xfId="1" applyFont="1" applyFill="1" applyBorder="1" applyAlignment="1" applyProtection="1">
      <alignment horizontal="left" vertical="center" shrinkToFit="1"/>
      <protection locked="0"/>
    </xf>
    <xf numFmtId="49" fontId="4" fillId="6" borderId="6" xfId="1" applyNumberFormat="1" applyFont="1" applyFill="1" applyBorder="1" applyAlignment="1" applyProtection="1">
      <alignment horizontal="center" vertical="center" shrinkToFit="1"/>
      <protection locked="0"/>
    </xf>
    <xf numFmtId="0" fontId="4" fillId="6" borderId="6" xfId="1" applyFont="1" applyFill="1" applyBorder="1" applyAlignment="1" applyProtection="1">
      <alignment horizontal="center" vertical="center" shrinkToFit="1"/>
      <protection locked="0"/>
    </xf>
    <xf numFmtId="49" fontId="4" fillId="6" borderId="6" xfId="1" applyNumberFormat="1" applyFont="1" applyFill="1" applyBorder="1" applyAlignment="1" applyProtection="1">
      <alignment horizontal="left" vertical="center" shrinkToFit="1"/>
      <protection locked="0"/>
    </xf>
    <xf numFmtId="0" fontId="4" fillId="6" borderId="6" xfId="1" applyFont="1" applyFill="1" applyBorder="1" applyAlignment="1" applyProtection="1">
      <alignment horizontal="left" vertical="center" shrinkToFit="1"/>
      <protection locked="0"/>
    </xf>
    <xf numFmtId="14" fontId="4" fillId="6" borderId="6" xfId="1" applyNumberFormat="1" applyFont="1" applyFill="1" applyBorder="1" applyAlignment="1" applyProtection="1">
      <alignment horizontal="center" vertical="center" shrinkToFit="1"/>
      <protection locked="0"/>
    </xf>
    <xf numFmtId="0" fontId="4" fillId="6" borderId="17" xfId="1" applyFont="1" applyFill="1" applyBorder="1" applyAlignment="1" applyProtection="1">
      <alignment horizontal="center" vertical="center" shrinkToFit="1"/>
      <protection locked="0"/>
    </xf>
    <xf numFmtId="49" fontId="3" fillId="0" borderId="0" xfId="1" applyNumberFormat="1" applyFont="1" applyAlignment="1" applyProtection="1">
      <alignment horizontal="center" vertical="center"/>
    </xf>
    <xf numFmtId="0" fontId="3" fillId="0" borderId="0" xfId="1" applyFont="1" applyAlignment="1" applyProtection="1">
      <alignment horizontal="center" vertical="center"/>
    </xf>
    <xf numFmtId="0" fontId="1" fillId="0" borderId="0" xfId="1" applyProtection="1"/>
    <xf numFmtId="49" fontId="3" fillId="0" borderId="0" xfId="1" applyNumberFormat="1" applyFont="1" applyAlignment="1" applyProtection="1">
      <alignment horizontal="center" vertical="center"/>
    </xf>
    <xf numFmtId="0" fontId="3" fillId="0" borderId="0" xfId="1" applyFont="1" applyAlignment="1" applyProtection="1">
      <alignment horizontal="center" vertical="center"/>
    </xf>
    <xf numFmtId="0" fontId="4" fillId="0" borderId="1" xfId="1" applyFont="1" applyBorder="1" applyAlignment="1" applyProtection="1">
      <alignment horizontal="left" vertical="center" wrapText="1"/>
    </xf>
    <xf numFmtId="0" fontId="4" fillId="0" borderId="2" xfId="1" applyFont="1" applyBorder="1" applyAlignment="1" applyProtection="1">
      <alignment horizontal="left" vertical="center"/>
    </xf>
    <xf numFmtId="0" fontId="4" fillId="0" borderId="2" xfId="1" applyFont="1" applyBorder="1" applyAlignment="1" applyProtection="1">
      <alignment vertical="center" wrapText="1"/>
    </xf>
    <xf numFmtId="0" fontId="4" fillId="0" borderId="2" xfId="1" applyFont="1" applyBorder="1" applyAlignment="1" applyProtection="1">
      <alignment vertical="center"/>
    </xf>
    <xf numFmtId="0" fontId="4" fillId="0" borderId="2" xfId="1" applyFont="1" applyBorder="1" applyAlignment="1" applyProtection="1">
      <alignment horizontal="left" vertical="center" wrapText="1"/>
    </xf>
    <xf numFmtId="49" fontId="4" fillId="0" borderId="3" xfId="1" applyNumberFormat="1" applyFont="1" applyBorder="1" applyAlignment="1" applyProtection="1">
      <alignment horizontal="center" vertical="center"/>
    </xf>
    <xf numFmtId="0" fontId="4" fillId="0" borderId="4" xfId="1" applyFont="1" applyBorder="1" applyAlignment="1" applyProtection="1">
      <alignment horizontal="left" vertical="center"/>
    </xf>
    <xf numFmtId="0" fontId="4" fillId="0" borderId="5" xfId="1" applyFont="1" applyBorder="1" applyAlignment="1" applyProtection="1">
      <alignment horizontal="left" vertical="center"/>
    </xf>
    <xf numFmtId="0" fontId="4" fillId="0" borderId="5" xfId="1" applyFont="1" applyBorder="1" applyAlignment="1" applyProtection="1">
      <alignment vertical="center"/>
    </xf>
    <xf numFmtId="0" fontId="4" fillId="0" borderId="6" xfId="1" applyFont="1" applyBorder="1" applyAlignment="1" applyProtection="1">
      <alignment horizontal="center" vertical="center"/>
    </xf>
    <xf numFmtId="0" fontId="4" fillId="0" borderId="4" xfId="1" applyFont="1" applyBorder="1" applyAlignment="1" applyProtection="1">
      <alignment horizontal="left" vertical="center" wrapText="1"/>
    </xf>
    <xf numFmtId="0" fontId="41" fillId="0" borderId="5" xfId="1" applyFont="1" applyBorder="1" applyAlignment="1" applyProtection="1">
      <alignment horizontal="left" vertical="center" wrapText="1"/>
    </xf>
    <xf numFmtId="0" fontId="41" fillId="0" borderId="5" xfId="1" applyFont="1" applyBorder="1" applyAlignment="1" applyProtection="1">
      <alignment horizontal="left" vertical="center"/>
    </xf>
    <xf numFmtId="0" fontId="4" fillId="0" borderId="7" xfId="1" applyFont="1" applyBorder="1" applyAlignment="1" applyProtection="1">
      <alignment vertical="center" wrapText="1"/>
    </xf>
    <xf numFmtId="0" fontId="4" fillId="0" borderId="5" xfId="1" applyFont="1" applyBorder="1" applyAlignment="1" applyProtection="1">
      <alignment horizontal="left" vertical="center" wrapText="1"/>
    </xf>
    <xf numFmtId="0" fontId="4" fillId="0" borderId="8" xfId="1" applyFont="1" applyBorder="1" applyAlignment="1" applyProtection="1">
      <alignment vertical="center" wrapText="1"/>
    </xf>
    <xf numFmtId="0" fontId="4" fillId="0" borderId="8" xfId="1" applyFont="1" applyBorder="1" applyAlignment="1" applyProtection="1">
      <alignment vertical="center" wrapText="1"/>
    </xf>
    <xf numFmtId="0" fontId="4" fillId="0" borderId="9" xfId="1" applyFont="1" applyBorder="1" applyAlignment="1" applyProtection="1">
      <alignment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1" xfId="1" applyFont="1" applyBorder="1" applyAlignment="1" applyProtection="1">
      <alignment horizontal="left" vertical="center" wrapText="1"/>
    </xf>
    <xf numFmtId="49" fontId="4" fillId="0" borderId="12" xfId="1" applyNumberFormat="1" applyFont="1" applyBorder="1" applyAlignment="1" applyProtection="1">
      <alignment vertical="center"/>
    </xf>
    <xf numFmtId="49" fontId="4" fillId="0" borderId="11" xfId="1" applyNumberFormat="1" applyFont="1" applyBorder="1" applyAlignment="1" applyProtection="1">
      <alignment vertical="center"/>
    </xf>
    <xf numFmtId="0" fontId="4" fillId="0" borderId="5" xfId="1" applyFont="1" applyBorder="1" applyAlignment="1" applyProtection="1">
      <alignment horizontal="center" vertical="center" wrapText="1"/>
    </xf>
    <xf numFmtId="0" fontId="4" fillId="0" borderId="5" xfId="1" applyFont="1" applyBorder="1" applyAlignment="1" applyProtection="1">
      <alignment horizontal="center" vertical="center"/>
    </xf>
    <xf numFmtId="49" fontId="4" fillId="0" borderId="5" xfId="1" applyNumberFormat="1" applyFont="1" applyBorder="1" applyAlignment="1" applyProtection="1">
      <alignment horizontal="left" vertical="center"/>
    </xf>
    <xf numFmtId="0" fontId="4" fillId="0" borderId="13" xfId="1" applyFont="1" applyBorder="1" applyAlignment="1" applyProtection="1">
      <alignment horizontal="left" vertical="center" wrapText="1"/>
    </xf>
    <xf numFmtId="0" fontId="4" fillId="0" borderId="14" xfId="1" applyFont="1" applyBorder="1" applyAlignment="1" applyProtection="1">
      <alignment horizontal="left" vertical="center" wrapText="1"/>
    </xf>
    <xf numFmtId="49" fontId="4" fillId="0" borderId="15" xfId="1" applyNumberFormat="1" applyFont="1" applyBorder="1" applyAlignment="1" applyProtection="1">
      <alignment vertical="center"/>
    </xf>
    <xf numFmtId="49" fontId="4" fillId="0" borderId="14" xfId="1" applyNumberFormat="1" applyFont="1" applyBorder="1" applyAlignment="1" applyProtection="1">
      <alignment vertical="center"/>
    </xf>
    <xf numFmtId="0" fontId="4" fillId="0" borderId="16" xfId="1" applyFont="1" applyBorder="1" applyAlignment="1" applyProtection="1">
      <alignment horizontal="left" vertical="center"/>
    </xf>
    <xf numFmtId="0" fontId="4" fillId="0" borderId="16" xfId="1" applyFont="1" applyBorder="1" applyAlignment="1" applyProtection="1">
      <alignment horizontal="center" vertical="center"/>
    </xf>
    <xf numFmtId="0" fontId="4" fillId="0" borderId="0" xfId="1" applyFont="1" applyAlignment="1" applyProtection="1">
      <alignment horizontal="left" vertical="center"/>
    </xf>
    <xf numFmtId="0" fontId="4" fillId="0" borderId="0" xfId="1" applyFont="1" applyAlignment="1" applyProtection="1">
      <alignment horizontal="center" vertical="center"/>
    </xf>
    <xf numFmtId="49" fontId="6" fillId="0" borderId="0" xfId="1" applyNumberFormat="1" applyFont="1" applyAlignment="1" applyProtection="1">
      <alignment horizontal="center" vertical="center"/>
    </xf>
    <xf numFmtId="0" fontId="6" fillId="0" borderId="0" xfId="1" applyFont="1" applyAlignment="1" applyProtection="1">
      <alignment horizontal="center" vertical="center"/>
    </xf>
    <xf numFmtId="49" fontId="3" fillId="2" borderId="34" xfId="1" applyNumberFormat="1" applyFont="1" applyFill="1" applyBorder="1" applyAlignment="1" applyProtection="1">
      <alignment horizontal="center" vertical="center"/>
    </xf>
    <xf numFmtId="49" fontId="7" fillId="0" borderId="38" xfId="1" applyNumberFormat="1" applyFont="1" applyBorder="1" applyAlignment="1" applyProtection="1">
      <alignment horizontal="center" vertical="center" wrapText="1"/>
    </xf>
    <xf numFmtId="49" fontId="7" fillId="0" borderId="39" xfId="1" applyNumberFormat="1" applyFont="1" applyBorder="1" applyAlignment="1" applyProtection="1">
      <alignment horizontal="center" vertical="center" wrapText="1"/>
    </xf>
    <xf numFmtId="49" fontId="7" fillId="0" borderId="40" xfId="1" applyNumberFormat="1" applyFont="1" applyBorder="1" applyAlignment="1" applyProtection="1">
      <alignment horizontal="center" vertical="center" wrapText="1"/>
    </xf>
    <xf numFmtId="0" fontId="8" fillId="0" borderId="20" xfId="1" applyFont="1" applyBorder="1" applyAlignment="1" applyProtection="1">
      <alignment horizontal="center" vertical="center"/>
    </xf>
    <xf numFmtId="49" fontId="8" fillId="0" borderId="1" xfId="1" applyNumberFormat="1" applyFont="1" applyBorder="1" applyAlignment="1" applyProtection="1">
      <alignment horizontal="left" vertical="center" wrapText="1"/>
    </xf>
    <xf numFmtId="49" fontId="8" fillId="0" borderId="2" xfId="1" applyNumberFormat="1" applyFont="1" applyBorder="1" applyAlignment="1" applyProtection="1">
      <alignment horizontal="left" vertical="center" wrapText="1"/>
    </xf>
    <xf numFmtId="49" fontId="8" fillId="0" borderId="42" xfId="1" applyNumberFormat="1" applyFont="1" applyBorder="1" applyAlignment="1" applyProtection="1">
      <alignment horizontal="left" vertical="center" wrapText="1"/>
    </xf>
    <xf numFmtId="4" fontId="4" fillId="0" borderId="20" xfId="1" applyNumberFormat="1" applyFont="1" applyBorder="1" applyAlignment="1" applyProtection="1">
      <alignment horizontal="left" vertical="center" wrapText="1" shrinkToFit="1"/>
    </xf>
    <xf numFmtId="4" fontId="4" fillId="0" borderId="43" xfId="1" applyNumberFormat="1" applyFont="1" applyBorder="1" applyAlignment="1" applyProtection="1">
      <alignment horizontal="left" vertical="center" wrapText="1" shrinkToFit="1"/>
    </xf>
    <xf numFmtId="4" fontId="4" fillId="0" borderId="3" xfId="1" applyNumberFormat="1" applyFont="1" applyBorder="1" applyAlignment="1" applyProtection="1">
      <alignment vertical="center" shrinkToFit="1"/>
    </xf>
    <xf numFmtId="0" fontId="8" fillId="0" borderId="13" xfId="1" applyFont="1" applyBorder="1" applyAlignment="1" applyProtection="1">
      <alignment horizontal="center" vertical="center"/>
    </xf>
    <xf numFmtId="49" fontId="8" fillId="0" borderId="21" xfId="1" applyNumberFormat="1" applyFont="1" applyBorder="1" applyAlignment="1" applyProtection="1">
      <alignment horizontal="left" vertical="center" wrapText="1"/>
    </xf>
    <xf numFmtId="49" fontId="8" fillId="0" borderId="9" xfId="1" applyNumberFormat="1" applyFont="1" applyBorder="1" applyAlignment="1" applyProtection="1">
      <alignment horizontal="left" vertical="center" wrapText="1"/>
    </xf>
    <xf numFmtId="49" fontId="8" fillId="0" borderId="15" xfId="1" applyNumberFormat="1" applyFont="1" applyBorder="1" applyAlignment="1" applyProtection="1">
      <alignment horizontal="left" vertical="center" wrapText="1"/>
    </xf>
    <xf numFmtId="4" fontId="4" fillId="0" borderId="13" xfId="1" applyNumberFormat="1" applyFont="1" applyBorder="1" applyAlignment="1" applyProtection="1">
      <alignment vertical="center" wrapText="1" shrinkToFit="1"/>
    </xf>
    <xf numFmtId="4" fontId="4" fillId="0" borderId="14" xfId="1" applyNumberFormat="1" applyFont="1" applyBorder="1" applyAlignment="1" applyProtection="1">
      <alignment vertical="center" wrapText="1" shrinkToFit="1"/>
    </xf>
    <xf numFmtId="4" fontId="4" fillId="0" borderId="37" xfId="1" applyNumberFormat="1" applyFont="1" applyBorder="1" applyAlignment="1" applyProtection="1">
      <alignment vertical="center" shrinkToFit="1"/>
    </xf>
    <xf numFmtId="0" fontId="8" fillId="0" borderId="27" xfId="1" applyFont="1" applyBorder="1" applyAlignment="1" applyProtection="1">
      <alignment horizontal="center" vertical="center"/>
    </xf>
    <xf numFmtId="49" fontId="8" fillId="0" borderId="44" xfId="1" applyNumberFormat="1" applyFont="1" applyBorder="1" applyAlignment="1" applyProtection="1">
      <alignment horizontal="left" vertical="center" wrapText="1"/>
    </xf>
    <xf numFmtId="49" fontId="8" fillId="0" borderId="45" xfId="1" applyNumberFormat="1" applyFont="1" applyBorder="1" applyAlignment="1" applyProtection="1">
      <alignment horizontal="left" vertical="center" wrapText="1"/>
    </xf>
    <xf numFmtId="49" fontId="8" fillId="0" borderId="46" xfId="1" applyNumberFormat="1" applyFont="1" applyBorder="1" applyAlignment="1" applyProtection="1">
      <alignment horizontal="left" vertical="center" wrapText="1"/>
    </xf>
    <xf numFmtId="4" fontId="4" fillId="0" borderId="27" xfId="1" applyNumberFormat="1" applyFont="1" applyBorder="1" applyAlignment="1" applyProtection="1">
      <alignment horizontal="left" vertical="center" wrapText="1" shrinkToFit="1"/>
    </xf>
    <xf numFmtId="4" fontId="4" fillId="0" borderId="28" xfId="1" applyNumberFormat="1" applyFont="1" applyBorder="1" applyAlignment="1" applyProtection="1">
      <alignment horizontal="left" vertical="center" wrapText="1" shrinkToFit="1"/>
    </xf>
    <xf numFmtId="4" fontId="4" fillId="0" borderId="29" xfId="1" applyNumberFormat="1" applyFont="1" applyBorder="1" applyAlignment="1" applyProtection="1">
      <alignment vertical="center" shrinkToFit="1"/>
    </xf>
    <xf numFmtId="0" fontId="8" fillId="0" borderId="27" xfId="1" applyFont="1" applyBorder="1" applyAlignment="1" applyProtection="1">
      <alignment horizontal="center" vertical="center"/>
    </xf>
    <xf numFmtId="49" fontId="8" fillId="0" borderId="27" xfId="1" applyNumberFormat="1" applyFont="1" applyBorder="1" applyAlignment="1" applyProtection="1">
      <alignment horizontal="left" vertical="center" wrapText="1"/>
    </xf>
    <xf numFmtId="49" fontId="8" fillId="0" borderId="25" xfId="1" applyNumberFormat="1" applyFont="1" applyBorder="1" applyAlignment="1" applyProtection="1">
      <alignment horizontal="left" vertical="center" wrapText="1"/>
    </xf>
    <xf numFmtId="4" fontId="4" fillId="0" borderId="38" xfId="1" applyNumberFormat="1" applyFont="1" applyBorder="1" applyAlignment="1" applyProtection="1">
      <alignment vertical="center" wrapText="1" shrinkToFit="1"/>
    </xf>
    <xf numFmtId="4" fontId="4" fillId="0" borderId="48" xfId="1" applyNumberFormat="1" applyFont="1" applyBorder="1" applyAlignment="1" applyProtection="1">
      <alignment vertical="center" wrapText="1" shrinkToFit="1"/>
    </xf>
    <xf numFmtId="49" fontId="8" fillId="8" borderId="41" xfId="1" applyNumberFormat="1" applyFont="1" applyFill="1" applyBorder="1" applyAlignment="1" applyProtection="1">
      <alignment horizontal="center" vertical="center"/>
    </xf>
    <xf numFmtId="49" fontId="8" fillId="8" borderId="27" xfId="1" applyNumberFormat="1" applyFont="1" applyFill="1" applyBorder="1" applyAlignment="1" applyProtection="1">
      <alignment vertical="center"/>
    </xf>
    <xf numFmtId="49" fontId="8" fillId="8" borderId="25" xfId="1" applyNumberFormat="1" applyFont="1" applyFill="1" applyBorder="1" applyAlignment="1" applyProtection="1">
      <alignment vertical="center"/>
    </xf>
    <xf numFmtId="49" fontId="8" fillId="8" borderId="27" xfId="1" applyNumberFormat="1" applyFont="1" applyFill="1" applyBorder="1" applyAlignment="1" applyProtection="1">
      <alignment horizontal="left" vertical="center"/>
    </xf>
    <xf numFmtId="0" fontId="8" fillId="8" borderId="28" xfId="1" applyFont="1" applyFill="1" applyBorder="1" applyAlignment="1" applyProtection="1">
      <alignment horizontal="left" vertical="center"/>
    </xf>
    <xf numFmtId="4" fontId="8" fillId="8" borderId="29" xfId="1" applyNumberFormat="1" applyFont="1" applyFill="1" applyBorder="1" applyAlignment="1" applyProtection="1">
      <alignment vertical="center" shrinkToFit="1"/>
    </xf>
    <xf numFmtId="0" fontId="4" fillId="0" borderId="30" xfId="1" applyFont="1" applyBorder="1" applyAlignment="1" applyProtection="1">
      <alignment vertical="center"/>
    </xf>
    <xf numFmtId="0" fontId="4" fillId="0" borderId="0" xfId="1" applyFont="1" applyAlignment="1" applyProtection="1">
      <alignment vertical="center"/>
    </xf>
    <xf numFmtId="49" fontId="8" fillId="2" borderId="22" xfId="1" applyNumberFormat="1" applyFont="1" applyFill="1" applyBorder="1" applyAlignment="1" applyProtection="1">
      <alignment horizontal="left" vertical="center"/>
    </xf>
    <xf numFmtId="0" fontId="8" fillId="2" borderId="31" xfId="1" applyFont="1" applyFill="1" applyBorder="1" applyAlignment="1" applyProtection="1">
      <alignment horizontal="left" vertical="center"/>
    </xf>
    <xf numFmtId="4" fontId="8" fillId="2" borderId="23" xfId="1" applyNumberFormat="1" applyFont="1" applyFill="1" applyBorder="1" applyAlignment="1" applyProtection="1">
      <alignment horizontal="right" vertical="center"/>
    </xf>
    <xf numFmtId="0" fontId="4" fillId="0" borderId="15" xfId="1" applyFont="1" applyBorder="1" applyAlignment="1" applyProtection="1">
      <alignment vertical="center"/>
    </xf>
    <xf numFmtId="4" fontId="8" fillId="2" borderId="23" xfId="1" applyNumberFormat="1" applyFont="1" applyFill="1" applyBorder="1" applyAlignment="1" applyProtection="1">
      <alignment horizontal="right" vertical="center" shrinkToFit="1"/>
    </xf>
    <xf numFmtId="0" fontId="4" fillId="0" borderId="32" xfId="1" applyFont="1" applyBorder="1" applyAlignment="1" applyProtection="1">
      <alignment vertical="center"/>
    </xf>
    <xf numFmtId="0" fontId="4" fillId="0" borderId="33" xfId="1" applyFont="1" applyBorder="1" applyAlignment="1" applyProtection="1">
      <alignment vertical="center"/>
    </xf>
    <xf numFmtId="0" fontId="4" fillId="0" borderId="33" xfId="1" applyFont="1" applyBorder="1" applyAlignment="1" applyProtection="1">
      <alignment vertical="center" shrinkToFit="1"/>
    </xf>
    <xf numFmtId="49" fontId="9" fillId="0" borderId="0" xfId="1" applyNumberFormat="1" applyFont="1" applyAlignment="1" applyProtection="1">
      <alignment vertical="center"/>
    </xf>
    <xf numFmtId="0" fontId="9" fillId="0" borderId="0" xfId="1" applyFont="1" applyAlignment="1" applyProtection="1">
      <alignment vertical="center"/>
    </xf>
    <xf numFmtId="49" fontId="9" fillId="0" borderId="34" xfId="1" applyNumberFormat="1" applyFont="1" applyBorder="1" applyAlignment="1" applyProtection="1">
      <alignment horizontal="left" vertical="center"/>
    </xf>
    <xf numFmtId="0" fontId="9" fillId="0" borderId="18" xfId="1" applyFont="1" applyBorder="1" applyAlignment="1" applyProtection="1">
      <alignment horizontal="left" vertical="center"/>
    </xf>
    <xf numFmtId="0" fontId="9" fillId="0" borderId="19" xfId="1" applyFont="1" applyBorder="1" applyAlignment="1" applyProtection="1">
      <alignment horizontal="left" vertical="center"/>
    </xf>
    <xf numFmtId="49" fontId="9" fillId="0" borderId="35" xfId="1" applyNumberFormat="1" applyFont="1" applyBorder="1" applyAlignment="1" applyProtection="1">
      <alignment horizontal="center" vertical="center"/>
    </xf>
    <xf numFmtId="49" fontId="9" fillId="0" borderId="0" xfId="1" applyNumberFormat="1" applyFont="1" applyAlignment="1" applyProtection="1">
      <alignment horizontal="center" vertical="center"/>
    </xf>
    <xf numFmtId="49" fontId="9" fillId="0" borderId="36" xfId="1" applyNumberFormat="1" applyFont="1" applyBorder="1" applyAlignment="1" applyProtection="1">
      <alignment horizontal="center" vertical="center"/>
    </xf>
    <xf numFmtId="49" fontId="9" fillId="0" borderId="27" xfId="1" applyNumberFormat="1" applyFont="1" applyBorder="1" applyAlignment="1" applyProtection="1">
      <alignment horizontal="left" vertical="center"/>
    </xf>
    <xf numFmtId="0" fontId="9" fillId="0" borderId="25" xfId="1" applyFont="1" applyBorder="1" applyAlignment="1" applyProtection="1">
      <alignment horizontal="left" vertical="center"/>
    </xf>
    <xf numFmtId="0" fontId="9" fillId="0" borderId="26" xfId="1" applyFont="1" applyBorder="1" applyAlignment="1" applyProtection="1">
      <alignment horizontal="left" vertical="center"/>
    </xf>
    <xf numFmtId="49" fontId="10" fillId="0" borderId="0" xfId="1" applyNumberFormat="1" applyFont="1" applyAlignment="1" applyProtection="1">
      <alignment horizontal="left" vertical="center"/>
    </xf>
    <xf numFmtId="0" fontId="4" fillId="0" borderId="18" xfId="1" applyFont="1" applyBorder="1" applyAlignment="1" applyProtection="1">
      <alignment vertical="center"/>
    </xf>
    <xf numFmtId="0" fontId="23" fillId="0" borderId="0" xfId="2" applyFont="1" applyAlignment="1" applyProtection="1">
      <alignment horizontal="center" vertical="center"/>
    </xf>
    <xf numFmtId="0" fontId="24" fillId="0" borderId="0" xfId="2" applyFont="1" applyAlignment="1" applyProtection="1">
      <alignment vertical="center"/>
    </xf>
    <xf numFmtId="0" fontId="2" fillId="0" borderId="0" xfId="3" applyFont="1" applyAlignment="1" applyProtection="1">
      <alignment vertical="center"/>
    </xf>
    <xf numFmtId="0" fontId="24" fillId="0" borderId="0" xfId="2" applyFont="1" applyAlignment="1" applyProtection="1">
      <alignment horizontal="center" vertical="center"/>
    </xf>
    <xf numFmtId="4" fontId="1" fillId="0" borderId="0" xfId="3" applyNumberFormat="1" applyAlignment="1" applyProtection="1">
      <alignment vertical="center"/>
    </xf>
    <xf numFmtId="0" fontId="1" fillId="0" borderId="0" xfId="3" applyAlignment="1" applyProtection="1">
      <alignment vertical="center"/>
    </xf>
    <xf numFmtId="0" fontId="23" fillId="0" borderId="0" xfId="2" applyFont="1" applyAlignment="1" applyProtection="1">
      <alignment horizontal="center" vertical="center" wrapText="1"/>
    </xf>
    <xf numFmtId="0" fontId="23" fillId="0" borderId="47" xfId="2" applyFont="1" applyBorder="1" applyAlignment="1" applyProtection="1">
      <alignment horizontal="center" vertical="center" wrapText="1"/>
    </xf>
    <xf numFmtId="4" fontId="23" fillId="13" borderId="5" xfId="2" applyNumberFormat="1" applyFont="1" applyFill="1" applyBorder="1" applyAlignment="1" applyProtection="1">
      <alignment vertical="center" shrinkToFit="1"/>
    </xf>
    <xf numFmtId="0" fontId="24" fillId="0" borderId="0" xfId="2" applyFont="1" applyAlignment="1" applyProtection="1">
      <alignment horizontal="center" vertical="center"/>
    </xf>
    <xf numFmtId="4" fontId="42" fillId="0" borderId="0" xfId="3" applyNumberFormat="1" applyFont="1" applyAlignment="1" applyProtection="1">
      <alignment vertical="center"/>
    </xf>
    <xf numFmtId="49" fontId="0" fillId="0" borderId="0" xfId="3" applyNumberFormat="1" applyFont="1" applyAlignment="1" applyProtection="1">
      <alignment horizontal="left" vertical="center"/>
    </xf>
    <xf numFmtId="49" fontId="1" fillId="0" borderId="0" xfId="3" applyNumberFormat="1" applyAlignment="1" applyProtection="1">
      <alignment vertical="center"/>
    </xf>
    <xf numFmtId="4" fontId="24" fillId="0" borderId="0" xfId="2" applyNumberFormat="1" applyFont="1" applyAlignment="1" applyProtection="1">
      <alignment vertical="center"/>
    </xf>
    <xf numFmtId="0" fontId="24" fillId="3" borderId="5" xfId="2" applyFont="1" applyFill="1" applyBorder="1" applyAlignment="1" applyProtection="1">
      <alignment vertical="center" wrapText="1"/>
    </xf>
    <xf numFmtId="0" fontId="24" fillId="3" borderId="5" xfId="2" applyFont="1" applyFill="1" applyBorder="1" applyAlignment="1" applyProtection="1">
      <alignment vertical="center"/>
    </xf>
    <xf numFmtId="0" fontId="24" fillId="3" borderId="5" xfId="2" applyFont="1" applyFill="1" applyBorder="1" applyAlignment="1" applyProtection="1">
      <alignment horizontal="center" vertical="center"/>
    </xf>
    <xf numFmtId="4" fontId="24" fillId="4" borderId="22" xfId="2" applyNumberFormat="1" applyFont="1" applyFill="1" applyBorder="1" applyAlignment="1" applyProtection="1">
      <alignment horizontal="center" vertical="center"/>
    </xf>
    <xf numFmtId="4" fontId="24" fillId="4" borderId="5" xfId="2" applyNumberFormat="1" applyFont="1" applyFill="1" applyBorder="1" applyAlignment="1" applyProtection="1">
      <alignment horizontal="center" vertical="center"/>
    </xf>
    <xf numFmtId="0" fontId="23" fillId="5" borderId="5" xfId="2" applyFont="1" applyFill="1" applyBorder="1" applyAlignment="1" applyProtection="1">
      <alignment horizontal="center" vertical="center"/>
    </xf>
    <xf numFmtId="0" fontId="23" fillId="5" borderId="22" xfId="2" applyFont="1" applyFill="1" applyBorder="1" applyAlignment="1" applyProtection="1">
      <alignment vertical="center"/>
    </xf>
    <xf numFmtId="0" fontId="23" fillId="5" borderId="31" xfId="2" applyFont="1" applyFill="1" applyBorder="1" applyAlignment="1" applyProtection="1">
      <alignment vertical="center"/>
    </xf>
    <xf numFmtId="0" fontId="23" fillId="5" borderId="23" xfId="2" applyFont="1" applyFill="1" applyBorder="1" applyAlignment="1" applyProtection="1">
      <alignment vertical="center"/>
    </xf>
    <xf numFmtId="4" fontId="23" fillId="5" borderId="0" xfId="2" applyNumberFormat="1" applyFont="1" applyFill="1" applyAlignment="1" applyProtection="1">
      <alignment vertical="center" shrinkToFit="1"/>
    </xf>
    <xf numFmtId="0" fontId="23" fillId="0" borderId="0" xfId="2" applyFont="1" applyAlignment="1" applyProtection="1">
      <alignment vertical="center"/>
    </xf>
    <xf numFmtId="0" fontId="24" fillId="0" borderId="5" xfId="2" applyFont="1" applyBorder="1" applyAlignment="1" applyProtection="1">
      <alignment horizontal="center" vertical="center"/>
    </xf>
    <xf numFmtId="0" fontId="25" fillId="0" borderId="22" xfId="2" applyFont="1" applyBorder="1" applyAlignment="1" applyProtection="1">
      <alignment vertical="center" wrapText="1"/>
    </xf>
    <xf numFmtId="0" fontId="24" fillId="0" borderId="31" xfId="2" applyFont="1" applyBorder="1" applyAlignment="1" applyProtection="1">
      <alignment vertical="center"/>
    </xf>
    <xf numFmtId="4" fontId="24" fillId="0" borderId="23" xfId="2" applyNumberFormat="1" applyFont="1" applyBorder="1" applyAlignment="1" applyProtection="1">
      <alignment vertical="center"/>
    </xf>
    <xf numFmtId="4" fontId="24" fillId="0" borderId="5" xfId="2" applyNumberFormat="1" applyFont="1" applyBorder="1" applyAlignment="1" applyProtection="1">
      <alignment vertical="center" shrinkToFit="1"/>
    </xf>
    <xf numFmtId="0" fontId="23" fillId="12" borderId="5" xfId="2" applyFont="1" applyFill="1" applyBorder="1" applyAlignment="1" applyProtection="1">
      <alignment horizontal="center" vertical="center"/>
    </xf>
    <xf numFmtId="0" fontId="23" fillId="12" borderId="22" xfId="2" applyFont="1" applyFill="1" applyBorder="1" applyAlignment="1" applyProtection="1">
      <alignment vertical="center"/>
    </xf>
    <xf numFmtId="0" fontId="23" fillId="12" borderId="31" xfId="2" applyFont="1" applyFill="1" applyBorder="1" applyAlignment="1" applyProtection="1">
      <alignment vertical="center"/>
    </xf>
    <xf numFmtId="0" fontId="23" fillId="12" borderId="23" xfId="2" applyFont="1" applyFill="1" applyBorder="1" applyAlignment="1" applyProtection="1">
      <alignment vertical="center"/>
    </xf>
    <xf numFmtId="4" fontId="23" fillId="12" borderId="5" xfId="2" applyNumberFormat="1" applyFont="1" applyFill="1" applyBorder="1" applyAlignment="1" applyProtection="1">
      <alignment vertical="center" shrinkToFit="1"/>
    </xf>
    <xf numFmtId="0" fontId="24" fillId="3" borderId="22" xfId="2" applyFont="1" applyFill="1" applyBorder="1" applyAlignment="1" applyProtection="1">
      <alignment vertical="center"/>
    </xf>
    <xf numFmtId="0" fontId="24" fillId="3" borderId="31" xfId="2" applyFont="1" applyFill="1" applyBorder="1" applyAlignment="1" applyProtection="1">
      <alignment vertical="center"/>
    </xf>
    <xf numFmtId="0" fontId="24" fillId="3" borderId="23" xfId="2" applyFont="1" applyFill="1" applyBorder="1" applyAlignment="1" applyProtection="1">
      <alignment vertical="center"/>
    </xf>
    <xf numFmtId="4" fontId="23" fillId="3" borderId="5" xfId="2" applyNumberFormat="1" applyFont="1" applyFill="1" applyBorder="1" applyAlignment="1" applyProtection="1">
      <alignment vertical="center" shrinkToFit="1"/>
    </xf>
    <xf numFmtId="0" fontId="36" fillId="0" borderId="5" xfId="2" applyFont="1" applyBorder="1" applyAlignment="1" applyProtection="1">
      <alignment horizontal="center" vertical="center"/>
    </xf>
    <xf numFmtId="0" fontId="36" fillId="0" borderId="5" xfId="2" applyFont="1" applyBorder="1" applyAlignment="1" applyProtection="1">
      <alignment horizontal="left" vertical="center" wrapText="1"/>
    </xf>
    <xf numFmtId="0" fontId="36" fillId="0" borderId="5" xfId="2" applyFont="1" applyBorder="1" applyAlignment="1" applyProtection="1">
      <alignment horizontal="center" vertical="center" wrapText="1"/>
    </xf>
    <xf numFmtId="4" fontId="36" fillId="0" borderId="5" xfId="2" applyNumberFormat="1" applyFont="1" applyBorder="1" applyAlignment="1" applyProtection="1">
      <alignment vertical="center" shrinkToFit="1"/>
    </xf>
    <xf numFmtId="0" fontId="36" fillId="0" borderId="22" xfId="2" applyFont="1" applyBorder="1" applyAlignment="1" applyProtection="1">
      <alignment horizontal="left" vertical="center" wrapText="1"/>
    </xf>
    <xf numFmtId="4" fontId="36" fillId="0" borderId="31" xfId="2" applyNumberFormat="1" applyFont="1" applyBorder="1" applyAlignment="1" applyProtection="1">
      <alignment vertical="center" shrinkToFit="1"/>
    </xf>
    <xf numFmtId="0" fontId="36" fillId="0" borderId="22" xfId="2" applyFont="1" applyBorder="1" applyAlignment="1" applyProtection="1">
      <alignment vertical="center" wrapText="1"/>
    </xf>
    <xf numFmtId="0" fontId="36" fillId="0" borderId="22" xfId="2" applyFont="1" applyBorder="1" applyAlignment="1" applyProtection="1">
      <alignment vertical="center"/>
    </xf>
    <xf numFmtId="0" fontId="23" fillId="11" borderId="5" xfId="2" applyFont="1" applyFill="1" applyBorder="1" applyAlignment="1" applyProtection="1">
      <alignment horizontal="center" vertical="center"/>
    </xf>
    <xf numFmtId="0" fontId="23" fillId="11" borderId="22" xfId="2" applyFont="1" applyFill="1" applyBorder="1" applyAlignment="1" applyProtection="1">
      <alignment vertical="center"/>
    </xf>
    <xf numFmtId="3" fontId="23" fillId="11" borderId="5" xfId="0" applyNumberFormat="1" applyFont="1" applyFill="1" applyBorder="1" applyAlignment="1" applyProtection="1">
      <alignment horizontal="center" vertical="center" shrinkToFit="1"/>
    </xf>
    <xf numFmtId="4" fontId="23" fillId="11" borderId="5" xfId="0" applyNumberFormat="1" applyFont="1" applyFill="1" applyBorder="1" applyAlignment="1" applyProtection="1">
      <alignment vertical="center" shrinkToFit="1"/>
    </xf>
    <xf numFmtId="4" fontId="23" fillId="11" borderId="5" xfId="2" applyNumberFormat="1" applyFont="1" applyFill="1" applyBorder="1" applyAlignment="1" applyProtection="1">
      <alignment vertical="center" shrinkToFit="1"/>
    </xf>
    <xf numFmtId="0" fontId="23" fillId="10" borderId="5" xfId="2" applyFont="1" applyFill="1" applyBorder="1" applyAlignment="1" applyProtection="1">
      <alignment horizontal="center" vertical="center"/>
    </xf>
    <xf numFmtId="0" fontId="23" fillId="10" borderId="5" xfId="2" applyFont="1" applyFill="1" applyBorder="1" applyAlignment="1" applyProtection="1">
      <alignment horizontal="left" vertical="center" wrapText="1"/>
    </xf>
    <xf numFmtId="0" fontId="24" fillId="10" borderId="5" xfId="2" applyFont="1" applyFill="1" applyBorder="1" applyAlignment="1" applyProtection="1">
      <alignment horizontal="center" vertical="center"/>
    </xf>
    <xf numFmtId="3" fontId="24" fillId="10" borderId="5" xfId="0" applyNumberFormat="1" applyFont="1" applyFill="1" applyBorder="1" applyAlignment="1" applyProtection="1">
      <alignment horizontal="center" vertical="center" shrinkToFit="1"/>
    </xf>
    <xf numFmtId="4" fontId="24" fillId="10" borderId="5" xfId="0" applyNumberFormat="1" applyFont="1" applyFill="1" applyBorder="1" applyAlignment="1" applyProtection="1">
      <alignment vertical="center" shrinkToFit="1"/>
    </xf>
    <xf numFmtId="4" fontId="23" fillId="10" borderId="5" xfId="2" applyNumberFormat="1" applyFont="1" applyFill="1" applyBorder="1" applyAlignment="1" applyProtection="1">
      <alignment vertical="center" shrinkToFit="1"/>
    </xf>
    <xf numFmtId="0" fontId="35" fillId="10" borderId="5" xfId="2" applyFont="1" applyFill="1" applyBorder="1" applyAlignment="1" applyProtection="1">
      <alignment horizontal="center" vertical="center"/>
    </xf>
    <xf numFmtId="0" fontId="36" fillId="10" borderId="5" xfId="2" applyFont="1" applyFill="1" applyBorder="1" applyAlignment="1" applyProtection="1">
      <alignment horizontal="left" vertical="center" wrapText="1"/>
    </xf>
    <xf numFmtId="0" fontId="36" fillId="10" borderId="5" xfId="2" applyFont="1" applyFill="1" applyBorder="1" applyAlignment="1" applyProtection="1">
      <alignment horizontal="center" vertical="center"/>
    </xf>
    <xf numFmtId="3" fontId="36" fillId="10" borderId="5" xfId="0" applyNumberFormat="1" applyFont="1" applyFill="1" applyBorder="1" applyAlignment="1" applyProtection="1">
      <alignment horizontal="center" vertical="center" shrinkToFit="1"/>
    </xf>
    <xf numFmtId="4" fontId="36" fillId="10" borderId="5" xfId="0" applyNumberFormat="1" applyFont="1" applyFill="1" applyBorder="1" applyAlignment="1" applyProtection="1">
      <alignment vertical="center" shrinkToFit="1"/>
    </xf>
    <xf numFmtId="4" fontId="36" fillId="10" borderId="5" xfId="2" applyNumberFormat="1" applyFont="1" applyFill="1" applyBorder="1" applyAlignment="1" applyProtection="1">
      <alignment vertical="center" shrinkToFit="1"/>
    </xf>
    <xf numFmtId="3" fontId="23" fillId="10" borderId="5" xfId="0" applyNumberFormat="1" applyFont="1" applyFill="1" applyBorder="1" applyAlignment="1" applyProtection="1">
      <alignment horizontal="center" vertical="center" shrinkToFit="1"/>
    </xf>
    <xf numFmtId="4" fontId="23" fillId="10" borderId="5" xfId="0" applyNumberFormat="1" applyFont="1" applyFill="1" applyBorder="1" applyAlignment="1" applyProtection="1">
      <alignment vertical="center" shrinkToFit="1"/>
    </xf>
    <xf numFmtId="0" fontId="23" fillId="0" borderId="5" xfId="2" applyFont="1" applyBorder="1" applyAlignment="1" applyProtection="1">
      <alignment horizontal="center" vertical="center"/>
    </xf>
    <xf numFmtId="0" fontId="23" fillId="0" borderId="22" xfId="2" applyFont="1" applyBorder="1" applyAlignment="1" applyProtection="1">
      <alignment vertical="center"/>
    </xf>
    <xf numFmtId="0" fontId="26" fillId="0" borderId="31" xfId="2" applyFont="1" applyBorder="1" applyAlignment="1" applyProtection="1">
      <alignment horizontal="center" vertical="center" wrapText="1"/>
    </xf>
    <xf numFmtId="0" fontId="26" fillId="0" borderId="23" xfId="2" applyFont="1" applyBorder="1" applyAlignment="1" applyProtection="1">
      <alignment horizontal="center" vertical="center" wrapText="1"/>
    </xf>
    <xf numFmtId="4" fontId="23" fillId="0" borderId="5" xfId="2" applyNumberFormat="1" applyFont="1" applyBorder="1" applyAlignment="1" applyProtection="1">
      <alignment vertical="center" shrinkToFit="1"/>
    </xf>
    <xf numFmtId="0" fontId="23" fillId="0" borderId="22" xfId="2" applyFont="1" applyBorder="1" applyAlignment="1" applyProtection="1">
      <alignment vertical="center" wrapText="1"/>
    </xf>
    <xf numFmtId="0" fontId="24" fillId="0" borderId="22" xfId="2" applyFont="1" applyBorder="1" applyAlignment="1" applyProtection="1">
      <alignment horizontal="center" vertical="center"/>
    </xf>
    <xf numFmtId="0" fontId="24" fillId="0" borderId="31" xfId="2" applyFont="1" applyBorder="1" applyAlignment="1" applyProtection="1">
      <alignment horizontal="center" vertical="center"/>
    </xf>
    <xf numFmtId="0" fontId="24" fillId="0" borderId="23" xfId="2" applyFont="1" applyBorder="1" applyAlignment="1" applyProtection="1">
      <alignment horizontal="center" vertical="center"/>
    </xf>
    <xf numFmtId="0" fontId="28" fillId="0" borderId="22" xfId="2" applyFont="1" applyBorder="1" applyAlignment="1" applyProtection="1">
      <alignment vertical="center" wrapText="1"/>
    </xf>
    <xf numFmtId="0" fontId="28" fillId="0" borderId="23" xfId="2" applyFont="1" applyBorder="1" applyAlignment="1" applyProtection="1">
      <alignment vertical="center" wrapText="1"/>
    </xf>
    <xf numFmtId="0" fontId="23" fillId="0" borderId="5" xfId="2" applyFont="1" applyBorder="1" applyAlignment="1" applyProtection="1">
      <alignment vertical="center"/>
    </xf>
    <xf numFmtId="0" fontId="38" fillId="0" borderId="5" xfId="2" applyFont="1" applyBorder="1" applyAlignment="1" applyProtection="1">
      <alignment vertical="center"/>
    </xf>
    <xf numFmtId="0" fontId="38" fillId="0" borderId="22" xfId="2" applyFont="1" applyBorder="1" applyAlignment="1" applyProtection="1">
      <alignment vertical="center"/>
    </xf>
    <xf numFmtId="0" fontId="24" fillId="0" borderId="9" xfId="2" applyFont="1" applyBorder="1" applyAlignment="1" applyProtection="1">
      <alignment horizontal="center" vertical="center"/>
    </xf>
    <xf numFmtId="0" fontId="23" fillId="0" borderId="31" xfId="2" applyFont="1" applyBorder="1" applyAlignment="1" applyProtection="1">
      <alignment horizontal="center" vertical="center" wrapText="1"/>
    </xf>
    <xf numFmtId="0" fontId="23" fillId="0" borderId="23" xfId="2" applyFont="1" applyBorder="1" applyAlignment="1" applyProtection="1">
      <alignment horizontal="center" vertical="center" wrapText="1"/>
    </xf>
    <xf numFmtId="0" fontId="36" fillId="0" borderId="7" xfId="2" applyFont="1" applyBorder="1" applyAlignment="1" applyProtection="1">
      <alignment horizontal="center" vertical="center"/>
    </xf>
    <xf numFmtId="0" fontId="36" fillId="0" borderId="9" xfId="2" applyFont="1" applyBorder="1" applyAlignment="1" applyProtection="1">
      <alignment horizontal="center" vertical="center"/>
    </xf>
    <xf numFmtId="0" fontId="27" fillId="0" borderId="22" xfId="2" applyFont="1" applyBorder="1" applyAlignment="1" applyProtection="1">
      <alignment vertical="center" wrapText="1"/>
    </xf>
    <xf numFmtId="0" fontId="36" fillId="0" borderId="5" xfId="2" applyFont="1" applyBorder="1" applyAlignment="1" applyProtection="1">
      <alignment horizontal="center" vertical="center"/>
    </xf>
    <xf numFmtId="0" fontId="23" fillId="7" borderId="22" xfId="2" applyFont="1" applyFill="1" applyBorder="1" applyAlignment="1" applyProtection="1">
      <alignment vertical="center"/>
    </xf>
    <xf numFmtId="0" fontId="23" fillId="7" borderId="31" xfId="2" applyFont="1" applyFill="1" applyBorder="1" applyAlignment="1" applyProtection="1">
      <alignment vertical="center"/>
    </xf>
    <xf numFmtId="0" fontId="23" fillId="7" borderId="23" xfId="2" applyFont="1" applyFill="1" applyBorder="1" applyAlignment="1" applyProtection="1">
      <alignment vertical="center"/>
    </xf>
    <xf numFmtId="0" fontId="24" fillId="0" borderId="5" xfId="2" applyFont="1" applyBorder="1" applyAlignment="1" applyProtection="1">
      <alignment vertical="center" wrapText="1"/>
    </xf>
    <xf numFmtId="0" fontId="19" fillId="0" borderId="22" xfId="2" applyFont="1" applyBorder="1" applyAlignment="1" applyProtection="1">
      <alignment vertical="center" wrapText="1"/>
    </xf>
    <xf numFmtId="0" fontId="17" fillId="0" borderId="22" xfId="2" applyFont="1" applyBorder="1" applyAlignment="1" applyProtection="1">
      <alignment vertical="center" wrapText="1"/>
    </xf>
    <xf numFmtId="0" fontId="24" fillId="0" borderId="12" xfId="2" applyFont="1" applyBorder="1" applyAlignment="1" applyProtection="1">
      <alignment horizontal="center" vertical="center"/>
    </xf>
    <xf numFmtId="0" fontId="24" fillId="0" borderId="32" xfId="2" applyFont="1" applyBorder="1" applyAlignment="1" applyProtection="1">
      <alignment horizontal="center" vertical="center"/>
    </xf>
    <xf numFmtId="0" fontId="24" fillId="0" borderId="11" xfId="2" applyFont="1" applyBorder="1" applyAlignment="1" applyProtection="1">
      <alignment horizontal="center" vertical="center"/>
    </xf>
    <xf numFmtId="0" fontId="24" fillId="0" borderId="24" xfId="2" applyFont="1" applyBorder="1" applyAlignment="1" applyProtection="1">
      <alignment horizontal="center" vertical="center"/>
    </xf>
    <xf numFmtId="0" fontId="24" fillId="0" borderId="0" xfId="2" applyFont="1" applyBorder="1" applyAlignment="1" applyProtection="1">
      <alignment horizontal="center" vertical="center"/>
    </xf>
    <xf numFmtId="0" fontId="24" fillId="0" borderId="47" xfId="2" applyFont="1" applyBorder="1" applyAlignment="1" applyProtection="1">
      <alignment horizontal="center" vertical="center"/>
    </xf>
    <xf numFmtId="0" fontId="24" fillId="0" borderId="15" xfId="2" applyFont="1" applyBorder="1" applyAlignment="1" applyProtection="1">
      <alignment horizontal="center" vertical="center"/>
    </xf>
    <xf numFmtId="0" fontId="24" fillId="0" borderId="30" xfId="2" applyFont="1" applyBorder="1" applyAlignment="1" applyProtection="1">
      <alignment horizontal="center" vertical="center"/>
    </xf>
    <xf numFmtId="0" fontId="24" fillId="0" borderId="14" xfId="2" applyFont="1" applyBorder="1" applyAlignment="1" applyProtection="1">
      <alignment horizontal="center" vertical="center"/>
    </xf>
    <xf numFmtId="0" fontId="24" fillId="0" borderId="5" xfId="2" applyFont="1" applyBorder="1" applyAlignment="1" applyProtection="1">
      <alignment vertical="center"/>
    </xf>
    <xf numFmtId="0" fontId="29" fillId="0" borderId="15" xfId="2" applyFont="1" applyBorder="1" applyAlignment="1" applyProtection="1">
      <alignment horizontal="left" vertical="center" wrapText="1" indent="1"/>
    </xf>
    <xf numFmtId="0" fontId="24" fillId="0" borderId="22" xfId="2" applyFont="1" applyBorder="1" applyAlignment="1" applyProtection="1">
      <alignment horizontal="center" vertical="center"/>
    </xf>
    <xf numFmtId="0" fontId="24" fillId="0" borderId="31" xfId="2" applyFont="1" applyBorder="1" applyAlignment="1" applyProtection="1">
      <alignment horizontal="center" vertical="center"/>
    </xf>
    <xf numFmtId="0" fontId="23" fillId="7" borderId="22" xfId="2" applyFont="1" applyFill="1" applyBorder="1" applyAlignment="1" applyProtection="1">
      <alignment vertical="center"/>
    </xf>
    <xf numFmtId="0" fontId="23" fillId="7" borderId="31" xfId="2" applyFont="1" applyFill="1" applyBorder="1" applyAlignment="1" applyProtection="1">
      <alignment vertical="center"/>
    </xf>
    <xf numFmtId="0" fontId="23" fillId="7" borderId="23" xfId="2" applyFont="1" applyFill="1" applyBorder="1" applyAlignment="1" applyProtection="1">
      <alignment vertical="center"/>
    </xf>
    <xf numFmtId="0" fontId="35" fillId="0" borderId="5" xfId="2" applyFont="1" applyBorder="1" applyAlignment="1" applyProtection="1">
      <alignment vertical="center"/>
    </xf>
    <xf numFmtId="0" fontId="35" fillId="0" borderId="5" xfId="2" applyFont="1" applyBorder="1" applyAlignment="1" applyProtection="1">
      <alignment horizontal="center" vertical="center"/>
    </xf>
    <xf numFmtId="0" fontId="35" fillId="0" borderId="5" xfId="2" applyFont="1" applyBorder="1" applyAlignment="1" applyProtection="1">
      <alignment vertical="center" wrapText="1"/>
    </xf>
    <xf numFmtId="4" fontId="36" fillId="6" borderId="5" xfId="2" applyNumberFormat="1" applyFont="1" applyFill="1" applyBorder="1" applyAlignment="1" applyProtection="1">
      <alignment vertical="center" shrinkToFit="1"/>
      <protection locked="0"/>
    </xf>
    <xf numFmtId="4" fontId="24" fillId="6" borderId="5" xfId="2" applyNumberFormat="1" applyFont="1" applyFill="1" applyBorder="1" applyAlignment="1" applyProtection="1">
      <alignment vertical="center" shrinkToFit="1"/>
      <protection locked="0"/>
    </xf>
    <xf numFmtId="4" fontId="24" fillId="6" borderId="9" xfId="2" applyNumberFormat="1" applyFont="1" applyFill="1" applyBorder="1" applyAlignment="1" applyProtection="1">
      <alignment vertical="center" shrinkToFit="1"/>
      <protection locked="0"/>
    </xf>
    <xf numFmtId="4" fontId="23" fillId="0" borderId="23" xfId="2" applyNumberFormat="1" applyFont="1" applyBorder="1" applyAlignment="1" applyProtection="1">
      <alignment vertical="center" shrinkToFit="1"/>
    </xf>
    <xf numFmtId="4" fontId="23" fillId="7" borderId="5" xfId="2" applyNumberFormat="1" applyFont="1" applyFill="1" applyBorder="1" applyAlignment="1" applyProtection="1">
      <alignment vertical="center" shrinkToFit="1"/>
    </xf>
    <xf numFmtId="4" fontId="24" fillId="0" borderId="5" xfId="2" applyNumberFormat="1" applyFont="1" applyBorder="1" applyAlignment="1" applyProtection="1">
      <alignment vertical="center"/>
    </xf>
    <xf numFmtId="4" fontId="35" fillId="0" borderId="5" xfId="2" applyNumberFormat="1" applyFont="1" applyBorder="1" applyAlignment="1" applyProtection="1">
      <alignment vertical="center" shrinkToFit="1"/>
    </xf>
    <xf numFmtId="0" fontId="0" fillId="6" borderId="7" xfId="0" applyFill="1" applyBorder="1" applyAlignment="1" applyProtection="1">
      <alignment horizontal="center" vertical="center" shrinkToFit="1"/>
      <protection locked="0"/>
    </xf>
    <xf numFmtId="4" fontId="0" fillId="6" borderId="7" xfId="0" applyNumberFormat="1" applyFill="1" applyBorder="1" applyAlignment="1" applyProtection="1">
      <alignment vertical="center" shrinkToFit="1"/>
      <protection locked="0"/>
    </xf>
    <xf numFmtId="0" fontId="22" fillId="6" borderId="7" xfId="0" applyFont="1" applyFill="1" applyBorder="1" applyAlignment="1" applyProtection="1">
      <alignment horizontal="center" vertical="center" wrapText="1"/>
      <protection locked="0"/>
    </xf>
    <xf numFmtId="0" fontId="22" fillId="6" borderId="5" xfId="0" applyFont="1" applyFill="1" applyBorder="1" applyAlignment="1" applyProtection="1">
      <alignment horizontal="center" vertical="center" wrapText="1"/>
      <protection locked="0"/>
    </xf>
    <xf numFmtId="0" fontId="22" fillId="6" borderId="5" xfId="0" applyFont="1" applyFill="1" applyBorder="1" applyAlignment="1" applyProtection="1">
      <alignment vertical="center" wrapText="1"/>
      <protection locked="0"/>
    </xf>
    <xf numFmtId="0" fontId="22" fillId="6" borderId="22" xfId="0" applyFont="1" applyFill="1" applyBorder="1" applyAlignment="1" applyProtection="1">
      <alignment horizontal="center" vertical="center" wrapText="1"/>
      <protection locked="0"/>
    </xf>
    <xf numFmtId="0" fontId="22" fillId="6" borderId="23" xfId="0" applyFont="1" applyFill="1" applyBorder="1" applyAlignment="1" applyProtection="1">
      <alignment horizontal="center" vertical="center" wrapText="1"/>
      <protection locked="0"/>
    </xf>
    <xf numFmtId="0" fontId="22" fillId="6" borderId="5" xfId="0" applyFont="1" applyFill="1" applyBorder="1" applyAlignment="1" applyProtection="1">
      <alignment horizontal="center" vertical="center" wrapText="1"/>
      <protection locked="0"/>
    </xf>
    <xf numFmtId="0" fontId="22" fillId="6" borderId="23" xfId="0" applyFont="1" applyFill="1" applyBorder="1" applyAlignment="1" applyProtection="1">
      <alignment horizontal="center" vertical="center" wrapText="1"/>
      <protection locked="0"/>
    </xf>
    <xf numFmtId="0" fontId="0" fillId="6" borderId="5" xfId="0" applyFill="1" applyBorder="1" applyAlignment="1" applyProtection="1">
      <alignment horizontal="center" vertical="center" wrapText="1"/>
      <protection locked="0"/>
    </xf>
    <xf numFmtId="0" fontId="0" fillId="6" borderId="22" xfId="0" applyFill="1" applyBorder="1" applyAlignment="1" applyProtection="1">
      <alignment horizontal="center" vertical="center" wrapText="1"/>
      <protection locked="0"/>
    </xf>
    <xf numFmtId="0" fontId="22" fillId="6" borderId="31" xfId="0" applyFont="1" applyFill="1" applyBorder="1" applyAlignment="1" applyProtection="1">
      <alignment horizontal="center" vertical="center" wrapText="1"/>
      <protection locked="0"/>
    </xf>
    <xf numFmtId="4" fontId="0" fillId="5" borderId="7" xfId="0" applyNumberFormat="1" applyFill="1" applyBorder="1" applyAlignment="1" applyProtection="1">
      <alignment vertical="center" shrinkToFit="1"/>
      <protection locked="0"/>
    </xf>
    <xf numFmtId="0" fontId="22" fillId="6" borderId="15" xfId="0" applyFont="1" applyFill="1" applyBorder="1" applyAlignment="1" applyProtection="1">
      <alignment horizontal="center" vertical="center" wrapText="1"/>
      <protection locked="0"/>
    </xf>
    <xf numFmtId="0" fontId="22" fillId="6" borderId="30" xfId="0" applyFont="1" applyFill="1" applyBorder="1" applyAlignment="1" applyProtection="1">
      <alignment horizontal="center" vertical="center" wrapText="1"/>
      <protection locked="0"/>
    </xf>
    <xf numFmtId="0" fontId="0" fillId="6" borderId="7" xfId="0" applyFill="1" applyBorder="1" applyAlignment="1" applyProtection="1">
      <alignment vertical="center" wrapText="1"/>
      <protection locked="0"/>
    </xf>
    <xf numFmtId="0" fontId="0" fillId="6" borderId="5" xfId="0" applyFill="1" applyBorder="1" applyAlignment="1" applyProtection="1">
      <alignment horizontal="center" vertical="center" wrapText="1"/>
      <protection locked="0"/>
    </xf>
    <xf numFmtId="0" fontId="0" fillId="6" borderId="5" xfId="0" applyFill="1" applyBorder="1" applyAlignment="1" applyProtection="1">
      <alignment vertical="center" wrapText="1"/>
      <protection locked="0"/>
    </xf>
    <xf numFmtId="0" fontId="0" fillId="6" borderId="22" xfId="0" applyFill="1" applyBorder="1" applyAlignment="1" applyProtection="1">
      <alignment horizontal="center" vertical="center" wrapText="1"/>
      <protection locked="0"/>
    </xf>
    <xf numFmtId="0" fontId="0" fillId="6" borderId="23" xfId="0" applyFill="1" applyBorder="1" applyAlignment="1" applyProtection="1">
      <alignment horizontal="center" vertical="center" wrapText="1"/>
      <protection locked="0"/>
    </xf>
    <xf numFmtId="0" fontId="2" fillId="7" borderId="5" xfId="0" applyFont="1" applyFill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0" fillId="0" borderId="22" xfId="0" applyBorder="1" applyAlignment="1" applyProtection="1">
      <alignment horizontal="center" vertical="center" wrapText="1"/>
    </xf>
    <xf numFmtId="0" fontId="0" fillId="0" borderId="23" xfId="0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</xf>
    <xf numFmtId="0" fontId="18" fillId="0" borderId="5" xfId="0" applyFont="1" applyBorder="1" applyAlignment="1" applyProtection="1">
      <alignment horizontal="center" vertical="center" wrapText="1"/>
    </xf>
    <xf numFmtId="0" fontId="17" fillId="0" borderId="5" xfId="0" applyFont="1" applyBorder="1" applyAlignment="1" applyProtection="1">
      <alignment horizontal="center" vertical="center" wrapText="1"/>
    </xf>
    <xf numFmtId="0" fontId="18" fillId="0" borderId="22" xfId="0" applyFont="1" applyBorder="1" applyAlignment="1" applyProtection="1">
      <alignment horizontal="center" vertical="center" wrapText="1"/>
    </xf>
    <xf numFmtId="0" fontId="18" fillId="0" borderId="23" xfId="0" applyFont="1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shrinkToFit="1"/>
    </xf>
    <xf numFmtId="4" fontId="0" fillId="0" borderId="7" xfId="0" applyNumberFormat="1" applyBorder="1" applyAlignment="1" applyProtection="1">
      <alignment vertical="center" shrinkToFit="1"/>
    </xf>
    <xf numFmtId="0" fontId="0" fillId="0" borderId="0" xfId="0" applyAlignment="1" applyProtection="1">
      <alignment vertical="center" wrapText="1"/>
    </xf>
    <xf numFmtId="0" fontId="18" fillId="0" borderId="5" xfId="0" applyFont="1" applyBorder="1" applyAlignment="1" applyProtection="1">
      <alignment horizontal="center" vertical="center" wrapText="1"/>
    </xf>
    <xf numFmtId="0" fontId="17" fillId="0" borderId="23" xfId="0" applyFont="1" applyBorder="1" applyAlignment="1" applyProtection="1">
      <alignment horizontal="center" vertical="center" wrapText="1"/>
    </xf>
    <xf numFmtId="0" fontId="0" fillId="0" borderId="31" xfId="0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</xf>
    <xf numFmtId="0" fontId="19" fillId="0" borderId="8" xfId="0" applyFont="1" applyBorder="1" applyAlignment="1" applyProtection="1">
      <alignment horizontal="center" vertical="center" wrapText="1"/>
    </xf>
    <xf numFmtId="0" fontId="19" fillId="0" borderId="9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4" fontId="2" fillId="0" borderId="5" xfId="0" applyNumberFormat="1" applyFont="1" applyBorder="1" applyAlignment="1" applyProtection="1">
      <alignment vertical="center" shrinkToFit="1"/>
    </xf>
    <xf numFmtId="0" fontId="2" fillId="7" borderId="22" xfId="0" applyFont="1" applyFill="1" applyBorder="1" applyAlignment="1" applyProtection="1">
      <alignment horizontal="center" vertical="center" wrapText="1"/>
    </xf>
    <xf numFmtId="0" fontId="2" fillId="7" borderId="31" xfId="0" applyFont="1" applyFill="1" applyBorder="1" applyAlignment="1" applyProtection="1">
      <alignment horizontal="center" vertical="center" wrapText="1"/>
    </xf>
    <xf numFmtId="0" fontId="2" fillId="7" borderId="23" xfId="0" applyFont="1" applyFill="1" applyBorder="1" applyAlignment="1" applyProtection="1">
      <alignment horizontal="center" vertical="center" wrapText="1"/>
    </xf>
    <xf numFmtId="0" fontId="20" fillId="0" borderId="5" xfId="0" applyFont="1" applyBorder="1" applyAlignment="1" applyProtection="1">
      <alignment horizontal="center" vertical="center" wrapText="1"/>
    </xf>
    <xf numFmtId="0" fontId="22" fillId="0" borderId="0" xfId="0" applyFont="1" applyAlignment="1" applyProtection="1">
      <alignment horizontal="center" vertical="center" wrapText="1"/>
    </xf>
    <xf numFmtId="0" fontId="2" fillId="7" borderId="5" xfId="0" applyFont="1" applyFill="1" applyBorder="1" applyAlignment="1" applyProtection="1">
      <alignment vertical="center" wrapText="1"/>
    </xf>
    <xf numFmtId="4" fontId="0" fillId="0" borderId="0" xfId="0" applyNumberFormat="1" applyAlignment="1" applyProtection="1">
      <alignment vertical="center" wrapText="1"/>
    </xf>
    <xf numFmtId="4" fontId="0" fillId="0" borderId="5" xfId="0" applyNumberFormat="1" applyBorder="1" applyAlignment="1" applyProtection="1">
      <alignment vertical="center" shrinkToFit="1"/>
    </xf>
    <xf numFmtId="4" fontId="0" fillId="0" borderId="5" xfId="0" applyNumberFormat="1" applyBorder="1" applyAlignment="1" applyProtection="1">
      <alignment horizontal="center" vertical="center" wrapText="1"/>
    </xf>
    <xf numFmtId="0" fontId="2" fillId="7" borderId="5" xfId="0" applyFont="1" applyFill="1" applyBorder="1" applyAlignment="1" applyProtection="1">
      <alignment horizontal="center" vertical="center" wrapText="1"/>
    </xf>
    <xf numFmtId="0" fontId="22" fillId="0" borderId="0" xfId="0" applyFont="1" applyAlignment="1" applyProtection="1">
      <alignment vertical="center" wrapText="1"/>
    </xf>
    <xf numFmtId="0" fontId="31" fillId="7" borderId="5" xfId="0" applyFont="1" applyFill="1" applyBorder="1" applyAlignment="1" applyProtection="1">
      <alignment horizontal="center" vertical="center" wrapText="1"/>
    </xf>
    <xf numFmtId="0" fontId="20" fillId="0" borderId="7" xfId="0" applyFont="1" applyBorder="1" applyAlignment="1" applyProtection="1">
      <alignment horizontal="center" vertical="center" wrapText="1"/>
    </xf>
    <xf numFmtId="4" fontId="0" fillId="0" borderId="5" xfId="0" applyNumberFormat="1" applyBorder="1" applyAlignment="1" applyProtection="1">
      <alignment horizontal="center" vertical="center" wrapText="1" shrinkToFit="1"/>
    </xf>
    <xf numFmtId="0" fontId="20" fillId="0" borderId="9" xfId="0" applyFont="1" applyBorder="1" applyAlignment="1" applyProtection="1">
      <alignment horizontal="center" vertical="center" wrapText="1"/>
    </xf>
    <xf numFmtId="0" fontId="20" fillId="0" borderId="9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vertical="center" wrapText="1"/>
    </xf>
    <xf numFmtId="0" fontId="19" fillId="0" borderId="7" xfId="0" applyFont="1" applyBorder="1" applyAlignment="1" applyProtection="1">
      <alignment horizontal="center" vertical="center" wrapText="1"/>
    </xf>
    <xf numFmtId="0" fontId="21" fillId="0" borderId="5" xfId="0" applyFont="1" applyBorder="1" applyAlignment="1" applyProtection="1">
      <alignment vertical="center" wrapText="1"/>
    </xf>
    <xf numFmtId="0" fontId="0" fillId="6" borderId="7" xfId="0" applyFill="1" applyBorder="1" applyAlignment="1" applyProtection="1">
      <alignment horizontal="center" vertic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6" borderId="22" xfId="0" applyFont="1" applyFill="1" applyBorder="1" applyAlignment="1" applyProtection="1">
      <alignment horizontal="center" vertical="center" wrapText="1"/>
      <protection locked="0"/>
    </xf>
    <xf numFmtId="0" fontId="12" fillId="6" borderId="2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</xf>
    <xf numFmtId="0" fontId="0" fillId="6" borderId="5" xfId="0" applyFill="1" applyBorder="1" applyAlignment="1" applyProtection="1">
      <alignment vertical="center" shrinkToFit="1"/>
      <protection locked="0"/>
    </xf>
    <xf numFmtId="4" fontId="0" fillId="6" borderId="5" xfId="0" applyNumberFormat="1" applyFill="1" applyBorder="1" applyAlignment="1" applyProtection="1">
      <alignment vertical="center" shrinkToFit="1"/>
      <protection locked="0"/>
    </xf>
    <xf numFmtId="0" fontId="2" fillId="7" borderId="12" xfId="0" applyFont="1" applyFill="1" applyBorder="1" applyAlignment="1" applyProtection="1">
      <alignment horizontal="center" vertical="center" wrapText="1"/>
    </xf>
    <xf numFmtId="0" fontId="2" fillId="7" borderId="32" xfId="0" applyFont="1" applyFill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shrinkToFit="1"/>
    </xf>
    <xf numFmtId="0" fontId="35" fillId="0" borderId="5" xfId="2" applyFont="1" applyBorder="1" applyAlignment="1" applyProtection="1">
      <alignment vertical="center" wrapText="1"/>
    </xf>
    <xf numFmtId="0" fontId="0" fillId="0" borderId="5" xfId="0" applyBorder="1" applyAlignment="1" applyProtection="1">
      <alignment vertical="center" wrapText="1"/>
    </xf>
    <xf numFmtId="0" fontId="18" fillId="0" borderId="5" xfId="0" applyFont="1" applyBorder="1" applyAlignment="1" applyProtection="1">
      <alignment vertical="center" wrapText="1"/>
    </xf>
    <xf numFmtId="0" fontId="35" fillId="0" borderId="5" xfId="2" applyFont="1" applyBorder="1" applyAlignment="1" applyProtection="1">
      <alignment horizontal="center" vertical="center" wrapText="1"/>
    </xf>
    <xf numFmtId="0" fontId="35" fillId="9" borderId="5" xfId="2" applyFont="1" applyFill="1" applyBorder="1" applyAlignment="1" applyProtection="1">
      <alignment horizontal="center" vertical="center" wrapText="1"/>
    </xf>
    <xf numFmtId="0" fontId="31" fillId="7" borderId="5" xfId="0" applyFont="1" applyFill="1" applyBorder="1" applyAlignment="1" applyProtection="1">
      <alignment vertical="center" wrapText="1"/>
    </xf>
    <xf numFmtId="0" fontId="20" fillId="9" borderId="5" xfId="0" applyFont="1" applyFill="1" applyBorder="1" applyAlignment="1" applyProtection="1">
      <alignment horizontal="center" vertical="center" wrapText="1"/>
    </xf>
    <xf numFmtId="0" fontId="2" fillId="8" borderId="5" xfId="0" applyFont="1" applyFill="1" applyBorder="1" applyAlignment="1" applyProtection="1">
      <alignment vertical="center" wrapText="1"/>
    </xf>
    <xf numFmtId="4" fontId="2" fillId="8" borderId="5" xfId="0" applyNumberFormat="1" applyFont="1" applyFill="1" applyBorder="1" applyAlignment="1" applyProtection="1">
      <alignment vertical="center" shrinkToFit="1"/>
    </xf>
    <xf numFmtId="0" fontId="34" fillId="0" borderId="5" xfId="2" applyFont="1" applyBorder="1" applyAlignment="1" applyProtection="1">
      <alignment horizontal="center" vertical="center" wrapText="1"/>
    </xf>
    <xf numFmtId="0" fontId="0" fillId="0" borderId="5" xfId="0" applyBorder="1" applyAlignment="1" applyProtection="1">
      <alignment vertical="center" wrapText="1"/>
    </xf>
    <xf numFmtId="0" fontId="0" fillId="6" borderId="5" xfId="0" applyFill="1" applyBorder="1" applyAlignment="1" applyProtection="1">
      <alignment horizontal="center" vertical="center" shrinkToFit="1"/>
      <protection locked="0"/>
    </xf>
  </cellXfs>
  <cellStyles count="5">
    <cellStyle name="Hypertextový odkaz" xfId="4" builtinId="8"/>
    <cellStyle name="Normal 2 2" xfId="3" xr:uid="{5DFF052A-4B0D-46FB-9969-7BB4A1A6DA84}"/>
    <cellStyle name="Normální" xfId="0" builtinId="0"/>
    <cellStyle name="Normální 2 2" xfId="2" xr:uid="{6D5E1D7C-A82E-48DD-AE7C-C3AFC0CF4163}"/>
    <cellStyle name="Normální 3" xfId="1" xr:uid="{9213DD00-3D0B-41F1-9FC6-9DC996D4730F}"/>
  </cellStyles>
  <dxfs count="0"/>
  <tableStyles count="0" defaultTableStyle="TableStyleMedium2" defaultPivotStyle="PivotStyleLight16"/>
  <colors>
    <mruColors>
      <color rgb="FF6600FF"/>
      <color rgb="FFFFFFCC"/>
      <color rgb="FF000099"/>
      <color rgb="FF66003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CD98C-9EBF-46B5-BE76-6CBD980D9DE7}">
  <sheetPr>
    <pageSetUpPr fitToPage="1"/>
  </sheetPr>
  <dimension ref="A1:I30"/>
  <sheetViews>
    <sheetView tabSelected="1" workbookViewId="0">
      <selection activeCell="K17" sqref="K17"/>
    </sheetView>
  </sheetViews>
  <sheetFormatPr defaultColWidth="9.140625" defaultRowHeight="15" x14ac:dyDescent="0.25"/>
  <cols>
    <col min="1" max="1" width="5.28515625" style="128" customWidth="1"/>
    <col min="2" max="2" width="10.7109375" style="128" customWidth="1"/>
    <col min="3" max="3" width="23.7109375" style="128" customWidth="1"/>
    <col min="4" max="4" width="8.85546875" style="128" customWidth="1"/>
    <col min="5" max="6" width="14.5703125" style="128" customWidth="1"/>
    <col min="7" max="7" width="9.7109375" style="128" customWidth="1"/>
    <col min="8" max="8" width="19.5703125" style="128" customWidth="1"/>
    <col min="9" max="9" width="12" style="128" customWidth="1"/>
    <col min="10" max="16384" width="9.140625" style="128"/>
  </cols>
  <sheetData>
    <row r="1" spans="1:9" ht="26.25" x14ac:dyDescent="0.25">
      <c r="A1" s="126" t="s">
        <v>47</v>
      </c>
      <c r="B1" s="127"/>
      <c r="C1" s="127"/>
      <c r="D1" s="127"/>
      <c r="E1" s="127"/>
      <c r="F1" s="127"/>
      <c r="G1" s="127"/>
      <c r="H1" s="127"/>
      <c r="I1" s="127"/>
    </row>
    <row r="2" spans="1:9" ht="8.25" customHeight="1" thickBot="1" x14ac:dyDescent="0.3">
      <c r="A2" s="129"/>
      <c r="B2" s="130"/>
      <c r="C2" s="130"/>
      <c r="D2" s="130"/>
      <c r="E2" s="130"/>
      <c r="F2" s="130"/>
      <c r="G2" s="130"/>
      <c r="H2" s="130"/>
      <c r="I2" s="130"/>
    </row>
    <row r="3" spans="1:9" ht="24.95" customHeight="1" x14ac:dyDescent="0.25">
      <c r="A3" s="131" t="s">
        <v>0</v>
      </c>
      <c r="B3" s="132"/>
      <c r="C3" s="133" t="s">
        <v>1</v>
      </c>
      <c r="D3" s="134"/>
      <c r="E3" s="135" t="s">
        <v>2</v>
      </c>
      <c r="F3" s="135" t="s">
        <v>3</v>
      </c>
      <c r="G3" s="132"/>
      <c r="H3" s="135" t="s">
        <v>4</v>
      </c>
      <c r="I3" s="136" t="s">
        <v>5</v>
      </c>
    </row>
    <row r="4" spans="1:9" ht="24.95" customHeight="1" x14ac:dyDescent="0.25">
      <c r="A4" s="137"/>
      <c r="B4" s="138"/>
      <c r="C4" s="139"/>
      <c r="D4" s="139"/>
      <c r="E4" s="138"/>
      <c r="F4" s="138"/>
      <c r="G4" s="138"/>
      <c r="H4" s="138"/>
      <c r="I4" s="140"/>
    </row>
    <row r="5" spans="1:9" ht="15" customHeight="1" x14ac:dyDescent="0.25">
      <c r="A5" s="141" t="s">
        <v>6</v>
      </c>
      <c r="B5" s="138"/>
      <c r="C5" s="142" t="s">
        <v>480</v>
      </c>
      <c r="D5" s="143"/>
      <c r="E5" s="144" t="s">
        <v>7</v>
      </c>
      <c r="F5" s="51"/>
      <c r="G5" s="51"/>
      <c r="H5" s="145" t="s">
        <v>394</v>
      </c>
      <c r="I5" s="120"/>
    </row>
    <row r="6" spans="1:9" ht="45" customHeight="1" x14ac:dyDescent="0.25">
      <c r="A6" s="137"/>
      <c r="B6" s="138"/>
      <c r="C6" s="143"/>
      <c r="D6" s="143"/>
      <c r="E6" s="146"/>
      <c r="F6" s="51"/>
      <c r="G6" s="51"/>
      <c r="H6" s="138"/>
      <c r="I6" s="121"/>
    </row>
    <row r="7" spans="1:9" ht="15" customHeight="1" x14ac:dyDescent="0.25">
      <c r="A7" s="141" t="s">
        <v>8</v>
      </c>
      <c r="B7" s="138"/>
      <c r="C7" s="145" t="s">
        <v>9</v>
      </c>
      <c r="D7" s="138"/>
      <c r="E7" s="147" t="s">
        <v>10</v>
      </c>
      <c r="F7" s="50" t="s">
        <v>46</v>
      </c>
      <c r="G7" s="50"/>
      <c r="H7" s="145" t="s">
        <v>11</v>
      </c>
      <c r="I7" s="122"/>
    </row>
    <row r="8" spans="1:9" x14ac:dyDescent="0.25">
      <c r="A8" s="137"/>
      <c r="B8" s="138"/>
      <c r="C8" s="138"/>
      <c r="D8" s="138"/>
      <c r="E8" s="148" t="s">
        <v>12</v>
      </c>
      <c r="F8" s="41" t="s">
        <v>46</v>
      </c>
      <c r="G8" s="119"/>
      <c r="H8" s="138"/>
      <c r="I8" s="123"/>
    </row>
    <row r="9" spans="1:9" ht="15" customHeight="1" x14ac:dyDescent="0.25">
      <c r="A9" s="149" t="s">
        <v>13</v>
      </c>
      <c r="B9" s="150"/>
      <c r="C9" s="151" t="s">
        <v>453</v>
      </c>
      <c r="D9" s="152"/>
      <c r="E9" s="145" t="s">
        <v>14</v>
      </c>
      <c r="F9" s="153">
        <v>2027</v>
      </c>
      <c r="G9" s="154"/>
      <c r="H9" s="155" t="s">
        <v>15</v>
      </c>
      <c r="I9" s="124"/>
    </row>
    <row r="10" spans="1:9" ht="15.75" thickBot="1" x14ac:dyDescent="0.3">
      <c r="A10" s="156"/>
      <c r="B10" s="157"/>
      <c r="C10" s="158"/>
      <c r="D10" s="159"/>
      <c r="E10" s="160"/>
      <c r="F10" s="161"/>
      <c r="G10" s="161"/>
      <c r="H10" s="160"/>
      <c r="I10" s="125"/>
    </row>
    <row r="11" spans="1:9" ht="8.25" customHeight="1" x14ac:dyDescent="0.25">
      <c r="A11" s="162"/>
      <c r="B11" s="162"/>
      <c r="C11" s="162"/>
      <c r="D11" s="162"/>
      <c r="E11" s="162"/>
      <c r="F11" s="162"/>
      <c r="G11" s="162"/>
      <c r="H11" s="162"/>
      <c r="I11" s="163"/>
    </row>
    <row r="12" spans="1:9" ht="24" thickBot="1" x14ac:dyDescent="0.3">
      <c r="A12" s="164" t="s">
        <v>16</v>
      </c>
      <c r="B12" s="165"/>
      <c r="C12" s="165"/>
      <c r="D12" s="165"/>
      <c r="E12" s="165"/>
      <c r="F12" s="165"/>
      <c r="G12" s="165"/>
      <c r="H12" s="165"/>
      <c r="I12" s="165"/>
    </row>
    <row r="13" spans="1:9" ht="27" thickBot="1" x14ac:dyDescent="0.3">
      <c r="A13" s="166" t="s">
        <v>17</v>
      </c>
      <c r="B13" s="167" t="s">
        <v>18</v>
      </c>
      <c r="C13" s="168"/>
      <c r="D13" s="168"/>
      <c r="E13" s="168"/>
      <c r="F13" s="168"/>
      <c r="G13" s="168"/>
      <c r="H13" s="168"/>
      <c r="I13" s="169"/>
    </row>
    <row r="14" spans="1:9" ht="25.5" customHeight="1" x14ac:dyDescent="0.25">
      <c r="A14" s="170" t="s">
        <v>19</v>
      </c>
      <c r="B14" s="171" t="s">
        <v>393</v>
      </c>
      <c r="C14" s="172"/>
      <c r="D14" s="172"/>
      <c r="E14" s="172"/>
      <c r="F14" s="173"/>
      <c r="G14" s="174" t="s">
        <v>374</v>
      </c>
      <c r="H14" s="175"/>
      <c r="I14" s="176">
        <f>Rekapitulace!E6+Rekapitulace!E7</f>
        <v>0</v>
      </c>
    </row>
    <row r="15" spans="1:9" ht="29.25" customHeight="1" x14ac:dyDescent="0.25">
      <c r="A15" s="177"/>
      <c r="B15" s="178"/>
      <c r="C15" s="179"/>
      <c r="D15" s="179"/>
      <c r="E15" s="179"/>
      <c r="F15" s="180"/>
      <c r="G15" s="181" t="s">
        <v>371</v>
      </c>
      <c r="H15" s="182"/>
      <c r="I15" s="183">
        <f>Rekapitulace!E10+Rekapitulace!E11+Rekapitulace!E12</f>
        <v>0</v>
      </c>
    </row>
    <row r="16" spans="1:9" ht="29.25" customHeight="1" x14ac:dyDescent="0.25">
      <c r="A16" s="177"/>
      <c r="B16" s="178"/>
      <c r="C16" s="179"/>
      <c r="D16" s="179"/>
      <c r="E16" s="179"/>
      <c r="F16" s="180"/>
      <c r="G16" s="181" t="s">
        <v>373</v>
      </c>
      <c r="H16" s="182"/>
      <c r="I16" s="183">
        <f>Rekapitulace!E8+Rekapitulace!E9</f>
        <v>0</v>
      </c>
    </row>
    <row r="17" spans="1:9" ht="44.25" customHeight="1" thickBot="1" x14ac:dyDescent="0.3">
      <c r="A17" s="184"/>
      <c r="B17" s="185"/>
      <c r="C17" s="186"/>
      <c r="D17" s="186"/>
      <c r="E17" s="186"/>
      <c r="F17" s="187"/>
      <c r="G17" s="188" t="str">
        <f>Rekapitulace!B13</f>
        <v>VRN - vedlejší rozpočtové (režijní) náklady</v>
      </c>
      <c r="H17" s="189"/>
      <c r="I17" s="190">
        <f>Rekapitulace!E13</f>
        <v>0</v>
      </c>
    </row>
    <row r="18" spans="1:9" ht="44.25" customHeight="1" thickBot="1" x14ac:dyDescent="0.3">
      <c r="A18" s="191"/>
      <c r="B18" s="192"/>
      <c r="C18" s="193"/>
      <c r="D18" s="193"/>
      <c r="E18" s="193"/>
      <c r="F18" s="193"/>
      <c r="G18" s="194" t="str">
        <f>Rekapitulace!B14</f>
        <v>Vzduchový výměník aktivního chlazení - vyhrazená změna dle § 100 odst. 1 ZZVZ</v>
      </c>
      <c r="H18" s="195"/>
      <c r="I18" s="190">
        <f>Rekapitulace!E14</f>
        <v>0</v>
      </c>
    </row>
    <row r="19" spans="1:9" ht="16.5" thickBot="1" x14ac:dyDescent="0.3">
      <c r="A19" s="196" t="s">
        <v>20</v>
      </c>
      <c r="B19" s="197" t="s">
        <v>21</v>
      </c>
      <c r="C19" s="198"/>
      <c r="D19" s="198"/>
      <c r="E19" s="198"/>
      <c r="F19" s="198"/>
      <c r="G19" s="199" t="s">
        <v>22</v>
      </c>
      <c r="H19" s="200"/>
      <c r="I19" s="201">
        <f>SUM(I14:I18)</f>
        <v>0</v>
      </c>
    </row>
    <row r="20" spans="1:9" x14ac:dyDescent="0.25">
      <c r="A20" s="202"/>
      <c r="B20" s="202"/>
      <c r="C20" s="202"/>
      <c r="G20" s="203"/>
      <c r="H20" s="203"/>
      <c r="I20" s="203"/>
    </row>
    <row r="21" spans="1:9" ht="15.75" x14ac:dyDescent="0.25">
      <c r="A21" s="204" t="s">
        <v>23</v>
      </c>
      <c r="B21" s="205"/>
      <c r="C21" s="206"/>
      <c r="D21" s="207"/>
      <c r="E21" s="202"/>
      <c r="F21" s="202"/>
      <c r="G21" s="202"/>
      <c r="H21" s="202"/>
      <c r="I21" s="202"/>
    </row>
    <row r="22" spans="1:9" ht="15.75" x14ac:dyDescent="0.25">
      <c r="A22" s="204" t="s">
        <v>24</v>
      </c>
      <c r="B22" s="205"/>
      <c r="C22" s="206"/>
      <c r="D22" s="204" t="s">
        <v>25</v>
      </c>
      <c r="E22" s="205"/>
      <c r="F22" s="206"/>
      <c r="G22" s="204" t="s">
        <v>22</v>
      </c>
      <c r="H22" s="205"/>
      <c r="I22" s="208">
        <f>I19</f>
        <v>0</v>
      </c>
    </row>
    <row r="23" spans="1:9" ht="15.75" x14ac:dyDescent="0.25">
      <c r="A23" s="204" t="s">
        <v>26</v>
      </c>
      <c r="B23" s="205"/>
      <c r="C23" s="208">
        <f>I22</f>
        <v>0</v>
      </c>
      <c r="D23" s="204" t="s">
        <v>27</v>
      </c>
      <c r="E23" s="205"/>
      <c r="F23" s="208">
        <f>C23*21%</f>
        <v>0</v>
      </c>
      <c r="G23" s="204" t="s">
        <v>28</v>
      </c>
      <c r="H23" s="205"/>
      <c r="I23" s="208">
        <f>C23+F23</f>
        <v>0</v>
      </c>
    </row>
    <row r="24" spans="1:9" ht="15.75" thickBot="1" x14ac:dyDescent="0.3">
      <c r="A24" s="209"/>
      <c r="B24" s="209"/>
      <c r="C24" s="209"/>
      <c r="D24" s="210"/>
      <c r="E24" s="210"/>
      <c r="F24" s="211"/>
      <c r="G24" s="210"/>
      <c r="H24" s="210"/>
      <c r="I24" s="210"/>
    </row>
    <row r="25" spans="1:9" x14ac:dyDescent="0.25">
      <c r="A25" s="212"/>
      <c r="B25" s="213"/>
      <c r="C25" s="213"/>
      <c r="D25" s="214" t="s">
        <v>29</v>
      </c>
      <c r="E25" s="215"/>
      <c r="F25" s="216"/>
      <c r="G25" s="214" t="s">
        <v>30</v>
      </c>
      <c r="H25" s="215"/>
      <c r="I25" s="216"/>
    </row>
    <row r="26" spans="1:9" x14ac:dyDescent="0.25">
      <c r="A26" s="212"/>
      <c r="B26" s="213"/>
      <c r="C26" s="213"/>
      <c r="D26" s="217"/>
      <c r="E26" s="218"/>
      <c r="F26" s="219"/>
      <c r="G26" s="217"/>
      <c r="H26" s="218"/>
      <c r="I26" s="219"/>
    </row>
    <row r="27" spans="1:9" x14ac:dyDescent="0.25">
      <c r="A27" s="212"/>
      <c r="B27" s="213"/>
      <c r="C27" s="213"/>
      <c r="D27" s="217"/>
      <c r="E27" s="218"/>
      <c r="F27" s="219"/>
      <c r="G27" s="217"/>
      <c r="H27" s="218"/>
      <c r="I27" s="219"/>
    </row>
    <row r="28" spans="1:9" x14ac:dyDescent="0.25">
      <c r="A28" s="212"/>
      <c r="B28" s="213"/>
      <c r="C28" s="213"/>
      <c r="D28" s="217"/>
      <c r="E28" s="218"/>
      <c r="F28" s="219"/>
      <c r="G28" s="217"/>
      <c r="H28" s="218"/>
      <c r="I28" s="219"/>
    </row>
    <row r="29" spans="1:9" ht="15.75" thickBot="1" x14ac:dyDescent="0.3">
      <c r="A29" s="212"/>
      <c r="B29" s="213"/>
      <c r="C29" s="213"/>
      <c r="D29" s="220" t="s">
        <v>31</v>
      </c>
      <c r="E29" s="221"/>
      <c r="F29" s="222"/>
      <c r="G29" s="220" t="s">
        <v>31</v>
      </c>
      <c r="H29" s="221"/>
      <c r="I29" s="222"/>
    </row>
    <row r="30" spans="1:9" x14ac:dyDescent="0.25">
      <c r="A30" s="223"/>
      <c r="B30" s="203"/>
      <c r="C30" s="203"/>
      <c r="D30" s="224"/>
      <c r="E30" s="224"/>
      <c r="F30" s="224"/>
      <c r="G30" s="224"/>
      <c r="H30" s="224"/>
      <c r="I30" s="224"/>
    </row>
  </sheetData>
  <sheetProtection algorithmName="SHA-512" hashValue="7kZqgiqhAui1PjWm9mhW7iqOU+eDxZDi89uksP1PnRR4VzP+sIcMT3kb23FjNDA3KdCsRcsoEPuIEN1+I9rOsA==" saltValue="t7c409qggGHUrHHGGi98MA==" spinCount="100000" sheet="1" objects="1" scenarios="1"/>
  <mergeCells count="48">
    <mergeCell ref="I5:I6"/>
    <mergeCell ref="A1:I1"/>
    <mergeCell ref="A3:B4"/>
    <mergeCell ref="C3:D4"/>
    <mergeCell ref="E3:E4"/>
    <mergeCell ref="F3:G4"/>
    <mergeCell ref="H3:H4"/>
    <mergeCell ref="I3:I4"/>
    <mergeCell ref="A5:B6"/>
    <mergeCell ref="C5:D6"/>
    <mergeCell ref="E5:E6"/>
    <mergeCell ref="F5:G6"/>
    <mergeCell ref="H5:H6"/>
    <mergeCell ref="A7:B8"/>
    <mergeCell ref="C7:D8"/>
    <mergeCell ref="F7:G7"/>
    <mergeCell ref="H7:H8"/>
    <mergeCell ref="I7:I8"/>
    <mergeCell ref="B19:F19"/>
    <mergeCell ref="I9:I10"/>
    <mergeCell ref="A12:I12"/>
    <mergeCell ref="B13:I13"/>
    <mergeCell ref="A14:A17"/>
    <mergeCell ref="B14:F17"/>
    <mergeCell ref="G14:H14"/>
    <mergeCell ref="G15:H15"/>
    <mergeCell ref="A9:B10"/>
    <mergeCell ref="C9:D10"/>
    <mergeCell ref="E9:E10"/>
    <mergeCell ref="F9:G10"/>
    <mergeCell ref="H9:H10"/>
    <mergeCell ref="G16:H16"/>
    <mergeCell ref="G18:H18"/>
    <mergeCell ref="D29:F29"/>
    <mergeCell ref="G29:I29"/>
    <mergeCell ref="G17:H17"/>
    <mergeCell ref="A23:B23"/>
    <mergeCell ref="D23:E23"/>
    <mergeCell ref="G23:H23"/>
    <mergeCell ref="D25:F25"/>
    <mergeCell ref="G25:I25"/>
    <mergeCell ref="D26:F28"/>
    <mergeCell ref="G26:I28"/>
    <mergeCell ref="G19:H19"/>
    <mergeCell ref="A21:B21"/>
    <mergeCell ref="A22:B22"/>
    <mergeCell ref="D22:E22"/>
    <mergeCell ref="G22:H22"/>
  </mergeCells>
  <pageMargins left="1.299212598425197" right="0.31496062992125984" top="0.39370078740157483" bottom="0.39370078740157483" header="0.31496062992125984" footer="0.31496062992125984"/>
  <pageSetup paperSize="9" scale="9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B0DCF-DD92-49BF-B726-BCD3DEA6327D}">
  <dimension ref="A2:R99"/>
  <sheetViews>
    <sheetView topLeftCell="A97" workbookViewId="0">
      <selection activeCell="H15" sqref="H15:I15"/>
    </sheetView>
  </sheetViews>
  <sheetFormatPr defaultColWidth="8.85546875" defaultRowHeight="15" x14ac:dyDescent="0.25"/>
  <cols>
    <col min="1" max="1" width="17" style="378" customWidth="1"/>
    <col min="2" max="2" width="8.85546875" style="378"/>
    <col min="3" max="3" width="8.85546875" style="369"/>
    <col min="4" max="5" width="8.85546875" style="378"/>
    <col min="6" max="6" width="13.140625" style="378" customWidth="1"/>
    <col min="7" max="7" width="20.42578125" style="378" customWidth="1"/>
    <col min="8" max="8" width="10.7109375" style="378" customWidth="1"/>
    <col min="9" max="9" width="11" style="369" customWidth="1"/>
    <col min="10" max="10" width="16.28515625" style="369" customWidth="1"/>
    <col min="11" max="12" width="8.7109375" style="378" customWidth="1"/>
    <col min="13" max="13" width="11.85546875" style="378" customWidth="1"/>
    <col min="14" max="14" width="13" style="378" customWidth="1"/>
    <col min="15" max="15" width="11.42578125" style="378" customWidth="1"/>
    <col min="16" max="16" width="11.85546875" style="378" customWidth="1"/>
    <col min="17" max="17" width="20" style="378" customWidth="1"/>
    <col min="18" max="18" width="16.28515625" style="378" customWidth="1"/>
    <col min="19" max="19" width="10.7109375" style="378" customWidth="1"/>
    <col min="20" max="20" width="17" style="378" customWidth="1"/>
    <col min="21" max="21" width="12.85546875" style="378" customWidth="1"/>
    <col min="22" max="22" width="17.7109375" style="378" customWidth="1"/>
    <col min="23" max="23" width="12.85546875" style="378" customWidth="1"/>
    <col min="24" max="24" width="17.7109375" style="378" customWidth="1"/>
    <col min="25" max="26" width="12.7109375" style="378" customWidth="1"/>
    <col min="27" max="16384" width="8.85546875" style="378"/>
  </cols>
  <sheetData>
    <row r="2" spans="1:14" s="369" customFormat="1" ht="58.5" customHeight="1" x14ac:dyDescent="0.25">
      <c r="A2" s="364" t="s">
        <v>354</v>
      </c>
      <c r="B2" s="365" t="s">
        <v>37</v>
      </c>
      <c r="C2" s="365" t="s">
        <v>54</v>
      </c>
      <c r="D2" s="365" t="s">
        <v>53</v>
      </c>
      <c r="E2" s="365" t="s">
        <v>55</v>
      </c>
      <c r="F2" s="366" t="s">
        <v>50</v>
      </c>
      <c r="G2" s="353" t="s">
        <v>291</v>
      </c>
      <c r="H2" s="366" t="s">
        <v>51</v>
      </c>
      <c r="I2" s="365" t="s">
        <v>52</v>
      </c>
      <c r="J2" s="365"/>
      <c r="K2" s="365" t="s">
        <v>73</v>
      </c>
      <c r="L2" s="365"/>
      <c r="M2" s="367" t="s">
        <v>71</v>
      </c>
      <c r="N2" s="368"/>
    </row>
    <row r="3" spans="1:14" s="369" customFormat="1" ht="30" customHeight="1" x14ac:dyDescent="0.25">
      <c r="A3" s="370" t="s">
        <v>66</v>
      </c>
      <c r="B3" s="365"/>
      <c r="C3" s="365"/>
      <c r="D3" s="365"/>
      <c r="E3" s="365"/>
      <c r="F3" s="371" t="s">
        <v>67</v>
      </c>
      <c r="G3" s="372" t="s">
        <v>68</v>
      </c>
      <c r="H3" s="371" t="s">
        <v>69</v>
      </c>
      <c r="I3" s="379" t="s">
        <v>70</v>
      </c>
      <c r="J3" s="379"/>
      <c r="K3" s="379" t="s">
        <v>74</v>
      </c>
      <c r="L3" s="379"/>
      <c r="M3" s="373" t="s">
        <v>72</v>
      </c>
      <c r="N3" s="374"/>
    </row>
    <row r="4" spans="1:14" ht="30" customHeight="1" x14ac:dyDescent="0.25">
      <c r="A4" s="375"/>
      <c r="B4" s="376" t="s">
        <v>87</v>
      </c>
      <c r="C4" s="406"/>
      <c r="D4" s="345"/>
      <c r="E4" s="377">
        <f>C4*D4</f>
        <v>0</v>
      </c>
      <c r="F4" s="406"/>
      <c r="G4" s="406"/>
      <c r="H4" s="361"/>
      <c r="I4" s="360"/>
      <c r="J4" s="360"/>
      <c r="K4" s="360"/>
      <c r="L4" s="360"/>
      <c r="M4" s="362"/>
      <c r="N4" s="363"/>
    </row>
    <row r="5" spans="1:14" s="369" customFormat="1" ht="60.75" customHeight="1" x14ac:dyDescent="0.25">
      <c r="A5" s="365" t="s">
        <v>49</v>
      </c>
      <c r="B5" s="365" t="s">
        <v>37</v>
      </c>
      <c r="C5" s="365" t="s">
        <v>54</v>
      </c>
      <c r="D5" s="365" t="s">
        <v>53</v>
      </c>
      <c r="E5" s="365" t="s">
        <v>55</v>
      </c>
      <c r="F5" s="366" t="s">
        <v>51</v>
      </c>
      <c r="G5" s="366" t="s">
        <v>52</v>
      </c>
      <c r="H5" s="365" t="s">
        <v>73</v>
      </c>
      <c r="I5" s="365"/>
      <c r="J5" s="367" t="s">
        <v>71</v>
      </c>
      <c r="K5" s="410"/>
    </row>
    <row r="6" spans="1:14" s="369" customFormat="1" ht="30" customHeight="1" x14ac:dyDescent="0.25">
      <c r="A6" s="365"/>
      <c r="B6" s="365"/>
      <c r="C6" s="365"/>
      <c r="D6" s="365"/>
      <c r="E6" s="365"/>
      <c r="F6" s="371" t="s">
        <v>75</v>
      </c>
      <c r="G6" s="371" t="s">
        <v>70</v>
      </c>
      <c r="H6" s="379" t="s">
        <v>74</v>
      </c>
      <c r="I6" s="379"/>
      <c r="J6" s="373" t="s">
        <v>72</v>
      </c>
      <c r="K6" s="374"/>
    </row>
    <row r="7" spans="1:14" ht="30" customHeight="1" x14ac:dyDescent="0.25">
      <c r="A7" s="365"/>
      <c r="B7" s="376" t="s">
        <v>87</v>
      </c>
      <c r="C7" s="406"/>
      <c r="D7" s="345"/>
      <c r="E7" s="377">
        <f>C7*D7</f>
        <v>0</v>
      </c>
      <c r="F7" s="361"/>
      <c r="G7" s="361"/>
      <c r="H7" s="360"/>
      <c r="I7" s="360"/>
      <c r="J7" s="362"/>
      <c r="K7" s="363"/>
    </row>
    <row r="8" spans="1:14" ht="60" customHeight="1" x14ac:dyDescent="0.25">
      <c r="A8" s="365" t="s">
        <v>56</v>
      </c>
      <c r="B8" s="365" t="s">
        <v>37</v>
      </c>
      <c r="C8" s="365" t="s">
        <v>54</v>
      </c>
      <c r="D8" s="365" t="s">
        <v>53</v>
      </c>
      <c r="E8" s="365" t="s">
        <v>55</v>
      </c>
      <c r="F8" s="366" t="s">
        <v>51</v>
      </c>
      <c r="G8" s="366" t="s">
        <v>52</v>
      </c>
      <c r="H8" s="365" t="s">
        <v>73</v>
      </c>
      <c r="I8" s="365"/>
      <c r="J8" s="367" t="s">
        <v>71</v>
      </c>
      <c r="K8" s="410"/>
    </row>
    <row r="9" spans="1:14" ht="49.5" customHeight="1" x14ac:dyDescent="0.25">
      <c r="A9" s="365"/>
      <c r="B9" s="365"/>
      <c r="C9" s="365"/>
      <c r="D9" s="365"/>
      <c r="E9" s="365"/>
      <c r="F9" s="371" t="s">
        <v>429</v>
      </c>
      <c r="G9" s="371" t="s">
        <v>70</v>
      </c>
      <c r="H9" s="379" t="s">
        <v>74</v>
      </c>
      <c r="I9" s="379"/>
      <c r="J9" s="373" t="s">
        <v>72</v>
      </c>
      <c r="K9" s="374"/>
    </row>
    <row r="10" spans="1:14" ht="30" customHeight="1" x14ac:dyDescent="0.25">
      <c r="A10" s="365"/>
      <c r="B10" s="376" t="s">
        <v>87</v>
      </c>
      <c r="C10" s="406"/>
      <c r="D10" s="345"/>
      <c r="E10" s="377">
        <f>C10*D10</f>
        <v>0</v>
      </c>
      <c r="F10" s="361"/>
      <c r="G10" s="361"/>
      <c r="H10" s="360"/>
      <c r="I10" s="360"/>
      <c r="J10" s="362"/>
      <c r="K10" s="363"/>
    </row>
    <row r="11" spans="1:14" ht="30" customHeight="1" x14ac:dyDescent="0.25">
      <c r="A11" s="365" t="s">
        <v>57</v>
      </c>
      <c r="B11" s="365" t="s">
        <v>37</v>
      </c>
      <c r="C11" s="365" t="s">
        <v>54</v>
      </c>
      <c r="D11" s="365" t="s">
        <v>53</v>
      </c>
      <c r="E11" s="365" t="s">
        <v>55</v>
      </c>
      <c r="F11" s="366" t="s">
        <v>51</v>
      </c>
      <c r="G11" s="366" t="s">
        <v>52</v>
      </c>
      <c r="H11" s="365" t="s">
        <v>73</v>
      </c>
      <c r="I11" s="365"/>
      <c r="J11" s="367" t="s">
        <v>71</v>
      </c>
      <c r="K11" s="410"/>
    </row>
    <row r="12" spans="1:14" ht="30" customHeight="1" x14ac:dyDescent="0.25">
      <c r="A12" s="365"/>
      <c r="B12" s="365"/>
      <c r="C12" s="365"/>
      <c r="D12" s="365"/>
      <c r="E12" s="365"/>
      <c r="F12" s="371" t="s">
        <v>423</v>
      </c>
      <c r="G12" s="371" t="s">
        <v>70</v>
      </c>
      <c r="H12" s="379" t="s">
        <v>74</v>
      </c>
      <c r="I12" s="379"/>
      <c r="J12" s="373" t="s">
        <v>72</v>
      </c>
      <c r="K12" s="374"/>
    </row>
    <row r="13" spans="1:14" ht="30" customHeight="1" x14ac:dyDescent="0.25">
      <c r="A13" s="365"/>
      <c r="B13" s="376" t="s">
        <v>87</v>
      </c>
      <c r="C13" s="406"/>
      <c r="D13" s="345"/>
      <c r="E13" s="377">
        <f>C13*D13</f>
        <v>0</v>
      </c>
      <c r="F13" s="361"/>
      <c r="G13" s="361"/>
      <c r="H13" s="360"/>
      <c r="I13" s="360"/>
      <c r="J13" s="362"/>
      <c r="K13" s="363"/>
    </row>
    <row r="14" spans="1:14" ht="30" customHeight="1" x14ac:dyDescent="0.25">
      <c r="A14" s="365" t="s">
        <v>59</v>
      </c>
      <c r="B14" s="365" t="s">
        <v>37</v>
      </c>
      <c r="C14" s="365" t="s">
        <v>54</v>
      </c>
      <c r="D14" s="365" t="s">
        <v>53</v>
      </c>
      <c r="E14" s="365" t="s">
        <v>55</v>
      </c>
      <c r="F14" s="366" t="s">
        <v>51</v>
      </c>
      <c r="G14" s="366" t="s">
        <v>52</v>
      </c>
      <c r="H14" s="365" t="s">
        <v>73</v>
      </c>
      <c r="I14" s="365"/>
      <c r="J14" s="367" t="s">
        <v>71</v>
      </c>
      <c r="K14" s="410"/>
    </row>
    <row r="15" spans="1:14" ht="30" customHeight="1" x14ac:dyDescent="0.25">
      <c r="A15" s="365"/>
      <c r="B15" s="365"/>
      <c r="C15" s="365"/>
      <c r="D15" s="365"/>
      <c r="E15" s="365"/>
      <c r="F15" s="372" t="s">
        <v>76</v>
      </c>
      <c r="G15" s="371" t="s">
        <v>70</v>
      </c>
      <c r="H15" s="379" t="s">
        <v>74</v>
      </c>
      <c r="I15" s="379"/>
      <c r="J15" s="373" t="s">
        <v>72</v>
      </c>
      <c r="K15" s="374"/>
    </row>
    <row r="16" spans="1:14" ht="30" customHeight="1" x14ac:dyDescent="0.25">
      <c r="A16" s="365"/>
      <c r="B16" s="376" t="s">
        <v>87</v>
      </c>
      <c r="C16" s="406"/>
      <c r="D16" s="345"/>
      <c r="E16" s="377">
        <f>C16*D16</f>
        <v>0</v>
      </c>
      <c r="F16" s="361"/>
      <c r="G16" s="361"/>
      <c r="H16" s="360"/>
      <c r="I16" s="360"/>
      <c r="J16" s="362"/>
      <c r="K16" s="363"/>
    </row>
    <row r="17" spans="1:11" ht="30" customHeight="1" x14ac:dyDescent="0.25">
      <c r="A17" s="365" t="s">
        <v>58</v>
      </c>
      <c r="B17" s="365" t="s">
        <v>37</v>
      </c>
      <c r="C17" s="365" t="s">
        <v>54</v>
      </c>
      <c r="D17" s="365" t="s">
        <v>53</v>
      </c>
      <c r="E17" s="365" t="s">
        <v>55</v>
      </c>
      <c r="F17" s="366" t="s">
        <v>51</v>
      </c>
      <c r="G17" s="366" t="s">
        <v>52</v>
      </c>
      <c r="H17" s="365" t="s">
        <v>73</v>
      </c>
      <c r="I17" s="365"/>
      <c r="J17" s="367" t="s">
        <v>71</v>
      </c>
      <c r="K17" s="410"/>
    </row>
    <row r="18" spans="1:11" ht="30" customHeight="1" x14ac:dyDescent="0.25">
      <c r="A18" s="365"/>
      <c r="B18" s="365"/>
      <c r="C18" s="365"/>
      <c r="D18" s="365"/>
      <c r="E18" s="365"/>
      <c r="F18" s="372" t="s">
        <v>76</v>
      </c>
      <c r="G18" s="371" t="s">
        <v>70</v>
      </c>
      <c r="H18" s="379" t="s">
        <v>74</v>
      </c>
      <c r="I18" s="379"/>
      <c r="J18" s="373" t="s">
        <v>72</v>
      </c>
      <c r="K18" s="374"/>
    </row>
    <row r="19" spans="1:11" ht="30" customHeight="1" x14ac:dyDescent="0.25">
      <c r="A19" s="365"/>
      <c r="B19" s="376" t="s">
        <v>87</v>
      </c>
      <c r="C19" s="406"/>
      <c r="D19" s="345"/>
      <c r="E19" s="377">
        <f>C19*D19</f>
        <v>0</v>
      </c>
      <c r="F19" s="361"/>
      <c r="G19" s="361"/>
      <c r="H19" s="360"/>
      <c r="I19" s="360"/>
      <c r="J19" s="362"/>
      <c r="K19" s="363"/>
    </row>
    <row r="20" spans="1:11" ht="30" customHeight="1" x14ac:dyDescent="0.25">
      <c r="A20" s="365" t="s">
        <v>60</v>
      </c>
      <c r="B20" s="365" t="s">
        <v>37</v>
      </c>
      <c r="C20" s="365" t="s">
        <v>54</v>
      </c>
      <c r="D20" s="365" t="s">
        <v>53</v>
      </c>
      <c r="E20" s="365" t="s">
        <v>55</v>
      </c>
      <c r="F20" s="366" t="s">
        <v>51</v>
      </c>
      <c r="G20" s="366" t="s">
        <v>52</v>
      </c>
      <c r="H20" s="365" t="s">
        <v>73</v>
      </c>
      <c r="I20" s="365"/>
      <c r="J20" s="367" t="s">
        <v>71</v>
      </c>
      <c r="K20" s="410"/>
    </row>
    <row r="21" spans="1:11" ht="30" customHeight="1" x14ac:dyDescent="0.25">
      <c r="A21" s="365"/>
      <c r="B21" s="365"/>
      <c r="C21" s="365"/>
      <c r="D21" s="365"/>
      <c r="E21" s="365"/>
      <c r="F21" s="372" t="s">
        <v>76</v>
      </c>
      <c r="G21" s="371" t="s">
        <v>70</v>
      </c>
      <c r="H21" s="379" t="s">
        <v>74</v>
      </c>
      <c r="I21" s="379"/>
      <c r="J21" s="373" t="s">
        <v>72</v>
      </c>
      <c r="K21" s="374"/>
    </row>
    <row r="22" spans="1:11" ht="30" customHeight="1" x14ac:dyDescent="0.25">
      <c r="A22" s="365"/>
      <c r="B22" s="376" t="s">
        <v>87</v>
      </c>
      <c r="C22" s="406"/>
      <c r="D22" s="345"/>
      <c r="E22" s="377">
        <f>C22*D22</f>
        <v>0</v>
      </c>
      <c r="F22" s="361"/>
      <c r="G22" s="361"/>
      <c r="H22" s="360"/>
      <c r="I22" s="360"/>
      <c r="J22" s="362"/>
      <c r="K22" s="363"/>
    </row>
    <row r="23" spans="1:11" ht="45" customHeight="1" x14ac:dyDescent="0.25">
      <c r="A23" s="365" t="s">
        <v>79</v>
      </c>
      <c r="B23" s="365" t="s">
        <v>37</v>
      </c>
      <c r="C23" s="365" t="s">
        <v>54</v>
      </c>
      <c r="D23" s="365" t="s">
        <v>53</v>
      </c>
      <c r="E23" s="365" t="s">
        <v>55</v>
      </c>
      <c r="F23" s="369" t="s">
        <v>51</v>
      </c>
      <c r="G23" s="366" t="s">
        <v>52</v>
      </c>
      <c r="H23" s="365" t="s">
        <v>73</v>
      </c>
      <c r="I23" s="365"/>
      <c r="J23" s="367" t="s">
        <v>71</v>
      </c>
      <c r="K23" s="410"/>
    </row>
    <row r="24" spans="1:11" ht="30" customHeight="1" x14ac:dyDescent="0.25">
      <c r="A24" s="365"/>
      <c r="B24" s="365"/>
      <c r="C24" s="365"/>
      <c r="D24" s="365"/>
      <c r="E24" s="365"/>
      <c r="F24" s="380" t="s">
        <v>78</v>
      </c>
      <c r="G24" s="371" t="s">
        <v>70</v>
      </c>
      <c r="H24" s="379" t="s">
        <v>74</v>
      </c>
      <c r="I24" s="379"/>
      <c r="J24" s="373" t="s">
        <v>72</v>
      </c>
      <c r="K24" s="374"/>
    </row>
    <row r="25" spans="1:11" ht="30" customHeight="1" x14ac:dyDescent="0.25">
      <c r="A25" s="365"/>
      <c r="B25" s="376" t="s">
        <v>87</v>
      </c>
      <c r="C25" s="406"/>
      <c r="D25" s="345"/>
      <c r="E25" s="377">
        <f>C25*D25</f>
        <v>0</v>
      </c>
      <c r="F25" s="361"/>
      <c r="G25" s="361"/>
      <c r="H25" s="360"/>
      <c r="I25" s="360"/>
      <c r="J25" s="362"/>
      <c r="K25" s="363"/>
    </row>
    <row r="26" spans="1:11" ht="30" customHeight="1" x14ac:dyDescent="0.25">
      <c r="A26" s="365" t="s">
        <v>80</v>
      </c>
      <c r="B26" s="365" t="s">
        <v>37</v>
      </c>
      <c r="C26" s="365" t="s">
        <v>54</v>
      </c>
      <c r="D26" s="365" t="s">
        <v>53</v>
      </c>
      <c r="E26" s="365" t="s">
        <v>55</v>
      </c>
      <c r="F26" s="369" t="s">
        <v>51</v>
      </c>
      <c r="G26" s="366" t="s">
        <v>52</v>
      </c>
      <c r="H26" s="365" t="s">
        <v>73</v>
      </c>
      <c r="I26" s="365"/>
      <c r="J26" s="367" t="s">
        <v>71</v>
      </c>
      <c r="K26" s="410"/>
    </row>
    <row r="27" spans="1:11" ht="30" customHeight="1" x14ac:dyDescent="0.25">
      <c r="A27" s="365"/>
      <c r="B27" s="365"/>
      <c r="C27" s="365"/>
      <c r="D27" s="365"/>
      <c r="E27" s="365"/>
      <c r="F27" s="380" t="s">
        <v>78</v>
      </c>
      <c r="G27" s="371" t="s">
        <v>70</v>
      </c>
      <c r="H27" s="379" t="s">
        <v>74</v>
      </c>
      <c r="I27" s="379"/>
      <c r="J27" s="373" t="s">
        <v>72</v>
      </c>
      <c r="K27" s="374"/>
    </row>
    <row r="28" spans="1:11" ht="30" customHeight="1" x14ac:dyDescent="0.25">
      <c r="A28" s="365"/>
      <c r="B28" s="376" t="s">
        <v>87</v>
      </c>
      <c r="C28" s="406"/>
      <c r="D28" s="345"/>
      <c r="E28" s="377">
        <f>C28*D28</f>
        <v>0</v>
      </c>
      <c r="F28" s="361"/>
      <c r="G28" s="361"/>
      <c r="H28" s="360"/>
      <c r="I28" s="360"/>
      <c r="J28" s="362"/>
      <c r="K28" s="363"/>
    </row>
    <row r="29" spans="1:11" ht="30" customHeight="1" x14ac:dyDescent="0.25">
      <c r="A29" s="365" t="s">
        <v>61</v>
      </c>
      <c r="B29" s="365" t="s">
        <v>37</v>
      </c>
      <c r="C29" s="365" t="s">
        <v>54</v>
      </c>
      <c r="D29" s="365" t="s">
        <v>53</v>
      </c>
      <c r="E29" s="365" t="s">
        <v>55</v>
      </c>
      <c r="F29" s="369" t="s">
        <v>51</v>
      </c>
      <c r="G29" s="366" t="s">
        <v>52</v>
      </c>
      <c r="H29" s="365" t="s">
        <v>73</v>
      </c>
      <c r="I29" s="365"/>
      <c r="J29" s="367" t="s">
        <v>71</v>
      </c>
      <c r="K29" s="410"/>
    </row>
    <row r="30" spans="1:11" ht="30" customHeight="1" x14ac:dyDescent="0.25">
      <c r="A30" s="365"/>
      <c r="B30" s="365"/>
      <c r="C30" s="365"/>
      <c r="D30" s="365"/>
      <c r="E30" s="365"/>
      <c r="F30" s="380" t="s">
        <v>78</v>
      </c>
      <c r="G30" s="371" t="s">
        <v>70</v>
      </c>
      <c r="H30" s="379" t="s">
        <v>74</v>
      </c>
      <c r="I30" s="379"/>
      <c r="J30" s="373" t="s">
        <v>72</v>
      </c>
      <c r="K30" s="374"/>
    </row>
    <row r="31" spans="1:11" ht="30" customHeight="1" x14ac:dyDescent="0.25">
      <c r="A31" s="365"/>
      <c r="B31" s="376" t="s">
        <v>87</v>
      </c>
      <c r="C31" s="406"/>
      <c r="D31" s="345"/>
      <c r="E31" s="377">
        <f>C31*D31</f>
        <v>0</v>
      </c>
      <c r="F31" s="361"/>
      <c r="G31" s="361"/>
      <c r="H31" s="360"/>
      <c r="I31" s="360"/>
      <c r="J31" s="362"/>
      <c r="K31" s="363"/>
    </row>
    <row r="32" spans="1:11" ht="30" customHeight="1" x14ac:dyDescent="0.25">
      <c r="A32" s="365" t="s">
        <v>62</v>
      </c>
      <c r="B32" s="365" t="s">
        <v>37</v>
      </c>
      <c r="C32" s="365" t="s">
        <v>54</v>
      </c>
      <c r="D32" s="365" t="s">
        <v>53</v>
      </c>
      <c r="E32" s="365" t="s">
        <v>55</v>
      </c>
      <c r="F32" s="369" t="s">
        <v>51</v>
      </c>
      <c r="G32" s="366" t="s">
        <v>52</v>
      </c>
      <c r="H32" s="365" t="s">
        <v>73</v>
      </c>
      <c r="I32" s="365"/>
      <c r="J32" s="367" t="s">
        <v>71</v>
      </c>
      <c r="K32" s="410"/>
    </row>
    <row r="33" spans="1:11" ht="30" customHeight="1" x14ac:dyDescent="0.25">
      <c r="A33" s="365"/>
      <c r="B33" s="365"/>
      <c r="C33" s="365"/>
      <c r="D33" s="365"/>
      <c r="E33" s="365"/>
      <c r="F33" s="380" t="s">
        <v>78</v>
      </c>
      <c r="G33" s="371" t="s">
        <v>70</v>
      </c>
      <c r="H33" s="379" t="s">
        <v>74</v>
      </c>
      <c r="I33" s="379"/>
      <c r="J33" s="373" t="s">
        <v>72</v>
      </c>
      <c r="K33" s="374"/>
    </row>
    <row r="34" spans="1:11" ht="30" customHeight="1" x14ac:dyDescent="0.25">
      <c r="A34" s="365"/>
      <c r="B34" s="376" t="s">
        <v>87</v>
      </c>
      <c r="C34" s="406"/>
      <c r="D34" s="345"/>
      <c r="E34" s="377">
        <f>C34*D34</f>
        <v>0</v>
      </c>
      <c r="F34" s="361"/>
      <c r="G34" s="361"/>
      <c r="H34" s="360"/>
      <c r="I34" s="360"/>
      <c r="J34" s="362"/>
      <c r="K34" s="363"/>
    </row>
    <row r="35" spans="1:11" ht="45" customHeight="1" x14ac:dyDescent="0.25">
      <c r="A35" s="365" t="s">
        <v>63</v>
      </c>
      <c r="B35" s="365" t="s">
        <v>37</v>
      </c>
      <c r="C35" s="365" t="s">
        <v>54</v>
      </c>
      <c r="D35" s="365" t="s">
        <v>53</v>
      </c>
      <c r="E35" s="365" t="s">
        <v>55</v>
      </c>
      <c r="F35" s="365" t="s">
        <v>64</v>
      </c>
      <c r="G35" s="366" t="s">
        <v>51</v>
      </c>
      <c r="H35" s="365" t="s">
        <v>71</v>
      </c>
      <c r="I35" s="365"/>
    </row>
    <row r="36" spans="1:11" ht="30" customHeight="1" x14ac:dyDescent="0.25">
      <c r="A36" s="365"/>
      <c r="B36" s="365"/>
      <c r="C36" s="365"/>
      <c r="D36" s="365"/>
      <c r="E36" s="365"/>
      <c r="F36" s="365"/>
      <c r="G36" s="372" t="s">
        <v>77</v>
      </c>
      <c r="H36" s="379" t="s">
        <v>72</v>
      </c>
      <c r="I36" s="379"/>
    </row>
    <row r="37" spans="1:11" ht="30" customHeight="1" x14ac:dyDescent="0.25">
      <c r="A37" s="365"/>
      <c r="B37" s="376" t="s">
        <v>88</v>
      </c>
      <c r="C37" s="406"/>
      <c r="D37" s="345"/>
      <c r="E37" s="377">
        <f>C37*D37</f>
        <v>0</v>
      </c>
      <c r="F37" s="361"/>
      <c r="G37" s="361"/>
      <c r="H37" s="360"/>
      <c r="I37" s="360"/>
    </row>
    <row r="38" spans="1:11" ht="45" customHeight="1" x14ac:dyDescent="0.25">
      <c r="A38" s="382" t="s">
        <v>253</v>
      </c>
      <c r="B38" s="365" t="s">
        <v>37</v>
      </c>
      <c r="C38" s="365" t="s">
        <v>54</v>
      </c>
      <c r="D38" s="365" t="s">
        <v>53</v>
      </c>
      <c r="E38" s="365" t="s">
        <v>55</v>
      </c>
      <c r="H38" s="369"/>
      <c r="K38" s="369"/>
    </row>
    <row r="39" spans="1:11" ht="69.95" customHeight="1" x14ac:dyDescent="0.25">
      <c r="A39" s="383" t="s">
        <v>246</v>
      </c>
      <c r="B39" s="365"/>
      <c r="C39" s="365"/>
      <c r="D39" s="365"/>
      <c r="E39" s="365"/>
      <c r="H39" s="369"/>
      <c r="K39" s="369"/>
    </row>
    <row r="40" spans="1:11" ht="69.95" customHeight="1" x14ac:dyDescent="0.25">
      <c r="A40" s="384"/>
      <c r="B40" s="366" t="s">
        <v>86</v>
      </c>
      <c r="C40" s="366">
        <v>1</v>
      </c>
      <c r="D40" s="345"/>
      <c r="E40" s="377">
        <f>C40*D40</f>
        <v>0</v>
      </c>
      <c r="H40" s="369"/>
      <c r="K40" s="369"/>
    </row>
    <row r="41" spans="1:11" ht="30" customHeight="1" x14ac:dyDescent="0.25">
      <c r="A41" s="385" t="s">
        <v>431</v>
      </c>
      <c r="B41" s="385"/>
      <c r="C41" s="385"/>
      <c r="D41" s="385"/>
      <c r="E41" s="386">
        <f>E4+E7+E10+E13+E16+E19+E22+E25+E28+E31+E34+E37+E40</f>
        <v>0</v>
      </c>
      <c r="F41" s="369"/>
      <c r="H41" s="369"/>
      <c r="K41" s="369"/>
    </row>
    <row r="42" spans="1:11" ht="30" customHeight="1" x14ac:dyDescent="0.25">
      <c r="A42" s="387" t="s">
        <v>293</v>
      </c>
      <c r="B42" s="388"/>
      <c r="C42" s="388"/>
      <c r="D42" s="389"/>
    </row>
    <row r="43" spans="1:11" ht="38.25" customHeight="1" x14ac:dyDescent="0.25">
      <c r="A43" s="365" t="s">
        <v>242</v>
      </c>
      <c r="B43" s="365" t="s">
        <v>37</v>
      </c>
      <c r="C43" s="365" t="s">
        <v>54</v>
      </c>
      <c r="D43" s="365" t="s">
        <v>53</v>
      </c>
      <c r="E43" s="365" t="s">
        <v>55</v>
      </c>
      <c r="F43" s="366" t="s">
        <v>51</v>
      </c>
      <c r="G43" s="366" t="s">
        <v>52</v>
      </c>
      <c r="H43" s="365" t="s">
        <v>73</v>
      </c>
      <c r="I43" s="365"/>
      <c r="J43" s="367" t="s">
        <v>71</v>
      </c>
      <c r="K43" s="410"/>
    </row>
    <row r="44" spans="1:11" ht="45" customHeight="1" x14ac:dyDescent="0.25">
      <c r="A44" s="365"/>
      <c r="B44" s="365"/>
      <c r="C44" s="365"/>
      <c r="D44" s="365"/>
      <c r="E44" s="365"/>
      <c r="F44" s="380" t="s">
        <v>81</v>
      </c>
      <c r="G44" s="371" t="s">
        <v>70</v>
      </c>
      <c r="H44" s="379" t="s">
        <v>74</v>
      </c>
      <c r="I44" s="379"/>
      <c r="J44" s="373" t="s">
        <v>72</v>
      </c>
      <c r="K44" s="374"/>
    </row>
    <row r="45" spans="1:11" ht="30" customHeight="1" x14ac:dyDescent="0.25">
      <c r="A45" s="365"/>
      <c r="B45" s="376" t="s">
        <v>87</v>
      </c>
      <c r="C45" s="406"/>
      <c r="D45" s="345"/>
      <c r="E45" s="377">
        <f>C45*D45</f>
        <v>0</v>
      </c>
      <c r="F45" s="361"/>
      <c r="G45" s="361"/>
      <c r="H45" s="360"/>
      <c r="I45" s="360"/>
      <c r="J45" s="362"/>
      <c r="K45" s="363"/>
    </row>
    <row r="46" spans="1:11" ht="30" customHeight="1" x14ac:dyDescent="0.25">
      <c r="A46" s="365" t="s">
        <v>243</v>
      </c>
      <c r="B46" s="365" t="s">
        <v>37</v>
      </c>
      <c r="C46" s="365" t="s">
        <v>54</v>
      </c>
      <c r="D46" s="365" t="s">
        <v>53</v>
      </c>
      <c r="E46" s="365" t="s">
        <v>55</v>
      </c>
      <c r="F46" s="366" t="s">
        <v>51</v>
      </c>
      <c r="G46" s="366" t="s">
        <v>52</v>
      </c>
      <c r="H46" s="365" t="s">
        <v>73</v>
      </c>
      <c r="I46" s="365"/>
      <c r="J46" s="367" t="s">
        <v>71</v>
      </c>
      <c r="K46" s="410"/>
    </row>
    <row r="47" spans="1:11" ht="30" customHeight="1" x14ac:dyDescent="0.25">
      <c r="A47" s="365"/>
      <c r="B47" s="365"/>
      <c r="C47" s="365"/>
      <c r="D47" s="365"/>
      <c r="E47" s="365"/>
      <c r="F47" s="372" t="s">
        <v>76</v>
      </c>
      <c r="G47" s="371" t="s">
        <v>70</v>
      </c>
      <c r="H47" s="379" t="s">
        <v>74</v>
      </c>
      <c r="I47" s="379"/>
      <c r="J47" s="373" t="s">
        <v>72</v>
      </c>
      <c r="K47" s="374"/>
    </row>
    <row r="48" spans="1:11" ht="30" customHeight="1" x14ac:dyDescent="0.25">
      <c r="A48" s="365"/>
      <c r="B48" s="376" t="s">
        <v>87</v>
      </c>
      <c r="C48" s="406"/>
      <c r="D48" s="345"/>
      <c r="E48" s="377">
        <f>C48*D48</f>
        <v>0</v>
      </c>
      <c r="F48" s="361"/>
      <c r="G48" s="361"/>
      <c r="H48" s="360"/>
      <c r="I48" s="360"/>
      <c r="J48" s="362"/>
      <c r="K48" s="363"/>
    </row>
    <row r="49" spans="1:18" ht="30" customHeight="1" x14ac:dyDescent="0.25">
      <c r="A49" s="390" t="s">
        <v>244</v>
      </c>
      <c r="B49" s="365" t="s">
        <v>37</v>
      </c>
      <c r="C49" s="365" t="s">
        <v>54</v>
      </c>
      <c r="D49" s="365" t="s">
        <v>53</v>
      </c>
      <c r="E49" s="365" t="s">
        <v>55</v>
      </c>
      <c r="F49" s="369" t="s">
        <v>51</v>
      </c>
      <c r="G49" s="366" t="s">
        <v>52</v>
      </c>
      <c r="H49" s="365" t="s">
        <v>73</v>
      </c>
      <c r="I49" s="365"/>
      <c r="J49" s="367" t="s">
        <v>71</v>
      </c>
      <c r="K49" s="410"/>
    </row>
    <row r="50" spans="1:18" ht="45" customHeight="1" x14ac:dyDescent="0.25">
      <c r="A50" s="390"/>
      <c r="B50" s="365"/>
      <c r="C50" s="365"/>
      <c r="D50" s="365"/>
      <c r="E50" s="365"/>
      <c r="F50" s="380" t="s">
        <v>78</v>
      </c>
      <c r="G50" s="371" t="s">
        <v>70</v>
      </c>
      <c r="H50" s="379" t="s">
        <v>74</v>
      </c>
      <c r="I50" s="379"/>
      <c r="J50" s="373" t="s">
        <v>72</v>
      </c>
      <c r="K50" s="374"/>
    </row>
    <row r="51" spans="1:18" ht="45" customHeight="1" x14ac:dyDescent="0.25">
      <c r="A51" s="390"/>
      <c r="B51" s="376" t="s">
        <v>87</v>
      </c>
      <c r="C51" s="406"/>
      <c r="D51" s="345"/>
      <c r="E51" s="377">
        <f>C51*D51</f>
        <v>0</v>
      </c>
      <c r="F51" s="361"/>
      <c r="G51" s="361"/>
      <c r="H51" s="360"/>
      <c r="I51" s="360"/>
      <c r="J51" s="362"/>
      <c r="K51" s="363"/>
    </row>
    <row r="52" spans="1:18" ht="30" customHeight="1" x14ac:dyDescent="0.25">
      <c r="A52" s="390" t="s">
        <v>245</v>
      </c>
      <c r="B52" s="365" t="s">
        <v>37</v>
      </c>
      <c r="C52" s="365" t="s">
        <v>54</v>
      </c>
      <c r="D52" s="365" t="s">
        <v>53</v>
      </c>
      <c r="E52" s="365" t="s">
        <v>55</v>
      </c>
      <c r="F52" s="369" t="s">
        <v>51</v>
      </c>
      <c r="G52" s="366" t="s">
        <v>52</v>
      </c>
      <c r="H52" s="365" t="s">
        <v>73</v>
      </c>
      <c r="I52" s="365"/>
      <c r="J52" s="367" t="s">
        <v>71</v>
      </c>
      <c r="K52" s="410"/>
    </row>
    <row r="53" spans="1:18" ht="45" customHeight="1" x14ac:dyDescent="0.25">
      <c r="A53" s="390"/>
      <c r="B53" s="365"/>
      <c r="C53" s="365"/>
      <c r="D53" s="365"/>
      <c r="E53" s="365"/>
      <c r="F53" s="380" t="s">
        <v>78</v>
      </c>
      <c r="G53" s="371" t="s">
        <v>70</v>
      </c>
      <c r="H53" s="379" t="s">
        <v>74</v>
      </c>
      <c r="I53" s="379"/>
      <c r="J53" s="373" t="s">
        <v>72</v>
      </c>
      <c r="K53" s="374"/>
    </row>
    <row r="54" spans="1:18" ht="45" customHeight="1" x14ac:dyDescent="0.25">
      <c r="A54" s="390"/>
      <c r="B54" s="376" t="s">
        <v>87</v>
      </c>
      <c r="C54" s="406"/>
      <c r="D54" s="345"/>
      <c r="E54" s="377">
        <f>C54*D54</f>
        <v>0</v>
      </c>
      <c r="F54" s="361"/>
      <c r="G54" s="361"/>
      <c r="H54" s="360"/>
      <c r="I54" s="360"/>
      <c r="J54" s="362"/>
      <c r="K54" s="363"/>
    </row>
    <row r="55" spans="1:18" ht="30" customHeight="1" x14ac:dyDescent="0.25">
      <c r="A55" s="385" t="s">
        <v>268</v>
      </c>
      <c r="B55" s="385"/>
      <c r="C55" s="385"/>
      <c r="D55" s="385"/>
      <c r="E55" s="386">
        <f>E45+E48+E51+E54</f>
        <v>0</v>
      </c>
      <c r="F55" s="391"/>
      <c r="G55" s="391"/>
      <c r="H55" s="391"/>
      <c r="I55" s="391"/>
      <c r="J55" s="391"/>
      <c r="K55" s="391"/>
      <c r="L55" s="391"/>
      <c r="M55" s="391"/>
      <c r="N55" s="391"/>
      <c r="O55" s="391"/>
      <c r="P55" s="391"/>
      <c r="Q55" s="391"/>
      <c r="R55" s="391"/>
    </row>
    <row r="56" spans="1:18" ht="30" customHeight="1" x14ac:dyDescent="0.25">
      <c r="A56" s="392" t="s">
        <v>292</v>
      </c>
      <c r="B56" s="392"/>
      <c r="C56" s="392"/>
      <c r="D56" s="392"/>
      <c r="E56" s="393"/>
    </row>
    <row r="57" spans="1:18" ht="69.95" customHeight="1" x14ac:dyDescent="0.25">
      <c r="A57" s="390" t="s">
        <v>247</v>
      </c>
      <c r="B57" s="365" t="s">
        <v>37</v>
      </c>
      <c r="C57" s="365" t="s">
        <v>54</v>
      </c>
      <c r="D57" s="365" t="s">
        <v>53</v>
      </c>
      <c r="E57" s="365" t="s">
        <v>55</v>
      </c>
      <c r="F57" s="366" t="s">
        <v>51</v>
      </c>
      <c r="G57" s="366" t="s">
        <v>52</v>
      </c>
      <c r="H57" s="365" t="s">
        <v>73</v>
      </c>
      <c r="I57" s="365"/>
      <c r="J57" s="365" t="s">
        <v>71</v>
      </c>
      <c r="K57" s="365"/>
    </row>
    <row r="58" spans="1:18" ht="69.95" customHeight="1" x14ac:dyDescent="0.25">
      <c r="A58" s="390"/>
      <c r="B58" s="365"/>
      <c r="C58" s="365"/>
      <c r="D58" s="365"/>
      <c r="E58" s="365"/>
      <c r="F58" s="372" t="s">
        <v>430</v>
      </c>
      <c r="G58" s="371" t="s">
        <v>70</v>
      </c>
      <c r="H58" s="379" t="s">
        <v>74</v>
      </c>
      <c r="I58" s="379"/>
      <c r="J58" s="373" t="s">
        <v>72</v>
      </c>
      <c r="K58" s="374"/>
    </row>
    <row r="59" spans="1:18" ht="69.95" customHeight="1" x14ac:dyDescent="0.25">
      <c r="A59" s="390"/>
      <c r="B59" s="376" t="s">
        <v>87</v>
      </c>
      <c r="C59" s="406"/>
      <c r="D59" s="345"/>
      <c r="E59" s="394">
        <f>C59*D59</f>
        <v>0</v>
      </c>
      <c r="F59" s="361"/>
      <c r="G59" s="361"/>
      <c r="H59" s="360"/>
      <c r="I59" s="360"/>
      <c r="J59" s="362"/>
      <c r="K59" s="363"/>
    </row>
    <row r="60" spans="1:18" ht="30" customHeight="1" x14ac:dyDescent="0.25">
      <c r="A60" s="392" t="s">
        <v>65</v>
      </c>
      <c r="B60" s="392"/>
      <c r="C60" s="392"/>
      <c r="D60" s="392"/>
      <c r="E60" s="393"/>
    </row>
    <row r="61" spans="1:18" ht="30" customHeight="1" x14ac:dyDescent="0.25">
      <c r="A61" s="365" t="s">
        <v>242</v>
      </c>
      <c r="B61" s="365" t="s">
        <v>37</v>
      </c>
      <c r="C61" s="365" t="s">
        <v>54</v>
      </c>
      <c r="D61" s="365" t="s">
        <v>53</v>
      </c>
      <c r="E61" s="365" t="s">
        <v>55</v>
      </c>
      <c r="F61" s="366" t="s">
        <v>51</v>
      </c>
      <c r="G61" s="366" t="s">
        <v>52</v>
      </c>
      <c r="H61" s="365" t="s">
        <v>73</v>
      </c>
      <c r="I61" s="365"/>
      <c r="J61" s="365" t="s">
        <v>71</v>
      </c>
      <c r="K61" s="365"/>
    </row>
    <row r="62" spans="1:18" ht="45" customHeight="1" x14ac:dyDescent="0.25">
      <c r="A62" s="365"/>
      <c r="B62" s="365"/>
      <c r="C62" s="365"/>
      <c r="D62" s="365"/>
      <c r="E62" s="365"/>
      <c r="F62" s="380" t="s">
        <v>81</v>
      </c>
      <c r="G62" s="371" t="s">
        <v>70</v>
      </c>
      <c r="H62" s="379" t="s">
        <v>74</v>
      </c>
      <c r="I62" s="379"/>
      <c r="J62" s="373" t="s">
        <v>72</v>
      </c>
      <c r="K62" s="374"/>
    </row>
    <row r="63" spans="1:18" ht="30" customHeight="1" x14ac:dyDescent="0.25">
      <c r="A63" s="365"/>
      <c r="B63" s="376" t="s">
        <v>87</v>
      </c>
      <c r="C63" s="406"/>
      <c r="D63" s="345"/>
      <c r="E63" s="377">
        <f>C63*D63</f>
        <v>0</v>
      </c>
      <c r="F63" s="361"/>
      <c r="G63" s="361"/>
      <c r="H63" s="360"/>
      <c r="I63" s="360"/>
      <c r="J63" s="362"/>
      <c r="K63" s="363"/>
    </row>
    <row r="64" spans="1:18" ht="36" customHeight="1" x14ac:dyDescent="0.25">
      <c r="A64" s="365" t="s">
        <v>243</v>
      </c>
      <c r="B64" s="365" t="s">
        <v>37</v>
      </c>
      <c r="C64" s="365" t="s">
        <v>54</v>
      </c>
      <c r="D64" s="365" t="s">
        <v>53</v>
      </c>
      <c r="E64" s="365" t="s">
        <v>55</v>
      </c>
      <c r="F64" s="366" t="s">
        <v>51</v>
      </c>
      <c r="G64" s="366" t="s">
        <v>52</v>
      </c>
      <c r="H64" s="365" t="s">
        <v>73</v>
      </c>
      <c r="I64" s="365"/>
      <c r="J64" s="365" t="s">
        <v>71</v>
      </c>
      <c r="K64" s="365"/>
    </row>
    <row r="65" spans="1:18" ht="30" customHeight="1" x14ac:dyDescent="0.25">
      <c r="A65" s="365"/>
      <c r="B65" s="365"/>
      <c r="C65" s="365"/>
      <c r="D65" s="365"/>
      <c r="E65" s="365"/>
      <c r="F65" s="372" t="s">
        <v>76</v>
      </c>
      <c r="G65" s="371" t="s">
        <v>70</v>
      </c>
      <c r="H65" s="379" t="s">
        <v>74</v>
      </c>
      <c r="I65" s="379"/>
      <c r="J65" s="373" t="s">
        <v>72</v>
      </c>
      <c r="K65" s="374"/>
    </row>
    <row r="66" spans="1:18" ht="30" customHeight="1" x14ac:dyDescent="0.25">
      <c r="A66" s="365"/>
      <c r="B66" s="376" t="s">
        <v>87</v>
      </c>
      <c r="C66" s="406"/>
      <c r="D66" s="345"/>
      <c r="E66" s="377">
        <f>C66*D66</f>
        <v>0</v>
      </c>
      <c r="F66" s="361"/>
      <c r="G66" s="361"/>
      <c r="H66" s="360"/>
      <c r="I66" s="360"/>
      <c r="J66" s="362"/>
      <c r="K66" s="363"/>
    </row>
    <row r="67" spans="1:18" ht="30" customHeight="1" x14ac:dyDescent="0.25">
      <c r="A67" s="390" t="s">
        <v>244</v>
      </c>
      <c r="B67" s="365" t="s">
        <v>37</v>
      </c>
      <c r="C67" s="365" t="s">
        <v>54</v>
      </c>
      <c r="D67" s="365" t="s">
        <v>53</v>
      </c>
      <c r="E67" s="365" t="s">
        <v>55</v>
      </c>
      <c r="F67" s="369" t="s">
        <v>51</v>
      </c>
      <c r="G67" s="366" t="s">
        <v>52</v>
      </c>
      <c r="H67" s="365" t="s">
        <v>73</v>
      </c>
      <c r="I67" s="365"/>
      <c r="J67" s="365" t="s">
        <v>71</v>
      </c>
      <c r="K67" s="365"/>
    </row>
    <row r="68" spans="1:18" ht="45" customHeight="1" x14ac:dyDescent="0.25">
      <c r="A68" s="390"/>
      <c r="B68" s="365"/>
      <c r="C68" s="365"/>
      <c r="D68" s="365"/>
      <c r="E68" s="365"/>
      <c r="F68" s="380" t="s">
        <v>78</v>
      </c>
      <c r="G68" s="371" t="s">
        <v>70</v>
      </c>
      <c r="H68" s="379" t="s">
        <v>74</v>
      </c>
      <c r="I68" s="379"/>
      <c r="J68" s="373" t="s">
        <v>72</v>
      </c>
      <c r="K68" s="374"/>
    </row>
    <row r="69" spans="1:18" ht="45" customHeight="1" x14ac:dyDescent="0.25">
      <c r="A69" s="390"/>
      <c r="B69" s="376" t="s">
        <v>87</v>
      </c>
      <c r="C69" s="406"/>
      <c r="D69" s="345"/>
      <c r="E69" s="377">
        <f>C69*D69</f>
        <v>0</v>
      </c>
      <c r="F69" s="361"/>
      <c r="G69" s="361"/>
      <c r="H69" s="360"/>
      <c r="I69" s="360"/>
      <c r="J69" s="362"/>
      <c r="K69" s="363"/>
    </row>
    <row r="70" spans="1:18" ht="30" customHeight="1" x14ac:dyDescent="0.25">
      <c r="A70" s="390" t="s">
        <v>245</v>
      </c>
      <c r="B70" s="365" t="s">
        <v>37</v>
      </c>
      <c r="C70" s="365" t="s">
        <v>54</v>
      </c>
      <c r="D70" s="365" t="s">
        <v>53</v>
      </c>
      <c r="E70" s="365" t="s">
        <v>55</v>
      </c>
      <c r="F70" s="369" t="s">
        <v>51</v>
      </c>
      <c r="G70" s="366" t="s">
        <v>52</v>
      </c>
      <c r="H70" s="365" t="s">
        <v>73</v>
      </c>
      <c r="I70" s="365"/>
      <c r="J70" s="365" t="s">
        <v>71</v>
      </c>
      <c r="K70" s="365"/>
    </row>
    <row r="71" spans="1:18" ht="45" customHeight="1" x14ac:dyDescent="0.25">
      <c r="A71" s="390"/>
      <c r="B71" s="365"/>
      <c r="C71" s="365"/>
      <c r="D71" s="365"/>
      <c r="E71" s="365"/>
      <c r="F71" s="380" t="s">
        <v>78</v>
      </c>
      <c r="G71" s="371" t="s">
        <v>70</v>
      </c>
      <c r="H71" s="379" t="s">
        <v>74</v>
      </c>
      <c r="I71" s="379"/>
      <c r="J71" s="373" t="s">
        <v>72</v>
      </c>
      <c r="K71" s="374"/>
    </row>
    <row r="72" spans="1:18" ht="45" customHeight="1" x14ac:dyDescent="0.25">
      <c r="A72" s="390"/>
      <c r="B72" s="376" t="s">
        <v>87</v>
      </c>
      <c r="C72" s="406"/>
      <c r="D72" s="345"/>
      <c r="E72" s="377">
        <f>C72*D72</f>
        <v>0</v>
      </c>
      <c r="F72" s="361"/>
      <c r="G72" s="361"/>
      <c r="H72" s="360"/>
      <c r="I72" s="360"/>
      <c r="J72" s="362"/>
      <c r="K72" s="363"/>
    </row>
    <row r="73" spans="1:18" ht="30" customHeight="1" x14ac:dyDescent="0.25">
      <c r="A73" s="385" t="s">
        <v>136</v>
      </c>
      <c r="B73" s="385"/>
      <c r="C73" s="385"/>
      <c r="D73" s="385"/>
      <c r="E73" s="386">
        <f>E63+E66+E69+E72</f>
        <v>0</v>
      </c>
      <c r="F73" s="391"/>
      <c r="G73" s="391"/>
      <c r="H73" s="391"/>
      <c r="I73" s="391"/>
      <c r="J73" s="391"/>
      <c r="K73" s="391"/>
      <c r="L73" s="391"/>
      <c r="M73" s="391"/>
      <c r="N73" s="391"/>
      <c r="O73" s="391"/>
      <c r="P73" s="391"/>
      <c r="Q73" s="391"/>
      <c r="R73" s="391"/>
    </row>
    <row r="74" spans="1:18" ht="30" customHeight="1" x14ac:dyDescent="0.25">
      <c r="A74" s="392" t="s">
        <v>294</v>
      </c>
      <c r="B74" s="392"/>
      <c r="C74" s="392"/>
      <c r="D74" s="392"/>
      <c r="E74" s="393"/>
    </row>
    <row r="75" spans="1:18" ht="69.95" customHeight="1" x14ac:dyDescent="0.25">
      <c r="A75" s="390" t="s">
        <v>258</v>
      </c>
      <c r="B75" s="365" t="s">
        <v>37</v>
      </c>
      <c r="C75" s="365" t="s">
        <v>54</v>
      </c>
      <c r="D75" s="365" t="s">
        <v>53</v>
      </c>
      <c r="E75" s="365" t="s">
        <v>55</v>
      </c>
      <c r="F75" s="366" t="s">
        <v>51</v>
      </c>
      <c r="G75" s="366" t="s">
        <v>52</v>
      </c>
      <c r="H75" s="365" t="s">
        <v>73</v>
      </c>
      <c r="I75" s="365"/>
      <c r="J75" s="365" t="s">
        <v>71</v>
      </c>
      <c r="K75" s="365"/>
    </row>
    <row r="76" spans="1:18" ht="69.95" customHeight="1" x14ac:dyDescent="0.25">
      <c r="A76" s="390"/>
      <c r="B76" s="365"/>
      <c r="C76" s="365"/>
      <c r="D76" s="365"/>
      <c r="E76" s="365"/>
      <c r="F76" s="372" t="s">
        <v>430</v>
      </c>
      <c r="G76" s="371" t="s">
        <v>70</v>
      </c>
      <c r="H76" s="379" t="s">
        <v>74</v>
      </c>
      <c r="I76" s="379"/>
      <c r="J76" s="373" t="s">
        <v>72</v>
      </c>
      <c r="K76" s="374"/>
    </row>
    <row r="77" spans="1:18" ht="69.95" customHeight="1" x14ac:dyDescent="0.25">
      <c r="A77" s="390"/>
      <c r="B77" s="376" t="s">
        <v>87</v>
      </c>
      <c r="C77" s="406"/>
      <c r="D77" s="345"/>
      <c r="E77" s="394">
        <f>C77*D77</f>
        <v>0</v>
      </c>
      <c r="F77" s="361"/>
      <c r="G77" s="361"/>
      <c r="H77" s="360"/>
      <c r="I77" s="360"/>
      <c r="J77" s="362"/>
      <c r="K77" s="363"/>
    </row>
    <row r="78" spans="1:18" ht="30" customHeight="1" x14ac:dyDescent="0.25">
      <c r="A78" s="392" t="s">
        <v>103</v>
      </c>
      <c r="B78" s="392"/>
      <c r="C78" s="392"/>
      <c r="D78" s="392"/>
      <c r="E78" s="393"/>
    </row>
    <row r="79" spans="1:18" ht="30" customHeight="1" x14ac:dyDescent="0.25">
      <c r="A79" s="390" t="s">
        <v>109</v>
      </c>
      <c r="B79" s="365" t="s">
        <v>37</v>
      </c>
      <c r="C79" s="365" t="s">
        <v>54</v>
      </c>
      <c r="D79" s="395" t="s">
        <v>53</v>
      </c>
      <c r="E79" s="395" t="s">
        <v>55</v>
      </c>
      <c r="F79" s="366" t="s">
        <v>51</v>
      </c>
      <c r="G79" s="366" t="s">
        <v>52</v>
      </c>
      <c r="H79" s="365" t="s">
        <v>73</v>
      </c>
      <c r="I79" s="365"/>
      <c r="J79" s="365" t="s">
        <v>71</v>
      </c>
      <c r="K79" s="365"/>
    </row>
    <row r="80" spans="1:18" ht="30" customHeight="1" x14ac:dyDescent="0.25">
      <c r="A80" s="390"/>
      <c r="B80" s="365"/>
      <c r="C80" s="365"/>
      <c r="D80" s="395"/>
      <c r="E80" s="395"/>
      <c r="F80" s="372" t="s">
        <v>107</v>
      </c>
      <c r="G80" s="371" t="s">
        <v>70</v>
      </c>
      <c r="H80" s="379" t="s">
        <v>74</v>
      </c>
      <c r="I80" s="379"/>
      <c r="J80" s="373" t="s">
        <v>72</v>
      </c>
      <c r="K80" s="374"/>
    </row>
    <row r="81" spans="1:18" ht="30" customHeight="1" x14ac:dyDescent="0.25">
      <c r="A81" s="390"/>
      <c r="B81" s="376" t="s">
        <v>87</v>
      </c>
      <c r="C81" s="406"/>
      <c r="D81" s="345"/>
      <c r="E81" s="394">
        <f>C81*D81</f>
        <v>0</v>
      </c>
      <c r="F81" s="361"/>
      <c r="G81" s="361"/>
      <c r="H81" s="360"/>
      <c r="I81" s="360"/>
      <c r="J81" s="362"/>
      <c r="K81" s="363"/>
    </row>
    <row r="82" spans="1:18" ht="30" customHeight="1" x14ac:dyDescent="0.25">
      <c r="A82" s="396" t="s">
        <v>114</v>
      </c>
      <c r="B82" s="396"/>
      <c r="C82" s="396"/>
      <c r="D82" s="396"/>
      <c r="E82" s="393"/>
    </row>
    <row r="83" spans="1:18" ht="30" customHeight="1" x14ac:dyDescent="0.25">
      <c r="A83" s="390" t="s">
        <v>110</v>
      </c>
      <c r="B83" s="365" t="s">
        <v>37</v>
      </c>
      <c r="C83" s="365" t="s">
        <v>54</v>
      </c>
      <c r="D83" s="395" t="s">
        <v>53</v>
      </c>
      <c r="E83" s="395" t="s">
        <v>55</v>
      </c>
      <c r="F83" s="366" t="s">
        <v>51</v>
      </c>
      <c r="G83" s="366" t="s">
        <v>52</v>
      </c>
      <c r="H83" s="365" t="s">
        <v>73</v>
      </c>
      <c r="I83" s="365"/>
      <c r="J83" s="365" t="s">
        <v>71</v>
      </c>
      <c r="K83" s="365"/>
    </row>
    <row r="84" spans="1:18" ht="30" customHeight="1" x14ac:dyDescent="0.25">
      <c r="A84" s="390"/>
      <c r="B84" s="365"/>
      <c r="C84" s="365"/>
      <c r="D84" s="395"/>
      <c r="E84" s="395"/>
      <c r="F84" s="372" t="s">
        <v>107</v>
      </c>
      <c r="G84" s="371" t="s">
        <v>70</v>
      </c>
      <c r="H84" s="379" t="s">
        <v>74</v>
      </c>
      <c r="I84" s="379"/>
      <c r="J84" s="373" t="s">
        <v>72</v>
      </c>
      <c r="K84" s="374"/>
    </row>
    <row r="85" spans="1:18" ht="30" customHeight="1" x14ac:dyDescent="0.25">
      <c r="A85" s="390"/>
      <c r="B85" s="376" t="s">
        <v>87</v>
      </c>
      <c r="C85" s="406"/>
      <c r="D85" s="345"/>
      <c r="E85" s="394">
        <f>C85*D85</f>
        <v>0</v>
      </c>
      <c r="F85" s="361"/>
      <c r="G85" s="361"/>
      <c r="H85" s="360"/>
      <c r="I85" s="360"/>
      <c r="J85" s="362"/>
      <c r="K85" s="363"/>
    </row>
    <row r="86" spans="1:18" ht="30" customHeight="1" x14ac:dyDescent="0.25">
      <c r="A86" s="396" t="s">
        <v>115</v>
      </c>
      <c r="B86" s="396"/>
      <c r="C86" s="396"/>
      <c r="D86" s="396"/>
      <c r="E86" s="393"/>
    </row>
    <row r="87" spans="1:18" ht="30" customHeight="1" x14ac:dyDescent="0.25">
      <c r="A87" s="390" t="s">
        <v>119</v>
      </c>
      <c r="B87" s="365" t="s">
        <v>37</v>
      </c>
      <c r="C87" s="365" t="s">
        <v>54</v>
      </c>
      <c r="D87" s="395" t="s">
        <v>53</v>
      </c>
      <c r="E87" s="395" t="s">
        <v>55</v>
      </c>
      <c r="F87" s="366" t="s">
        <v>51</v>
      </c>
      <c r="G87" s="366" t="s">
        <v>52</v>
      </c>
      <c r="H87" s="365" t="s">
        <v>73</v>
      </c>
      <c r="I87" s="365"/>
      <c r="J87" s="365" t="s">
        <v>71</v>
      </c>
      <c r="K87" s="365"/>
    </row>
    <row r="88" spans="1:18" ht="30" customHeight="1" x14ac:dyDescent="0.25">
      <c r="A88" s="390"/>
      <c r="B88" s="365"/>
      <c r="C88" s="365"/>
      <c r="D88" s="395"/>
      <c r="E88" s="395"/>
      <c r="F88" s="372" t="s">
        <v>107</v>
      </c>
      <c r="G88" s="371" t="s">
        <v>70</v>
      </c>
      <c r="H88" s="379" t="s">
        <v>74</v>
      </c>
      <c r="I88" s="379"/>
      <c r="J88" s="373" t="s">
        <v>72</v>
      </c>
      <c r="K88" s="374"/>
    </row>
    <row r="89" spans="1:18" ht="30" customHeight="1" x14ac:dyDescent="0.25">
      <c r="A89" s="390"/>
      <c r="B89" s="376" t="s">
        <v>87</v>
      </c>
      <c r="C89" s="406"/>
      <c r="D89" s="345"/>
      <c r="E89" s="377">
        <f>C89*D89</f>
        <v>0</v>
      </c>
      <c r="F89" s="361"/>
      <c r="G89" s="361"/>
      <c r="H89" s="360"/>
      <c r="I89" s="360"/>
      <c r="J89" s="362"/>
      <c r="K89" s="363"/>
    </row>
    <row r="90" spans="1:18" ht="30" customHeight="1" x14ac:dyDescent="0.25">
      <c r="A90" s="385" t="s">
        <v>295</v>
      </c>
      <c r="B90" s="385"/>
      <c r="C90" s="385"/>
      <c r="D90" s="385"/>
      <c r="E90" s="386">
        <f>E81+E85+E89</f>
        <v>0</v>
      </c>
      <c r="F90" s="391"/>
      <c r="G90" s="391"/>
      <c r="H90" s="391"/>
      <c r="I90" s="391"/>
      <c r="J90" s="397"/>
      <c r="K90" s="391"/>
      <c r="L90" s="391"/>
      <c r="M90" s="391"/>
      <c r="N90" s="391"/>
      <c r="O90" s="391"/>
      <c r="P90" s="391"/>
      <c r="Q90" s="391"/>
      <c r="R90" s="391"/>
    </row>
    <row r="91" spans="1:18" ht="30" customHeight="1" x14ac:dyDescent="0.25">
      <c r="A91" s="398" t="s">
        <v>433</v>
      </c>
      <c r="B91" s="398"/>
      <c r="C91" s="398"/>
      <c r="D91" s="398"/>
      <c r="E91" s="393"/>
      <c r="F91" s="391"/>
      <c r="G91" s="391"/>
      <c r="H91" s="391"/>
      <c r="I91" s="391"/>
      <c r="J91" s="397"/>
      <c r="K91" s="391"/>
      <c r="L91" s="391"/>
      <c r="M91" s="391"/>
      <c r="N91" s="391"/>
      <c r="O91" s="391"/>
      <c r="P91" s="391"/>
      <c r="Q91" s="391"/>
      <c r="R91" s="391"/>
    </row>
    <row r="92" spans="1:18" ht="47.25" customHeight="1" x14ac:dyDescent="0.25">
      <c r="A92" s="399" t="s">
        <v>250</v>
      </c>
      <c r="B92" s="366" t="s">
        <v>37</v>
      </c>
      <c r="C92" s="366" t="s">
        <v>54</v>
      </c>
      <c r="D92" s="366" t="s">
        <v>53</v>
      </c>
      <c r="E92" s="400" t="s">
        <v>55</v>
      </c>
      <c r="F92" s="391"/>
      <c r="G92" s="391"/>
      <c r="H92" s="391"/>
      <c r="I92" s="391"/>
      <c r="J92" s="397"/>
      <c r="K92" s="391"/>
      <c r="L92" s="391"/>
      <c r="M92" s="391"/>
      <c r="N92" s="391"/>
      <c r="O92" s="391"/>
      <c r="P92" s="391"/>
      <c r="Q92" s="391"/>
      <c r="R92" s="391"/>
    </row>
    <row r="93" spans="1:18" ht="69.75" customHeight="1" x14ac:dyDescent="0.25">
      <c r="A93" s="401"/>
      <c r="B93" s="366" t="s">
        <v>89</v>
      </c>
      <c r="C93" s="366">
        <v>1</v>
      </c>
      <c r="D93" s="345"/>
      <c r="E93" s="394">
        <f>C93*D93</f>
        <v>0</v>
      </c>
      <c r="F93" s="391"/>
      <c r="G93" s="391"/>
      <c r="H93" s="391"/>
      <c r="I93" s="391"/>
      <c r="J93" s="397"/>
      <c r="K93" s="391"/>
      <c r="L93" s="391"/>
      <c r="M93" s="391"/>
      <c r="N93" s="391"/>
      <c r="O93" s="391"/>
      <c r="P93" s="391"/>
      <c r="Q93" s="391"/>
      <c r="R93" s="391"/>
    </row>
    <row r="94" spans="1:18" ht="185.25" customHeight="1" x14ac:dyDescent="0.25">
      <c r="A94" s="402" t="s">
        <v>463</v>
      </c>
      <c r="B94" s="366" t="s">
        <v>89</v>
      </c>
      <c r="C94" s="366">
        <v>1</v>
      </c>
      <c r="D94" s="356"/>
      <c r="E94" s="394">
        <f>C94*D94</f>
        <v>0</v>
      </c>
      <c r="F94" s="391"/>
      <c r="G94" s="391"/>
      <c r="H94" s="391"/>
      <c r="I94" s="391"/>
      <c r="J94" s="397"/>
      <c r="K94" s="391"/>
      <c r="L94" s="391"/>
      <c r="M94" s="391"/>
      <c r="N94" s="391"/>
      <c r="O94" s="391"/>
      <c r="P94" s="391"/>
      <c r="Q94" s="391"/>
      <c r="R94" s="391"/>
    </row>
    <row r="95" spans="1:18" ht="32.25" customHeight="1" x14ac:dyDescent="0.25">
      <c r="A95" s="403" t="s">
        <v>436</v>
      </c>
      <c r="B95" s="403"/>
      <c r="C95" s="403"/>
      <c r="D95" s="403"/>
      <c r="E95" s="386">
        <f>E93+E94</f>
        <v>0</v>
      </c>
      <c r="F95" s="391"/>
      <c r="G95" s="391"/>
      <c r="H95" s="391"/>
      <c r="I95" s="391"/>
      <c r="J95" s="397"/>
      <c r="K95" s="391"/>
      <c r="L95" s="391"/>
      <c r="M95" s="391"/>
      <c r="N95" s="391"/>
      <c r="O95" s="391"/>
      <c r="P95" s="391"/>
      <c r="Q95" s="391"/>
      <c r="R95" s="391"/>
    </row>
    <row r="96" spans="1:18" ht="48" customHeight="1" x14ac:dyDescent="0.25">
      <c r="A96" s="398" t="s">
        <v>437</v>
      </c>
      <c r="B96" s="398"/>
      <c r="C96" s="398"/>
      <c r="D96" s="398"/>
      <c r="E96" s="393"/>
      <c r="F96" s="391"/>
      <c r="G96" s="391"/>
      <c r="H96" s="391"/>
      <c r="I96" s="391"/>
      <c r="J96" s="391"/>
      <c r="K96" s="391"/>
      <c r="L96" s="391"/>
      <c r="M96" s="391"/>
      <c r="N96" s="391"/>
      <c r="O96" s="391"/>
      <c r="P96" s="391"/>
      <c r="Q96" s="391"/>
      <c r="R96" s="391"/>
    </row>
    <row r="97" spans="1:18" ht="45" x14ac:dyDescent="0.25">
      <c r="A97" s="404" t="s">
        <v>425</v>
      </c>
      <c r="B97" s="366" t="s">
        <v>37</v>
      </c>
      <c r="C97" s="366" t="s">
        <v>54</v>
      </c>
      <c r="D97" s="366" t="s">
        <v>53</v>
      </c>
      <c r="E97" s="400" t="s">
        <v>55</v>
      </c>
      <c r="F97" s="391"/>
      <c r="G97" s="391"/>
      <c r="H97" s="391"/>
      <c r="I97" s="391"/>
      <c r="J97" s="391"/>
      <c r="K97" s="391"/>
      <c r="L97" s="391"/>
      <c r="M97" s="391"/>
      <c r="N97" s="391"/>
      <c r="O97" s="391"/>
      <c r="P97" s="391"/>
      <c r="Q97" s="391"/>
      <c r="R97" s="391"/>
    </row>
    <row r="98" spans="1:18" x14ac:dyDescent="0.25">
      <c r="A98" s="384"/>
      <c r="B98" s="366" t="s">
        <v>89</v>
      </c>
      <c r="C98" s="366">
        <v>1</v>
      </c>
      <c r="D98" s="345"/>
      <c r="E98" s="394">
        <f>C98*D98</f>
        <v>0</v>
      </c>
      <c r="F98" s="391"/>
      <c r="G98" s="391"/>
      <c r="H98" s="391"/>
      <c r="I98" s="391"/>
      <c r="J98" s="391"/>
      <c r="K98" s="391"/>
      <c r="L98" s="391"/>
      <c r="M98" s="391"/>
      <c r="N98" s="391"/>
      <c r="O98" s="391"/>
      <c r="P98" s="391"/>
      <c r="Q98" s="391"/>
      <c r="R98" s="391"/>
    </row>
    <row r="99" spans="1:18" ht="30" customHeight="1" x14ac:dyDescent="0.25">
      <c r="A99" s="405" t="s">
        <v>439</v>
      </c>
      <c r="B99" s="405"/>
      <c r="C99" s="405"/>
      <c r="D99" s="405"/>
      <c r="E99" s="394">
        <f>E4+E7+E10+E13+E16+E19+E22+E25+E28+E31+E34+E37+E40+E45+E48+E51+E54+E59+E63+E66+E69+E72+E77+E81+E85+E89+E93+E94+E98</f>
        <v>0</v>
      </c>
      <c r="F99" s="393"/>
    </row>
  </sheetData>
  <sheetProtection algorithmName="SHA-512" hashValue="Se9ly+xR87gwxW3AlgP7WXBiQ1qED682voNv6JPPjCvEcULWZ3QqS3KJQgJuWYrl/ckm5gXXrLnISsB9k3SsBw==" saltValue="NpAH6NyTiwmhK1B/uoJTYw==" spinCount="100000" sheet="1" objects="1" scenarios="1"/>
  <mergeCells count="298">
    <mergeCell ref="J10:K10"/>
    <mergeCell ref="J13:K13"/>
    <mergeCell ref="J16:K16"/>
    <mergeCell ref="J19:K19"/>
    <mergeCell ref="J22:K22"/>
    <mergeCell ref="J25:K25"/>
    <mergeCell ref="J28:K28"/>
    <mergeCell ref="J31:K31"/>
    <mergeCell ref="J34:K34"/>
    <mergeCell ref="J87:K87"/>
    <mergeCell ref="J88:K88"/>
    <mergeCell ref="A90:D90"/>
    <mergeCell ref="A91:D91"/>
    <mergeCell ref="A92:A93"/>
    <mergeCell ref="A95:D95"/>
    <mergeCell ref="A96:D96"/>
    <mergeCell ref="A97:A98"/>
    <mergeCell ref="A99:D99"/>
    <mergeCell ref="J89:K89"/>
    <mergeCell ref="H88:I88"/>
    <mergeCell ref="H89:I89"/>
    <mergeCell ref="H85:I85"/>
    <mergeCell ref="A86:D86"/>
    <mergeCell ref="A87:A89"/>
    <mergeCell ref="B87:B88"/>
    <mergeCell ref="C87:C88"/>
    <mergeCell ref="D87:D88"/>
    <mergeCell ref="E87:E88"/>
    <mergeCell ref="H87:I87"/>
    <mergeCell ref="H83:I83"/>
    <mergeCell ref="H84:I84"/>
    <mergeCell ref="A82:D82"/>
    <mergeCell ref="A83:A85"/>
    <mergeCell ref="B83:B84"/>
    <mergeCell ref="C83:C84"/>
    <mergeCell ref="D83:D84"/>
    <mergeCell ref="E83:E84"/>
    <mergeCell ref="J84:K84"/>
    <mergeCell ref="J85:K85"/>
    <mergeCell ref="A78:D78"/>
    <mergeCell ref="A79:A81"/>
    <mergeCell ref="B79:B80"/>
    <mergeCell ref="C79:C80"/>
    <mergeCell ref="D79:D80"/>
    <mergeCell ref="E79:E80"/>
    <mergeCell ref="H79:I79"/>
    <mergeCell ref="E75:E76"/>
    <mergeCell ref="H75:I75"/>
    <mergeCell ref="H80:I80"/>
    <mergeCell ref="H81:I81"/>
    <mergeCell ref="H77:I77"/>
    <mergeCell ref="H71:I71"/>
    <mergeCell ref="H72:I72"/>
    <mergeCell ref="A70:A72"/>
    <mergeCell ref="B70:B71"/>
    <mergeCell ref="C70:C71"/>
    <mergeCell ref="D70:D71"/>
    <mergeCell ref="E70:E71"/>
    <mergeCell ref="H70:I70"/>
    <mergeCell ref="H76:I76"/>
    <mergeCell ref="A73:D73"/>
    <mergeCell ref="A74:D74"/>
    <mergeCell ref="A75:A77"/>
    <mergeCell ref="B75:B76"/>
    <mergeCell ref="C75:C76"/>
    <mergeCell ref="D75:D76"/>
    <mergeCell ref="A67:A69"/>
    <mergeCell ref="B67:B68"/>
    <mergeCell ref="C67:C68"/>
    <mergeCell ref="D67:D68"/>
    <mergeCell ref="E67:E68"/>
    <mergeCell ref="H67:I67"/>
    <mergeCell ref="H65:I65"/>
    <mergeCell ref="H68:I68"/>
    <mergeCell ref="H69:I69"/>
    <mergeCell ref="H66:I66"/>
    <mergeCell ref="J61:K61"/>
    <mergeCell ref="J62:K62"/>
    <mergeCell ref="A64:A66"/>
    <mergeCell ref="B64:B65"/>
    <mergeCell ref="C64:C65"/>
    <mergeCell ref="D64:D65"/>
    <mergeCell ref="E64:E65"/>
    <mergeCell ref="H64:I64"/>
    <mergeCell ref="J64:K64"/>
    <mergeCell ref="J65:K65"/>
    <mergeCell ref="J63:K63"/>
    <mergeCell ref="J66:K66"/>
    <mergeCell ref="A60:D60"/>
    <mergeCell ref="A61:A63"/>
    <mergeCell ref="B61:B62"/>
    <mergeCell ref="C61:C62"/>
    <mergeCell ref="D61:D62"/>
    <mergeCell ref="E61:E62"/>
    <mergeCell ref="E57:E58"/>
    <mergeCell ref="H57:I57"/>
    <mergeCell ref="H61:I61"/>
    <mergeCell ref="H62:I62"/>
    <mergeCell ref="H63:I63"/>
    <mergeCell ref="H59:I59"/>
    <mergeCell ref="H58:I58"/>
    <mergeCell ref="A55:D55"/>
    <mergeCell ref="A56:D56"/>
    <mergeCell ref="A57:A59"/>
    <mergeCell ref="B57:B58"/>
    <mergeCell ref="C57:C58"/>
    <mergeCell ref="D57:D58"/>
    <mergeCell ref="J57:K57"/>
    <mergeCell ref="J58:K58"/>
    <mergeCell ref="J59:K59"/>
    <mergeCell ref="H53:I53"/>
    <mergeCell ref="H54:I54"/>
    <mergeCell ref="A52:A54"/>
    <mergeCell ref="B52:B53"/>
    <mergeCell ref="C52:C53"/>
    <mergeCell ref="D52:D53"/>
    <mergeCell ref="E52:E53"/>
    <mergeCell ref="H52:I52"/>
    <mergeCell ref="J52:K52"/>
    <mergeCell ref="J53:K53"/>
    <mergeCell ref="J54:K54"/>
    <mergeCell ref="H50:I50"/>
    <mergeCell ref="H51:I51"/>
    <mergeCell ref="A49:A51"/>
    <mergeCell ref="B49:B50"/>
    <mergeCell ref="C49:C50"/>
    <mergeCell ref="D49:D50"/>
    <mergeCell ref="E49:E50"/>
    <mergeCell ref="H49:I49"/>
    <mergeCell ref="J49:K49"/>
    <mergeCell ref="J50:K50"/>
    <mergeCell ref="J51:K51"/>
    <mergeCell ref="E38:E39"/>
    <mergeCell ref="E43:E44"/>
    <mergeCell ref="H43:I43"/>
    <mergeCell ref="J43:K43"/>
    <mergeCell ref="H44:I44"/>
    <mergeCell ref="J44:K44"/>
    <mergeCell ref="H45:I45"/>
    <mergeCell ref="A46:A48"/>
    <mergeCell ref="B46:B47"/>
    <mergeCell ref="C46:C47"/>
    <mergeCell ref="D46:D47"/>
    <mergeCell ref="E46:E47"/>
    <mergeCell ref="H48:I48"/>
    <mergeCell ref="H46:I46"/>
    <mergeCell ref="J46:K46"/>
    <mergeCell ref="H47:I47"/>
    <mergeCell ref="J47:K47"/>
    <mergeCell ref="J45:K45"/>
    <mergeCell ref="J48:K48"/>
    <mergeCell ref="A39:A40"/>
    <mergeCell ref="A41:D41"/>
    <mergeCell ref="A42:D42"/>
    <mergeCell ref="A43:A45"/>
    <mergeCell ref="B43:B44"/>
    <mergeCell ref="C43:C44"/>
    <mergeCell ref="D43:D44"/>
    <mergeCell ref="B38:B39"/>
    <mergeCell ref="C38:C39"/>
    <mergeCell ref="D38:D39"/>
    <mergeCell ref="H32:I32"/>
    <mergeCell ref="H28:I28"/>
    <mergeCell ref="J32:K32"/>
    <mergeCell ref="H34:I34"/>
    <mergeCell ref="A35:A37"/>
    <mergeCell ref="B35:B36"/>
    <mergeCell ref="C35:C36"/>
    <mergeCell ref="D35:D36"/>
    <mergeCell ref="E35:E36"/>
    <mergeCell ref="F35:F36"/>
    <mergeCell ref="A32:A34"/>
    <mergeCell ref="B32:B33"/>
    <mergeCell ref="C32:C33"/>
    <mergeCell ref="D32:D33"/>
    <mergeCell ref="E32:E33"/>
    <mergeCell ref="H33:I33"/>
    <mergeCell ref="J33:K33"/>
    <mergeCell ref="H35:I35"/>
    <mergeCell ref="H36:I36"/>
    <mergeCell ref="H37:I37"/>
    <mergeCell ref="A26:A28"/>
    <mergeCell ref="B26:B27"/>
    <mergeCell ref="C26:C27"/>
    <mergeCell ref="D26:D27"/>
    <mergeCell ref="E26:E27"/>
    <mergeCell ref="H26:I26"/>
    <mergeCell ref="J26:K26"/>
    <mergeCell ref="A29:A31"/>
    <mergeCell ref="B29:B30"/>
    <mergeCell ref="C29:C30"/>
    <mergeCell ref="D29:D30"/>
    <mergeCell ref="E29:E30"/>
    <mergeCell ref="H29:I29"/>
    <mergeCell ref="H30:I30"/>
    <mergeCell ref="J30:K30"/>
    <mergeCell ref="H31:I31"/>
    <mergeCell ref="H27:I27"/>
    <mergeCell ref="J27:K27"/>
    <mergeCell ref="J29:K29"/>
    <mergeCell ref="J23:K23"/>
    <mergeCell ref="H24:I24"/>
    <mergeCell ref="J24:K24"/>
    <mergeCell ref="A23:A25"/>
    <mergeCell ref="B23:B24"/>
    <mergeCell ref="C23:C24"/>
    <mergeCell ref="D23:D24"/>
    <mergeCell ref="E23:E24"/>
    <mergeCell ref="H23:I23"/>
    <mergeCell ref="H25:I25"/>
    <mergeCell ref="J18:K18"/>
    <mergeCell ref="H19:I19"/>
    <mergeCell ref="H20:I20"/>
    <mergeCell ref="J20:K20"/>
    <mergeCell ref="H21:I21"/>
    <mergeCell ref="J21:K21"/>
    <mergeCell ref="H22:I22"/>
    <mergeCell ref="A20:A22"/>
    <mergeCell ref="B20:B21"/>
    <mergeCell ref="C20:C21"/>
    <mergeCell ref="D20:D21"/>
    <mergeCell ref="E20:E21"/>
    <mergeCell ref="A17:A19"/>
    <mergeCell ref="B17:B18"/>
    <mergeCell ref="C17:C18"/>
    <mergeCell ref="D17:D18"/>
    <mergeCell ref="E17:E18"/>
    <mergeCell ref="H13:I13"/>
    <mergeCell ref="A14:A16"/>
    <mergeCell ref="B14:B15"/>
    <mergeCell ref="C14:C15"/>
    <mergeCell ref="D14:D15"/>
    <mergeCell ref="E14:E15"/>
    <mergeCell ref="H18:I18"/>
    <mergeCell ref="H10:I10"/>
    <mergeCell ref="A11:A13"/>
    <mergeCell ref="B11:B12"/>
    <mergeCell ref="C11:C12"/>
    <mergeCell ref="D11:D12"/>
    <mergeCell ref="E11:E12"/>
    <mergeCell ref="H11:I11"/>
    <mergeCell ref="H12:I12"/>
    <mergeCell ref="A8:A10"/>
    <mergeCell ref="B8:B9"/>
    <mergeCell ref="I2:J2"/>
    <mergeCell ref="K2:L2"/>
    <mergeCell ref="M2:N2"/>
    <mergeCell ref="I3:J3"/>
    <mergeCell ref="C8:C9"/>
    <mergeCell ref="D8:D9"/>
    <mergeCell ref="E8:E9"/>
    <mergeCell ref="H7:I7"/>
    <mergeCell ref="H8:I8"/>
    <mergeCell ref="J8:K8"/>
    <mergeCell ref="H9:I9"/>
    <mergeCell ref="J9:K9"/>
    <mergeCell ref="J7:K7"/>
    <mergeCell ref="B2:B3"/>
    <mergeCell ref="C2:C3"/>
    <mergeCell ref="D2:D3"/>
    <mergeCell ref="E2:E3"/>
    <mergeCell ref="A3:A4"/>
    <mergeCell ref="A5:A7"/>
    <mergeCell ref="B5:B6"/>
    <mergeCell ref="C5:C6"/>
    <mergeCell ref="D5:D6"/>
    <mergeCell ref="E5:E6"/>
    <mergeCell ref="K3:L3"/>
    <mergeCell ref="M3:N3"/>
    <mergeCell ref="I4:J4"/>
    <mergeCell ref="K4:L4"/>
    <mergeCell ref="M4:N4"/>
    <mergeCell ref="H5:I5"/>
    <mergeCell ref="J5:K5"/>
    <mergeCell ref="H6:I6"/>
    <mergeCell ref="J6:K6"/>
    <mergeCell ref="J11:K11"/>
    <mergeCell ref="J12:K12"/>
    <mergeCell ref="H14:I14"/>
    <mergeCell ref="J14:K14"/>
    <mergeCell ref="H15:I15"/>
    <mergeCell ref="J15:K15"/>
    <mergeCell ref="H16:I16"/>
    <mergeCell ref="H17:I17"/>
    <mergeCell ref="J17:K17"/>
    <mergeCell ref="J67:K67"/>
    <mergeCell ref="J68:K68"/>
    <mergeCell ref="J70:K70"/>
    <mergeCell ref="J71:K71"/>
    <mergeCell ref="J75:K75"/>
    <mergeCell ref="J76:K76"/>
    <mergeCell ref="J79:K79"/>
    <mergeCell ref="J80:K80"/>
    <mergeCell ref="J83:K83"/>
    <mergeCell ref="J69:K69"/>
    <mergeCell ref="J72:K72"/>
    <mergeCell ref="J77:K77"/>
    <mergeCell ref="J81:K81"/>
  </mergeCells>
  <pageMargins left="0.31496062992125984" right="0.11811023622047245" top="0.31496062992125984" bottom="0.31496062992125984" header="0.31496062992125984" footer="0.31496062992125984"/>
  <pageSetup paperSize="9" scale="6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E8ECA-FFFF-4838-B4C4-647BD1A504F6}">
  <dimension ref="A2:R99"/>
  <sheetViews>
    <sheetView workbookViewId="0">
      <selection activeCell="H71" sqref="H71:I71"/>
    </sheetView>
  </sheetViews>
  <sheetFormatPr defaultColWidth="8.85546875" defaultRowHeight="15" x14ac:dyDescent="0.25"/>
  <cols>
    <col min="1" max="1" width="17" style="6" customWidth="1"/>
    <col min="2" max="2" width="8.85546875" style="6"/>
    <col min="3" max="3" width="8.85546875" style="7"/>
    <col min="4" max="5" width="8.85546875" style="6"/>
    <col min="6" max="6" width="13.140625" style="6" customWidth="1"/>
    <col min="7" max="7" width="20.42578125" style="6" customWidth="1"/>
    <col min="8" max="8" width="10.7109375" style="6" customWidth="1"/>
    <col min="9" max="9" width="11" style="7" customWidth="1"/>
    <col min="10" max="10" width="16.28515625" style="7" customWidth="1"/>
    <col min="11" max="12" width="8.7109375" style="6" customWidth="1"/>
    <col min="13" max="13" width="11.85546875" style="6" customWidth="1"/>
    <col min="14" max="14" width="13" style="6" customWidth="1"/>
    <col min="15" max="15" width="11.42578125" style="6" customWidth="1"/>
    <col min="16" max="16" width="11.85546875" style="6" customWidth="1"/>
    <col min="17" max="17" width="20" style="6" customWidth="1"/>
    <col min="18" max="18" width="16.28515625" style="6" customWidth="1"/>
    <col min="19" max="19" width="10.7109375" style="6" customWidth="1"/>
    <col min="20" max="20" width="17" style="6" customWidth="1"/>
    <col min="21" max="21" width="12.85546875" style="6" customWidth="1"/>
    <col min="22" max="22" width="17.7109375" style="6" customWidth="1"/>
    <col min="23" max="23" width="12.85546875" style="6" customWidth="1"/>
    <col min="24" max="24" width="17.7109375" style="6" customWidth="1"/>
    <col min="25" max="26" width="12.7109375" style="6" customWidth="1"/>
    <col min="27" max="16384" width="8.85546875" style="6"/>
  </cols>
  <sheetData>
    <row r="2" spans="1:14" s="7" customFormat="1" ht="58.5" customHeight="1" x14ac:dyDescent="0.25">
      <c r="A2" s="11" t="s">
        <v>355</v>
      </c>
      <c r="B2" s="62" t="s">
        <v>37</v>
      </c>
      <c r="C2" s="62" t="s">
        <v>54</v>
      </c>
      <c r="D2" s="62" t="s">
        <v>53</v>
      </c>
      <c r="E2" s="62" t="s">
        <v>55</v>
      </c>
      <c r="F2" s="8" t="s">
        <v>50</v>
      </c>
      <c r="G2" s="353" t="s">
        <v>291</v>
      </c>
      <c r="H2" s="8" t="s">
        <v>51</v>
      </c>
      <c r="I2" s="62" t="s">
        <v>52</v>
      </c>
      <c r="J2" s="62"/>
      <c r="K2" s="62" t="s">
        <v>73</v>
      </c>
      <c r="L2" s="62"/>
      <c r="M2" s="58" t="s">
        <v>71</v>
      </c>
      <c r="N2" s="59"/>
    </row>
    <row r="3" spans="1:14" s="7" customFormat="1" ht="30" customHeight="1" x14ac:dyDescent="0.25">
      <c r="A3" s="73" t="s">
        <v>66</v>
      </c>
      <c r="B3" s="62"/>
      <c r="C3" s="62"/>
      <c r="D3" s="62"/>
      <c r="E3" s="62"/>
      <c r="F3" s="9" t="s">
        <v>67</v>
      </c>
      <c r="G3" s="10" t="s">
        <v>68</v>
      </c>
      <c r="H3" s="9" t="s">
        <v>69</v>
      </c>
      <c r="I3" s="65" t="s">
        <v>70</v>
      </c>
      <c r="J3" s="65"/>
      <c r="K3" s="65" t="s">
        <v>74</v>
      </c>
      <c r="L3" s="65"/>
      <c r="M3" s="60" t="s">
        <v>72</v>
      </c>
      <c r="N3" s="61"/>
    </row>
    <row r="4" spans="1:14" ht="30" customHeight="1" x14ac:dyDescent="0.25">
      <c r="A4" s="74"/>
      <c r="B4" s="17" t="s">
        <v>87</v>
      </c>
      <c r="C4" s="406"/>
      <c r="D4" s="345"/>
      <c r="E4" s="19">
        <f>C4*D4</f>
        <v>0</v>
      </c>
      <c r="F4" s="406"/>
      <c r="G4" s="406"/>
      <c r="H4" s="361"/>
      <c r="I4" s="360"/>
      <c r="J4" s="360"/>
      <c r="K4" s="360"/>
      <c r="L4" s="360"/>
      <c r="M4" s="362"/>
      <c r="N4" s="363"/>
    </row>
    <row r="5" spans="1:14" s="7" customFormat="1" ht="60.75" customHeight="1" x14ac:dyDescent="0.25">
      <c r="A5" s="62" t="s">
        <v>49</v>
      </c>
      <c r="B5" s="62" t="s">
        <v>37</v>
      </c>
      <c r="C5" s="62" t="s">
        <v>54</v>
      </c>
      <c r="D5" s="62" t="s">
        <v>53</v>
      </c>
      <c r="E5" s="62" t="s">
        <v>55</v>
      </c>
      <c r="F5" s="8" t="s">
        <v>51</v>
      </c>
      <c r="G5" s="8" t="s">
        <v>52</v>
      </c>
      <c r="H5" s="62" t="s">
        <v>73</v>
      </c>
      <c r="I5" s="62"/>
      <c r="J5" s="58" t="s">
        <v>71</v>
      </c>
      <c r="K5" s="113"/>
    </row>
    <row r="6" spans="1:14" s="7" customFormat="1" ht="30" customHeight="1" x14ac:dyDescent="0.25">
      <c r="A6" s="62"/>
      <c r="B6" s="62"/>
      <c r="C6" s="62"/>
      <c r="D6" s="62"/>
      <c r="E6" s="62"/>
      <c r="F6" s="9" t="s">
        <v>75</v>
      </c>
      <c r="G6" s="9" t="s">
        <v>70</v>
      </c>
      <c r="H6" s="65" t="s">
        <v>74</v>
      </c>
      <c r="I6" s="65"/>
      <c r="J6" s="60" t="s">
        <v>72</v>
      </c>
      <c r="K6" s="61"/>
    </row>
    <row r="7" spans="1:14" ht="30" customHeight="1" x14ac:dyDescent="0.25">
      <c r="A7" s="62"/>
      <c r="B7" s="17" t="s">
        <v>87</v>
      </c>
      <c r="C7" s="406"/>
      <c r="D7" s="345"/>
      <c r="E7" s="19">
        <f>C7*D7</f>
        <v>0</v>
      </c>
      <c r="F7" s="361"/>
      <c r="G7" s="361"/>
      <c r="H7" s="360"/>
      <c r="I7" s="360"/>
      <c r="J7" s="362"/>
      <c r="K7" s="363"/>
    </row>
    <row r="8" spans="1:14" ht="60" customHeight="1" x14ac:dyDescent="0.25">
      <c r="A8" s="62" t="s">
        <v>56</v>
      </c>
      <c r="B8" s="62" t="s">
        <v>37</v>
      </c>
      <c r="C8" s="62" t="s">
        <v>54</v>
      </c>
      <c r="D8" s="62" t="s">
        <v>53</v>
      </c>
      <c r="E8" s="62" t="s">
        <v>55</v>
      </c>
      <c r="F8" s="8" t="s">
        <v>51</v>
      </c>
      <c r="G8" s="8" t="s">
        <v>52</v>
      </c>
      <c r="H8" s="62" t="s">
        <v>73</v>
      </c>
      <c r="I8" s="62"/>
      <c r="J8" s="58" t="s">
        <v>71</v>
      </c>
      <c r="K8" s="113"/>
    </row>
    <row r="9" spans="1:14" ht="49.5" customHeight="1" x14ac:dyDescent="0.25">
      <c r="A9" s="62"/>
      <c r="B9" s="62"/>
      <c r="C9" s="62"/>
      <c r="D9" s="62"/>
      <c r="E9" s="62"/>
      <c r="F9" s="9" t="s">
        <v>429</v>
      </c>
      <c r="G9" s="9" t="s">
        <v>70</v>
      </c>
      <c r="H9" s="65" t="s">
        <v>74</v>
      </c>
      <c r="I9" s="65"/>
      <c r="J9" s="60" t="s">
        <v>72</v>
      </c>
      <c r="K9" s="61"/>
    </row>
    <row r="10" spans="1:14" ht="30" customHeight="1" x14ac:dyDescent="0.25">
      <c r="A10" s="62"/>
      <c r="B10" s="17" t="s">
        <v>87</v>
      </c>
      <c r="C10" s="406"/>
      <c r="D10" s="345"/>
      <c r="E10" s="19">
        <f>C10*D10</f>
        <v>0</v>
      </c>
      <c r="F10" s="361"/>
      <c r="G10" s="361"/>
      <c r="H10" s="360"/>
      <c r="I10" s="360"/>
      <c r="J10" s="362"/>
      <c r="K10" s="363"/>
    </row>
    <row r="11" spans="1:14" ht="30" customHeight="1" x14ac:dyDescent="0.25">
      <c r="A11" s="62" t="s">
        <v>57</v>
      </c>
      <c r="B11" s="62" t="s">
        <v>37</v>
      </c>
      <c r="C11" s="62" t="s">
        <v>54</v>
      </c>
      <c r="D11" s="62" t="s">
        <v>53</v>
      </c>
      <c r="E11" s="62" t="s">
        <v>55</v>
      </c>
      <c r="F11" s="8" t="s">
        <v>51</v>
      </c>
      <c r="G11" s="8" t="s">
        <v>52</v>
      </c>
      <c r="H11" s="62" t="s">
        <v>73</v>
      </c>
      <c r="I11" s="62"/>
      <c r="J11" s="58" t="s">
        <v>71</v>
      </c>
      <c r="K11" s="113"/>
    </row>
    <row r="12" spans="1:14" ht="30" customHeight="1" x14ac:dyDescent="0.25">
      <c r="A12" s="62"/>
      <c r="B12" s="62"/>
      <c r="C12" s="62"/>
      <c r="D12" s="62"/>
      <c r="E12" s="62"/>
      <c r="F12" s="9" t="s">
        <v>423</v>
      </c>
      <c r="G12" s="9" t="s">
        <v>70</v>
      </c>
      <c r="H12" s="65" t="s">
        <v>74</v>
      </c>
      <c r="I12" s="65"/>
      <c r="J12" s="60" t="s">
        <v>72</v>
      </c>
      <c r="K12" s="61"/>
    </row>
    <row r="13" spans="1:14" ht="30" customHeight="1" x14ac:dyDescent="0.25">
      <c r="A13" s="62"/>
      <c r="B13" s="17" t="s">
        <v>87</v>
      </c>
      <c r="C13" s="406"/>
      <c r="D13" s="345"/>
      <c r="E13" s="19">
        <f>C13*D13</f>
        <v>0</v>
      </c>
      <c r="F13" s="361"/>
      <c r="G13" s="361"/>
      <c r="H13" s="360"/>
      <c r="I13" s="360"/>
      <c r="J13" s="362"/>
      <c r="K13" s="363"/>
    </row>
    <row r="14" spans="1:14" ht="30" customHeight="1" x14ac:dyDescent="0.25">
      <c r="A14" s="62" t="s">
        <v>59</v>
      </c>
      <c r="B14" s="62" t="s">
        <v>37</v>
      </c>
      <c r="C14" s="62" t="s">
        <v>54</v>
      </c>
      <c r="D14" s="62" t="s">
        <v>53</v>
      </c>
      <c r="E14" s="62" t="s">
        <v>55</v>
      </c>
      <c r="F14" s="8" t="s">
        <v>51</v>
      </c>
      <c r="G14" s="8" t="s">
        <v>52</v>
      </c>
      <c r="H14" s="62" t="s">
        <v>73</v>
      </c>
      <c r="I14" s="62"/>
      <c r="J14" s="58" t="s">
        <v>71</v>
      </c>
      <c r="K14" s="113"/>
    </row>
    <row r="15" spans="1:14" ht="30" customHeight="1" x14ac:dyDescent="0.25">
      <c r="A15" s="62"/>
      <c r="B15" s="62"/>
      <c r="C15" s="62"/>
      <c r="D15" s="62"/>
      <c r="E15" s="62"/>
      <c r="F15" s="10" t="s">
        <v>76</v>
      </c>
      <c r="G15" s="9" t="s">
        <v>70</v>
      </c>
      <c r="H15" s="65" t="s">
        <v>74</v>
      </c>
      <c r="I15" s="65"/>
      <c r="J15" s="60" t="s">
        <v>72</v>
      </c>
      <c r="K15" s="61"/>
    </row>
    <row r="16" spans="1:14" ht="30" customHeight="1" x14ac:dyDescent="0.25">
      <c r="A16" s="62"/>
      <c r="B16" s="17" t="s">
        <v>87</v>
      </c>
      <c r="C16" s="406"/>
      <c r="D16" s="345"/>
      <c r="E16" s="19">
        <f>C16*D16</f>
        <v>0</v>
      </c>
      <c r="F16" s="361"/>
      <c r="G16" s="361"/>
      <c r="H16" s="360"/>
      <c r="I16" s="360"/>
      <c r="J16" s="362"/>
      <c r="K16" s="363"/>
    </row>
    <row r="17" spans="1:11" ht="30" customHeight="1" x14ac:dyDescent="0.25">
      <c r="A17" s="62" t="s">
        <v>58</v>
      </c>
      <c r="B17" s="62" t="s">
        <v>37</v>
      </c>
      <c r="C17" s="62" t="s">
        <v>54</v>
      </c>
      <c r="D17" s="62" t="s">
        <v>53</v>
      </c>
      <c r="E17" s="62" t="s">
        <v>55</v>
      </c>
      <c r="F17" s="8" t="s">
        <v>51</v>
      </c>
      <c r="G17" s="8" t="s">
        <v>52</v>
      </c>
      <c r="H17" s="62" t="s">
        <v>73</v>
      </c>
      <c r="I17" s="62"/>
      <c r="J17" s="58" t="s">
        <v>71</v>
      </c>
      <c r="K17" s="113"/>
    </row>
    <row r="18" spans="1:11" ht="30" customHeight="1" x14ac:dyDescent="0.25">
      <c r="A18" s="62"/>
      <c r="B18" s="62"/>
      <c r="C18" s="62"/>
      <c r="D18" s="62"/>
      <c r="E18" s="62"/>
      <c r="F18" s="10" t="s">
        <v>76</v>
      </c>
      <c r="G18" s="9" t="s">
        <v>70</v>
      </c>
      <c r="H18" s="65" t="s">
        <v>74</v>
      </c>
      <c r="I18" s="65"/>
      <c r="J18" s="60" t="s">
        <v>72</v>
      </c>
      <c r="K18" s="61"/>
    </row>
    <row r="19" spans="1:11" ht="30" customHeight="1" x14ac:dyDescent="0.25">
      <c r="A19" s="62"/>
      <c r="B19" s="17" t="s">
        <v>87</v>
      </c>
      <c r="C19" s="406"/>
      <c r="D19" s="345"/>
      <c r="E19" s="19">
        <f>C19*D19</f>
        <v>0</v>
      </c>
      <c r="F19" s="361"/>
      <c r="G19" s="361"/>
      <c r="H19" s="360"/>
      <c r="I19" s="360"/>
      <c r="J19" s="362"/>
      <c r="K19" s="363"/>
    </row>
    <row r="20" spans="1:11" ht="30" customHeight="1" x14ac:dyDescent="0.25">
      <c r="A20" s="62" t="s">
        <v>60</v>
      </c>
      <c r="B20" s="62" t="s">
        <v>37</v>
      </c>
      <c r="C20" s="62" t="s">
        <v>54</v>
      </c>
      <c r="D20" s="62" t="s">
        <v>53</v>
      </c>
      <c r="E20" s="62" t="s">
        <v>55</v>
      </c>
      <c r="F20" s="8" t="s">
        <v>51</v>
      </c>
      <c r="G20" s="8" t="s">
        <v>52</v>
      </c>
      <c r="H20" s="62" t="s">
        <v>73</v>
      </c>
      <c r="I20" s="62"/>
      <c r="J20" s="58" t="s">
        <v>71</v>
      </c>
      <c r="K20" s="113"/>
    </row>
    <row r="21" spans="1:11" ht="30" customHeight="1" x14ac:dyDescent="0.25">
      <c r="A21" s="62"/>
      <c r="B21" s="62"/>
      <c r="C21" s="62"/>
      <c r="D21" s="62"/>
      <c r="E21" s="62"/>
      <c r="F21" s="10" t="s">
        <v>76</v>
      </c>
      <c r="G21" s="9" t="s">
        <v>70</v>
      </c>
      <c r="H21" s="65" t="s">
        <v>74</v>
      </c>
      <c r="I21" s="65"/>
      <c r="J21" s="60" t="s">
        <v>72</v>
      </c>
      <c r="K21" s="61"/>
    </row>
    <row r="22" spans="1:11" ht="30" customHeight="1" x14ac:dyDescent="0.25">
      <c r="A22" s="62"/>
      <c r="B22" s="17" t="s">
        <v>87</v>
      </c>
      <c r="C22" s="406"/>
      <c r="D22" s="345"/>
      <c r="E22" s="19">
        <f>C22*D22</f>
        <v>0</v>
      </c>
      <c r="F22" s="361"/>
      <c r="G22" s="361"/>
      <c r="H22" s="360"/>
      <c r="I22" s="360"/>
      <c r="J22" s="362"/>
      <c r="K22" s="363"/>
    </row>
    <row r="23" spans="1:11" ht="45" customHeight="1" x14ac:dyDescent="0.25">
      <c r="A23" s="62" t="s">
        <v>79</v>
      </c>
      <c r="B23" s="62" t="s">
        <v>37</v>
      </c>
      <c r="C23" s="62" t="s">
        <v>54</v>
      </c>
      <c r="D23" s="62" t="s">
        <v>53</v>
      </c>
      <c r="E23" s="62" t="s">
        <v>55</v>
      </c>
      <c r="F23" s="7" t="s">
        <v>51</v>
      </c>
      <c r="G23" s="8" t="s">
        <v>52</v>
      </c>
      <c r="H23" s="62" t="s">
        <v>73</v>
      </c>
      <c r="I23" s="62"/>
      <c r="J23" s="58" t="s">
        <v>71</v>
      </c>
      <c r="K23" s="113"/>
    </row>
    <row r="24" spans="1:11" ht="30" customHeight="1" x14ac:dyDescent="0.25">
      <c r="A24" s="62"/>
      <c r="B24" s="62"/>
      <c r="C24" s="62"/>
      <c r="D24" s="62"/>
      <c r="E24" s="62"/>
      <c r="F24" s="13" t="s">
        <v>78</v>
      </c>
      <c r="G24" s="9" t="s">
        <v>70</v>
      </c>
      <c r="H24" s="65" t="s">
        <v>74</v>
      </c>
      <c r="I24" s="65"/>
      <c r="J24" s="60" t="s">
        <v>72</v>
      </c>
      <c r="K24" s="61"/>
    </row>
    <row r="25" spans="1:11" ht="30" customHeight="1" x14ac:dyDescent="0.25">
      <c r="A25" s="62"/>
      <c r="B25" s="17" t="s">
        <v>87</v>
      </c>
      <c r="C25" s="406"/>
      <c r="D25" s="345"/>
      <c r="E25" s="19">
        <f>C25*D25</f>
        <v>0</v>
      </c>
      <c r="F25" s="361"/>
      <c r="G25" s="361"/>
      <c r="H25" s="360"/>
      <c r="I25" s="360"/>
      <c r="J25" s="362"/>
      <c r="K25" s="363"/>
    </row>
    <row r="26" spans="1:11" ht="30" customHeight="1" x14ac:dyDescent="0.25">
      <c r="A26" s="62" t="s">
        <v>80</v>
      </c>
      <c r="B26" s="62" t="s">
        <v>37</v>
      </c>
      <c r="C26" s="62" t="s">
        <v>54</v>
      </c>
      <c r="D26" s="62" t="s">
        <v>53</v>
      </c>
      <c r="E26" s="62" t="s">
        <v>55</v>
      </c>
      <c r="F26" s="7" t="s">
        <v>51</v>
      </c>
      <c r="G26" s="8" t="s">
        <v>52</v>
      </c>
      <c r="H26" s="62" t="s">
        <v>73</v>
      </c>
      <c r="I26" s="62"/>
      <c r="J26" s="58" t="s">
        <v>71</v>
      </c>
      <c r="K26" s="113"/>
    </row>
    <row r="27" spans="1:11" ht="30" customHeight="1" x14ac:dyDescent="0.25">
      <c r="A27" s="62"/>
      <c r="B27" s="62"/>
      <c r="C27" s="62"/>
      <c r="D27" s="62"/>
      <c r="E27" s="62"/>
      <c r="F27" s="13" t="s">
        <v>78</v>
      </c>
      <c r="G27" s="9" t="s">
        <v>70</v>
      </c>
      <c r="H27" s="65" t="s">
        <v>74</v>
      </c>
      <c r="I27" s="65"/>
      <c r="J27" s="60" t="s">
        <v>72</v>
      </c>
      <c r="K27" s="61"/>
    </row>
    <row r="28" spans="1:11" ht="30" customHeight="1" x14ac:dyDescent="0.25">
      <c r="A28" s="62"/>
      <c r="B28" s="17" t="s">
        <v>87</v>
      </c>
      <c r="C28" s="406"/>
      <c r="D28" s="345"/>
      <c r="E28" s="19">
        <f>C28*D28</f>
        <v>0</v>
      </c>
      <c r="F28" s="361"/>
      <c r="G28" s="361"/>
      <c r="H28" s="360"/>
      <c r="I28" s="360"/>
      <c r="J28" s="362"/>
      <c r="K28" s="363"/>
    </row>
    <row r="29" spans="1:11" ht="30" customHeight="1" x14ac:dyDescent="0.25">
      <c r="A29" s="62" t="s">
        <v>61</v>
      </c>
      <c r="B29" s="62" t="s">
        <v>37</v>
      </c>
      <c r="C29" s="62" t="s">
        <v>54</v>
      </c>
      <c r="D29" s="62" t="s">
        <v>53</v>
      </c>
      <c r="E29" s="62" t="s">
        <v>55</v>
      </c>
      <c r="F29" s="7" t="s">
        <v>51</v>
      </c>
      <c r="G29" s="8" t="s">
        <v>52</v>
      </c>
      <c r="H29" s="62" t="s">
        <v>73</v>
      </c>
      <c r="I29" s="62"/>
      <c r="J29" s="58" t="s">
        <v>71</v>
      </c>
      <c r="K29" s="113"/>
    </row>
    <row r="30" spans="1:11" ht="30" customHeight="1" x14ac:dyDescent="0.25">
      <c r="A30" s="62"/>
      <c r="B30" s="62"/>
      <c r="C30" s="62"/>
      <c r="D30" s="62"/>
      <c r="E30" s="62"/>
      <c r="F30" s="13" t="s">
        <v>78</v>
      </c>
      <c r="G30" s="9" t="s">
        <v>70</v>
      </c>
      <c r="H30" s="65" t="s">
        <v>74</v>
      </c>
      <c r="I30" s="65"/>
      <c r="J30" s="60" t="s">
        <v>72</v>
      </c>
      <c r="K30" s="61"/>
    </row>
    <row r="31" spans="1:11" ht="30" customHeight="1" x14ac:dyDescent="0.25">
      <c r="A31" s="62"/>
      <c r="B31" s="17" t="s">
        <v>87</v>
      </c>
      <c r="C31" s="406"/>
      <c r="D31" s="345"/>
      <c r="E31" s="19">
        <f>C31*D31</f>
        <v>0</v>
      </c>
      <c r="F31" s="361"/>
      <c r="G31" s="361"/>
      <c r="H31" s="360"/>
      <c r="I31" s="360"/>
      <c r="J31" s="362"/>
      <c r="K31" s="363"/>
    </row>
    <row r="32" spans="1:11" ht="30" customHeight="1" x14ac:dyDescent="0.25">
      <c r="A32" s="62" t="s">
        <v>62</v>
      </c>
      <c r="B32" s="62" t="s">
        <v>37</v>
      </c>
      <c r="C32" s="62" t="s">
        <v>54</v>
      </c>
      <c r="D32" s="62" t="s">
        <v>53</v>
      </c>
      <c r="E32" s="62" t="s">
        <v>55</v>
      </c>
      <c r="F32" s="7" t="s">
        <v>51</v>
      </c>
      <c r="G32" s="8" t="s">
        <v>52</v>
      </c>
      <c r="H32" s="62" t="s">
        <v>73</v>
      </c>
      <c r="I32" s="62"/>
      <c r="J32" s="58" t="s">
        <v>71</v>
      </c>
      <c r="K32" s="113"/>
    </row>
    <row r="33" spans="1:11" ht="30" customHeight="1" x14ac:dyDescent="0.25">
      <c r="A33" s="62"/>
      <c r="B33" s="62"/>
      <c r="C33" s="62"/>
      <c r="D33" s="62"/>
      <c r="E33" s="62"/>
      <c r="F33" s="13" t="s">
        <v>78</v>
      </c>
      <c r="G33" s="9" t="s">
        <v>70</v>
      </c>
      <c r="H33" s="65" t="s">
        <v>74</v>
      </c>
      <c r="I33" s="65"/>
      <c r="J33" s="60" t="s">
        <v>72</v>
      </c>
      <c r="K33" s="61"/>
    </row>
    <row r="34" spans="1:11" ht="30" customHeight="1" x14ac:dyDescent="0.25">
      <c r="A34" s="62"/>
      <c r="B34" s="17" t="s">
        <v>87</v>
      </c>
      <c r="C34" s="406"/>
      <c r="D34" s="345"/>
      <c r="E34" s="19">
        <f>C34*D34</f>
        <v>0</v>
      </c>
      <c r="F34" s="361"/>
      <c r="G34" s="361"/>
      <c r="H34" s="360"/>
      <c r="I34" s="360"/>
      <c r="J34" s="362"/>
      <c r="K34" s="363"/>
    </row>
    <row r="35" spans="1:11" ht="45" customHeight="1" x14ac:dyDescent="0.25">
      <c r="A35" s="62" t="s">
        <v>63</v>
      </c>
      <c r="B35" s="62" t="s">
        <v>37</v>
      </c>
      <c r="C35" s="62" t="s">
        <v>54</v>
      </c>
      <c r="D35" s="62" t="s">
        <v>53</v>
      </c>
      <c r="E35" s="62" t="s">
        <v>55</v>
      </c>
      <c r="F35" s="62" t="s">
        <v>64</v>
      </c>
      <c r="G35" s="8" t="s">
        <v>51</v>
      </c>
      <c r="H35" s="62" t="s">
        <v>71</v>
      </c>
      <c r="I35" s="62"/>
    </row>
    <row r="36" spans="1:11" ht="30" customHeight="1" x14ac:dyDescent="0.25">
      <c r="A36" s="62"/>
      <c r="B36" s="62"/>
      <c r="C36" s="62"/>
      <c r="D36" s="62"/>
      <c r="E36" s="62"/>
      <c r="F36" s="62"/>
      <c r="G36" s="10" t="s">
        <v>77</v>
      </c>
      <c r="H36" s="65" t="s">
        <v>72</v>
      </c>
      <c r="I36" s="65"/>
    </row>
    <row r="37" spans="1:11" ht="30" customHeight="1" x14ac:dyDescent="0.25">
      <c r="A37" s="62"/>
      <c r="B37" s="17" t="s">
        <v>88</v>
      </c>
      <c r="C37" s="406"/>
      <c r="D37" s="345"/>
      <c r="E37" s="19">
        <f>C37*D37</f>
        <v>0</v>
      </c>
      <c r="F37" s="361"/>
      <c r="G37" s="361"/>
      <c r="H37" s="360"/>
      <c r="I37" s="360"/>
    </row>
    <row r="38" spans="1:11" ht="45" customHeight="1" x14ac:dyDescent="0.25">
      <c r="A38" s="25" t="s">
        <v>253</v>
      </c>
      <c r="B38" s="62" t="s">
        <v>37</v>
      </c>
      <c r="C38" s="62" t="s">
        <v>54</v>
      </c>
      <c r="D38" s="62" t="s">
        <v>53</v>
      </c>
      <c r="E38" s="62" t="s">
        <v>55</v>
      </c>
      <c r="H38" s="7"/>
      <c r="K38" s="7"/>
    </row>
    <row r="39" spans="1:11" ht="69.95" customHeight="1" x14ac:dyDescent="0.25">
      <c r="A39" s="78" t="s">
        <v>246</v>
      </c>
      <c r="B39" s="62"/>
      <c r="C39" s="62"/>
      <c r="D39" s="62"/>
      <c r="E39" s="62"/>
      <c r="H39" s="7"/>
      <c r="K39" s="7"/>
    </row>
    <row r="40" spans="1:11" ht="69.95" customHeight="1" x14ac:dyDescent="0.25">
      <c r="A40" s="79"/>
      <c r="B40" s="8" t="s">
        <v>86</v>
      </c>
      <c r="C40" s="8">
        <v>1</v>
      </c>
      <c r="D40" s="345"/>
      <c r="E40" s="19">
        <f>C40*D40</f>
        <v>0</v>
      </c>
      <c r="H40" s="7"/>
      <c r="K40" s="7"/>
    </row>
    <row r="41" spans="1:11" ht="30" customHeight="1" x14ac:dyDescent="0.25">
      <c r="A41" s="66" t="s">
        <v>440</v>
      </c>
      <c r="B41" s="66"/>
      <c r="C41" s="66"/>
      <c r="D41" s="66"/>
      <c r="E41" s="31">
        <f>E4+E7+E10+E13+E16+E19+E22+E25+E28+E31+E34+E37+E40</f>
        <v>0</v>
      </c>
      <c r="F41" s="7"/>
      <c r="H41" s="7"/>
      <c r="K41" s="7"/>
    </row>
    <row r="42" spans="1:11" ht="30" customHeight="1" x14ac:dyDescent="0.25">
      <c r="A42" s="95" t="s">
        <v>293</v>
      </c>
      <c r="B42" s="96"/>
      <c r="C42" s="96"/>
      <c r="D42" s="97"/>
    </row>
    <row r="43" spans="1:11" ht="38.25" customHeight="1" x14ac:dyDescent="0.25">
      <c r="A43" s="62" t="s">
        <v>242</v>
      </c>
      <c r="B43" s="62" t="s">
        <v>37</v>
      </c>
      <c r="C43" s="62" t="s">
        <v>54</v>
      </c>
      <c r="D43" s="62" t="s">
        <v>53</v>
      </c>
      <c r="E43" s="62" t="s">
        <v>55</v>
      </c>
      <c r="F43" s="8" t="s">
        <v>51</v>
      </c>
      <c r="G43" s="8" t="s">
        <v>52</v>
      </c>
      <c r="H43" s="62" t="s">
        <v>73</v>
      </c>
      <c r="I43" s="62"/>
      <c r="J43" s="58" t="s">
        <v>71</v>
      </c>
      <c r="K43" s="59"/>
    </row>
    <row r="44" spans="1:11" ht="45" customHeight="1" x14ac:dyDescent="0.25">
      <c r="A44" s="62"/>
      <c r="B44" s="62"/>
      <c r="C44" s="62"/>
      <c r="D44" s="62"/>
      <c r="E44" s="62"/>
      <c r="F44" s="13" t="s">
        <v>81</v>
      </c>
      <c r="G44" s="9" t="s">
        <v>70</v>
      </c>
      <c r="H44" s="65" t="s">
        <v>74</v>
      </c>
      <c r="I44" s="65"/>
      <c r="J44" s="60" t="s">
        <v>72</v>
      </c>
      <c r="K44" s="61"/>
    </row>
    <row r="45" spans="1:11" ht="30" customHeight="1" x14ac:dyDescent="0.25">
      <c r="A45" s="62"/>
      <c r="B45" s="17" t="s">
        <v>87</v>
      </c>
      <c r="C45" s="406"/>
      <c r="D45" s="345"/>
      <c r="E45" s="19">
        <f>C45*D45</f>
        <v>0</v>
      </c>
      <c r="F45" s="361"/>
      <c r="G45" s="361"/>
      <c r="H45" s="360"/>
      <c r="I45" s="360"/>
      <c r="J45" s="362"/>
      <c r="K45" s="363"/>
    </row>
    <row r="46" spans="1:11" ht="30" customHeight="1" x14ac:dyDescent="0.25">
      <c r="A46" s="62" t="s">
        <v>243</v>
      </c>
      <c r="B46" s="62" t="s">
        <v>37</v>
      </c>
      <c r="C46" s="62" t="s">
        <v>54</v>
      </c>
      <c r="D46" s="62" t="s">
        <v>53</v>
      </c>
      <c r="E46" s="62" t="s">
        <v>55</v>
      </c>
      <c r="F46" s="8" t="s">
        <v>51</v>
      </c>
      <c r="G46" s="8" t="s">
        <v>52</v>
      </c>
      <c r="H46" s="62" t="s">
        <v>73</v>
      </c>
      <c r="I46" s="62"/>
      <c r="J46" s="58" t="s">
        <v>71</v>
      </c>
      <c r="K46" s="113"/>
    </row>
    <row r="47" spans="1:11" ht="30" customHeight="1" x14ac:dyDescent="0.25">
      <c r="A47" s="62"/>
      <c r="B47" s="62"/>
      <c r="C47" s="62"/>
      <c r="D47" s="62"/>
      <c r="E47" s="62"/>
      <c r="F47" s="10" t="s">
        <v>76</v>
      </c>
      <c r="G47" s="9" t="s">
        <v>70</v>
      </c>
      <c r="H47" s="65" t="s">
        <v>74</v>
      </c>
      <c r="I47" s="65"/>
      <c r="J47" s="60" t="s">
        <v>72</v>
      </c>
      <c r="K47" s="61"/>
    </row>
    <row r="48" spans="1:11" ht="30" customHeight="1" x14ac:dyDescent="0.25">
      <c r="A48" s="62"/>
      <c r="B48" s="17" t="s">
        <v>87</v>
      </c>
      <c r="C48" s="406"/>
      <c r="D48" s="345"/>
      <c r="E48" s="19">
        <f>C48*D48</f>
        <v>0</v>
      </c>
      <c r="F48" s="361"/>
      <c r="G48" s="361"/>
      <c r="H48" s="360"/>
      <c r="I48" s="360"/>
      <c r="J48" s="362"/>
      <c r="K48" s="363"/>
    </row>
    <row r="49" spans="1:18" ht="30" customHeight="1" x14ac:dyDescent="0.25">
      <c r="A49" s="68" t="s">
        <v>244</v>
      </c>
      <c r="B49" s="62" t="s">
        <v>37</v>
      </c>
      <c r="C49" s="62" t="s">
        <v>54</v>
      </c>
      <c r="D49" s="62" t="s">
        <v>53</v>
      </c>
      <c r="E49" s="62" t="s">
        <v>55</v>
      </c>
      <c r="F49" s="7" t="s">
        <v>51</v>
      </c>
      <c r="G49" s="8" t="s">
        <v>52</v>
      </c>
      <c r="H49" s="62" t="s">
        <v>73</v>
      </c>
      <c r="I49" s="62"/>
      <c r="J49" s="58" t="s">
        <v>71</v>
      </c>
      <c r="K49" s="113"/>
    </row>
    <row r="50" spans="1:18" ht="45" customHeight="1" x14ac:dyDescent="0.25">
      <c r="A50" s="68"/>
      <c r="B50" s="62"/>
      <c r="C50" s="62"/>
      <c r="D50" s="62"/>
      <c r="E50" s="62"/>
      <c r="F50" s="13" t="s">
        <v>78</v>
      </c>
      <c r="G50" s="9" t="s">
        <v>70</v>
      </c>
      <c r="H50" s="65" t="s">
        <v>74</v>
      </c>
      <c r="I50" s="65"/>
      <c r="J50" s="60" t="s">
        <v>72</v>
      </c>
      <c r="K50" s="61"/>
    </row>
    <row r="51" spans="1:18" ht="45" customHeight="1" x14ac:dyDescent="0.25">
      <c r="A51" s="68"/>
      <c r="B51" s="17" t="s">
        <v>87</v>
      </c>
      <c r="C51" s="406"/>
      <c r="D51" s="345"/>
      <c r="E51" s="19">
        <f>C51*D51</f>
        <v>0</v>
      </c>
      <c r="F51" s="361"/>
      <c r="G51" s="361"/>
      <c r="H51" s="360"/>
      <c r="I51" s="360"/>
      <c r="J51" s="362"/>
      <c r="K51" s="363"/>
    </row>
    <row r="52" spans="1:18" ht="30" customHeight="1" x14ac:dyDescent="0.25">
      <c r="A52" s="68" t="s">
        <v>245</v>
      </c>
      <c r="B52" s="62" t="s">
        <v>37</v>
      </c>
      <c r="C52" s="62" t="s">
        <v>54</v>
      </c>
      <c r="D52" s="62" t="s">
        <v>53</v>
      </c>
      <c r="E52" s="62" t="s">
        <v>55</v>
      </c>
      <c r="F52" s="7" t="s">
        <v>51</v>
      </c>
      <c r="G52" s="8" t="s">
        <v>52</v>
      </c>
      <c r="H52" s="62" t="s">
        <v>73</v>
      </c>
      <c r="I52" s="62"/>
      <c r="J52" s="58" t="s">
        <v>71</v>
      </c>
      <c r="K52" s="113"/>
    </row>
    <row r="53" spans="1:18" ht="45" customHeight="1" x14ac:dyDescent="0.25">
      <c r="A53" s="68"/>
      <c r="B53" s="62"/>
      <c r="C53" s="62"/>
      <c r="D53" s="62"/>
      <c r="E53" s="62"/>
      <c r="F53" s="13" t="s">
        <v>78</v>
      </c>
      <c r="G53" s="9" t="s">
        <v>70</v>
      </c>
      <c r="H53" s="65" t="s">
        <v>74</v>
      </c>
      <c r="I53" s="65"/>
      <c r="J53" s="60" t="s">
        <v>72</v>
      </c>
      <c r="K53" s="61"/>
    </row>
    <row r="54" spans="1:18" ht="45" customHeight="1" x14ac:dyDescent="0.25">
      <c r="A54" s="68"/>
      <c r="B54" s="17" t="s">
        <v>87</v>
      </c>
      <c r="C54" s="406"/>
      <c r="D54" s="345"/>
      <c r="E54" s="19">
        <f>C54*D54</f>
        <v>0</v>
      </c>
      <c r="F54" s="361"/>
      <c r="G54" s="361"/>
      <c r="H54" s="360"/>
      <c r="I54" s="360"/>
      <c r="J54" s="362"/>
      <c r="K54" s="363"/>
    </row>
    <row r="55" spans="1:18" ht="30" customHeight="1" x14ac:dyDescent="0.25">
      <c r="A55" s="66" t="s">
        <v>268</v>
      </c>
      <c r="B55" s="66"/>
      <c r="C55" s="66"/>
      <c r="D55" s="66"/>
      <c r="E55" s="31">
        <f>E45+E48+E51+E54</f>
        <v>0</v>
      </c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</row>
    <row r="56" spans="1:18" ht="30" customHeight="1" x14ac:dyDescent="0.25">
      <c r="A56" s="82" t="s">
        <v>292</v>
      </c>
      <c r="B56" s="82"/>
      <c r="C56" s="82"/>
      <c r="D56" s="82"/>
      <c r="E56" s="21"/>
    </row>
    <row r="57" spans="1:18" ht="69.95" customHeight="1" x14ac:dyDescent="0.25">
      <c r="A57" s="68" t="s">
        <v>247</v>
      </c>
      <c r="B57" s="62" t="s">
        <v>37</v>
      </c>
      <c r="C57" s="62" t="s">
        <v>54</v>
      </c>
      <c r="D57" s="62" t="s">
        <v>53</v>
      </c>
      <c r="E57" s="62" t="s">
        <v>55</v>
      </c>
      <c r="F57" s="8" t="s">
        <v>51</v>
      </c>
      <c r="G57" s="8" t="s">
        <v>52</v>
      </c>
      <c r="H57" s="62" t="s">
        <v>73</v>
      </c>
      <c r="I57" s="62"/>
      <c r="J57" s="62" t="s">
        <v>71</v>
      </c>
      <c r="K57" s="62"/>
    </row>
    <row r="58" spans="1:18" ht="69.95" customHeight="1" x14ac:dyDescent="0.25">
      <c r="A58" s="68"/>
      <c r="B58" s="62"/>
      <c r="C58" s="62"/>
      <c r="D58" s="62"/>
      <c r="E58" s="62"/>
      <c r="F58" s="10" t="s">
        <v>430</v>
      </c>
      <c r="G58" s="9" t="s">
        <v>70</v>
      </c>
      <c r="H58" s="65" t="s">
        <v>74</v>
      </c>
      <c r="I58" s="65"/>
      <c r="J58" s="60" t="s">
        <v>72</v>
      </c>
      <c r="K58" s="61"/>
    </row>
    <row r="59" spans="1:18" ht="69.95" customHeight="1" x14ac:dyDescent="0.25">
      <c r="A59" s="68"/>
      <c r="B59" s="17" t="s">
        <v>87</v>
      </c>
      <c r="C59" s="406"/>
      <c r="D59" s="345"/>
      <c r="E59" s="20">
        <f>C59*D59</f>
        <v>0</v>
      </c>
      <c r="F59" s="361"/>
      <c r="G59" s="361"/>
      <c r="H59" s="360"/>
      <c r="I59" s="360"/>
      <c r="J59" s="362"/>
      <c r="K59" s="363"/>
    </row>
    <row r="60" spans="1:18" ht="30" customHeight="1" x14ac:dyDescent="0.25">
      <c r="A60" s="82" t="s">
        <v>65</v>
      </c>
      <c r="B60" s="82"/>
      <c r="C60" s="82"/>
      <c r="D60" s="82"/>
      <c r="E60" s="21"/>
    </row>
    <row r="61" spans="1:18" ht="30" customHeight="1" x14ac:dyDescent="0.25">
      <c r="A61" s="62" t="s">
        <v>242</v>
      </c>
      <c r="B61" s="62" t="s">
        <v>37</v>
      </c>
      <c r="C61" s="62" t="s">
        <v>54</v>
      </c>
      <c r="D61" s="62" t="s">
        <v>53</v>
      </c>
      <c r="E61" s="62" t="s">
        <v>55</v>
      </c>
      <c r="F61" s="8" t="s">
        <v>51</v>
      </c>
      <c r="G61" s="8" t="s">
        <v>52</v>
      </c>
      <c r="H61" s="62" t="s">
        <v>73</v>
      </c>
      <c r="I61" s="62"/>
      <c r="J61" s="62" t="s">
        <v>71</v>
      </c>
      <c r="K61" s="62"/>
    </row>
    <row r="62" spans="1:18" ht="45" customHeight="1" x14ac:dyDescent="0.25">
      <c r="A62" s="62"/>
      <c r="B62" s="62"/>
      <c r="C62" s="62"/>
      <c r="D62" s="62"/>
      <c r="E62" s="62"/>
      <c r="F62" s="13" t="s">
        <v>81</v>
      </c>
      <c r="G62" s="9" t="s">
        <v>70</v>
      </c>
      <c r="H62" s="65" t="s">
        <v>74</v>
      </c>
      <c r="I62" s="65"/>
      <c r="J62" s="60" t="s">
        <v>72</v>
      </c>
      <c r="K62" s="61"/>
    </row>
    <row r="63" spans="1:18" ht="30" customHeight="1" x14ac:dyDescent="0.25">
      <c r="A63" s="62"/>
      <c r="B63" s="17" t="s">
        <v>87</v>
      </c>
      <c r="C63" s="406"/>
      <c r="D63" s="345"/>
      <c r="E63" s="19">
        <f>C63*D63</f>
        <v>0</v>
      </c>
      <c r="F63" s="361"/>
      <c r="G63" s="361"/>
      <c r="H63" s="360"/>
      <c r="I63" s="360"/>
      <c r="J63" s="362"/>
      <c r="K63" s="363"/>
    </row>
    <row r="64" spans="1:18" ht="36" customHeight="1" x14ac:dyDescent="0.25">
      <c r="A64" s="62" t="s">
        <v>243</v>
      </c>
      <c r="B64" s="62" t="s">
        <v>37</v>
      </c>
      <c r="C64" s="62" t="s">
        <v>54</v>
      </c>
      <c r="D64" s="62" t="s">
        <v>53</v>
      </c>
      <c r="E64" s="62" t="s">
        <v>55</v>
      </c>
      <c r="F64" s="8" t="s">
        <v>51</v>
      </c>
      <c r="G64" s="8" t="s">
        <v>52</v>
      </c>
      <c r="H64" s="62" t="s">
        <v>73</v>
      </c>
      <c r="I64" s="62"/>
      <c r="J64" s="62" t="s">
        <v>71</v>
      </c>
      <c r="K64" s="62"/>
    </row>
    <row r="65" spans="1:18" ht="30" customHeight="1" x14ac:dyDescent="0.25">
      <c r="A65" s="62"/>
      <c r="B65" s="62"/>
      <c r="C65" s="62"/>
      <c r="D65" s="62"/>
      <c r="E65" s="62"/>
      <c r="F65" s="10" t="s">
        <v>76</v>
      </c>
      <c r="G65" s="9" t="s">
        <v>70</v>
      </c>
      <c r="H65" s="65" t="s">
        <v>74</v>
      </c>
      <c r="I65" s="65"/>
      <c r="J65" s="60" t="s">
        <v>72</v>
      </c>
      <c r="K65" s="61"/>
    </row>
    <row r="66" spans="1:18" ht="30" customHeight="1" x14ac:dyDescent="0.25">
      <c r="A66" s="62"/>
      <c r="B66" s="17" t="s">
        <v>87</v>
      </c>
      <c r="C66" s="406"/>
      <c r="D66" s="345"/>
      <c r="E66" s="19">
        <f>C66*D66</f>
        <v>0</v>
      </c>
      <c r="F66" s="361"/>
      <c r="G66" s="361"/>
      <c r="H66" s="360"/>
      <c r="I66" s="360"/>
      <c r="J66" s="362"/>
      <c r="K66" s="363"/>
    </row>
    <row r="67" spans="1:18" ht="30" customHeight="1" x14ac:dyDescent="0.25">
      <c r="A67" s="68" t="s">
        <v>244</v>
      </c>
      <c r="B67" s="62" t="s">
        <v>37</v>
      </c>
      <c r="C67" s="62" t="s">
        <v>54</v>
      </c>
      <c r="D67" s="62" t="s">
        <v>53</v>
      </c>
      <c r="E67" s="62" t="s">
        <v>55</v>
      </c>
      <c r="F67" s="7" t="s">
        <v>51</v>
      </c>
      <c r="G67" s="8" t="s">
        <v>52</v>
      </c>
      <c r="H67" s="62" t="s">
        <v>73</v>
      </c>
      <c r="I67" s="62"/>
      <c r="J67" s="62" t="s">
        <v>71</v>
      </c>
      <c r="K67" s="62"/>
    </row>
    <row r="68" spans="1:18" ht="45" customHeight="1" x14ac:dyDescent="0.25">
      <c r="A68" s="68"/>
      <c r="B68" s="62"/>
      <c r="C68" s="62"/>
      <c r="D68" s="62"/>
      <c r="E68" s="62"/>
      <c r="F68" s="13" t="s">
        <v>78</v>
      </c>
      <c r="G68" s="9" t="s">
        <v>70</v>
      </c>
      <c r="H68" s="65" t="s">
        <v>74</v>
      </c>
      <c r="I68" s="65"/>
      <c r="J68" s="60" t="s">
        <v>72</v>
      </c>
      <c r="K68" s="61"/>
    </row>
    <row r="69" spans="1:18" ht="45" customHeight="1" x14ac:dyDescent="0.25">
      <c r="A69" s="68"/>
      <c r="B69" s="17" t="s">
        <v>87</v>
      </c>
      <c r="C69" s="406"/>
      <c r="D69" s="345"/>
      <c r="E69" s="19">
        <f>C69*D69</f>
        <v>0</v>
      </c>
      <c r="F69" s="361"/>
      <c r="G69" s="361"/>
      <c r="H69" s="360"/>
      <c r="I69" s="360"/>
      <c r="J69" s="362"/>
      <c r="K69" s="363"/>
    </row>
    <row r="70" spans="1:18" ht="30" customHeight="1" x14ac:dyDescent="0.25">
      <c r="A70" s="68" t="s">
        <v>245</v>
      </c>
      <c r="B70" s="62" t="s">
        <v>37</v>
      </c>
      <c r="C70" s="62" t="s">
        <v>54</v>
      </c>
      <c r="D70" s="62" t="s">
        <v>53</v>
      </c>
      <c r="E70" s="62" t="s">
        <v>55</v>
      </c>
      <c r="F70" s="7" t="s">
        <v>51</v>
      </c>
      <c r="G70" s="8" t="s">
        <v>52</v>
      </c>
      <c r="H70" s="62" t="s">
        <v>73</v>
      </c>
      <c r="I70" s="62"/>
      <c r="J70" s="62" t="s">
        <v>71</v>
      </c>
      <c r="K70" s="62"/>
    </row>
    <row r="71" spans="1:18" ht="45" customHeight="1" x14ac:dyDescent="0.25">
      <c r="A71" s="68"/>
      <c r="B71" s="62"/>
      <c r="C71" s="62"/>
      <c r="D71" s="62"/>
      <c r="E71" s="62"/>
      <c r="F71" s="13" t="s">
        <v>78</v>
      </c>
      <c r="G71" s="9" t="s">
        <v>70</v>
      </c>
      <c r="H71" s="65" t="s">
        <v>74</v>
      </c>
      <c r="I71" s="65"/>
      <c r="J71" s="60" t="s">
        <v>72</v>
      </c>
      <c r="K71" s="61"/>
    </row>
    <row r="72" spans="1:18" ht="45" customHeight="1" x14ac:dyDescent="0.25">
      <c r="A72" s="68"/>
      <c r="B72" s="17" t="s">
        <v>87</v>
      </c>
      <c r="C72" s="406"/>
      <c r="D72" s="345"/>
      <c r="E72" s="19">
        <f>C72*D72</f>
        <v>0</v>
      </c>
      <c r="F72" s="361"/>
      <c r="G72" s="361"/>
      <c r="H72" s="360"/>
      <c r="I72" s="360"/>
      <c r="J72" s="362"/>
      <c r="K72" s="363"/>
    </row>
    <row r="73" spans="1:18" ht="30" customHeight="1" x14ac:dyDescent="0.25">
      <c r="A73" s="66" t="s">
        <v>136</v>
      </c>
      <c r="B73" s="66"/>
      <c r="C73" s="66"/>
      <c r="D73" s="66"/>
      <c r="E73" s="31">
        <f>E63+E66+E69+E72</f>
        <v>0</v>
      </c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</row>
    <row r="74" spans="1:18" ht="30" customHeight="1" x14ac:dyDescent="0.25">
      <c r="A74" s="82" t="s">
        <v>294</v>
      </c>
      <c r="B74" s="82"/>
      <c r="C74" s="82"/>
      <c r="D74" s="82"/>
      <c r="E74" s="21"/>
    </row>
    <row r="75" spans="1:18" ht="69.95" customHeight="1" x14ac:dyDescent="0.25">
      <c r="A75" s="68" t="s">
        <v>258</v>
      </c>
      <c r="B75" s="62" t="s">
        <v>37</v>
      </c>
      <c r="C75" s="62" t="s">
        <v>54</v>
      </c>
      <c r="D75" s="62" t="s">
        <v>53</v>
      </c>
      <c r="E75" s="62" t="s">
        <v>55</v>
      </c>
      <c r="F75" s="8" t="s">
        <v>51</v>
      </c>
      <c r="G75" s="8" t="s">
        <v>52</v>
      </c>
      <c r="H75" s="62" t="s">
        <v>73</v>
      </c>
      <c r="I75" s="62"/>
      <c r="J75" s="62" t="s">
        <v>71</v>
      </c>
      <c r="K75" s="62"/>
    </row>
    <row r="76" spans="1:18" ht="69.95" customHeight="1" x14ac:dyDescent="0.25">
      <c r="A76" s="68"/>
      <c r="B76" s="62"/>
      <c r="C76" s="62"/>
      <c r="D76" s="62"/>
      <c r="E76" s="62"/>
      <c r="F76" s="10" t="s">
        <v>430</v>
      </c>
      <c r="G76" s="9" t="s">
        <v>70</v>
      </c>
      <c r="H76" s="65" t="s">
        <v>74</v>
      </c>
      <c r="I76" s="65"/>
      <c r="J76" s="60" t="s">
        <v>72</v>
      </c>
      <c r="K76" s="61"/>
    </row>
    <row r="77" spans="1:18" ht="69.95" customHeight="1" x14ac:dyDescent="0.25">
      <c r="A77" s="68"/>
      <c r="B77" s="17" t="s">
        <v>87</v>
      </c>
      <c r="C77" s="406"/>
      <c r="D77" s="345"/>
      <c r="E77" s="20">
        <f>C77*D77</f>
        <v>0</v>
      </c>
      <c r="F77" s="361"/>
      <c r="G77" s="361"/>
      <c r="H77" s="360"/>
      <c r="I77" s="360"/>
      <c r="J77" s="362"/>
      <c r="K77" s="363"/>
    </row>
    <row r="78" spans="1:18" ht="30" customHeight="1" x14ac:dyDescent="0.25">
      <c r="A78" s="82" t="s">
        <v>103</v>
      </c>
      <c r="B78" s="82"/>
      <c r="C78" s="82"/>
      <c r="D78" s="82"/>
      <c r="E78" s="21"/>
    </row>
    <row r="79" spans="1:18" ht="30" customHeight="1" x14ac:dyDescent="0.25">
      <c r="A79" s="68" t="s">
        <v>109</v>
      </c>
      <c r="B79" s="62" t="s">
        <v>37</v>
      </c>
      <c r="C79" s="62" t="s">
        <v>54</v>
      </c>
      <c r="D79" s="69" t="s">
        <v>53</v>
      </c>
      <c r="E79" s="69" t="s">
        <v>55</v>
      </c>
      <c r="F79" s="8" t="s">
        <v>51</v>
      </c>
      <c r="G79" s="8" t="s">
        <v>52</v>
      </c>
      <c r="H79" s="62" t="s">
        <v>73</v>
      </c>
      <c r="I79" s="62"/>
      <c r="J79" s="62" t="s">
        <v>71</v>
      </c>
      <c r="K79" s="62"/>
    </row>
    <row r="80" spans="1:18" ht="30" customHeight="1" x14ac:dyDescent="0.25">
      <c r="A80" s="68"/>
      <c r="B80" s="62"/>
      <c r="C80" s="62"/>
      <c r="D80" s="69"/>
      <c r="E80" s="69"/>
      <c r="F80" s="10" t="s">
        <v>107</v>
      </c>
      <c r="G80" s="9" t="s">
        <v>70</v>
      </c>
      <c r="H80" s="65" t="s">
        <v>74</v>
      </c>
      <c r="I80" s="65"/>
      <c r="J80" s="60" t="s">
        <v>72</v>
      </c>
      <c r="K80" s="61"/>
    </row>
    <row r="81" spans="1:18" ht="30" customHeight="1" x14ac:dyDescent="0.25">
      <c r="A81" s="68"/>
      <c r="B81" s="17" t="s">
        <v>87</v>
      </c>
      <c r="C81" s="406"/>
      <c r="D81" s="345"/>
      <c r="E81" s="20">
        <f>C81*D81</f>
        <v>0</v>
      </c>
      <c r="F81" s="361"/>
      <c r="G81" s="361"/>
      <c r="H81" s="360"/>
      <c r="I81" s="360"/>
      <c r="J81" s="362"/>
      <c r="K81" s="363"/>
    </row>
    <row r="82" spans="1:18" ht="30" customHeight="1" x14ac:dyDescent="0.25">
      <c r="A82" s="94" t="s">
        <v>114</v>
      </c>
      <c r="B82" s="94"/>
      <c r="C82" s="94"/>
      <c r="D82" s="94"/>
      <c r="E82" s="21"/>
    </row>
    <row r="83" spans="1:18" ht="30" customHeight="1" x14ac:dyDescent="0.25">
      <c r="A83" s="68" t="s">
        <v>110</v>
      </c>
      <c r="B83" s="62" t="s">
        <v>37</v>
      </c>
      <c r="C83" s="62" t="s">
        <v>54</v>
      </c>
      <c r="D83" s="69" t="s">
        <v>53</v>
      </c>
      <c r="E83" s="69" t="s">
        <v>55</v>
      </c>
      <c r="F83" s="8" t="s">
        <v>51</v>
      </c>
      <c r="G83" s="8" t="s">
        <v>52</v>
      </c>
      <c r="H83" s="62" t="s">
        <v>73</v>
      </c>
      <c r="I83" s="62"/>
      <c r="J83" s="62" t="s">
        <v>71</v>
      </c>
      <c r="K83" s="62"/>
    </row>
    <row r="84" spans="1:18" ht="30" customHeight="1" x14ac:dyDescent="0.25">
      <c r="A84" s="68"/>
      <c r="B84" s="62"/>
      <c r="C84" s="62"/>
      <c r="D84" s="69"/>
      <c r="E84" s="69"/>
      <c r="F84" s="10" t="s">
        <v>107</v>
      </c>
      <c r="G84" s="9" t="s">
        <v>70</v>
      </c>
      <c r="H84" s="65" t="s">
        <v>74</v>
      </c>
      <c r="I84" s="65"/>
      <c r="J84" s="60" t="s">
        <v>72</v>
      </c>
      <c r="K84" s="61"/>
    </row>
    <row r="85" spans="1:18" ht="30" customHeight="1" x14ac:dyDescent="0.25">
      <c r="A85" s="68"/>
      <c r="B85" s="17" t="s">
        <v>87</v>
      </c>
      <c r="C85" s="406"/>
      <c r="D85" s="345"/>
      <c r="E85" s="20">
        <f>C85*D85</f>
        <v>0</v>
      </c>
      <c r="F85" s="361"/>
      <c r="G85" s="361"/>
      <c r="H85" s="360"/>
      <c r="I85" s="360"/>
      <c r="J85" s="362"/>
      <c r="K85" s="363"/>
    </row>
    <row r="86" spans="1:18" ht="30" customHeight="1" x14ac:dyDescent="0.25">
      <c r="A86" s="94" t="s">
        <v>115</v>
      </c>
      <c r="B86" s="94"/>
      <c r="C86" s="94"/>
      <c r="D86" s="94"/>
      <c r="E86" s="21"/>
    </row>
    <row r="87" spans="1:18" ht="30" customHeight="1" x14ac:dyDescent="0.25">
      <c r="A87" s="68" t="s">
        <v>119</v>
      </c>
      <c r="B87" s="62" t="s">
        <v>37</v>
      </c>
      <c r="C87" s="62" t="s">
        <v>54</v>
      </c>
      <c r="D87" s="69" t="s">
        <v>53</v>
      </c>
      <c r="E87" s="69" t="s">
        <v>55</v>
      </c>
      <c r="F87" s="8" t="s">
        <v>51</v>
      </c>
      <c r="G87" s="8" t="s">
        <v>52</v>
      </c>
      <c r="H87" s="62" t="s">
        <v>73</v>
      </c>
      <c r="I87" s="62"/>
      <c r="J87" s="62" t="s">
        <v>71</v>
      </c>
      <c r="K87" s="62"/>
    </row>
    <row r="88" spans="1:18" ht="30" customHeight="1" x14ac:dyDescent="0.25">
      <c r="A88" s="68"/>
      <c r="B88" s="62"/>
      <c r="C88" s="62"/>
      <c r="D88" s="69"/>
      <c r="E88" s="69"/>
      <c r="F88" s="10" t="s">
        <v>107</v>
      </c>
      <c r="G88" s="9" t="s">
        <v>70</v>
      </c>
      <c r="H88" s="65" t="s">
        <v>74</v>
      </c>
      <c r="I88" s="65"/>
      <c r="J88" s="60" t="s">
        <v>72</v>
      </c>
      <c r="K88" s="61"/>
    </row>
    <row r="89" spans="1:18" ht="30" customHeight="1" x14ac:dyDescent="0.25">
      <c r="A89" s="68"/>
      <c r="B89" s="17" t="s">
        <v>87</v>
      </c>
      <c r="C89" s="406"/>
      <c r="D89" s="345"/>
      <c r="E89" s="19">
        <f>C89*D89</f>
        <v>0</v>
      </c>
      <c r="F89" s="361"/>
      <c r="G89" s="361"/>
      <c r="H89" s="360"/>
      <c r="I89" s="360"/>
      <c r="J89" s="362"/>
      <c r="K89" s="363"/>
    </row>
    <row r="90" spans="1:18" ht="30" customHeight="1" x14ac:dyDescent="0.25">
      <c r="A90" s="66" t="s">
        <v>295</v>
      </c>
      <c r="B90" s="66"/>
      <c r="C90" s="66"/>
      <c r="D90" s="66"/>
      <c r="E90" s="31">
        <f>E81+E85+E89</f>
        <v>0</v>
      </c>
      <c r="F90" s="32"/>
      <c r="G90" s="32"/>
      <c r="H90" s="32"/>
      <c r="I90" s="32"/>
      <c r="J90" s="29"/>
      <c r="K90" s="32"/>
      <c r="L90" s="32"/>
      <c r="M90" s="32"/>
      <c r="N90" s="32"/>
      <c r="O90" s="32"/>
      <c r="P90" s="32"/>
      <c r="Q90" s="32"/>
      <c r="R90" s="32"/>
    </row>
    <row r="91" spans="1:18" ht="30" customHeight="1" x14ac:dyDescent="0.25">
      <c r="A91" s="83" t="s">
        <v>441</v>
      </c>
      <c r="B91" s="83"/>
      <c r="C91" s="83"/>
      <c r="D91" s="83"/>
      <c r="E91" s="21"/>
      <c r="F91" s="32"/>
      <c r="G91" s="32"/>
      <c r="H91" s="32"/>
      <c r="I91" s="32"/>
      <c r="J91" s="29"/>
      <c r="K91" s="32"/>
      <c r="L91" s="32"/>
      <c r="M91" s="32"/>
      <c r="N91" s="32"/>
      <c r="O91" s="32"/>
      <c r="P91" s="32"/>
      <c r="Q91" s="32"/>
      <c r="R91" s="32"/>
    </row>
    <row r="92" spans="1:18" ht="47.25" customHeight="1" x14ac:dyDescent="0.25">
      <c r="A92" s="86" t="s">
        <v>250</v>
      </c>
      <c r="B92" s="8" t="s">
        <v>37</v>
      </c>
      <c r="C92" s="8" t="s">
        <v>54</v>
      </c>
      <c r="D92" s="8" t="s">
        <v>53</v>
      </c>
      <c r="E92" s="37" t="s">
        <v>55</v>
      </c>
      <c r="F92" s="32"/>
      <c r="G92" s="32"/>
      <c r="H92" s="32"/>
      <c r="I92" s="32"/>
      <c r="J92" s="29"/>
      <c r="K92" s="32"/>
      <c r="L92" s="32"/>
      <c r="M92" s="32"/>
      <c r="N92" s="32"/>
      <c r="O92" s="32"/>
      <c r="P92" s="32"/>
      <c r="Q92" s="32"/>
      <c r="R92" s="32"/>
    </row>
    <row r="93" spans="1:18" ht="69.75" customHeight="1" x14ac:dyDescent="0.25">
      <c r="A93" s="87"/>
      <c r="B93" s="8" t="s">
        <v>89</v>
      </c>
      <c r="C93" s="8">
        <v>1</v>
      </c>
      <c r="D93" s="345"/>
      <c r="E93" s="20">
        <f>C93*D93</f>
        <v>0</v>
      </c>
      <c r="F93" s="32"/>
      <c r="G93" s="32"/>
      <c r="H93" s="32"/>
      <c r="I93" s="32"/>
      <c r="J93" s="29"/>
      <c r="K93" s="32"/>
      <c r="L93" s="32"/>
      <c r="M93" s="32"/>
      <c r="N93" s="32"/>
      <c r="O93" s="32"/>
      <c r="P93" s="32"/>
      <c r="Q93" s="32"/>
      <c r="R93" s="32"/>
    </row>
    <row r="94" spans="1:18" ht="185.25" customHeight="1" x14ac:dyDescent="0.25">
      <c r="A94" s="14" t="s">
        <v>463</v>
      </c>
      <c r="B94" s="8" t="s">
        <v>89</v>
      </c>
      <c r="C94" s="8">
        <v>1</v>
      </c>
      <c r="D94" s="356"/>
      <c r="E94" s="20">
        <f>C94*D94</f>
        <v>0</v>
      </c>
      <c r="F94" s="32"/>
      <c r="G94" s="32"/>
      <c r="H94" s="32"/>
      <c r="I94" s="32"/>
      <c r="J94" s="29"/>
      <c r="K94" s="32"/>
      <c r="L94" s="32"/>
      <c r="M94" s="32"/>
      <c r="N94" s="32"/>
      <c r="O94" s="32"/>
      <c r="P94" s="32"/>
      <c r="Q94" s="32"/>
      <c r="R94" s="32"/>
    </row>
    <row r="95" spans="1:18" ht="32.25" customHeight="1" x14ac:dyDescent="0.25">
      <c r="A95" s="67" t="s">
        <v>442</v>
      </c>
      <c r="B95" s="67"/>
      <c r="C95" s="67"/>
      <c r="D95" s="67"/>
      <c r="E95" s="31">
        <f>E93+E94</f>
        <v>0</v>
      </c>
      <c r="F95" s="32"/>
      <c r="G95" s="32"/>
      <c r="H95" s="32"/>
      <c r="I95" s="32"/>
      <c r="J95" s="29"/>
      <c r="K95" s="32"/>
      <c r="L95" s="32"/>
      <c r="M95" s="32"/>
      <c r="N95" s="32"/>
      <c r="O95" s="32"/>
      <c r="P95" s="32"/>
      <c r="Q95" s="32"/>
      <c r="R95" s="32"/>
    </row>
    <row r="96" spans="1:18" ht="48" customHeight="1" x14ac:dyDescent="0.25">
      <c r="A96" s="83" t="s">
        <v>449</v>
      </c>
      <c r="B96" s="83"/>
      <c r="C96" s="83"/>
      <c r="D96" s="83"/>
      <c r="E96" s="21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</row>
    <row r="97" spans="1:18" ht="45" x14ac:dyDescent="0.25">
      <c r="A97" s="84" t="s">
        <v>425</v>
      </c>
      <c r="B97" s="8" t="s">
        <v>37</v>
      </c>
      <c r="C97" s="8" t="s">
        <v>54</v>
      </c>
      <c r="D97" s="8" t="s">
        <v>53</v>
      </c>
      <c r="E97" s="37" t="s">
        <v>55</v>
      </c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</row>
    <row r="98" spans="1:18" x14ac:dyDescent="0.25">
      <c r="A98" s="79"/>
      <c r="B98" s="8" t="s">
        <v>89</v>
      </c>
      <c r="C98" s="8">
        <v>1</v>
      </c>
      <c r="D98" s="345"/>
      <c r="E98" s="20">
        <f>C98*D98</f>
        <v>0</v>
      </c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</row>
    <row r="99" spans="1:18" ht="30" customHeight="1" x14ac:dyDescent="0.25">
      <c r="A99" s="80" t="s">
        <v>443</v>
      </c>
      <c r="B99" s="80"/>
      <c r="C99" s="80"/>
      <c r="D99" s="80"/>
      <c r="E99" s="20">
        <f>E4+E7+E10+E13+E16+E19+E22+E25+E28+E31+E34+E37+E40+E45+E48+E51+E54+E59+E63+E66+E69+E72+E77+E81+E85+E89+E93+E94+E98</f>
        <v>0</v>
      </c>
      <c r="F99" s="21"/>
    </row>
  </sheetData>
  <sheetProtection algorithmName="SHA-512" hashValue="YfF+GOcQmAWLJr+CSTykoDQSmdkg4LQPr4ft7p+udxbvlIVKSiNh2janWG1+1EwwFqQHwkZeN9qV+gHDb9iIIg==" saltValue="wTIKUyh+OUDFR/UO/Xs7pQ==" spinCount="100000" sheet="1" objects="1" scenarios="1"/>
  <mergeCells count="298">
    <mergeCell ref="J10:K10"/>
    <mergeCell ref="J13:K13"/>
    <mergeCell ref="J16:K16"/>
    <mergeCell ref="J19:K19"/>
    <mergeCell ref="J22:K22"/>
    <mergeCell ref="J25:K25"/>
    <mergeCell ref="J28:K28"/>
    <mergeCell ref="J31:K31"/>
    <mergeCell ref="J34:K34"/>
    <mergeCell ref="J87:K87"/>
    <mergeCell ref="J88:K88"/>
    <mergeCell ref="A90:D90"/>
    <mergeCell ref="A91:D91"/>
    <mergeCell ref="A92:A93"/>
    <mergeCell ref="A95:D95"/>
    <mergeCell ref="A96:D96"/>
    <mergeCell ref="A97:A98"/>
    <mergeCell ref="A99:D99"/>
    <mergeCell ref="J89:K89"/>
    <mergeCell ref="H88:I88"/>
    <mergeCell ref="H89:I89"/>
    <mergeCell ref="H85:I85"/>
    <mergeCell ref="A86:D86"/>
    <mergeCell ref="A87:A89"/>
    <mergeCell ref="B87:B88"/>
    <mergeCell ref="C87:C88"/>
    <mergeCell ref="D87:D88"/>
    <mergeCell ref="E87:E88"/>
    <mergeCell ref="H87:I87"/>
    <mergeCell ref="H83:I83"/>
    <mergeCell ref="H84:I84"/>
    <mergeCell ref="A82:D82"/>
    <mergeCell ref="A83:A85"/>
    <mergeCell ref="B83:B84"/>
    <mergeCell ref="C83:C84"/>
    <mergeCell ref="D83:D84"/>
    <mergeCell ref="E83:E84"/>
    <mergeCell ref="J84:K84"/>
    <mergeCell ref="J85:K85"/>
    <mergeCell ref="A78:D78"/>
    <mergeCell ref="A79:A81"/>
    <mergeCell ref="B79:B80"/>
    <mergeCell ref="C79:C80"/>
    <mergeCell ref="D79:D80"/>
    <mergeCell ref="E79:E80"/>
    <mergeCell ref="H79:I79"/>
    <mergeCell ref="E75:E76"/>
    <mergeCell ref="H75:I75"/>
    <mergeCell ref="H80:I80"/>
    <mergeCell ref="H81:I81"/>
    <mergeCell ref="H77:I77"/>
    <mergeCell ref="H71:I71"/>
    <mergeCell ref="H72:I72"/>
    <mergeCell ref="A70:A72"/>
    <mergeCell ref="B70:B71"/>
    <mergeCell ref="C70:C71"/>
    <mergeCell ref="D70:D71"/>
    <mergeCell ref="E70:E71"/>
    <mergeCell ref="H70:I70"/>
    <mergeCell ref="H76:I76"/>
    <mergeCell ref="A73:D73"/>
    <mergeCell ref="A74:D74"/>
    <mergeCell ref="A75:A77"/>
    <mergeCell ref="B75:B76"/>
    <mergeCell ref="C75:C76"/>
    <mergeCell ref="D75:D76"/>
    <mergeCell ref="A67:A69"/>
    <mergeCell ref="B67:B68"/>
    <mergeCell ref="C67:C68"/>
    <mergeCell ref="D67:D68"/>
    <mergeCell ref="E67:E68"/>
    <mergeCell ref="H67:I67"/>
    <mergeCell ref="H65:I65"/>
    <mergeCell ref="H68:I68"/>
    <mergeCell ref="H69:I69"/>
    <mergeCell ref="H66:I66"/>
    <mergeCell ref="J61:K61"/>
    <mergeCell ref="J62:K62"/>
    <mergeCell ref="A64:A66"/>
    <mergeCell ref="B64:B65"/>
    <mergeCell ref="C64:C65"/>
    <mergeCell ref="D64:D65"/>
    <mergeCell ref="E64:E65"/>
    <mergeCell ref="H64:I64"/>
    <mergeCell ref="J64:K64"/>
    <mergeCell ref="J65:K65"/>
    <mergeCell ref="J63:K63"/>
    <mergeCell ref="J66:K66"/>
    <mergeCell ref="A60:D60"/>
    <mergeCell ref="A61:A63"/>
    <mergeCell ref="B61:B62"/>
    <mergeCell ref="C61:C62"/>
    <mergeCell ref="D61:D62"/>
    <mergeCell ref="E61:E62"/>
    <mergeCell ref="E57:E58"/>
    <mergeCell ref="H57:I57"/>
    <mergeCell ref="H61:I61"/>
    <mergeCell ref="H62:I62"/>
    <mergeCell ref="H63:I63"/>
    <mergeCell ref="H59:I59"/>
    <mergeCell ref="H58:I58"/>
    <mergeCell ref="A55:D55"/>
    <mergeCell ref="A56:D56"/>
    <mergeCell ref="A57:A59"/>
    <mergeCell ref="B57:B58"/>
    <mergeCell ref="C57:C58"/>
    <mergeCell ref="D57:D58"/>
    <mergeCell ref="J57:K57"/>
    <mergeCell ref="J58:K58"/>
    <mergeCell ref="J59:K59"/>
    <mergeCell ref="H53:I53"/>
    <mergeCell ref="H54:I54"/>
    <mergeCell ref="A52:A54"/>
    <mergeCell ref="B52:B53"/>
    <mergeCell ref="C52:C53"/>
    <mergeCell ref="D52:D53"/>
    <mergeCell ref="E52:E53"/>
    <mergeCell ref="H52:I52"/>
    <mergeCell ref="J52:K52"/>
    <mergeCell ref="J53:K53"/>
    <mergeCell ref="J54:K54"/>
    <mergeCell ref="H50:I50"/>
    <mergeCell ref="H51:I51"/>
    <mergeCell ref="A49:A51"/>
    <mergeCell ref="B49:B50"/>
    <mergeCell ref="C49:C50"/>
    <mergeCell ref="D49:D50"/>
    <mergeCell ref="E49:E50"/>
    <mergeCell ref="H49:I49"/>
    <mergeCell ref="J49:K49"/>
    <mergeCell ref="J50:K50"/>
    <mergeCell ref="J51:K51"/>
    <mergeCell ref="E38:E39"/>
    <mergeCell ref="E43:E44"/>
    <mergeCell ref="H43:I43"/>
    <mergeCell ref="J43:K43"/>
    <mergeCell ref="H44:I44"/>
    <mergeCell ref="J44:K44"/>
    <mergeCell ref="H45:I45"/>
    <mergeCell ref="A46:A48"/>
    <mergeCell ref="B46:B47"/>
    <mergeCell ref="C46:C47"/>
    <mergeCell ref="D46:D47"/>
    <mergeCell ref="E46:E47"/>
    <mergeCell ref="H48:I48"/>
    <mergeCell ref="H46:I46"/>
    <mergeCell ref="J46:K46"/>
    <mergeCell ref="H47:I47"/>
    <mergeCell ref="J47:K47"/>
    <mergeCell ref="J45:K45"/>
    <mergeCell ref="J48:K48"/>
    <mergeCell ref="A39:A40"/>
    <mergeCell ref="A41:D41"/>
    <mergeCell ref="A42:D42"/>
    <mergeCell ref="A43:A45"/>
    <mergeCell ref="B43:B44"/>
    <mergeCell ref="C43:C44"/>
    <mergeCell ref="D43:D44"/>
    <mergeCell ref="B38:B39"/>
    <mergeCell ref="C38:C39"/>
    <mergeCell ref="D38:D39"/>
    <mergeCell ref="H32:I32"/>
    <mergeCell ref="H28:I28"/>
    <mergeCell ref="J32:K32"/>
    <mergeCell ref="H34:I34"/>
    <mergeCell ref="A35:A37"/>
    <mergeCell ref="B35:B36"/>
    <mergeCell ref="C35:C36"/>
    <mergeCell ref="D35:D36"/>
    <mergeCell ref="E35:E36"/>
    <mergeCell ref="F35:F36"/>
    <mergeCell ref="A32:A34"/>
    <mergeCell ref="B32:B33"/>
    <mergeCell ref="C32:C33"/>
    <mergeCell ref="D32:D33"/>
    <mergeCell ref="E32:E33"/>
    <mergeCell ref="H33:I33"/>
    <mergeCell ref="J33:K33"/>
    <mergeCell ref="H35:I35"/>
    <mergeCell ref="H36:I36"/>
    <mergeCell ref="H37:I37"/>
    <mergeCell ref="A26:A28"/>
    <mergeCell ref="B26:B27"/>
    <mergeCell ref="C26:C27"/>
    <mergeCell ref="D26:D27"/>
    <mergeCell ref="E26:E27"/>
    <mergeCell ref="H26:I26"/>
    <mergeCell ref="J26:K26"/>
    <mergeCell ref="A29:A31"/>
    <mergeCell ref="B29:B30"/>
    <mergeCell ref="C29:C30"/>
    <mergeCell ref="D29:D30"/>
    <mergeCell ref="E29:E30"/>
    <mergeCell ref="H29:I29"/>
    <mergeCell ref="H30:I30"/>
    <mergeCell ref="J30:K30"/>
    <mergeCell ref="H31:I31"/>
    <mergeCell ref="H27:I27"/>
    <mergeCell ref="J27:K27"/>
    <mergeCell ref="J29:K29"/>
    <mergeCell ref="J23:K23"/>
    <mergeCell ref="H24:I24"/>
    <mergeCell ref="J24:K24"/>
    <mergeCell ref="A23:A25"/>
    <mergeCell ref="B23:B24"/>
    <mergeCell ref="C23:C24"/>
    <mergeCell ref="D23:D24"/>
    <mergeCell ref="E23:E24"/>
    <mergeCell ref="H23:I23"/>
    <mergeCell ref="H25:I25"/>
    <mergeCell ref="J18:K18"/>
    <mergeCell ref="H19:I19"/>
    <mergeCell ref="H20:I20"/>
    <mergeCell ref="J20:K20"/>
    <mergeCell ref="H21:I21"/>
    <mergeCell ref="J21:K21"/>
    <mergeCell ref="H22:I22"/>
    <mergeCell ref="A20:A22"/>
    <mergeCell ref="B20:B21"/>
    <mergeCell ref="C20:C21"/>
    <mergeCell ref="D20:D21"/>
    <mergeCell ref="E20:E21"/>
    <mergeCell ref="A17:A19"/>
    <mergeCell ref="B17:B18"/>
    <mergeCell ref="C17:C18"/>
    <mergeCell ref="D17:D18"/>
    <mergeCell ref="E17:E18"/>
    <mergeCell ref="H13:I13"/>
    <mergeCell ref="A14:A16"/>
    <mergeCell ref="B14:B15"/>
    <mergeCell ref="C14:C15"/>
    <mergeCell ref="D14:D15"/>
    <mergeCell ref="E14:E15"/>
    <mergeCell ref="H18:I18"/>
    <mergeCell ref="H10:I10"/>
    <mergeCell ref="A11:A13"/>
    <mergeCell ref="B11:B12"/>
    <mergeCell ref="C11:C12"/>
    <mergeCell ref="D11:D12"/>
    <mergeCell ref="E11:E12"/>
    <mergeCell ref="H11:I11"/>
    <mergeCell ref="H12:I12"/>
    <mergeCell ref="A8:A10"/>
    <mergeCell ref="B8:B9"/>
    <mergeCell ref="I2:J2"/>
    <mergeCell ref="K2:L2"/>
    <mergeCell ref="M2:N2"/>
    <mergeCell ref="I3:J3"/>
    <mergeCell ref="C8:C9"/>
    <mergeCell ref="D8:D9"/>
    <mergeCell ref="E8:E9"/>
    <mergeCell ref="H7:I7"/>
    <mergeCell ref="H8:I8"/>
    <mergeCell ref="J8:K8"/>
    <mergeCell ref="H9:I9"/>
    <mergeCell ref="J9:K9"/>
    <mergeCell ref="J7:K7"/>
    <mergeCell ref="B2:B3"/>
    <mergeCell ref="C2:C3"/>
    <mergeCell ref="D2:D3"/>
    <mergeCell ref="E2:E3"/>
    <mergeCell ref="A3:A4"/>
    <mergeCell ref="A5:A7"/>
    <mergeCell ref="B5:B6"/>
    <mergeCell ref="C5:C6"/>
    <mergeCell ref="D5:D6"/>
    <mergeCell ref="E5:E6"/>
    <mergeCell ref="K3:L3"/>
    <mergeCell ref="M3:N3"/>
    <mergeCell ref="I4:J4"/>
    <mergeCell ref="K4:L4"/>
    <mergeCell ref="M4:N4"/>
    <mergeCell ref="H5:I5"/>
    <mergeCell ref="J5:K5"/>
    <mergeCell ref="H6:I6"/>
    <mergeCell ref="J6:K6"/>
    <mergeCell ref="J11:K11"/>
    <mergeCell ref="J12:K12"/>
    <mergeCell ref="H14:I14"/>
    <mergeCell ref="J14:K14"/>
    <mergeCell ref="H15:I15"/>
    <mergeCell ref="J15:K15"/>
    <mergeCell ref="H16:I16"/>
    <mergeCell ref="H17:I17"/>
    <mergeCell ref="J17:K17"/>
    <mergeCell ref="J67:K67"/>
    <mergeCell ref="J68:K68"/>
    <mergeCell ref="J70:K70"/>
    <mergeCell ref="J71:K71"/>
    <mergeCell ref="J75:K75"/>
    <mergeCell ref="J76:K76"/>
    <mergeCell ref="J79:K79"/>
    <mergeCell ref="J80:K80"/>
    <mergeCell ref="J83:K83"/>
    <mergeCell ref="J69:K69"/>
    <mergeCell ref="J72:K72"/>
    <mergeCell ref="J77:K77"/>
    <mergeCell ref="J81:K81"/>
  </mergeCells>
  <pageMargins left="0.31496062992125984" right="0.11811023622047245" top="0.31496062992125984" bottom="0.31496062992125984" header="0.31496062992125984" footer="0.31496062992125984"/>
  <pageSetup paperSize="9" scale="6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FDAA3-D1B5-4009-A5F8-9CEB81AAFA8D}">
  <dimension ref="A2:R99"/>
  <sheetViews>
    <sheetView topLeftCell="A97" workbookViewId="0">
      <selection activeCell="H80" sqref="H80:I80"/>
    </sheetView>
  </sheetViews>
  <sheetFormatPr defaultColWidth="8.85546875" defaultRowHeight="15" x14ac:dyDescent="0.25"/>
  <cols>
    <col min="1" max="1" width="17" style="6" customWidth="1"/>
    <col min="2" max="2" width="8.85546875" style="6"/>
    <col min="3" max="3" width="8.85546875" style="7"/>
    <col min="4" max="5" width="8.85546875" style="6"/>
    <col min="6" max="6" width="13.140625" style="6" customWidth="1"/>
    <col min="7" max="7" width="20.42578125" style="6" customWidth="1"/>
    <col min="8" max="8" width="10.7109375" style="6" customWidth="1"/>
    <col min="9" max="9" width="11" style="7" customWidth="1"/>
    <col min="10" max="10" width="16.28515625" style="7" customWidth="1"/>
    <col min="11" max="12" width="8.7109375" style="6" customWidth="1"/>
    <col min="13" max="13" width="11.85546875" style="6" customWidth="1"/>
    <col min="14" max="14" width="13" style="6" customWidth="1"/>
    <col min="15" max="15" width="11.42578125" style="6" customWidth="1"/>
    <col min="16" max="16" width="11.85546875" style="6" customWidth="1"/>
    <col min="17" max="17" width="20" style="6" customWidth="1"/>
    <col min="18" max="18" width="16.28515625" style="6" customWidth="1"/>
    <col min="19" max="19" width="10.7109375" style="6" customWidth="1"/>
    <col min="20" max="20" width="17" style="6" customWidth="1"/>
    <col min="21" max="21" width="12.85546875" style="6" customWidth="1"/>
    <col min="22" max="22" width="17.7109375" style="6" customWidth="1"/>
    <col min="23" max="23" width="12.85546875" style="6" customWidth="1"/>
    <col min="24" max="24" width="17.7109375" style="6" customWidth="1"/>
    <col min="25" max="26" width="12.7109375" style="6" customWidth="1"/>
    <col min="27" max="16384" width="8.85546875" style="6"/>
  </cols>
  <sheetData>
    <row r="2" spans="1:14" s="7" customFormat="1" ht="58.5" customHeight="1" x14ac:dyDescent="0.25">
      <c r="A2" s="11" t="s">
        <v>356</v>
      </c>
      <c r="B2" s="62" t="s">
        <v>37</v>
      </c>
      <c r="C2" s="62" t="s">
        <v>54</v>
      </c>
      <c r="D2" s="62" t="s">
        <v>53</v>
      </c>
      <c r="E2" s="62" t="s">
        <v>55</v>
      </c>
      <c r="F2" s="8" t="s">
        <v>50</v>
      </c>
      <c r="G2" s="353" t="s">
        <v>291</v>
      </c>
      <c r="H2" s="8" t="s">
        <v>51</v>
      </c>
      <c r="I2" s="62" t="s">
        <v>52</v>
      </c>
      <c r="J2" s="62"/>
      <c r="K2" s="62" t="s">
        <v>73</v>
      </c>
      <c r="L2" s="62"/>
      <c r="M2" s="58" t="s">
        <v>71</v>
      </c>
      <c r="N2" s="59"/>
    </row>
    <row r="3" spans="1:14" s="7" customFormat="1" ht="30" customHeight="1" x14ac:dyDescent="0.25">
      <c r="A3" s="73" t="s">
        <v>66</v>
      </c>
      <c r="B3" s="62"/>
      <c r="C3" s="62"/>
      <c r="D3" s="62"/>
      <c r="E3" s="62"/>
      <c r="F3" s="9" t="s">
        <v>67</v>
      </c>
      <c r="G3" s="10" t="s">
        <v>68</v>
      </c>
      <c r="H3" s="9" t="s">
        <v>69</v>
      </c>
      <c r="I3" s="65" t="s">
        <v>70</v>
      </c>
      <c r="J3" s="65"/>
      <c r="K3" s="65" t="s">
        <v>74</v>
      </c>
      <c r="L3" s="65"/>
      <c r="M3" s="60" t="s">
        <v>72</v>
      </c>
      <c r="N3" s="61"/>
    </row>
    <row r="4" spans="1:14" ht="30" customHeight="1" x14ac:dyDescent="0.25">
      <c r="A4" s="74"/>
      <c r="B4" s="17" t="s">
        <v>87</v>
      </c>
      <c r="C4" s="406"/>
      <c r="D4" s="345"/>
      <c r="E4" s="19">
        <f>C4*D4</f>
        <v>0</v>
      </c>
      <c r="F4" s="406"/>
      <c r="G4" s="406"/>
      <c r="H4" s="361"/>
      <c r="I4" s="360"/>
      <c r="J4" s="360"/>
      <c r="K4" s="360"/>
      <c r="L4" s="360"/>
      <c r="M4" s="362"/>
      <c r="N4" s="363"/>
    </row>
    <row r="5" spans="1:14" s="7" customFormat="1" ht="60.75" customHeight="1" x14ac:dyDescent="0.25">
      <c r="A5" s="62" t="s">
        <v>49</v>
      </c>
      <c r="B5" s="62" t="s">
        <v>37</v>
      </c>
      <c r="C5" s="62" t="s">
        <v>54</v>
      </c>
      <c r="D5" s="62" t="s">
        <v>53</v>
      </c>
      <c r="E5" s="62" t="s">
        <v>55</v>
      </c>
      <c r="F5" s="8" t="s">
        <v>51</v>
      </c>
      <c r="G5" s="8" t="s">
        <v>52</v>
      </c>
      <c r="H5" s="62" t="s">
        <v>73</v>
      </c>
      <c r="I5" s="62"/>
      <c r="J5" s="58" t="s">
        <v>71</v>
      </c>
      <c r="K5" s="113"/>
    </row>
    <row r="6" spans="1:14" s="7" customFormat="1" ht="30" customHeight="1" x14ac:dyDescent="0.25">
      <c r="A6" s="62"/>
      <c r="B6" s="62"/>
      <c r="C6" s="62"/>
      <c r="D6" s="62"/>
      <c r="E6" s="62"/>
      <c r="F6" s="9" t="s">
        <v>75</v>
      </c>
      <c r="G6" s="9" t="s">
        <v>70</v>
      </c>
      <c r="H6" s="65" t="s">
        <v>74</v>
      </c>
      <c r="I6" s="65"/>
      <c r="J6" s="60" t="s">
        <v>72</v>
      </c>
      <c r="K6" s="61"/>
    </row>
    <row r="7" spans="1:14" ht="30" customHeight="1" x14ac:dyDescent="0.25">
      <c r="A7" s="62"/>
      <c r="B7" s="17" t="s">
        <v>87</v>
      </c>
      <c r="C7" s="406"/>
      <c r="D7" s="345"/>
      <c r="E7" s="19">
        <f>C7*D7</f>
        <v>0</v>
      </c>
      <c r="F7" s="361"/>
      <c r="G7" s="361"/>
      <c r="H7" s="360"/>
      <c r="I7" s="360"/>
      <c r="J7" s="362"/>
      <c r="K7" s="363"/>
    </row>
    <row r="8" spans="1:14" ht="60" customHeight="1" x14ac:dyDescent="0.25">
      <c r="A8" s="62" t="s">
        <v>56</v>
      </c>
      <c r="B8" s="62" t="s">
        <v>37</v>
      </c>
      <c r="C8" s="62" t="s">
        <v>54</v>
      </c>
      <c r="D8" s="62" t="s">
        <v>53</v>
      </c>
      <c r="E8" s="62" t="s">
        <v>55</v>
      </c>
      <c r="F8" s="8" t="s">
        <v>51</v>
      </c>
      <c r="G8" s="8" t="s">
        <v>52</v>
      </c>
      <c r="H8" s="62" t="s">
        <v>73</v>
      </c>
      <c r="I8" s="62"/>
      <c r="J8" s="58" t="s">
        <v>71</v>
      </c>
      <c r="K8" s="113"/>
    </row>
    <row r="9" spans="1:14" ht="49.5" customHeight="1" x14ac:dyDescent="0.25">
      <c r="A9" s="62"/>
      <c r="B9" s="62"/>
      <c r="C9" s="62"/>
      <c r="D9" s="62"/>
      <c r="E9" s="62"/>
      <c r="F9" s="9" t="s">
        <v>429</v>
      </c>
      <c r="G9" s="9" t="s">
        <v>70</v>
      </c>
      <c r="H9" s="65" t="s">
        <v>74</v>
      </c>
      <c r="I9" s="65"/>
      <c r="J9" s="60" t="s">
        <v>72</v>
      </c>
      <c r="K9" s="61"/>
    </row>
    <row r="10" spans="1:14" ht="30" customHeight="1" x14ac:dyDescent="0.25">
      <c r="A10" s="62"/>
      <c r="B10" s="17" t="s">
        <v>87</v>
      </c>
      <c r="C10" s="406"/>
      <c r="D10" s="345"/>
      <c r="E10" s="19">
        <f>C10*D10</f>
        <v>0</v>
      </c>
      <c r="F10" s="361"/>
      <c r="G10" s="361"/>
      <c r="H10" s="360"/>
      <c r="I10" s="360"/>
      <c r="J10" s="362"/>
      <c r="K10" s="363"/>
    </row>
    <row r="11" spans="1:14" ht="30" customHeight="1" x14ac:dyDescent="0.25">
      <c r="A11" s="62" t="s">
        <v>57</v>
      </c>
      <c r="B11" s="62" t="s">
        <v>37</v>
      </c>
      <c r="C11" s="62" t="s">
        <v>54</v>
      </c>
      <c r="D11" s="62" t="s">
        <v>53</v>
      </c>
      <c r="E11" s="62" t="s">
        <v>55</v>
      </c>
      <c r="F11" s="8" t="s">
        <v>51</v>
      </c>
      <c r="G11" s="8" t="s">
        <v>52</v>
      </c>
      <c r="H11" s="62" t="s">
        <v>73</v>
      </c>
      <c r="I11" s="62"/>
      <c r="J11" s="58" t="s">
        <v>71</v>
      </c>
      <c r="K11" s="113"/>
    </row>
    <row r="12" spans="1:14" ht="30" customHeight="1" x14ac:dyDescent="0.25">
      <c r="A12" s="62"/>
      <c r="B12" s="62"/>
      <c r="C12" s="62"/>
      <c r="D12" s="62"/>
      <c r="E12" s="62"/>
      <c r="F12" s="9" t="s">
        <v>423</v>
      </c>
      <c r="G12" s="9" t="s">
        <v>70</v>
      </c>
      <c r="H12" s="65" t="s">
        <v>74</v>
      </c>
      <c r="I12" s="65"/>
      <c r="J12" s="60" t="s">
        <v>72</v>
      </c>
      <c r="K12" s="61"/>
    </row>
    <row r="13" spans="1:14" ht="30" customHeight="1" x14ac:dyDescent="0.25">
      <c r="A13" s="62"/>
      <c r="B13" s="17" t="s">
        <v>87</v>
      </c>
      <c r="C13" s="406"/>
      <c r="D13" s="345"/>
      <c r="E13" s="19">
        <f>C13*D13</f>
        <v>0</v>
      </c>
      <c r="F13" s="361"/>
      <c r="G13" s="361"/>
      <c r="H13" s="360"/>
      <c r="I13" s="360"/>
      <c r="J13" s="362"/>
      <c r="K13" s="363"/>
    </row>
    <row r="14" spans="1:14" ht="30" customHeight="1" x14ac:dyDescent="0.25">
      <c r="A14" s="62" t="s">
        <v>59</v>
      </c>
      <c r="B14" s="62" t="s">
        <v>37</v>
      </c>
      <c r="C14" s="62" t="s">
        <v>54</v>
      </c>
      <c r="D14" s="62" t="s">
        <v>53</v>
      </c>
      <c r="E14" s="62" t="s">
        <v>55</v>
      </c>
      <c r="F14" s="8" t="s">
        <v>51</v>
      </c>
      <c r="G14" s="8" t="s">
        <v>52</v>
      </c>
      <c r="H14" s="62" t="s">
        <v>73</v>
      </c>
      <c r="I14" s="62"/>
      <c r="J14" s="58" t="s">
        <v>71</v>
      </c>
      <c r="K14" s="113"/>
    </row>
    <row r="15" spans="1:14" ht="30" customHeight="1" x14ac:dyDescent="0.25">
      <c r="A15" s="62"/>
      <c r="B15" s="62"/>
      <c r="C15" s="62"/>
      <c r="D15" s="62"/>
      <c r="E15" s="62"/>
      <c r="F15" s="10" t="s">
        <v>76</v>
      </c>
      <c r="G15" s="9" t="s">
        <v>70</v>
      </c>
      <c r="H15" s="65" t="s">
        <v>74</v>
      </c>
      <c r="I15" s="65"/>
      <c r="J15" s="60" t="s">
        <v>72</v>
      </c>
      <c r="K15" s="61"/>
    </row>
    <row r="16" spans="1:14" ht="30" customHeight="1" x14ac:dyDescent="0.25">
      <c r="A16" s="62"/>
      <c r="B16" s="17" t="s">
        <v>87</v>
      </c>
      <c r="C16" s="406"/>
      <c r="D16" s="345"/>
      <c r="E16" s="19">
        <f>C16*D16</f>
        <v>0</v>
      </c>
      <c r="F16" s="361"/>
      <c r="G16" s="361"/>
      <c r="H16" s="360"/>
      <c r="I16" s="360"/>
      <c r="J16" s="362"/>
      <c r="K16" s="363"/>
    </row>
    <row r="17" spans="1:11" ht="30" customHeight="1" x14ac:dyDescent="0.25">
      <c r="A17" s="62" t="s">
        <v>58</v>
      </c>
      <c r="B17" s="62" t="s">
        <v>37</v>
      </c>
      <c r="C17" s="62" t="s">
        <v>54</v>
      </c>
      <c r="D17" s="62" t="s">
        <v>53</v>
      </c>
      <c r="E17" s="62" t="s">
        <v>55</v>
      </c>
      <c r="F17" s="8" t="s">
        <v>51</v>
      </c>
      <c r="G17" s="8" t="s">
        <v>52</v>
      </c>
      <c r="H17" s="62" t="s">
        <v>73</v>
      </c>
      <c r="I17" s="62"/>
      <c r="J17" s="58" t="s">
        <v>71</v>
      </c>
      <c r="K17" s="113"/>
    </row>
    <row r="18" spans="1:11" ht="30" customHeight="1" x14ac:dyDescent="0.25">
      <c r="A18" s="62"/>
      <c r="B18" s="62"/>
      <c r="C18" s="62"/>
      <c r="D18" s="62"/>
      <c r="E18" s="62"/>
      <c r="F18" s="10" t="s">
        <v>76</v>
      </c>
      <c r="G18" s="9" t="s">
        <v>70</v>
      </c>
      <c r="H18" s="65" t="s">
        <v>74</v>
      </c>
      <c r="I18" s="65"/>
      <c r="J18" s="60" t="s">
        <v>72</v>
      </c>
      <c r="K18" s="61"/>
    </row>
    <row r="19" spans="1:11" ht="30" customHeight="1" x14ac:dyDescent="0.25">
      <c r="A19" s="62"/>
      <c r="B19" s="17" t="s">
        <v>87</v>
      </c>
      <c r="C19" s="406"/>
      <c r="D19" s="345"/>
      <c r="E19" s="19">
        <f>C19*D19</f>
        <v>0</v>
      </c>
      <c r="F19" s="361"/>
      <c r="G19" s="361"/>
      <c r="H19" s="360"/>
      <c r="I19" s="360"/>
      <c r="J19" s="362"/>
      <c r="K19" s="363"/>
    </row>
    <row r="20" spans="1:11" ht="30" customHeight="1" x14ac:dyDescent="0.25">
      <c r="A20" s="62" t="s">
        <v>60</v>
      </c>
      <c r="B20" s="62" t="s">
        <v>37</v>
      </c>
      <c r="C20" s="62" t="s">
        <v>54</v>
      </c>
      <c r="D20" s="62" t="s">
        <v>53</v>
      </c>
      <c r="E20" s="62" t="s">
        <v>55</v>
      </c>
      <c r="F20" s="8" t="s">
        <v>51</v>
      </c>
      <c r="G20" s="8" t="s">
        <v>52</v>
      </c>
      <c r="H20" s="62" t="s">
        <v>73</v>
      </c>
      <c r="I20" s="62"/>
      <c r="J20" s="58" t="s">
        <v>71</v>
      </c>
      <c r="K20" s="113"/>
    </row>
    <row r="21" spans="1:11" ht="30" customHeight="1" x14ac:dyDescent="0.25">
      <c r="A21" s="62"/>
      <c r="B21" s="62"/>
      <c r="C21" s="62"/>
      <c r="D21" s="62"/>
      <c r="E21" s="62"/>
      <c r="F21" s="10" t="s">
        <v>76</v>
      </c>
      <c r="G21" s="9" t="s">
        <v>70</v>
      </c>
      <c r="H21" s="65" t="s">
        <v>74</v>
      </c>
      <c r="I21" s="65"/>
      <c r="J21" s="60" t="s">
        <v>72</v>
      </c>
      <c r="K21" s="61"/>
    </row>
    <row r="22" spans="1:11" ht="30" customHeight="1" x14ac:dyDescent="0.25">
      <c r="A22" s="62"/>
      <c r="B22" s="17" t="s">
        <v>87</v>
      </c>
      <c r="C22" s="406"/>
      <c r="D22" s="345"/>
      <c r="E22" s="19">
        <f>C22*D22</f>
        <v>0</v>
      </c>
      <c r="F22" s="361"/>
      <c r="G22" s="361"/>
      <c r="H22" s="360"/>
      <c r="I22" s="360"/>
      <c r="J22" s="362"/>
      <c r="K22" s="363"/>
    </row>
    <row r="23" spans="1:11" ht="45" customHeight="1" x14ac:dyDescent="0.25">
      <c r="A23" s="62" t="s">
        <v>79</v>
      </c>
      <c r="B23" s="62" t="s">
        <v>37</v>
      </c>
      <c r="C23" s="62" t="s">
        <v>54</v>
      </c>
      <c r="D23" s="62" t="s">
        <v>53</v>
      </c>
      <c r="E23" s="62" t="s">
        <v>55</v>
      </c>
      <c r="F23" s="7" t="s">
        <v>51</v>
      </c>
      <c r="G23" s="8" t="s">
        <v>52</v>
      </c>
      <c r="H23" s="62" t="s">
        <v>73</v>
      </c>
      <c r="I23" s="62"/>
      <c r="J23" s="58" t="s">
        <v>71</v>
      </c>
      <c r="K23" s="113"/>
    </row>
    <row r="24" spans="1:11" ht="30" customHeight="1" x14ac:dyDescent="0.25">
      <c r="A24" s="62"/>
      <c r="B24" s="62"/>
      <c r="C24" s="62"/>
      <c r="D24" s="62"/>
      <c r="E24" s="62"/>
      <c r="F24" s="13" t="s">
        <v>78</v>
      </c>
      <c r="G24" s="9" t="s">
        <v>70</v>
      </c>
      <c r="H24" s="65" t="s">
        <v>74</v>
      </c>
      <c r="I24" s="65"/>
      <c r="J24" s="60" t="s">
        <v>72</v>
      </c>
      <c r="K24" s="61"/>
    </row>
    <row r="25" spans="1:11" ht="30" customHeight="1" x14ac:dyDescent="0.25">
      <c r="A25" s="62"/>
      <c r="B25" s="17" t="s">
        <v>87</v>
      </c>
      <c r="C25" s="406"/>
      <c r="D25" s="345"/>
      <c r="E25" s="19">
        <f>C25*D25</f>
        <v>0</v>
      </c>
      <c r="F25" s="361"/>
      <c r="G25" s="361"/>
      <c r="H25" s="360"/>
      <c r="I25" s="360"/>
      <c r="J25" s="362"/>
      <c r="K25" s="363"/>
    </row>
    <row r="26" spans="1:11" ht="30" customHeight="1" x14ac:dyDescent="0.25">
      <c r="A26" s="62" t="s">
        <v>80</v>
      </c>
      <c r="B26" s="62" t="s">
        <v>37</v>
      </c>
      <c r="C26" s="62" t="s">
        <v>54</v>
      </c>
      <c r="D26" s="62" t="s">
        <v>53</v>
      </c>
      <c r="E26" s="62" t="s">
        <v>55</v>
      </c>
      <c r="F26" s="7" t="s">
        <v>51</v>
      </c>
      <c r="G26" s="8" t="s">
        <v>52</v>
      </c>
      <c r="H26" s="62" t="s">
        <v>73</v>
      </c>
      <c r="I26" s="62"/>
      <c r="J26" s="58" t="s">
        <v>71</v>
      </c>
      <c r="K26" s="113"/>
    </row>
    <row r="27" spans="1:11" ht="30" customHeight="1" x14ac:dyDescent="0.25">
      <c r="A27" s="62"/>
      <c r="B27" s="62"/>
      <c r="C27" s="62"/>
      <c r="D27" s="62"/>
      <c r="E27" s="62"/>
      <c r="F27" s="13" t="s">
        <v>78</v>
      </c>
      <c r="G27" s="9" t="s">
        <v>70</v>
      </c>
      <c r="H27" s="65" t="s">
        <v>74</v>
      </c>
      <c r="I27" s="65"/>
      <c r="J27" s="60" t="s">
        <v>72</v>
      </c>
      <c r="K27" s="61"/>
    </row>
    <row r="28" spans="1:11" ht="30" customHeight="1" x14ac:dyDescent="0.25">
      <c r="A28" s="62"/>
      <c r="B28" s="17" t="s">
        <v>87</v>
      </c>
      <c r="C28" s="406"/>
      <c r="D28" s="345"/>
      <c r="E28" s="19">
        <f>C28*D28</f>
        <v>0</v>
      </c>
      <c r="F28" s="361"/>
      <c r="G28" s="361"/>
      <c r="H28" s="360"/>
      <c r="I28" s="360"/>
      <c r="J28" s="362"/>
      <c r="K28" s="363"/>
    </row>
    <row r="29" spans="1:11" ht="30" customHeight="1" x14ac:dyDescent="0.25">
      <c r="A29" s="62" t="s">
        <v>61</v>
      </c>
      <c r="B29" s="62" t="s">
        <v>37</v>
      </c>
      <c r="C29" s="62" t="s">
        <v>54</v>
      </c>
      <c r="D29" s="62" t="s">
        <v>53</v>
      </c>
      <c r="E29" s="62" t="s">
        <v>55</v>
      </c>
      <c r="F29" s="7" t="s">
        <v>51</v>
      </c>
      <c r="G29" s="8" t="s">
        <v>52</v>
      </c>
      <c r="H29" s="62" t="s">
        <v>73</v>
      </c>
      <c r="I29" s="62"/>
      <c r="J29" s="58" t="s">
        <v>71</v>
      </c>
      <c r="K29" s="113"/>
    </row>
    <row r="30" spans="1:11" ht="30" customHeight="1" x14ac:dyDescent="0.25">
      <c r="A30" s="62"/>
      <c r="B30" s="62"/>
      <c r="C30" s="62"/>
      <c r="D30" s="62"/>
      <c r="E30" s="62"/>
      <c r="F30" s="13" t="s">
        <v>78</v>
      </c>
      <c r="G30" s="9" t="s">
        <v>70</v>
      </c>
      <c r="H30" s="65" t="s">
        <v>74</v>
      </c>
      <c r="I30" s="65"/>
      <c r="J30" s="60" t="s">
        <v>72</v>
      </c>
      <c r="K30" s="61"/>
    </row>
    <row r="31" spans="1:11" ht="30" customHeight="1" x14ac:dyDescent="0.25">
      <c r="A31" s="62"/>
      <c r="B31" s="17" t="s">
        <v>87</v>
      </c>
      <c r="C31" s="406"/>
      <c r="D31" s="345"/>
      <c r="E31" s="19">
        <f>C31*D31</f>
        <v>0</v>
      </c>
      <c r="F31" s="361"/>
      <c r="G31" s="361"/>
      <c r="H31" s="360"/>
      <c r="I31" s="360"/>
      <c r="J31" s="362"/>
      <c r="K31" s="363"/>
    </row>
    <row r="32" spans="1:11" ht="30" customHeight="1" x14ac:dyDescent="0.25">
      <c r="A32" s="62" t="s">
        <v>62</v>
      </c>
      <c r="B32" s="62" t="s">
        <v>37</v>
      </c>
      <c r="C32" s="62" t="s">
        <v>54</v>
      </c>
      <c r="D32" s="62" t="s">
        <v>53</v>
      </c>
      <c r="E32" s="62" t="s">
        <v>55</v>
      </c>
      <c r="F32" s="7" t="s">
        <v>51</v>
      </c>
      <c r="G32" s="8" t="s">
        <v>52</v>
      </c>
      <c r="H32" s="62" t="s">
        <v>73</v>
      </c>
      <c r="I32" s="62"/>
      <c r="J32" s="58" t="s">
        <v>71</v>
      </c>
      <c r="K32" s="113"/>
    </row>
    <row r="33" spans="1:11" ht="30" customHeight="1" x14ac:dyDescent="0.25">
      <c r="A33" s="62"/>
      <c r="B33" s="62"/>
      <c r="C33" s="62"/>
      <c r="D33" s="62"/>
      <c r="E33" s="62"/>
      <c r="F33" s="13" t="s">
        <v>78</v>
      </c>
      <c r="G33" s="9" t="s">
        <v>70</v>
      </c>
      <c r="H33" s="65" t="s">
        <v>74</v>
      </c>
      <c r="I33" s="65"/>
      <c r="J33" s="60" t="s">
        <v>72</v>
      </c>
      <c r="K33" s="61"/>
    </row>
    <row r="34" spans="1:11" ht="30" customHeight="1" x14ac:dyDescent="0.25">
      <c r="A34" s="62"/>
      <c r="B34" s="17" t="s">
        <v>87</v>
      </c>
      <c r="C34" s="406"/>
      <c r="D34" s="345"/>
      <c r="E34" s="19">
        <f>C34*D34</f>
        <v>0</v>
      </c>
      <c r="F34" s="361"/>
      <c r="G34" s="361"/>
      <c r="H34" s="360"/>
      <c r="I34" s="360"/>
      <c r="J34" s="362"/>
      <c r="K34" s="363"/>
    </row>
    <row r="35" spans="1:11" ht="45" customHeight="1" x14ac:dyDescent="0.25">
      <c r="A35" s="62" t="s">
        <v>63</v>
      </c>
      <c r="B35" s="62" t="s">
        <v>37</v>
      </c>
      <c r="C35" s="62" t="s">
        <v>54</v>
      </c>
      <c r="D35" s="62" t="s">
        <v>53</v>
      </c>
      <c r="E35" s="62" t="s">
        <v>55</v>
      </c>
      <c r="F35" s="62" t="s">
        <v>64</v>
      </c>
      <c r="G35" s="8" t="s">
        <v>51</v>
      </c>
      <c r="H35" s="62" t="s">
        <v>71</v>
      </c>
      <c r="I35" s="62"/>
    </row>
    <row r="36" spans="1:11" ht="30" customHeight="1" x14ac:dyDescent="0.25">
      <c r="A36" s="62"/>
      <c r="B36" s="62"/>
      <c r="C36" s="62"/>
      <c r="D36" s="62"/>
      <c r="E36" s="62"/>
      <c r="F36" s="62"/>
      <c r="G36" s="10" t="s">
        <v>77</v>
      </c>
      <c r="H36" s="65" t="s">
        <v>72</v>
      </c>
      <c r="I36" s="65"/>
    </row>
    <row r="37" spans="1:11" ht="30" customHeight="1" x14ac:dyDescent="0.25">
      <c r="A37" s="62"/>
      <c r="B37" s="17" t="s">
        <v>88</v>
      </c>
      <c r="C37" s="406"/>
      <c r="D37" s="345"/>
      <c r="E37" s="19">
        <f>C37*D37</f>
        <v>0</v>
      </c>
      <c r="F37" s="361"/>
      <c r="G37" s="361"/>
      <c r="H37" s="360"/>
      <c r="I37" s="360"/>
    </row>
    <row r="38" spans="1:11" ht="45" customHeight="1" x14ac:dyDescent="0.25">
      <c r="A38" s="25" t="s">
        <v>253</v>
      </c>
      <c r="B38" s="62" t="s">
        <v>37</v>
      </c>
      <c r="C38" s="62" t="s">
        <v>54</v>
      </c>
      <c r="D38" s="62" t="s">
        <v>53</v>
      </c>
      <c r="E38" s="62" t="s">
        <v>55</v>
      </c>
      <c r="H38" s="7"/>
      <c r="K38" s="7"/>
    </row>
    <row r="39" spans="1:11" ht="69.95" customHeight="1" x14ac:dyDescent="0.25">
      <c r="A39" s="78" t="s">
        <v>246</v>
      </c>
      <c r="B39" s="62"/>
      <c r="C39" s="62"/>
      <c r="D39" s="62"/>
      <c r="E39" s="62"/>
      <c r="H39" s="7"/>
      <c r="K39" s="7"/>
    </row>
    <row r="40" spans="1:11" ht="69.95" customHeight="1" x14ac:dyDescent="0.25">
      <c r="A40" s="79"/>
      <c r="B40" s="8" t="s">
        <v>86</v>
      </c>
      <c r="C40" s="8">
        <v>1</v>
      </c>
      <c r="D40" s="345"/>
      <c r="E40" s="19">
        <f>C40*D40</f>
        <v>0</v>
      </c>
      <c r="H40" s="7"/>
      <c r="K40" s="7"/>
    </row>
    <row r="41" spans="1:11" ht="30" customHeight="1" x14ac:dyDescent="0.25">
      <c r="A41" s="66" t="s">
        <v>444</v>
      </c>
      <c r="B41" s="66"/>
      <c r="C41" s="66"/>
      <c r="D41" s="66"/>
      <c r="E41" s="31">
        <f>E4+E7+E10+E13+E16+E19+E22+E25+E28+E31+E34+E37+E40</f>
        <v>0</v>
      </c>
      <c r="F41" s="7"/>
      <c r="H41" s="7"/>
      <c r="K41" s="7"/>
    </row>
    <row r="42" spans="1:11" ht="30" customHeight="1" x14ac:dyDescent="0.25">
      <c r="A42" s="95" t="s">
        <v>293</v>
      </c>
      <c r="B42" s="96"/>
      <c r="C42" s="96"/>
      <c r="D42" s="97"/>
    </row>
    <row r="43" spans="1:11" ht="38.25" customHeight="1" x14ac:dyDescent="0.25">
      <c r="A43" s="62" t="s">
        <v>242</v>
      </c>
      <c r="B43" s="62" t="s">
        <v>37</v>
      </c>
      <c r="C43" s="62" t="s">
        <v>54</v>
      </c>
      <c r="D43" s="62" t="s">
        <v>53</v>
      </c>
      <c r="E43" s="62" t="s">
        <v>55</v>
      </c>
      <c r="F43" s="8" t="s">
        <v>51</v>
      </c>
      <c r="G43" s="8" t="s">
        <v>52</v>
      </c>
      <c r="H43" s="62" t="s">
        <v>73</v>
      </c>
      <c r="I43" s="62"/>
      <c r="J43" s="58" t="s">
        <v>71</v>
      </c>
      <c r="K43" s="59"/>
    </row>
    <row r="44" spans="1:11" ht="45" customHeight="1" x14ac:dyDescent="0.25">
      <c r="A44" s="62"/>
      <c r="B44" s="62"/>
      <c r="C44" s="62"/>
      <c r="D44" s="62"/>
      <c r="E44" s="62"/>
      <c r="F44" s="13" t="s">
        <v>81</v>
      </c>
      <c r="G44" s="9" t="s">
        <v>70</v>
      </c>
      <c r="H44" s="65" t="s">
        <v>74</v>
      </c>
      <c r="I44" s="65"/>
      <c r="J44" s="60" t="s">
        <v>72</v>
      </c>
      <c r="K44" s="61"/>
    </row>
    <row r="45" spans="1:11" ht="30" customHeight="1" x14ac:dyDescent="0.25">
      <c r="A45" s="62"/>
      <c r="B45" s="17" t="s">
        <v>87</v>
      </c>
      <c r="C45" s="406"/>
      <c r="D45" s="345"/>
      <c r="E45" s="19">
        <f>C45*D45</f>
        <v>0</v>
      </c>
      <c r="F45" s="361"/>
      <c r="G45" s="361"/>
      <c r="H45" s="360"/>
      <c r="I45" s="360"/>
      <c r="J45" s="362"/>
      <c r="K45" s="363"/>
    </row>
    <row r="46" spans="1:11" ht="30" customHeight="1" x14ac:dyDescent="0.25">
      <c r="A46" s="62" t="s">
        <v>243</v>
      </c>
      <c r="B46" s="62" t="s">
        <v>37</v>
      </c>
      <c r="C46" s="62" t="s">
        <v>54</v>
      </c>
      <c r="D46" s="62" t="s">
        <v>53</v>
      </c>
      <c r="E46" s="62" t="s">
        <v>55</v>
      </c>
      <c r="F46" s="8" t="s">
        <v>51</v>
      </c>
      <c r="G46" s="8" t="s">
        <v>52</v>
      </c>
      <c r="H46" s="62" t="s">
        <v>73</v>
      </c>
      <c r="I46" s="62"/>
      <c r="J46" s="58" t="s">
        <v>71</v>
      </c>
      <c r="K46" s="113"/>
    </row>
    <row r="47" spans="1:11" ht="30" customHeight="1" x14ac:dyDescent="0.25">
      <c r="A47" s="62"/>
      <c r="B47" s="62"/>
      <c r="C47" s="62"/>
      <c r="D47" s="62"/>
      <c r="E47" s="62"/>
      <c r="F47" s="10" t="s">
        <v>76</v>
      </c>
      <c r="G47" s="9" t="s">
        <v>70</v>
      </c>
      <c r="H47" s="65" t="s">
        <v>74</v>
      </c>
      <c r="I47" s="65"/>
      <c r="J47" s="60" t="s">
        <v>72</v>
      </c>
      <c r="K47" s="61"/>
    </row>
    <row r="48" spans="1:11" ht="30" customHeight="1" x14ac:dyDescent="0.25">
      <c r="A48" s="62"/>
      <c r="B48" s="17" t="s">
        <v>87</v>
      </c>
      <c r="C48" s="406"/>
      <c r="D48" s="345"/>
      <c r="E48" s="19">
        <f>C48*D48</f>
        <v>0</v>
      </c>
      <c r="F48" s="361"/>
      <c r="G48" s="361"/>
      <c r="H48" s="360"/>
      <c r="I48" s="360"/>
      <c r="J48" s="362"/>
      <c r="K48" s="363"/>
    </row>
    <row r="49" spans="1:18" ht="30" customHeight="1" x14ac:dyDescent="0.25">
      <c r="A49" s="68" t="s">
        <v>244</v>
      </c>
      <c r="B49" s="62" t="s">
        <v>37</v>
      </c>
      <c r="C49" s="62" t="s">
        <v>54</v>
      </c>
      <c r="D49" s="62" t="s">
        <v>53</v>
      </c>
      <c r="E49" s="62" t="s">
        <v>55</v>
      </c>
      <c r="F49" s="7" t="s">
        <v>51</v>
      </c>
      <c r="G49" s="8" t="s">
        <v>52</v>
      </c>
      <c r="H49" s="62" t="s">
        <v>73</v>
      </c>
      <c r="I49" s="62"/>
      <c r="J49" s="58" t="s">
        <v>71</v>
      </c>
      <c r="K49" s="113"/>
    </row>
    <row r="50" spans="1:18" ht="45" customHeight="1" x14ac:dyDescent="0.25">
      <c r="A50" s="68"/>
      <c r="B50" s="62"/>
      <c r="C50" s="62"/>
      <c r="D50" s="62"/>
      <c r="E50" s="62"/>
      <c r="F50" s="13" t="s">
        <v>78</v>
      </c>
      <c r="G50" s="9" t="s">
        <v>70</v>
      </c>
      <c r="H50" s="65" t="s">
        <v>74</v>
      </c>
      <c r="I50" s="65"/>
      <c r="J50" s="60" t="s">
        <v>72</v>
      </c>
      <c r="K50" s="61"/>
    </row>
    <row r="51" spans="1:18" ht="45" customHeight="1" x14ac:dyDescent="0.25">
      <c r="A51" s="68"/>
      <c r="B51" s="17" t="s">
        <v>87</v>
      </c>
      <c r="C51" s="406"/>
      <c r="D51" s="345"/>
      <c r="E51" s="19">
        <f>C51*D51</f>
        <v>0</v>
      </c>
      <c r="F51" s="361"/>
      <c r="G51" s="361"/>
      <c r="H51" s="360"/>
      <c r="I51" s="360"/>
      <c r="J51" s="362"/>
      <c r="K51" s="363"/>
    </row>
    <row r="52" spans="1:18" ht="30" customHeight="1" x14ac:dyDescent="0.25">
      <c r="A52" s="68" t="s">
        <v>245</v>
      </c>
      <c r="B52" s="62" t="s">
        <v>37</v>
      </c>
      <c r="C52" s="62" t="s">
        <v>54</v>
      </c>
      <c r="D52" s="62" t="s">
        <v>53</v>
      </c>
      <c r="E52" s="62" t="s">
        <v>55</v>
      </c>
      <c r="F52" s="7" t="s">
        <v>51</v>
      </c>
      <c r="G52" s="8" t="s">
        <v>52</v>
      </c>
      <c r="H52" s="62" t="s">
        <v>73</v>
      </c>
      <c r="I52" s="62"/>
      <c r="J52" s="58" t="s">
        <v>71</v>
      </c>
      <c r="K52" s="113"/>
    </row>
    <row r="53" spans="1:18" ht="45" customHeight="1" x14ac:dyDescent="0.25">
      <c r="A53" s="68"/>
      <c r="B53" s="62"/>
      <c r="C53" s="62"/>
      <c r="D53" s="62"/>
      <c r="E53" s="62"/>
      <c r="F53" s="13" t="s">
        <v>78</v>
      </c>
      <c r="G53" s="9" t="s">
        <v>70</v>
      </c>
      <c r="H53" s="65" t="s">
        <v>74</v>
      </c>
      <c r="I53" s="65"/>
      <c r="J53" s="60" t="s">
        <v>72</v>
      </c>
      <c r="K53" s="61"/>
    </row>
    <row r="54" spans="1:18" ht="45" customHeight="1" x14ac:dyDescent="0.25">
      <c r="A54" s="68"/>
      <c r="B54" s="17" t="s">
        <v>87</v>
      </c>
      <c r="C54" s="406"/>
      <c r="D54" s="345"/>
      <c r="E54" s="19">
        <f>C54*D54</f>
        <v>0</v>
      </c>
      <c r="F54" s="361"/>
      <c r="G54" s="361"/>
      <c r="H54" s="360"/>
      <c r="I54" s="360"/>
      <c r="J54" s="362"/>
      <c r="K54" s="363"/>
    </row>
    <row r="55" spans="1:18" ht="30" customHeight="1" x14ac:dyDescent="0.25">
      <c r="A55" s="66" t="s">
        <v>268</v>
      </c>
      <c r="B55" s="66"/>
      <c r="C55" s="66"/>
      <c r="D55" s="66"/>
      <c r="E55" s="31">
        <f>E45+E48+E51+E54</f>
        <v>0</v>
      </c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</row>
    <row r="56" spans="1:18" ht="30" customHeight="1" x14ac:dyDescent="0.25">
      <c r="A56" s="82" t="s">
        <v>292</v>
      </c>
      <c r="B56" s="82"/>
      <c r="C56" s="82"/>
      <c r="D56" s="82"/>
      <c r="E56" s="21"/>
    </row>
    <row r="57" spans="1:18" ht="69.95" customHeight="1" x14ac:dyDescent="0.25">
      <c r="A57" s="68" t="s">
        <v>247</v>
      </c>
      <c r="B57" s="62" t="s">
        <v>37</v>
      </c>
      <c r="C57" s="62" t="s">
        <v>54</v>
      </c>
      <c r="D57" s="62" t="s">
        <v>53</v>
      </c>
      <c r="E57" s="62" t="s">
        <v>55</v>
      </c>
      <c r="F57" s="8" t="s">
        <v>51</v>
      </c>
      <c r="G57" s="8" t="s">
        <v>52</v>
      </c>
      <c r="H57" s="62" t="s">
        <v>73</v>
      </c>
      <c r="I57" s="62"/>
      <c r="J57" s="62" t="s">
        <v>71</v>
      </c>
      <c r="K57" s="62"/>
    </row>
    <row r="58" spans="1:18" ht="69.95" customHeight="1" x14ac:dyDescent="0.25">
      <c r="A58" s="68"/>
      <c r="B58" s="62"/>
      <c r="C58" s="62"/>
      <c r="D58" s="62"/>
      <c r="E58" s="62"/>
      <c r="F58" s="10" t="s">
        <v>430</v>
      </c>
      <c r="G58" s="9" t="s">
        <v>70</v>
      </c>
      <c r="H58" s="65" t="s">
        <v>74</v>
      </c>
      <c r="I58" s="65"/>
      <c r="J58" s="60" t="s">
        <v>72</v>
      </c>
      <c r="K58" s="61"/>
    </row>
    <row r="59" spans="1:18" ht="69.95" customHeight="1" x14ac:dyDescent="0.25">
      <c r="A59" s="68"/>
      <c r="B59" s="17" t="s">
        <v>87</v>
      </c>
      <c r="C59" s="406"/>
      <c r="D59" s="345"/>
      <c r="E59" s="20">
        <f>C59*D59</f>
        <v>0</v>
      </c>
      <c r="F59" s="361"/>
      <c r="G59" s="361"/>
      <c r="H59" s="360"/>
      <c r="I59" s="360"/>
      <c r="J59" s="362"/>
      <c r="K59" s="363"/>
    </row>
    <row r="60" spans="1:18" ht="30" customHeight="1" x14ac:dyDescent="0.25">
      <c r="A60" s="82" t="s">
        <v>65</v>
      </c>
      <c r="B60" s="82"/>
      <c r="C60" s="82"/>
      <c r="D60" s="82"/>
      <c r="E60" s="21"/>
    </row>
    <row r="61" spans="1:18" ht="30" customHeight="1" x14ac:dyDescent="0.25">
      <c r="A61" s="62" t="s">
        <v>242</v>
      </c>
      <c r="B61" s="62" t="s">
        <v>37</v>
      </c>
      <c r="C61" s="62" t="s">
        <v>54</v>
      </c>
      <c r="D61" s="62" t="s">
        <v>53</v>
      </c>
      <c r="E61" s="62" t="s">
        <v>55</v>
      </c>
      <c r="F61" s="8" t="s">
        <v>51</v>
      </c>
      <c r="G61" s="8" t="s">
        <v>52</v>
      </c>
      <c r="H61" s="62" t="s">
        <v>73</v>
      </c>
      <c r="I61" s="62"/>
      <c r="J61" s="62" t="s">
        <v>71</v>
      </c>
      <c r="K61" s="62"/>
    </row>
    <row r="62" spans="1:18" ht="45" customHeight="1" x14ac:dyDescent="0.25">
      <c r="A62" s="62"/>
      <c r="B62" s="62"/>
      <c r="C62" s="62"/>
      <c r="D62" s="62"/>
      <c r="E62" s="62"/>
      <c r="F62" s="13" t="s">
        <v>81</v>
      </c>
      <c r="G62" s="9" t="s">
        <v>70</v>
      </c>
      <c r="H62" s="65" t="s">
        <v>74</v>
      </c>
      <c r="I62" s="65"/>
      <c r="J62" s="60" t="s">
        <v>72</v>
      </c>
      <c r="K62" s="61"/>
    </row>
    <row r="63" spans="1:18" ht="30" customHeight="1" x14ac:dyDescent="0.25">
      <c r="A63" s="62"/>
      <c r="B63" s="17" t="s">
        <v>87</v>
      </c>
      <c r="C63" s="406"/>
      <c r="D63" s="345"/>
      <c r="E63" s="19">
        <f>C63*D63</f>
        <v>0</v>
      </c>
      <c r="F63" s="361"/>
      <c r="G63" s="361"/>
      <c r="H63" s="360"/>
      <c r="I63" s="360"/>
      <c r="J63" s="362"/>
      <c r="K63" s="363"/>
    </row>
    <row r="64" spans="1:18" ht="36" customHeight="1" x14ac:dyDescent="0.25">
      <c r="A64" s="62" t="s">
        <v>243</v>
      </c>
      <c r="B64" s="62" t="s">
        <v>37</v>
      </c>
      <c r="C64" s="62" t="s">
        <v>54</v>
      </c>
      <c r="D64" s="62" t="s">
        <v>53</v>
      </c>
      <c r="E64" s="62" t="s">
        <v>55</v>
      </c>
      <c r="F64" s="8" t="s">
        <v>51</v>
      </c>
      <c r="G64" s="8" t="s">
        <v>52</v>
      </c>
      <c r="H64" s="62" t="s">
        <v>73</v>
      </c>
      <c r="I64" s="62"/>
      <c r="J64" s="62" t="s">
        <v>71</v>
      </c>
      <c r="K64" s="62"/>
    </row>
    <row r="65" spans="1:18" ht="30" customHeight="1" x14ac:dyDescent="0.25">
      <c r="A65" s="62"/>
      <c r="B65" s="62"/>
      <c r="C65" s="62"/>
      <c r="D65" s="62"/>
      <c r="E65" s="62"/>
      <c r="F65" s="10" t="s">
        <v>76</v>
      </c>
      <c r="G65" s="9" t="s">
        <v>70</v>
      </c>
      <c r="H65" s="65" t="s">
        <v>74</v>
      </c>
      <c r="I65" s="65"/>
      <c r="J65" s="60" t="s">
        <v>72</v>
      </c>
      <c r="K65" s="61"/>
    </row>
    <row r="66" spans="1:18" ht="30" customHeight="1" x14ac:dyDescent="0.25">
      <c r="A66" s="62"/>
      <c r="B66" s="17" t="s">
        <v>87</v>
      </c>
      <c r="C66" s="406"/>
      <c r="D66" s="345"/>
      <c r="E66" s="19">
        <f>C66*D66</f>
        <v>0</v>
      </c>
      <c r="F66" s="361"/>
      <c r="G66" s="361"/>
      <c r="H66" s="360"/>
      <c r="I66" s="360"/>
      <c r="J66" s="362"/>
      <c r="K66" s="363"/>
    </row>
    <row r="67" spans="1:18" ht="30" customHeight="1" x14ac:dyDescent="0.25">
      <c r="A67" s="68" t="s">
        <v>244</v>
      </c>
      <c r="B67" s="62" t="s">
        <v>37</v>
      </c>
      <c r="C67" s="62" t="s">
        <v>54</v>
      </c>
      <c r="D67" s="62" t="s">
        <v>53</v>
      </c>
      <c r="E67" s="62" t="s">
        <v>55</v>
      </c>
      <c r="F67" s="7" t="s">
        <v>51</v>
      </c>
      <c r="G67" s="8" t="s">
        <v>52</v>
      </c>
      <c r="H67" s="62" t="s">
        <v>73</v>
      </c>
      <c r="I67" s="62"/>
      <c r="J67" s="62" t="s">
        <v>71</v>
      </c>
      <c r="K67" s="62"/>
    </row>
    <row r="68" spans="1:18" ht="45" customHeight="1" x14ac:dyDescent="0.25">
      <c r="A68" s="68"/>
      <c r="B68" s="62"/>
      <c r="C68" s="62"/>
      <c r="D68" s="62"/>
      <c r="E68" s="62"/>
      <c r="F68" s="13" t="s">
        <v>78</v>
      </c>
      <c r="G68" s="9" t="s">
        <v>70</v>
      </c>
      <c r="H68" s="65" t="s">
        <v>74</v>
      </c>
      <c r="I68" s="65"/>
      <c r="J68" s="60" t="s">
        <v>72</v>
      </c>
      <c r="K68" s="61"/>
    </row>
    <row r="69" spans="1:18" ht="45" customHeight="1" x14ac:dyDescent="0.25">
      <c r="A69" s="68"/>
      <c r="B69" s="17" t="s">
        <v>87</v>
      </c>
      <c r="C69" s="406"/>
      <c r="D69" s="345"/>
      <c r="E69" s="19">
        <f>C69*D69</f>
        <v>0</v>
      </c>
      <c r="F69" s="361"/>
      <c r="G69" s="361"/>
      <c r="H69" s="360"/>
      <c r="I69" s="360"/>
      <c r="J69" s="362"/>
      <c r="K69" s="363"/>
    </row>
    <row r="70" spans="1:18" ht="30" customHeight="1" x14ac:dyDescent="0.25">
      <c r="A70" s="68" t="s">
        <v>245</v>
      </c>
      <c r="B70" s="62" t="s">
        <v>37</v>
      </c>
      <c r="C70" s="62" t="s">
        <v>54</v>
      </c>
      <c r="D70" s="62" t="s">
        <v>53</v>
      </c>
      <c r="E70" s="62" t="s">
        <v>55</v>
      </c>
      <c r="F70" s="7" t="s">
        <v>51</v>
      </c>
      <c r="G70" s="8" t="s">
        <v>52</v>
      </c>
      <c r="H70" s="62" t="s">
        <v>73</v>
      </c>
      <c r="I70" s="62"/>
      <c r="J70" s="62" t="s">
        <v>71</v>
      </c>
      <c r="K70" s="62"/>
    </row>
    <row r="71" spans="1:18" ht="45" customHeight="1" x14ac:dyDescent="0.25">
      <c r="A71" s="68"/>
      <c r="B71" s="62"/>
      <c r="C71" s="62"/>
      <c r="D71" s="62"/>
      <c r="E71" s="62"/>
      <c r="F71" s="13" t="s">
        <v>78</v>
      </c>
      <c r="G71" s="9" t="s">
        <v>70</v>
      </c>
      <c r="H71" s="65" t="s">
        <v>74</v>
      </c>
      <c r="I71" s="65"/>
      <c r="J71" s="60" t="s">
        <v>72</v>
      </c>
      <c r="K71" s="61"/>
    </row>
    <row r="72" spans="1:18" ht="45" customHeight="1" x14ac:dyDescent="0.25">
      <c r="A72" s="68"/>
      <c r="B72" s="17" t="s">
        <v>87</v>
      </c>
      <c r="C72" s="406"/>
      <c r="D72" s="345"/>
      <c r="E72" s="19">
        <f>C72*D72</f>
        <v>0</v>
      </c>
      <c r="F72" s="361"/>
      <c r="G72" s="361"/>
      <c r="H72" s="360"/>
      <c r="I72" s="360"/>
      <c r="J72" s="362"/>
      <c r="K72" s="363"/>
    </row>
    <row r="73" spans="1:18" ht="30" customHeight="1" x14ac:dyDescent="0.25">
      <c r="A73" s="66" t="s">
        <v>136</v>
      </c>
      <c r="B73" s="66"/>
      <c r="C73" s="66"/>
      <c r="D73" s="66"/>
      <c r="E73" s="31">
        <f>E63+E66+E69+E72</f>
        <v>0</v>
      </c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</row>
    <row r="74" spans="1:18" ht="30" customHeight="1" x14ac:dyDescent="0.25">
      <c r="A74" s="82" t="s">
        <v>294</v>
      </c>
      <c r="B74" s="82"/>
      <c r="C74" s="82"/>
      <c r="D74" s="82"/>
      <c r="E74" s="21"/>
    </row>
    <row r="75" spans="1:18" ht="69.95" customHeight="1" x14ac:dyDescent="0.25">
      <c r="A75" s="68" t="s">
        <v>258</v>
      </c>
      <c r="B75" s="62" t="s">
        <v>37</v>
      </c>
      <c r="C75" s="62" t="s">
        <v>54</v>
      </c>
      <c r="D75" s="62" t="s">
        <v>53</v>
      </c>
      <c r="E75" s="62" t="s">
        <v>55</v>
      </c>
      <c r="F75" s="8" t="s">
        <v>51</v>
      </c>
      <c r="G75" s="8" t="s">
        <v>52</v>
      </c>
      <c r="H75" s="62" t="s">
        <v>73</v>
      </c>
      <c r="I75" s="62"/>
      <c r="J75" s="62" t="s">
        <v>71</v>
      </c>
      <c r="K75" s="62"/>
    </row>
    <row r="76" spans="1:18" ht="69.95" customHeight="1" x14ac:dyDescent="0.25">
      <c r="A76" s="68"/>
      <c r="B76" s="62"/>
      <c r="C76" s="62"/>
      <c r="D76" s="62"/>
      <c r="E76" s="62"/>
      <c r="F76" s="10" t="s">
        <v>430</v>
      </c>
      <c r="G76" s="9" t="s">
        <v>70</v>
      </c>
      <c r="H76" s="65" t="s">
        <v>74</v>
      </c>
      <c r="I76" s="65"/>
      <c r="J76" s="60" t="s">
        <v>72</v>
      </c>
      <c r="K76" s="61"/>
    </row>
    <row r="77" spans="1:18" ht="69.95" customHeight="1" x14ac:dyDescent="0.25">
      <c r="A77" s="68"/>
      <c r="B77" s="17" t="s">
        <v>87</v>
      </c>
      <c r="C77" s="406"/>
      <c r="D77" s="345"/>
      <c r="E77" s="20">
        <f>C77*D77</f>
        <v>0</v>
      </c>
      <c r="F77" s="361"/>
      <c r="G77" s="361"/>
      <c r="H77" s="360"/>
      <c r="I77" s="360"/>
      <c r="J77" s="362"/>
      <c r="K77" s="363"/>
    </row>
    <row r="78" spans="1:18" ht="30" customHeight="1" x14ac:dyDescent="0.25">
      <c r="A78" s="82" t="s">
        <v>103</v>
      </c>
      <c r="B78" s="82"/>
      <c r="C78" s="82"/>
      <c r="D78" s="82"/>
      <c r="E78" s="21"/>
    </row>
    <row r="79" spans="1:18" ht="30" customHeight="1" x14ac:dyDescent="0.25">
      <c r="A79" s="68" t="s">
        <v>109</v>
      </c>
      <c r="B79" s="62" t="s">
        <v>37</v>
      </c>
      <c r="C79" s="62" t="s">
        <v>54</v>
      </c>
      <c r="D79" s="69" t="s">
        <v>53</v>
      </c>
      <c r="E79" s="69" t="s">
        <v>55</v>
      </c>
      <c r="F79" s="8" t="s">
        <v>51</v>
      </c>
      <c r="G79" s="8" t="s">
        <v>52</v>
      </c>
      <c r="H79" s="62" t="s">
        <v>73</v>
      </c>
      <c r="I79" s="62"/>
      <c r="J79" s="62" t="s">
        <v>71</v>
      </c>
      <c r="K79" s="62"/>
    </row>
    <row r="80" spans="1:18" ht="30" customHeight="1" x14ac:dyDescent="0.25">
      <c r="A80" s="68"/>
      <c r="B80" s="62"/>
      <c r="C80" s="62"/>
      <c r="D80" s="69"/>
      <c r="E80" s="69"/>
      <c r="F80" s="10" t="s">
        <v>107</v>
      </c>
      <c r="G80" s="9" t="s">
        <v>70</v>
      </c>
      <c r="H80" s="65" t="s">
        <v>74</v>
      </c>
      <c r="I80" s="65"/>
      <c r="J80" s="60" t="s">
        <v>72</v>
      </c>
      <c r="K80" s="61"/>
    </row>
    <row r="81" spans="1:18" ht="30" customHeight="1" x14ac:dyDescent="0.25">
      <c r="A81" s="68"/>
      <c r="B81" s="17" t="s">
        <v>87</v>
      </c>
      <c r="C81" s="406"/>
      <c r="D81" s="345"/>
      <c r="E81" s="20">
        <f>C81*D81</f>
        <v>0</v>
      </c>
      <c r="F81" s="361"/>
      <c r="G81" s="361"/>
      <c r="H81" s="360"/>
      <c r="I81" s="360"/>
      <c r="J81" s="362"/>
      <c r="K81" s="363"/>
    </row>
    <row r="82" spans="1:18" ht="30" customHeight="1" x14ac:dyDescent="0.25">
      <c r="A82" s="94" t="s">
        <v>114</v>
      </c>
      <c r="B82" s="94"/>
      <c r="C82" s="94"/>
      <c r="D82" s="94"/>
      <c r="E82" s="21"/>
    </row>
    <row r="83" spans="1:18" ht="30" customHeight="1" x14ac:dyDescent="0.25">
      <c r="A83" s="68" t="s">
        <v>110</v>
      </c>
      <c r="B83" s="62" t="s">
        <v>37</v>
      </c>
      <c r="C83" s="62" t="s">
        <v>54</v>
      </c>
      <c r="D83" s="69" t="s">
        <v>53</v>
      </c>
      <c r="E83" s="69" t="s">
        <v>55</v>
      </c>
      <c r="F83" s="8" t="s">
        <v>51</v>
      </c>
      <c r="G83" s="8" t="s">
        <v>52</v>
      </c>
      <c r="H83" s="62" t="s">
        <v>73</v>
      </c>
      <c r="I83" s="62"/>
      <c r="J83" s="62" t="s">
        <v>71</v>
      </c>
      <c r="K83" s="62"/>
    </row>
    <row r="84" spans="1:18" ht="30" customHeight="1" x14ac:dyDescent="0.25">
      <c r="A84" s="68"/>
      <c r="B84" s="62"/>
      <c r="C84" s="62"/>
      <c r="D84" s="69"/>
      <c r="E84" s="69"/>
      <c r="F84" s="10" t="s">
        <v>107</v>
      </c>
      <c r="G84" s="9" t="s">
        <v>70</v>
      </c>
      <c r="H84" s="65" t="s">
        <v>74</v>
      </c>
      <c r="I84" s="65"/>
      <c r="J84" s="60" t="s">
        <v>72</v>
      </c>
      <c r="K84" s="61"/>
    </row>
    <row r="85" spans="1:18" ht="30" customHeight="1" x14ac:dyDescent="0.25">
      <c r="A85" s="68"/>
      <c r="B85" s="17" t="s">
        <v>87</v>
      </c>
      <c r="C85" s="406"/>
      <c r="D85" s="345"/>
      <c r="E85" s="20">
        <f>C85*D85</f>
        <v>0</v>
      </c>
      <c r="F85" s="361"/>
      <c r="G85" s="361"/>
      <c r="H85" s="360"/>
      <c r="I85" s="360"/>
      <c r="J85" s="362"/>
      <c r="K85" s="363"/>
    </row>
    <row r="86" spans="1:18" ht="30" customHeight="1" x14ac:dyDescent="0.25">
      <c r="A86" s="94" t="s">
        <v>115</v>
      </c>
      <c r="B86" s="94"/>
      <c r="C86" s="94"/>
      <c r="D86" s="94"/>
      <c r="E86" s="21"/>
    </row>
    <row r="87" spans="1:18" ht="30" customHeight="1" x14ac:dyDescent="0.25">
      <c r="A87" s="68" t="s">
        <v>119</v>
      </c>
      <c r="B87" s="62" t="s">
        <v>37</v>
      </c>
      <c r="C87" s="62" t="s">
        <v>54</v>
      </c>
      <c r="D87" s="69" t="s">
        <v>53</v>
      </c>
      <c r="E87" s="69" t="s">
        <v>55</v>
      </c>
      <c r="F87" s="8" t="s">
        <v>51</v>
      </c>
      <c r="G87" s="8" t="s">
        <v>52</v>
      </c>
      <c r="H87" s="62" t="s">
        <v>73</v>
      </c>
      <c r="I87" s="62"/>
      <c r="J87" s="62" t="s">
        <v>71</v>
      </c>
      <c r="K87" s="62"/>
    </row>
    <row r="88" spans="1:18" ht="30" customHeight="1" x14ac:dyDescent="0.25">
      <c r="A88" s="68"/>
      <c r="B88" s="62"/>
      <c r="C88" s="62"/>
      <c r="D88" s="69"/>
      <c r="E88" s="69"/>
      <c r="F88" s="10" t="s">
        <v>107</v>
      </c>
      <c r="G88" s="9" t="s">
        <v>70</v>
      </c>
      <c r="H88" s="65" t="s">
        <v>74</v>
      </c>
      <c r="I88" s="65"/>
      <c r="J88" s="60" t="s">
        <v>72</v>
      </c>
      <c r="K88" s="61"/>
    </row>
    <row r="89" spans="1:18" ht="30" customHeight="1" x14ac:dyDescent="0.25">
      <c r="A89" s="68"/>
      <c r="B89" s="17" t="s">
        <v>87</v>
      </c>
      <c r="C89" s="406"/>
      <c r="D89" s="345"/>
      <c r="E89" s="19">
        <f>C89*D89</f>
        <v>0</v>
      </c>
      <c r="F89" s="361"/>
      <c r="G89" s="361"/>
      <c r="H89" s="360"/>
      <c r="I89" s="360"/>
      <c r="J89" s="362"/>
      <c r="K89" s="363"/>
    </row>
    <row r="90" spans="1:18" ht="30" customHeight="1" x14ac:dyDescent="0.25">
      <c r="A90" s="66" t="s">
        <v>295</v>
      </c>
      <c r="B90" s="66"/>
      <c r="C90" s="66"/>
      <c r="D90" s="66"/>
      <c r="E90" s="31">
        <f>E81+E85+E89</f>
        <v>0</v>
      </c>
      <c r="F90" s="32"/>
      <c r="G90" s="32"/>
      <c r="H90" s="32"/>
      <c r="I90" s="32"/>
      <c r="J90" s="29"/>
      <c r="K90" s="32"/>
      <c r="L90" s="32"/>
      <c r="M90" s="32"/>
      <c r="N90" s="32"/>
      <c r="O90" s="32"/>
      <c r="P90" s="32"/>
      <c r="Q90" s="32"/>
      <c r="R90" s="32"/>
    </row>
    <row r="91" spans="1:18" ht="30" customHeight="1" x14ac:dyDescent="0.25">
      <c r="A91" s="83" t="s">
        <v>445</v>
      </c>
      <c r="B91" s="83"/>
      <c r="C91" s="83"/>
      <c r="D91" s="83"/>
      <c r="E91" s="21"/>
      <c r="F91" s="32"/>
      <c r="G91" s="32"/>
      <c r="H91" s="32"/>
      <c r="I91" s="32"/>
      <c r="J91" s="29"/>
      <c r="K91" s="32"/>
      <c r="L91" s="32"/>
      <c r="M91" s="32"/>
      <c r="N91" s="32"/>
      <c r="O91" s="32"/>
      <c r="P91" s="32"/>
      <c r="Q91" s="32"/>
      <c r="R91" s="32"/>
    </row>
    <row r="92" spans="1:18" ht="47.25" customHeight="1" x14ac:dyDescent="0.25">
      <c r="A92" s="86" t="s">
        <v>250</v>
      </c>
      <c r="B92" s="8" t="s">
        <v>37</v>
      </c>
      <c r="C92" s="8" t="s">
        <v>54</v>
      </c>
      <c r="D92" s="8" t="s">
        <v>53</v>
      </c>
      <c r="E92" s="37" t="s">
        <v>55</v>
      </c>
      <c r="F92" s="32"/>
      <c r="G92" s="32"/>
      <c r="H92" s="32"/>
      <c r="I92" s="32"/>
      <c r="J92" s="29"/>
      <c r="K92" s="32"/>
      <c r="L92" s="32"/>
      <c r="M92" s="32"/>
      <c r="N92" s="32"/>
      <c r="O92" s="32"/>
      <c r="P92" s="32"/>
      <c r="Q92" s="32"/>
      <c r="R92" s="32"/>
    </row>
    <row r="93" spans="1:18" ht="69.75" customHeight="1" x14ac:dyDescent="0.25">
      <c r="A93" s="87"/>
      <c r="B93" s="8" t="s">
        <v>89</v>
      </c>
      <c r="C93" s="8">
        <v>1</v>
      </c>
      <c r="D93" s="345"/>
      <c r="E93" s="20">
        <f>C93*D93</f>
        <v>0</v>
      </c>
      <c r="F93" s="32"/>
      <c r="G93" s="32"/>
      <c r="H93" s="32"/>
      <c r="I93" s="32"/>
      <c r="J93" s="29"/>
      <c r="K93" s="32"/>
      <c r="L93" s="32"/>
      <c r="M93" s="32"/>
      <c r="N93" s="32"/>
      <c r="O93" s="32"/>
      <c r="P93" s="32"/>
      <c r="Q93" s="32"/>
      <c r="R93" s="32"/>
    </row>
    <row r="94" spans="1:18" ht="185.25" customHeight="1" x14ac:dyDescent="0.25">
      <c r="A94" s="14" t="s">
        <v>463</v>
      </c>
      <c r="B94" s="8" t="s">
        <v>89</v>
      </c>
      <c r="C94" s="8">
        <v>1</v>
      </c>
      <c r="D94" s="356"/>
      <c r="E94" s="20">
        <f>C94*D94</f>
        <v>0</v>
      </c>
      <c r="F94" s="32"/>
      <c r="G94" s="32"/>
      <c r="H94" s="32"/>
      <c r="I94" s="32"/>
      <c r="J94" s="29"/>
      <c r="K94" s="32"/>
      <c r="L94" s="32"/>
      <c r="M94" s="32"/>
      <c r="N94" s="32"/>
      <c r="O94" s="32"/>
      <c r="P94" s="32"/>
      <c r="Q94" s="32"/>
      <c r="R94" s="32"/>
    </row>
    <row r="95" spans="1:18" ht="32.25" customHeight="1" x14ac:dyDescent="0.25">
      <c r="A95" s="67" t="s">
        <v>446</v>
      </c>
      <c r="B95" s="67"/>
      <c r="C95" s="67"/>
      <c r="D95" s="67"/>
      <c r="E95" s="31">
        <f>E93+E94</f>
        <v>0</v>
      </c>
      <c r="F95" s="32"/>
      <c r="G95" s="32"/>
      <c r="H95" s="32"/>
      <c r="I95" s="32"/>
      <c r="J95" s="29"/>
      <c r="K95" s="32"/>
      <c r="L95" s="32"/>
      <c r="M95" s="32"/>
      <c r="N95" s="32"/>
      <c r="O95" s="32"/>
      <c r="P95" s="32"/>
      <c r="Q95" s="32"/>
      <c r="R95" s="32"/>
    </row>
    <row r="96" spans="1:18" ht="48" customHeight="1" x14ac:dyDescent="0.25">
      <c r="A96" s="83" t="s">
        <v>447</v>
      </c>
      <c r="B96" s="83"/>
      <c r="C96" s="83"/>
      <c r="D96" s="83"/>
      <c r="E96" s="21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</row>
    <row r="97" spans="1:18" ht="45" x14ac:dyDescent="0.25">
      <c r="A97" s="84" t="s">
        <v>425</v>
      </c>
      <c r="B97" s="8" t="s">
        <v>37</v>
      </c>
      <c r="C97" s="8" t="s">
        <v>54</v>
      </c>
      <c r="D97" s="8" t="s">
        <v>53</v>
      </c>
      <c r="E97" s="37" t="s">
        <v>55</v>
      </c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</row>
    <row r="98" spans="1:18" x14ac:dyDescent="0.25">
      <c r="A98" s="79"/>
      <c r="B98" s="8" t="s">
        <v>89</v>
      </c>
      <c r="C98" s="8">
        <v>1</v>
      </c>
      <c r="D98" s="345"/>
      <c r="E98" s="20">
        <f>C98*D98</f>
        <v>0</v>
      </c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</row>
    <row r="99" spans="1:18" ht="30" customHeight="1" x14ac:dyDescent="0.25">
      <c r="A99" s="80" t="s">
        <v>448</v>
      </c>
      <c r="B99" s="80"/>
      <c r="C99" s="80"/>
      <c r="D99" s="80"/>
      <c r="E99" s="20">
        <f>E4+E7+E10+E13+E16+E19+E22+E25+E28+E31+E34+E37+E40+E45+E48+E51+E54+E59+E63+E66+E69+E72+E77+E81+E85+E89+E93+E94+E98</f>
        <v>0</v>
      </c>
      <c r="F99" s="21"/>
    </row>
  </sheetData>
  <sheetProtection algorithmName="SHA-512" hashValue="3zZFBMZ1fHe1UeOEOt4+DxOccFwfWHvObjaO8/pYaQOkE1fHUNCzSAOBAATFJXCrv4m6dbAoNKgBjcVOWk1kQQ==" saltValue="li0te+c30A8iNePQ+EPhHQ==" spinCount="100000" sheet="1" objects="1" scenarios="1"/>
  <mergeCells count="298">
    <mergeCell ref="J10:K10"/>
    <mergeCell ref="J13:K13"/>
    <mergeCell ref="J16:K16"/>
    <mergeCell ref="J19:K19"/>
    <mergeCell ref="J22:K22"/>
    <mergeCell ref="J25:K25"/>
    <mergeCell ref="J28:K28"/>
    <mergeCell ref="J31:K31"/>
    <mergeCell ref="J34:K34"/>
    <mergeCell ref="J87:K87"/>
    <mergeCell ref="J88:K88"/>
    <mergeCell ref="A90:D90"/>
    <mergeCell ref="A91:D91"/>
    <mergeCell ref="A92:A93"/>
    <mergeCell ref="A95:D95"/>
    <mergeCell ref="A96:D96"/>
    <mergeCell ref="A97:A98"/>
    <mergeCell ref="A99:D99"/>
    <mergeCell ref="J89:K89"/>
    <mergeCell ref="H88:I88"/>
    <mergeCell ref="H89:I89"/>
    <mergeCell ref="H85:I85"/>
    <mergeCell ref="A86:D86"/>
    <mergeCell ref="A87:A89"/>
    <mergeCell ref="B87:B88"/>
    <mergeCell ref="C87:C88"/>
    <mergeCell ref="D87:D88"/>
    <mergeCell ref="E87:E88"/>
    <mergeCell ref="H87:I87"/>
    <mergeCell ref="H83:I83"/>
    <mergeCell ref="H84:I84"/>
    <mergeCell ref="A82:D82"/>
    <mergeCell ref="A83:A85"/>
    <mergeCell ref="B83:B84"/>
    <mergeCell ref="C83:C84"/>
    <mergeCell ref="D83:D84"/>
    <mergeCell ref="E83:E84"/>
    <mergeCell ref="J84:K84"/>
    <mergeCell ref="J85:K85"/>
    <mergeCell ref="A78:D78"/>
    <mergeCell ref="A79:A81"/>
    <mergeCell ref="B79:B80"/>
    <mergeCell ref="C79:C80"/>
    <mergeCell ref="D79:D80"/>
    <mergeCell ref="E79:E80"/>
    <mergeCell ref="H79:I79"/>
    <mergeCell ref="E75:E76"/>
    <mergeCell ref="H75:I75"/>
    <mergeCell ref="H80:I80"/>
    <mergeCell ref="H81:I81"/>
    <mergeCell ref="H77:I77"/>
    <mergeCell ref="H71:I71"/>
    <mergeCell ref="H72:I72"/>
    <mergeCell ref="A70:A72"/>
    <mergeCell ref="B70:B71"/>
    <mergeCell ref="C70:C71"/>
    <mergeCell ref="D70:D71"/>
    <mergeCell ref="E70:E71"/>
    <mergeCell ref="H70:I70"/>
    <mergeCell ref="H76:I76"/>
    <mergeCell ref="A73:D73"/>
    <mergeCell ref="A74:D74"/>
    <mergeCell ref="A75:A77"/>
    <mergeCell ref="B75:B76"/>
    <mergeCell ref="C75:C76"/>
    <mergeCell ref="D75:D76"/>
    <mergeCell ref="A67:A69"/>
    <mergeCell ref="B67:B68"/>
    <mergeCell ref="C67:C68"/>
    <mergeCell ref="D67:D68"/>
    <mergeCell ref="E67:E68"/>
    <mergeCell ref="H67:I67"/>
    <mergeCell ref="H65:I65"/>
    <mergeCell ref="H68:I68"/>
    <mergeCell ref="H69:I69"/>
    <mergeCell ref="H66:I66"/>
    <mergeCell ref="J61:K61"/>
    <mergeCell ref="J62:K62"/>
    <mergeCell ref="A64:A66"/>
    <mergeCell ref="B64:B65"/>
    <mergeCell ref="C64:C65"/>
    <mergeCell ref="D64:D65"/>
    <mergeCell ref="E64:E65"/>
    <mergeCell ref="H64:I64"/>
    <mergeCell ref="J64:K64"/>
    <mergeCell ref="J65:K65"/>
    <mergeCell ref="J63:K63"/>
    <mergeCell ref="J66:K66"/>
    <mergeCell ref="A60:D60"/>
    <mergeCell ref="A61:A63"/>
    <mergeCell ref="B61:B62"/>
    <mergeCell ref="C61:C62"/>
    <mergeCell ref="D61:D62"/>
    <mergeCell ref="E61:E62"/>
    <mergeCell ref="E57:E58"/>
    <mergeCell ref="H57:I57"/>
    <mergeCell ref="H61:I61"/>
    <mergeCell ref="H62:I62"/>
    <mergeCell ref="H63:I63"/>
    <mergeCell ref="H59:I59"/>
    <mergeCell ref="H58:I58"/>
    <mergeCell ref="A55:D55"/>
    <mergeCell ref="A56:D56"/>
    <mergeCell ref="A57:A59"/>
    <mergeCell ref="B57:B58"/>
    <mergeCell ref="C57:C58"/>
    <mergeCell ref="D57:D58"/>
    <mergeCell ref="J57:K57"/>
    <mergeCell ref="J58:K58"/>
    <mergeCell ref="J59:K59"/>
    <mergeCell ref="H53:I53"/>
    <mergeCell ref="H54:I54"/>
    <mergeCell ref="A52:A54"/>
    <mergeCell ref="B52:B53"/>
    <mergeCell ref="C52:C53"/>
    <mergeCell ref="D52:D53"/>
    <mergeCell ref="E52:E53"/>
    <mergeCell ref="H52:I52"/>
    <mergeCell ref="J52:K52"/>
    <mergeCell ref="J53:K53"/>
    <mergeCell ref="J54:K54"/>
    <mergeCell ref="H50:I50"/>
    <mergeCell ref="H51:I51"/>
    <mergeCell ref="A49:A51"/>
    <mergeCell ref="B49:B50"/>
    <mergeCell ref="C49:C50"/>
    <mergeCell ref="D49:D50"/>
    <mergeCell ref="E49:E50"/>
    <mergeCell ref="H49:I49"/>
    <mergeCell ref="J49:K49"/>
    <mergeCell ref="J50:K50"/>
    <mergeCell ref="J51:K51"/>
    <mergeCell ref="E38:E39"/>
    <mergeCell ref="E43:E44"/>
    <mergeCell ref="H43:I43"/>
    <mergeCell ref="J43:K43"/>
    <mergeCell ref="H44:I44"/>
    <mergeCell ref="J44:K44"/>
    <mergeCell ref="H45:I45"/>
    <mergeCell ref="A46:A48"/>
    <mergeCell ref="B46:B47"/>
    <mergeCell ref="C46:C47"/>
    <mergeCell ref="D46:D47"/>
    <mergeCell ref="E46:E47"/>
    <mergeCell ref="H48:I48"/>
    <mergeCell ref="H46:I46"/>
    <mergeCell ref="J46:K46"/>
    <mergeCell ref="H47:I47"/>
    <mergeCell ref="J47:K47"/>
    <mergeCell ref="J45:K45"/>
    <mergeCell ref="J48:K48"/>
    <mergeCell ref="A39:A40"/>
    <mergeCell ref="A41:D41"/>
    <mergeCell ref="A42:D42"/>
    <mergeCell ref="A43:A45"/>
    <mergeCell ref="B43:B44"/>
    <mergeCell ref="C43:C44"/>
    <mergeCell ref="D43:D44"/>
    <mergeCell ref="B38:B39"/>
    <mergeCell ref="C38:C39"/>
    <mergeCell ref="D38:D39"/>
    <mergeCell ref="H32:I32"/>
    <mergeCell ref="H28:I28"/>
    <mergeCell ref="J32:K32"/>
    <mergeCell ref="H34:I34"/>
    <mergeCell ref="A35:A37"/>
    <mergeCell ref="B35:B36"/>
    <mergeCell ref="C35:C36"/>
    <mergeCell ref="D35:D36"/>
    <mergeCell ref="E35:E36"/>
    <mergeCell ref="F35:F36"/>
    <mergeCell ref="A32:A34"/>
    <mergeCell ref="B32:B33"/>
    <mergeCell ref="C32:C33"/>
    <mergeCell ref="D32:D33"/>
    <mergeCell ref="E32:E33"/>
    <mergeCell ref="H33:I33"/>
    <mergeCell ref="J33:K33"/>
    <mergeCell ref="H35:I35"/>
    <mergeCell ref="H36:I36"/>
    <mergeCell ref="H37:I37"/>
    <mergeCell ref="A26:A28"/>
    <mergeCell ref="B26:B27"/>
    <mergeCell ref="C26:C27"/>
    <mergeCell ref="D26:D27"/>
    <mergeCell ref="E26:E27"/>
    <mergeCell ref="H26:I26"/>
    <mergeCell ref="J26:K26"/>
    <mergeCell ref="A29:A31"/>
    <mergeCell ref="B29:B30"/>
    <mergeCell ref="C29:C30"/>
    <mergeCell ref="D29:D30"/>
    <mergeCell ref="E29:E30"/>
    <mergeCell ref="H29:I29"/>
    <mergeCell ref="H30:I30"/>
    <mergeCell ref="J30:K30"/>
    <mergeCell ref="H31:I31"/>
    <mergeCell ref="H27:I27"/>
    <mergeCell ref="J27:K27"/>
    <mergeCell ref="J29:K29"/>
    <mergeCell ref="J23:K23"/>
    <mergeCell ref="H24:I24"/>
    <mergeCell ref="J24:K24"/>
    <mergeCell ref="A23:A25"/>
    <mergeCell ref="B23:B24"/>
    <mergeCell ref="C23:C24"/>
    <mergeCell ref="D23:D24"/>
    <mergeCell ref="E23:E24"/>
    <mergeCell ref="H23:I23"/>
    <mergeCell ref="H25:I25"/>
    <mergeCell ref="J18:K18"/>
    <mergeCell ref="H19:I19"/>
    <mergeCell ref="H20:I20"/>
    <mergeCell ref="J20:K20"/>
    <mergeCell ref="H21:I21"/>
    <mergeCell ref="J21:K21"/>
    <mergeCell ref="H22:I22"/>
    <mergeCell ref="A20:A22"/>
    <mergeCell ref="B20:B21"/>
    <mergeCell ref="C20:C21"/>
    <mergeCell ref="D20:D21"/>
    <mergeCell ref="E20:E21"/>
    <mergeCell ref="A17:A19"/>
    <mergeCell ref="B17:B18"/>
    <mergeCell ref="C17:C18"/>
    <mergeCell ref="D17:D18"/>
    <mergeCell ref="E17:E18"/>
    <mergeCell ref="H13:I13"/>
    <mergeCell ref="A14:A16"/>
    <mergeCell ref="B14:B15"/>
    <mergeCell ref="C14:C15"/>
    <mergeCell ref="D14:D15"/>
    <mergeCell ref="E14:E15"/>
    <mergeCell ref="H18:I18"/>
    <mergeCell ref="H10:I10"/>
    <mergeCell ref="A11:A13"/>
    <mergeCell ref="B11:B12"/>
    <mergeCell ref="C11:C12"/>
    <mergeCell ref="D11:D12"/>
    <mergeCell ref="E11:E12"/>
    <mergeCell ref="H11:I11"/>
    <mergeCell ref="H12:I12"/>
    <mergeCell ref="A8:A10"/>
    <mergeCell ref="B8:B9"/>
    <mergeCell ref="I2:J2"/>
    <mergeCell ref="K2:L2"/>
    <mergeCell ref="M2:N2"/>
    <mergeCell ref="I3:J3"/>
    <mergeCell ref="C8:C9"/>
    <mergeCell ref="D8:D9"/>
    <mergeCell ref="E8:E9"/>
    <mergeCell ref="H7:I7"/>
    <mergeCell ref="H8:I8"/>
    <mergeCell ref="J8:K8"/>
    <mergeCell ref="H9:I9"/>
    <mergeCell ref="J9:K9"/>
    <mergeCell ref="J7:K7"/>
    <mergeCell ref="B2:B3"/>
    <mergeCell ref="C2:C3"/>
    <mergeCell ref="D2:D3"/>
    <mergeCell ref="E2:E3"/>
    <mergeCell ref="A3:A4"/>
    <mergeCell ref="A5:A7"/>
    <mergeCell ref="B5:B6"/>
    <mergeCell ref="C5:C6"/>
    <mergeCell ref="D5:D6"/>
    <mergeCell ref="E5:E6"/>
    <mergeCell ref="K3:L3"/>
    <mergeCell ref="M3:N3"/>
    <mergeCell ref="I4:J4"/>
    <mergeCell ref="K4:L4"/>
    <mergeCell ref="M4:N4"/>
    <mergeCell ref="H5:I5"/>
    <mergeCell ref="J5:K5"/>
    <mergeCell ref="H6:I6"/>
    <mergeCell ref="J6:K6"/>
    <mergeCell ref="J11:K11"/>
    <mergeCell ref="J12:K12"/>
    <mergeCell ref="H14:I14"/>
    <mergeCell ref="J14:K14"/>
    <mergeCell ref="H15:I15"/>
    <mergeCell ref="J15:K15"/>
    <mergeCell ref="H16:I16"/>
    <mergeCell ref="H17:I17"/>
    <mergeCell ref="J17:K17"/>
    <mergeCell ref="J67:K67"/>
    <mergeCell ref="J68:K68"/>
    <mergeCell ref="J70:K70"/>
    <mergeCell ref="J71:K71"/>
    <mergeCell ref="J75:K75"/>
    <mergeCell ref="J76:K76"/>
    <mergeCell ref="J79:K79"/>
    <mergeCell ref="J80:K80"/>
    <mergeCell ref="J83:K83"/>
    <mergeCell ref="J69:K69"/>
    <mergeCell ref="J72:K72"/>
    <mergeCell ref="J77:K77"/>
    <mergeCell ref="J81:K81"/>
  </mergeCells>
  <pageMargins left="0.31496062992125984" right="0.11811023622047245" top="0.31496062992125984" bottom="0.31496062992125984" header="0.31496062992125984" footer="0.31496062992125984"/>
  <pageSetup paperSize="9" scale="6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CB626-8593-4CB3-B8E6-81E271064A94}">
  <dimension ref="A2:K10"/>
  <sheetViews>
    <sheetView zoomScale="85" zoomScaleNormal="85" workbookViewId="0">
      <selection activeCell="H7" sqref="H7:I7"/>
    </sheetView>
  </sheetViews>
  <sheetFormatPr defaultColWidth="8.85546875" defaultRowHeight="15" x14ac:dyDescent="0.25"/>
  <cols>
    <col min="1" max="1" width="17" style="6" customWidth="1"/>
    <col min="2" max="3" width="8.85546875" style="6"/>
    <col min="4" max="5" width="8.85546875" style="21"/>
    <col min="6" max="6" width="13.140625" style="6" customWidth="1"/>
    <col min="7" max="7" width="20.42578125" style="6" customWidth="1"/>
    <col min="8" max="8" width="10.7109375" style="6" customWidth="1"/>
    <col min="9" max="9" width="11" style="6" customWidth="1"/>
    <col min="10" max="10" width="13.28515625" style="6" customWidth="1"/>
    <col min="11" max="11" width="11.85546875" style="6" customWidth="1"/>
    <col min="12" max="12" width="13" style="6" customWidth="1"/>
    <col min="13" max="13" width="11.42578125" style="6" customWidth="1"/>
    <col min="14" max="14" width="11.85546875" style="6" customWidth="1"/>
    <col min="15" max="15" width="20" style="6" customWidth="1"/>
    <col min="16" max="16" width="16.28515625" style="6" customWidth="1"/>
    <col min="17" max="17" width="10.7109375" style="6" customWidth="1"/>
    <col min="18" max="18" width="17" style="6" customWidth="1"/>
    <col min="19" max="19" width="12.85546875" style="6" customWidth="1"/>
    <col min="20" max="20" width="17.7109375" style="6" customWidth="1"/>
    <col min="21" max="21" width="12.85546875" style="6" customWidth="1"/>
    <col min="22" max="22" width="17.7109375" style="6" customWidth="1"/>
    <col min="23" max="24" width="12.7109375" style="6" customWidth="1"/>
    <col min="25" max="16384" width="8.85546875" style="6"/>
  </cols>
  <sheetData>
    <row r="2" spans="1:11" ht="30" customHeight="1" x14ac:dyDescent="0.25">
      <c r="A2" s="108" t="s">
        <v>104</v>
      </c>
      <c r="B2" s="109"/>
      <c r="C2" s="109"/>
      <c r="D2" s="109"/>
      <c r="E2" s="109"/>
    </row>
    <row r="3" spans="1:11" ht="30" customHeight="1" x14ac:dyDescent="0.25">
      <c r="A3" s="68" t="s">
        <v>378</v>
      </c>
      <c r="B3" s="62" t="s">
        <v>37</v>
      </c>
      <c r="C3" s="62" t="s">
        <v>54</v>
      </c>
      <c r="D3" s="69" t="s">
        <v>53</v>
      </c>
      <c r="E3" s="69" t="s">
        <v>55</v>
      </c>
      <c r="F3" s="8" t="s">
        <v>51</v>
      </c>
      <c r="G3" s="8" t="s">
        <v>52</v>
      </c>
      <c r="H3" s="58" t="s">
        <v>73</v>
      </c>
      <c r="I3" s="59"/>
      <c r="J3" s="58" t="s">
        <v>71</v>
      </c>
      <c r="K3" s="59"/>
    </row>
    <row r="4" spans="1:11" ht="30" customHeight="1" x14ac:dyDescent="0.25">
      <c r="A4" s="68"/>
      <c r="B4" s="62"/>
      <c r="C4" s="62"/>
      <c r="D4" s="69"/>
      <c r="E4" s="69"/>
      <c r="F4" s="10" t="s">
        <v>111</v>
      </c>
      <c r="G4" s="9" t="s">
        <v>70</v>
      </c>
      <c r="H4" s="60" t="s">
        <v>74</v>
      </c>
      <c r="I4" s="61"/>
      <c r="J4" s="60" t="s">
        <v>72</v>
      </c>
      <c r="K4" s="61"/>
    </row>
    <row r="5" spans="1:11" ht="30" customHeight="1" x14ac:dyDescent="0.25">
      <c r="A5" s="68"/>
      <c r="B5" s="16" t="s">
        <v>87</v>
      </c>
      <c r="C5" s="411"/>
      <c r="D5" s="412"/>
      <c r="E5" s="20">
        <f>C5*D5</f>
        <v>0</v>
      </c>
      <c r="F5" s="361"/>
      <c r="G5" s="361"/>
      <c r="H5" s="362"/>
      <c r="I5" s="363"/>
      <c r="J5" s="362"/>
      <c r="K5" s="363"/>
    </row>
    <row r="6" spans="1:11" ht="30" customHeight="1" x14ac:dyDescent="0.25">
      <c r="A6" s="114" t="s">
        <v>112</v>
      </c>
      <c r="B6" s="115"/>
      <c r="C6" s="115"/>
      <c r="D6" s="115"/>
      <c r="E6" s="115"/>
    </row>
    <row r="7" spans="1:11" ht="30" customHeight="1" x14ac:dyDescent="0.25">
      <c r="A7" s="68" t="s">
        <v>379</v>
      </c>
      <c r="B7" s="62" t="s">
        <v>37</v>
      </c>
      <c r="C7" s="62" t="s">
        <v>54</v>
      </c>
      <c r="D7" s="69" t="s">
        <v>53</v>
      </c>
      <c r="E7" s="69" t="s">
        <v>55</v>
      </c>
      <c r="F7" s="8" t="s">
        <v>51</v>
      </c>
      <c r="G7" s="8" t="s">
        <v>52</v>
      </c>
      <c r="H7" s="58" t="s">
        <v>73</v>
      </c>
      <c r="I7" s="59"/>
      <c r="J7" s="62" t="s">
        <v>71</v>
      </c>
      <c r="K7" s="62"/>
    </row>
    <row r="8" spans="1:11" ht="30" customHeight="1" x14ac:dyDescent="0.25">
      <c r="A8" s="68"/>
      <c r="B8" s="62"/>
      <c r="C8" s="62"/>
      <c r="D8" s="69"/>
      <c r="E8" s="69"/>
      <c r="F8" s="10" t="s">
        <v>107</v>
      </c>
      <c r="G8" s="9" t="s">
        <v>70</v>
      </c>
      <c r="H8" s="60" t="s">
        <v>74</v>
      </c>
      <c r="I8" s="61"/>
      <c r="J8" s="65" t="s">
        <v>72</v>
      </c>
      <c r="K8" s="65"/>
    </row>
    <row r="9" spans="1:11" ht="30" customHeight="1" x14ac:dyDescent="0.25">
      <c r="A9" s="68"/>
      <c r="B9" s="16" t="s">
        <v>87</v>
      </c>
      <c r="C9" s="411"/>
      <c r="D9" s="412"/>
      <c r="E9" s="20">
        <f>C9*D9</f>
        <v>0</v>
      </c>
      <c r="F9" s="361"/>
      <c r="G9" s="361"/>
      <c r="H9" s="362"/>
      <c r="I9" s="363"/>
      <c r="J9" s="360"/>
      <c r="K9" s="360"/>
    </row>
    <row r="10" spans="1:11" x14ac:dyDescent="0.25">
      <c r="A10" s="6" t="s">
        <v>42</v>
      </c>
      <c r="E10" s="33">
        <f>E5+E9</f>
        <v>0</v>
      </c>
    </row>
  </sheetData>
  <sheetProtection algorithmName="SHA-512" hashValue="uHV5QPyk9POcJdtQzT2OC6Yr2rQoPgxSzn6nnO2SdYyM5r63wcKZBTT9xGt0Vc5xveW0ajxbhJZada1hyXHaXQ==" saltValue="TpG8G0s6X7ntMLBf9KP3/w==" spinCount="100000" sheet="1" objects="1" scenarios="1"/>
  <mergeCells count="24">
    <mergeCell ref="A2:E2"/>
    <mergeCell ref="E3:E4"/>
    <mergeCell ref="A3:A5"/>
    <mergeCell ref="B3:B4"/>
    <mergeCell ref="C3:C4"/>
    <mergeCell ref="D3:D4"/>
    <mergeCell ref="H3:I3"/>
    <mergeCell ref="H4:I4"/>
    <mergeCell ref="J3:K3"/>
    <mergeCell ref="J4:K4"/>
    <mergeCell ref="H5:I5"/>
    <mergeCell ref="J5:K5"/>
    <mergeCell ref="J9:K9"/>
    <mergeCell ref="A6:E6"/>
    <mergeCell ref="A7:A9"/>
    <mergeCell ref="B7:B8"/>
    <mergeCell ref="C7:C8"/>
    <mergeCell ref="D7:D8"/>
    <mergeCell ref="E7:E8"/>
    <mergeCell ref="H9:I9"/>
    <mergeCell ref="H7:I7"/>
    <mergeCell ref="H8:I8"/>
    <mergeCell ref="J7:K7"/>
    <mergeCell ref="J8:K8"/>
  </mergeCells>
  <pageMargins left="0.9055118110236221" right="0.11811023622047245" top="0.98425196850393704" bottom="0.39370078740157483" header="0.31496062992125984" footer="0.31496062992125984"/>
  <pageSetup paperSize="9" scale="6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041B8-B887-4D54-A666-5C05CAF870C6}">
  <dimension ref="A2:S49"/>
  <sheetViews>
    <sheetView topLeftCell="A2" workbookViewId="0">
      <pane xSplit="1" ySplit="1" topLeftCell="B18" activePane="bottomRight" state="frozenSplit"/>
      <selection activeCell="M12" sqref="M12"/>
      <selection pane="topRight" activeCell="M12" sqref="M12"/>
      <selection pane="bottomLeft" activeCell="M12" sqref="M12"/>
      <selection pane="bottomRight" activeCell="H46" sqref="H46:I46"/>
    </sheetView>
  </sheetViews>
  <sheetFormatPr defaultColWidth="8.85546875" defaultRowHeight="15" x14ac:dyDescent="0.25"/>
  <cols>
    <col min="1" max="1" width="17" style="378" customWidth="1"/>
    <col min="2" max="3" width="8.85546875" style="378"/>
    <col min="4" max="4" width="8.85546875" style="393"/>
    <col min="5" max="5" width="10" style="393" bestFit="1" customWidth="1"/>
    <col min="6" max="6" width="13.140625" style="378" customWidth="1"/>
    <col min="7" max="8" width="13.28515625" style="378" customWidth="1"/>
    <col min="9" max="9" width="11.42578125" style="378" customWidth="1"/>
    <col min="10" max="10" width="11.85546875" style="378" customWidth="1"/>
    <col min="11" max="11" width="20" style="378" customWidth="1"/>
    <col min="12" max="12" width="16.28515625" style="378" customWidth="1"/>
    <col min="13" max="13" width="10.7109375" style="378" customWidth="1"/>
    <col min="14" max="14" width="17" style="378" customWidth="1"/>
    <col min="15" max="15" width="12.85546875" style="378" customWidth="1"/>
    <col min="16" max="16" width="17.7109375" style="378" customWidth="1"/>
    <col min="17" max="17" width="12.85546875" style="378" customWidth="1"/>
    <col min="18" max="18" width="17.7109375" style="378" customWidth="1"/>
    <col min="19" max="20" width="12.7109375" style="378" customWidth="1"/>
    <col min="21" max="16384" width="8.85546875" style="378"/>
  </cols>
  <sheetData>
    <row r="2" spans="1:11" ht="30" customHeight="1" x14ac:dyDescent="0.25">
      <c r="A2" s="413" t="s">
        <v>147</v>
      </c>
      <c r="B2" s="414"/>
      <c r="C2" s="414"/>
      <c r="D2" s="414"/>
      <c r="E2" s="414"/>
    </row>
    <row r="3" spans="1:11" s="369" customFormat="1" ht="60.75" customHeight="1" x14ac:dyDescent="0.25">
      <c r="A3" s="385" t="s">
        <v>145</v>
      </c>
      <c r="B3" s="365" t="s">
        <v>37</v>
      </c>
      <c r="C3" s="365" t="s">
        <v>54</v>
      </c>
      <c r="D3" s="365" t="s">
        <v>53</v>
      </c>
      <c r="E3" s="365" t="s">
        <v>55</v>
      </c>
      <c r="F3" s="366" t="s">
        <v>51</v>
      </c>
      <c r="G3" s="366" t="s">
        <v>52</v>
      </c>
      <c r="H3" s="367" t="s">
        <v>73</v>
      </c>
      <c r="I3" s="368"/>
      <c r="J3" s="365" t="s">
        <v>71</v>
      </c>
      <c r="K3" s="365"/>
    </row>
    <row r="4" spans="1:11" s="369" customFormat="1" ht="30" customHeight="1" x14ac:dyDescent="0.25">
      <c r="A4" s="385"/>
      <c r="B4" s="365"/>
      <c r="C4" s="365"/>
      <c r="D4" s="365"/>
      <c r="E4" s="365"/>
      <c r="F4" s="371" t="s">
        <v>146</v>
      </c>
      <c r="G4" s="371" t="s">
        <v>70</v>
      </c>
      <c r="H4" s="373" t="s">
        <v>74</v>
      </c>
      <c r="I4" s="374"/>
      <c r="J4" s="379" t="s">
        <v>72</v>
      </c>
      <c r="K4" s="379"/>
    </row>
    <row r="5" spans="1:11" ht="30" customHeight="1" x14ac:dyDescent="0.25">
      <c r="A5" s="385"/>
      <c r="B5" s="415" t="s">
        <v>87</v>
      </c>
      <c r="C5" s="427"/>
      <c r="D5" s="412"/>
      <c r="E5" s="394">
        <f>C5*D5</f>
        <v>0</v>
      </c>
      <c r="F5" s="348"/>
      <c r="G5" s="347"/>
      <c r="H5" s="349"/>
      <c r="I5" s="350"/>
      <c r="J5" s="351"/>
      <c r="K5" s="351"/>
    </row>
    <row r="6" spans="1:11" ht="30" customHeight="1" x14ac:dyDescent="0.25">
      <c r="A6" s="416" t="s">
        <v>281</v>
      </c>
      <c r="B6" s="365" t="s">
        <v>37</v>
      </c>
      <c r="C6" s="365" t="s">
        <v>54</v>
      </c>
      <c r="D6" s="365" t="s">
        <v>53</v>
      </c>
      <c r="E6" s="365" t="s">
        <v>55</v>
      </c>
      <c r="F6" s="369" t="s">
        <v>51</v>
      </c>
      <c r="G6" s="417" t="s">
        <v>52</v>
      </c>
      <c r="H6" s="367" t="s">
        <v>73</v>
      </c>
      <c r="I6" s="368"/>
      <c r="J6" s="367" t="s">
        <v>71</v>
      </c>
      <c r="K6" s="368"/>
    </row>
    <row r="7" spans="1:11" ht="60" customHeight="1" x14ac:dyDescent="0.25">
      <c r="A7" s="416"/>
      <c r="B7" s="365"/>
      <c r="C7" s="365"/>
      <c r="D7" s="365"/>
      <c r="E7" s="365"/>
      <c r="F7" s="380" t="s">
        <v>78</v>
      </c>
      <c r="G7" s="418" t="s">
        <v>70</v>
      </c>
      <c r="H7" s="373" t="s">
        <v>74</v>
      </c>
      <c r="I7" s="374"/>
      <c r="J7" s="373" t="s">
        <v>72</v>
      </c>
      <c r="K7" s="374"/>
    </row>
    <row r="8" spans="1:11" ht="60" customHeight="1" x14ac:dyDescent="0.25">
      <c r="A8" s="416"/>
      <c r="B8" s="415" t="s">
        <v>87</v>
      </c>
      <c r="C8" s="427"/>
      <c r="D8" s="412"/>
      <c r="E8" s="394">
        <f>C8*D8</f>
        <v>0</v>
      </c>
      <c r="F8" s="348"/>
      <c r="G8" s="347"/>
      <c r="H8" s="349"/>
      <c r="I8" s="350"/>
      <c r="J8" s="351"/>
      <c r="K8" s="351"/>
    </row>
    <row r="9" spans="1:11" ht="30" customHeight="1" x14ac:dyDescent="0.25">
      <c r="A9" s="419" t="s">
        <v>282</v>
      </c>
      <c r="B9" s="365" t="s">
        <v>37</v>
      </c>
      <c r="C9" s="365" t="s">
        <v>54</v>
      </c>
      <c r="D9" s="365" t="s">
        <v>53</v>
      </c>
      <c r="E9" s="365" t="s">
        <v>55</v>
      </c>
      <c r="F9" s="366" t="s">
        <v>51</v>
      </c>
      <c r="G9" s="366" t="s">
        <v>52</v>
      </c>
      <c r="H9" s="367" t="s">
        <v>73</v>
      </c>
      <c r="I9" s="368"/>
      <c r="J9" s="367" t="s">
        <v>71</v>
      </c>
      <c r="K9" s="368"/>
    </row>
    <row r="10" spans="1:11" ht="69.95" customHeight="1" x14ac:dyDescent="0.25">
      <c r="A10" s="419"/>
      <c r="B10" s="365"/>
      <c r="C10" s="365"/>
      <c r="D10" s="365"/>
      <c r="E10" s="365"/>
      <c r="F10" s="372" t="s">
        <v>78</v>
      </c>
      <c r="G10" s="418" t="s">
        <v>70</v>
      </c>
      <c r="H10" s="373" t="s">
        <v>74</v>
      </c>
      <c r="I10" s="374"/>
      <c r="J10" s="373" t="s">
        <v>72</v>
      </c>
      <c r="K10" s="374"/>
    </row>
    <row r="11" spans="1:11" ht="69.95" customHeight="1" x14ac:dyDescent="0.25">
      <c r="A11" s="419"/>
      <c r="B11" s="415" t="s">
        <v>87</v>
      </c>
      <c r="C11" s="427"/>
      <c r="D11" s="412"/>
      <c r="E11" s="394">
        <f>C11*D11</f>
        <v>0</v>
      </c>
      <c r="F11" s="348"/>
      <c r="G11" s="347"/>
      <c r="H11" s="349"/>
      <c r="I11" s="350"/>
      <c r="J11" s="351"/>
      <c r="K11" s="351"/>
    </row>
    <row r="12" spans="1:11" ht="69.95" customHeight="1" x14ac:dyDescent="0.25">
      <c r="A12" s="420" t="s">
        <v>280</v>
      </c>
      <c r="B12" s="365" t="s">
        <v>37</v>
      </c>
      <c r="C12" s="365" t="s">
        <v>54</v>
      </c>
      <c r="D12" s="395" t="s">
        <v>53</v>
      </c>
      <c r="E12" s="395" t="s">
        <v>55</v>
      </c>
      <c r="F12" s="366" t="s">
        <v>51</v>
      </c>
      <c r="G12" s="366" t="s">
        <v>52</v>
      </c>
      <c r="H12" s="367" t="s">
        <v>73</v>
      </c>
      <c r="I12" s="368"/>
      <c r="J12" s="365" t="s">
        <v>71</v>
      </c>
      <c r="K12" s="365"/>
    </row>
    <row r="13" spans="1:11" ht="69.95" customHeight="1" x14ac:dyDescent="0.25">
      <c r="A13" s="420"/>
      <c r="B13" s="365"/>
      <c r="C13" s="365"/>
      <c r="D13" s="395"/>
      <c r="E13" s="395"/>
      <c r="F13" s="372" t="s">
        <v>78</v>
      </c>
      <c r="G13" s="418" t="s">
        <v>70</v>
      </c>
      <c r="H13" s="373" t="s">
        <v>74</v>
      </c>
      <c r="I13" s="374"/>
      <c r="J13" s="379" t="s">
        <v>72</v>
      </c>
      <c r="K13" s="379"/>
    </row>
    <row r="14" spans="1:11" ht="69.95" customHeight="1" x14ac:dyDescent="0.25">
      <c r="A14" s="420"/>
      <c r="B14" s="415" t="s">
        <v>87</v>
      </c>
      <c r="C14" s="427"/>
      <c r="D14" s="412"/>
      <c r="E14" s="394">
        <f>C14*D14</f>
        <v>0</v>
      </c>
      <c r="F14" s="348"/>
      <c r="G14" s="347"/>
      <c r="H14" s="349"/>
      <c r="I14" s="350"/>
      <c r="J14" s="351"/>
      <c r="K14" s="351"/>
    </row>
    <row r="15" spans="1:11" ht="30" customHeight="1" x14ac:dyDescent="0.25">
      <c r="A15" s="421" t="s">
        <v>376</v>
      </c>
      <c r="B15" s="421"/>
      <c r="C15" s="421"/>
      <c r="D15" s="421"/>
      <c r="F15" s="369"/>
    </row>
    <row r="16" spans="1:11" ht="30" customHeight="1" x14ac:dyDescent="0.25">
      <c r="A16" s="390" t="s">
        <v>377</v>
      </c>
      <c r="B16" s="365" t="s">
        <v>37</v>
      </c>
      <c r="C16" s="365" t="s">
        <v>54</v>
      </c>
      <c r="D16" s="395" t="s">
        <v>53</v>
      </c>
      <c r="E16" s="395" t="s">
        <v>55</v>
      </c>
      <c r="F16" s="366" t="s">
        <v>51</v>
      </c>
      <c r="G16" s="366" t="s">
        <v>52</v>
      </c>
      <c r="H16" s="367" t="s">
        <v>73</v>
      </c>
      <c r="I16" s="368"/>
      <c r="J16" s="367" t="s">
        <v>71</v>
      </c>
      <c r="K16" s="368"/>
    </row>
    <row r="17" spans="1:19" ht="30" customHeight="1" x14ac:dyDescent="0.25">
      <c r="A17" s="390"/>
      <c r="B17" s="365"/>
      <c r="C17" s="365"/>
      <c r="D17" s="395"/>
      <c r="E17" s="395"/>
      <c r="F17" s="372" t="s">
        <v>107</v>
      </c>
      <c r="G17" s="371" t="s">
        <v>70</v>
      </c>
      <c r="H17" s="373" t="s">
        <v>74</v>
      </c>
      <c r="I17" s="374"/>
      <c r="J17" s="373" t="s">
        <v>72</v>
      </c>
      <c r="K17" s="374"/>
    </row>
    <row r="18" spans="1:19" ht="35.25" customHeight="1" x14ac:dyDescent="0.25">
      <c r="A18" s="390"/>
      <c r="B18" s="415" t="s">
        <v>87</v>
      </c>
      <c r="C18" s="427"/>
      <c r="D18" s="412"/>
      <c r="E18" s="377">
        <f>C18*D18</f>
        <v>0</v>
      </c>
      <c r="F18" s="348"/>
      <c r="G18" s="347"/>
      <c r="H18" s="349"/>
      <c r="I18" s="350"/>
      <c r="J18" s="351"/>
      <c r="K18" s="351"/>
    </row>
    <row r="19" spans="1:19" ht="15" customHeight="1" x14ac:dyDescent="0.25">
      <c r="A19" s="422" t="s">
        <v>279</v>
      </c>
      <c r="B19" s="365" t="s">
        <v>37</v>
      </c>
      <c r="C19" s="365" t="s">
        <v>54</v>
      </c>
      <c r="D19" s="395" t="s">
        <v>53</v>
      </c>
      <c r="E19" s="395" t="s">
        <v>55</v>
      </c>
      <c r="F19" s="366" t="s">
        <v>51</v>
      </c>
      <c r="G19" s="417" t="s">
        <v>52</v>
      </c>
      <c r="H19" s="367" t="s">
        <v>73</v>
      </c>
      <c r="I19" s="368"/>
      <c r="J19" s="367" t="s">
        <v>71</v>
      </c>
      <c r="K19" s="368"/>
    </row>
    <row r="20" spans="1:19" ht="60" customHeight="1" x14ac:dyDescent="0.25">
      <c r="A20" s="422"/>
      <c r="B20" s="365"/>
      <c r="C20" s="365"/>
      <c r="D20" s="395"/>
      <c r="E20" s="395"/>
      <c r="F20" s="372" t="s">
        <v>81</v>
      </c>
      <c r="G20" s="418" t="s">
        <v>70</v>
      </c>
      <c r="H20" s="373" t="s">
        <v>74</v>
      </c>
      <c r="I20" s="374"/>
      <c r="J20" s="373" t="s">
        <v>72</v>
      </c>
      <c r="K20" s="374"/>
    </row>
    <row r="21" spans="1:19" ht="60" customHeight="1" x14ac:dyDescent="0.25">
      <c r="A21" s="422"/>
      <c r="B21" s="415" t="s">
        <v>87</v>
      </c>
      <c r="C21" s="427"/>
      <c r="D21" s="412"/>
      <c r="E21" s="394">
        <f>C21*D21</f>
        <v>0</v>
      </c>
      <c r="F21" s="348"/>
      <c r="G21" s="347"/>
      <c r="H21" s="349"/>
      <c r="I21" s="350"/>
      <c r="J21" s="351"/>
      <c r="K21" s="351"/>
    </row>
    <row r="22" spans="1:19" ht="30" customHeight="1" x14ac:dyDescent="0.25">
      <c r="A22" s="423" t="s">
        <v>148</v>
      </c>
      <c r="B22" s="423"/>
      <c r="C22" s="423"/>
      <c r="D22" s="423"/>
      <c r="E22" s="424">
        <f>E5+E8+E11+E14+E18+E21</f>
        <v>0</v>
      </c>
      <c r="F22" s="391"/>
      <c r="G22" s="391"/>
      <c r="H22" s="391"/>
      <c r="I22" s="391"/>
      <c r="J22" s="391"/>
      <c r="K22" s="391"/>
      <c r="L22" s="391"/>
      <c r="M22" s="391"/>
      <c r="N22" s="391"/>
      <c r="O22" s="391"/>
      <c r="P22" s="391"/>
      <c r="Q22" s="391"/>
      <c r="R22" s="391"/>
      <c r="S22" s="391"/>
    </row>
    <row r="23" spans="1:19" s="369" customFormat="1" ht="60.75" customHeight="1" x14ac:dyDescent="0.25">
      <c r="A23" s="385" t="s">
        <v>240</v>
      </c>
      <c r="B23" s="365" t="s">
        <v>37</v>
      </c>
      <c r="C23" s="365" t="s">
        <v>54</v>
      </c>
      <c r="D23" s="365" t="s">
        <v>53</v>
      </c>
      <c r="E23" s="365" t="s">
        <v>55</v>
      </c>
      <c r="F23" s="366" t="s">
        <v>51</v>
      </c>
      <c r="G23" s="366" t="s">
        <v>52</v>
      </c>
      <c r="H23" s="367" t="s">
        <v>73</v>
      </c>
      <c r="I23" s="368"/>
      <c r="J23" s="365" t="s">
        <v>71</v>
      </c>
      <c r="K23" s="365"/>
    </row>
    <row r="24" spans="1:19" s="369" customFormat="1" ht="30" customHeight="1" x14ac:dyDescent="0.25">
      <c r="A24" s="385"/>
      <c r="B24" s="365"/>
      <c r="C24" s="365"/>
      <c r="D24" s="365"/>
      <c r="E24" s="365"/>
      <c r="F24" s="371" t="s">
        <v>146</v>
      </c>
      <c r="G24" s="371" t="s">
        <v>70</v>
      </c>
      <c r="H24" s="373" t="s">
        <v>74</v>
      </c>
      <c r="I24" s="374"/>
      <c r="J24" s="379" t="s">
        <v>72</v>
      </c>
      <c r="K24" s="379"/>
    </row>
    <row r="25" spans="1:19" ht="30" customHeight="1" x14ac:dyDescent="0.25">
      <c r="A25" s="385"/>
      <c r="B25" s="415" t="s">
        <v>87</v>
      </c>
      <c r="C25" s="427"/>
      <c r="D25" s="412"/>
      <c r="E25" s="394">
        <f>C25*D25</f>
        <v>0</v>
      </c>
      <c r="F25" s="348"/>
      <c r="G25" s="347"/>
      <c r="H25" s="349"/>
      <c r="I25" s="350"/>
      <c r="J25" s="351"/>
      <c r="K25" s="351"/>
    </row>
    <row r="26" spans="1:19" ht="15" customHeight="1" x14ac:dyDescent="0.25">
      <c r="A26" s="425" t="s">
        <v>283</v>
      </c>
      <c r="B26" s="365" t="s">
        <v>37</v>
      </c>
      <c r="C26" s="365" t="s">
        <v>54</v>
      </c>
      <c r="D26" s="365" t="s">
        <v>53</v>
      </c>
      <c r="E26" s="365" t="s">
        <v>55</v>
      </c>
      <c r="F26" s="369" t="s">
        <v>51</v>
      </c>
      <c r="G26" s="366" t="s">
        <v>52</v>
      </c>
      <c r="H26" s="367" t="s">
        <v>73</v>
      </c>
      <c r="I26" s="368"/>
      <c r="J26" s="367" t="s">
        <v>71</v>
      </c>
      <c r="K26" s="368"/>
    </row>
    <row r="27" spans="1:19" ht="69.95" customHeight="1" x14ac:dyDescent="0.25">
      <c r="A27" s="419"/>
      <c r="B27" s="365"/>
      <c r="C27" s="365"/>
      <c r="D27" s="365"/>
      <c r="E27" s="365"/>
      <c r="F27" s="380" t="s">
        <v>78</v>
      </c>
      <c r="G27" s="371" t="s">
        <v>70</v>
      </c>
      <c r="H27" s="373" t="s">
        <v>74</v>
      </c>
      <c r="I27" s="374"/>
      <c r="J27" s="373" t="s">
        <v>72</v>
      </c>
      <c r="K27" s="374"/>
    </row>
    <row r="28" spans="1:19" ht="69.95" customHeight="1" x14ac:dyDescent="0.25">
      <c r="A28" s="419"/>
      <c r="B28" s="415" t="s">
        <v>87</v>
      </c>
      <c r="C28" s="427"/>
      <c r="D28" s="412"/>
      <c r="E28" s="394">
        <f>C28*D28</f>
        <v>0</v>
      </c>
      <c r="F28" s="348"/>
      <c r="G28" s="347"/>
      <c r="H28" s="349"/>
      <c r="I28" s="350"/>
      <c r="J28" s="351"/>
      <c r="K28" s="351"/>
    </row>
    <row r="29" spans="1:19" ht="30" customHeight="1" x14ac:dyDescent="0.25">
      <c r="A29" s="425" t="s">
        <v>284</v>
      </c>
      <c r="B29" s="365" t="s">
        <v>37</v>
      </c>
      <c r="C29" s="365" t="s">
        <v>54</v>
      </c>
      <c r="D29" s="365" t="s">
        <v>53</v>
      </c>
      <c r="E29" s="365" t="s">
        <v>55</v>
      </c>
      <c r="F29" s="366" t="s">
        <v>51</v>
      </c>
      <c r="G29" s="366" t="s">
        <v>52</v>
      </c>
      <c r="H29" s="367" t="s">
        <v>73</v>
      </c>
      <c r="I29" s="368"/>
      <c r="J29" s="367" t="s">
        <v>71</v>
      </c>
      <c r="K29" s="368"/>
    </row>
    <row r="30" spans="1:19" ht="69.95" customHeight="1" x14ac:dyDescent="0.25">
      <c r="A30" s="419"/>
      <c r="B30" s="365"/>
      <c r="C30" s="365"/>
      <c r="D30" s="365"/>
      <c r="E30" s="365"/>
      <c r="F30" s="372" t="s">
        <v>78</v>
      </c>
      <c r="G30" s="371" t="s">
        <v>70</v>
      </c>
      <c r="H30" s="373" t="s">
        <v>74</v>
      </c>
      <c r="I30" s="374"/>
      <c r="J30" s="373" t="s">
        <v>72</v>
      </c>
      <c r="K30" s="374"/>
    </row>
    <row r="31" spans="1:19" ht="69.95" customHeight="1" x14ac:dyDescent="0.25">
      <c r="A31" s="419"/>
      <c r="B31" s="415" t="s">
        <v>87</v>
      </c>
      <c r="C31" s="427"/>
      <c r="D31" s="412"/>
      <c r="E31" s="394">
        <f>C31*D31</f>
        <v>0</v>
      </c>
      <c r="F31" s="348"/>
      <c r="G31" s="347"/>
      <c r="H31" s="349"/>
      <c r="I31" s="350"/>
      <c r="J31" s="351"/>
      <c r="K31" s="351"/>
    </row>
    <row r="32" spans="1:19" ht="15" customHeight="1" x14ac:dyDescent="0.25">
      <c r="A32" s="425" t="s">
        <v>285</v>
      </c>
      <c r="B32" s="365" t="s">
        <v>37</v>
      </c>
      <c r="C32" s="365" t="s">
        <v>54</v>
      </c>
      <c r="D32" s="365" t="s">
        <v>53</v>
      </c>
      <c r="E32" s="365" t="s">
        <v>55</v>
      </c>
      <c r="F32" s="369" t="s">
        <v>51</v>
      </c>
      <c r="G32" s="366" t="s">
        <v>52</v>
      </c>
      <c r="H32" s="367" t="s">
        <v>73</v>
      </c>
      <c r="I32" s="368"/>
      <c r="J32" s="367" t="s">
        <v>71</v>
      </c>
      <c r="K32" s="368"/>
    </row>
    <row r="33" spans="1:11" ht="69.95" customHeight="1" x14ac:dyDescent="0.25">
      <c r="A33" s="419"/>
      <c r="B33" s="365"/>
      <c r="C33" s="365"/>
      <c r="D33" s="365"/>
      <c r="E33" s="365"/>
      <c r="F33" s="380" t="s">
        <v>78</v>
      </c>
      <c r="G33" s="371" t="s">
        <v>70</v>
      </c>
      <c r="H33" s="373" t="s">
        <v>74</v>
      </c>
      <c r="I33" s="374"/>
      <c r="J33" s="373" t="s">
        <v>72</v>
      </c>
      <c r="K33" s="374"/>
    </row>
    <row r="34" spans="1:11" ht="69.95" customHeight="1" x14ac:dyDescent="0.25">
      <c r="A34" s="419"/>
      <c r="B34" s="415" t="s">
        <v>87</v>
      </c>
      <c r="C34" s="427"/>
      <c r="D34" s="412"/>
      <c r="E34" s="394">
        <f>C34*D34</f>
        <v>0</v>
      </c>
      <c r="F34" s="348"/>
      <c r="G34" s="347"/>
      <c r="H34" s="349"/>
      <c r="I34" s="350"/>
      <c r="J34" s="351"/>
      <c r="K34" s="351"/>
    </row>
    <row r="35" spans="1:11" ht="30" customHeight="1" x14ac:dyDescent="0.25">
      <c r="A35" s="425" t="s">
        <v>286</v>
      </c>
      <c r="B35" s="365" t="s">
        <v>37</v>
      </c>
      <c r="C35" s="365" t="s">
        <v>54</v>
      </c>
      <c r="D35" s="365" t="s">
        <v>53</v>
      </c>
      <c r="E35" s="365" t="s">
        <v>55</v>
      </c>
      <c r="F35" s="366" t="s">
        <v>51</v>
      </c>
      <c r="G35" s="366" t="s">
        <v>52</v>
      </c>
      <c r="H35" s="367" t="s">
        <v>73</v>
      </c>
      <c r="I35" s="368"/>
      <c r="J35" s="367" t="s">
        <v>71</v>
      </c>
      <c r="K35" s="368"/>
    </row>
    <row r="36" spans="1:11" ht="69.95" customHeight="1" x14ac:dyDescent="0.25">
      <c r="A36" s="419"/>
      <c r="B36" s="365"/>
      <c r="C36" s="365"/>
      <c r="D36" s="365"/>
      <c r="E36" s="365"/>
      <c r="F36" s="372" t="s">
        <v>78</v>
      </c>
      <c r="G36" s="371" t="s">
        <v>70</v>
      </c>
      <c r="H36" s="373" t="s">
        <v>74</v>
      </c>
      <c r="I36" s="374"/>
      <c r="J36" s="373" t="s">
        <v>72</v>
      </c>
      <c r="K36" s="374"/>
    </row>
    <row r="37" spans="1:11" ht="69.95" customHeight="1" x14ac:dyDescent="0.25">
      <c r="A37" s="419"/>
      <c r="B37" s="415" t="s">
        <v>87</v>
      </c>
      <c r="C37" s="427"/>
      <c r="D37" s="412"/>
      <c r="E37" s="394">
        <f>C37*D37</f>
        <v>0</v>
      </c>
      <c r="F37" s="348"/>
      <c r="G37" s="347"/>
      <c r="H37" s="349"/>
      <c r="I37" s="350"/>
      <c r="J37" s="351"/>
      <c r="K37" s="351"/>
    </row>
    <row r="38" spans="1:11" ht="69.95" customHeight="1" x14ac:dyDescent="0.25">
      <c r="A38" s="419" t="s">
        <v>287</v>
      </c>
      <c r="B38" s="365" t="s">
        <v>37</v>
      </c>
      <c r="C38" s="365" t="s">
        <v>54</v>
      </c>
      <c r="D38" s="395" t="s">
        <v>53</v>
      </c>
      <c r="E38" s="395" t="s">
        <v>55</v>
      </c>
      <c r="F38" s="366" t="s">
        <v>51</v>
      </c>
      <c r="G38" s="417" t="s">
        <v>52</v>
      </c>
      <c r="H38" s="367" t="s">
        <v>73</v>
      </c>
      <c r="I38" s="368"/>
      <c r="J38" s="365" t="s">
        <v>71</v>
      </c>
      <c r="K38" s="365"/>
    </row>
    <row r="39" spans="1:11" ht="69.95" customHeight="1" x14ac:dyDescent="0.25">
      <c r="A39" s="419"/>
      <c r="B39" s="365"/>
      <c r="C39" s="365"/>
      <c r="D39" s="395"/>
      <c r="E39" s="395"/>
      <c r="F39" s="372" t="s">
        <v>78</v>
      </c>
      <c r="G39" s="418" t="s">
        <v>70</v>
      </c>
      <c r="H39" s="373" t="s">
        <v>74</v>
      </c>
      <c r="I39" s="374"/>
      <c r="J39" s="379" t="s">
        <v>72</v>
      </c>
      <c r="K39" s="379"/>
    </row>
    <row r="40" spans="1:11" ht="69.95" customHeight="1" x14ac:dyDescent="0.25">
      <c r="A40" s="419"/>
      <c r="B40" s="415" t="s">
        <v>87</v>
      </c>
      <c r="C40" s="427"/>
      <c r="D40" s="412"/>
      <c r="E40" s="394">
        <f>C40*D40</f>
        <v>0</v>
      </c>
      <c r="F40" s="348"/>
      <c r="G40" s="347"/>
      <c r="H40" s="349"/>
      <c r="I40" s="350"/>
      <c r="J40" s="351"/>
      <c r="K40" s="351"/>
    </row>
    <row r="41" spans="1:11" ht="30" customHeight="1" x14ac:dyDescent="0.25">
      <c r="A41" s="421" t="s">
        <v>376</v>
      </c>
      <c r="B41" s="421"/>
      <c r="C41" s="421"/>
      <c r="D41" s="421"/>
      <c r="F41" s="369"/>
    </row>
    <row r="42" spans="1:11" ht="30" customHeight="1" x14ac:dyDescent="0.25">
      <c r="A42" s="390" t="s">
        <v>377</v>
      </c>
      <c r="B42" s="365" t="s">
        <v>37</v>
      </c>
      <c r="C42" s="365" t="s">
        <v>54</v>
      </c>
      <c r="D42" s="395" t="s">
        <v>53</v>
      </c>
      <c r="E42" s="395" t="s">
        <v>55</v>
      </c>
      <c r="F42" s="366" t="s">
        <v>51</v>
      </c>
      <c r="G42" s="417" t="s">
        <v>52</v>
      </c>
      <c r="H42" s="367" t="s">
        <v>73</v>
      </c>
      <c r="I42" s="368"/>
      <c r="J42" s="367" t="s">
        <v>71</v>
      </c>
      <c r="K42" s="368"/>
    </row>
    <row r="43" spans="1:11" ht="30" customHeight="1" x14ac:dyDescent="0.25">
      <c r="A43" s="390"/>
      <c r="B43" s="365"/>
      <c r="C43" s="365"/>
      <c r="D43" s="395"/>
      <c r="E43" s="395"/>
      <c r="F43" s="372" t="s">
        <v>107</v>
      </c>
      <c r="G43" s="418" t="s">
        <v>70</v>
      </c>
      <c r="H43" s="373" t="s">
        <v>74</v>
      </c>
      <c r="I43" s="374"/>
      <c r="J43" s="373" t="s">
        <v>72</v>
      </c>
      <c r="K43" s="374"/>
    </row>
    <row r="44" spans="1:11" ht="39" customHeight="1" x14ac:dyDescent="0.25">
      <c r="A44" s="390"/>
      <c r="B44" s="415" t="s">
        <v>87</v>
      </c>
      <c r="C44" s="427"/>
      <c r="D44" s="412"/>
      <c r="E44" s="377">
        <f>C44*D44</f>
        <v>0</v>
      </c>
      <c r="F44" s="348"/>
      <c r="G44" s="347"/>
      <c r="H44" s="349"/>
      <c r="I44" s="350"/>
      <c r="J44" s="351"/>
      <c r="K44" s="351"/>
    </row>
    <row r="45" spans="1:11" ht="15" customHeight="1" x14ac:dyDescent="0.25">
      <c r="A45" s="390" t="s">
        <v>288</v>
      </c>
      <c r="B45" s="365" t="s">
        <v>37</v>
      </c>
      <c r="C45" s="365" t="s">
        <v>54</v>
      </c>
      <c r="D45" s="395" t="s">
        <v>53</v>
      </c>
      <c r="E45" s="395" t="s">
        <v>55</v>
      </c>
      <c r="F45" s="366" t="s">
        <v>51</v>
      </c>
      <c r="G45" s="417" t="s">
        <v>52</v>
      </c>
      <c r="H45" s="367" t="s">
        <v>73</v>
      </c>
      <c r="I45" s="368"/>
      <c r="J45" s="367" t="s">
        <v>71</v>
      </c>
      <c r="K45" s="368"/>
    </row>
    <row r="46" spans="1:11" ht="45" customHeight="1" x14ac:dyDescent="0.25">
      <c r="A46" s="390"/>
      <c r="B46" s="365"/>
      <c r="C46" s="365"/>
      <c r="D46" s="395"/>
      <c r="E46" s="395"/>
      <c r="F46" s="372" t="s">
        <v>81</v>
      </c>
      <c r="G46" s="418" t="s">
        <v>70</v>
      </c>
      <c r="H46" s="373" t="s">
        <v>74</v>
      </c>
      <c r="I46" s="374"/>
      <c r="J46" s="373" t="s">
        <v>72</v>
      </c>
      <c r="K46" s="374"/>
    </row>
    <row r="47" spans="1:11" ht="57.75" customHeight="1" x14ac:dyDescent="0.25">
      <c r="A47" s="390"/>
      <c r="B47" s="415" t="s">
        <v>87</v>
      </c>
      <c r="C47" s="427"/>
      <c r="D47" s="412"/>
      <c r="E47" s="394">
        <f>C47*D47</f>
        <v>0</v>
      </c>
      <c r="F47" s="348"/>
      <c r="G47" s="347"/>
      <c r="H47" s="349"/>
      <c r="I47" s="350"/>
      <c r="J47" s="351"/>
      <c r="K47" s="351"/>
    </row>
    <row r="48" spans="1:11" ht="34.5" customHeight="1" x14ac:dyDescent="0.25">
      <c r="A48" s="423" t="s">
        <v>482</v>
      </c>
      <c r="B48" s="423"/>
      <c r="C48" s="423"/>
      <c r="D48" s="423"/>
      <c r="E48" s="424">
        <f>E25+E28+E31+E34+E37+E40+E44+E47</f>
        <v>0</v>
      </c>
      <c r="F48" s="391"/>
      <c r="G48" s="397"/>
      <c r="H48" s="391"/>
      <c r="I48" s="391"/>
      <c r="J48" s="391"/>
      <c r="K48" s="391"/>
    </row>
    <row r="49" spans="1:19" ht="30" customHeight="1" x14ac:dyDescent="0.25">
      <c r="A49" s="426" t="s">
        <v>483</v>
      </c>
      <c r="B49" s="426"/>
      <c r="C49" s="426"/>
      <c r="D49" s="426"/>
      <c r="E49" s="394">
        <f>E22+E48</f>
        <v>0</v>
      </c>
      <c r="F49" s="391"/>
      <c r="G49" s="391"/>
      <c r="H49" s="391"/>
      <c r="I49" s="391"/>
      <c r="J49" s="391"/>
      <c r="K49" s="391"/>
      <c r="L49" s="391"/>
      <c r="M49" s="391"/>
      <c r="N49" s="391"/>
      <c r="O49" s="391"/>
      <c r="P49" s="391"/>
      <c r="Q49" s="391"/>
      <c r="R49" s="391"/>
      <c r="S49" s="391"/>
    </row>
  </sheetData>
  <sheetProtection algorithmName="SHA-512" hashValue="YzFg709EgulO2Q/wGbBQeM+powCrjRZfADFAjKJUo8IdupxH9fXV2tAAP9Jl2RRRHZbTQ5cfkag4q/8Q8VnpbA==" saltValue="1+bb5WRyAlLRPZ9WgOtktA==" spinCount="100000" sheet="1" objects="1" scenarios="1"/>
  <mergeCells count="160">
    <mergeCell ref="J3:K3"/>
    <mergeCell ref="J4:K4"/>
    <mergeCell ref="J5:K5"/>
    <mergeCell ref="H6:I6"/>
    <mergeCell ref="J6:K6"/>
    <mergeCell ref="J7:K7"/>
    <mergeCell ref="J8:K8"/>
    <mergeCell ref="A2:E2"/>
    <mergeCell ref="A23:A25"/>
    <mergeCell ref="B23:B24"/>
    <mergeCell ref="C23:C24"/>
    <mergeCell ref="D23:D24"/>
    <mergeCell ref="E23:E24"/>
    <mergeCell ref="H13:I13"/>
    <mergeCell ref="A19:A21"/>
    <mergeCell ref="B19:B20"/>
    <mergeCell ref="C19:C20"/>
    <mergeCell ref="D19:D20"/>
    <mergeCell ref="E19:E20"/>
    <mergeCell ref="A6:A8"/>
    <mergeCell ref="H8:I8"/>
    <mergeCell ref="H7:I7"/>
    <mergeCell ref="A3:A5"/>
    <mergeCell ref="B3:B4"/>
    <mergeCell ref="C3:C4"/>
    <mergeCell ref="D3:D4"/>
    <mergeCell ref="E3:E4"/>
    <mergeCell ref="H3:I3"/>
    <mergeCell ref="H4:I4"/>
    <mergeCell ref="H5:I5"/>
    <mergeCell ref="A9:A11"/>
    <mergeCell ref="A12:A14"/>
    <mergeCell ref="B12:B13"/>
    <mergeCell ref="C12:C13"/>
    <mergeCell ref="D12:D13"/>
    <mergeCell ref="E12:E13"/>
    <mergeCell ref="E9:E10"/>
    <mergeCell ref="B6:B7"/>
    <mergeCell ref="C6:C7"/>
    <mergeCell ref="D6:D7"/>
    <mergeCell ref="E6:E7"/>
    <mergeCell ref="B9:B10"/>
    <mergeCell ref="C9:C10"/>
    <mergeCell ref="D9:D10"/>
    <mergeCell ref="J37:K37"/>
    <mergeCell ref="J38:K38"/>
    <mergeCell ref="J39:K39"/>
    <mergeCell ref="A32:A34"/>
    <mergeCell ref="B32:B33"/>
    <mergeCell ref="C32:C33"/>
    <mergeCell ref="D32:D33"/>
    <mergeCell ref="E32:E33"/>
    <mergeCell ref="H32:I32"/>
    <mergeCell ref="H34:I34"/>
    <mergeCell ref="H33:I33"/>
    <mergeCell ref="H37:I37"/>
    <mergeCell ref="H38:I38"/>
    <mergeCell ref="A35:A37"/>
    <mergeCell ref="B35:B36"/>
    <mergeCell ref="C35:C36"/>
    <mergeCell ref="D35:D36"/>
    <mergeCell ref="E35:E36"/>
    <mergeCell ref="H35:I35"/>
    <mergeCell ref="H36:I36"/>
    <mergeCell ref="J32:K32"/>
    <mergeCell ref="J33:K33"/>
    <mergeCell ref="J35:K35"/>
    <mergeCell ref="A22:D22"/>
    <mergeCell ref="A26:A28"/>
    <mergeCell ref="B26:B27"/>
    <mergeCell ref="C26:C27"/>
    <mergeCell ref="D26:D27"/>
    <mergeCell ref="E26:E27"/>
    <mergeCell ref="A49:D49"/>
    <mergeCell ref="H40:I40"/>
    <mergeCell ref="A45:A47"/>
    <mergeCell ref="B45:B46"/>
    <mergeCell ref="C45:C46"/>
    <mergeCell ref="D45:D46"/>
    <mergeCell ref="E45:E46"/>
    <mergeCell ref="A38:A40"/>
    <mergeCell ref="B38:B39"/>
    <mergeCell ref="C38:C39"/>
    <mergeCell ref="D38:D39"/>
    <mergeCell ref="E38:E39"/>
    <mergeCell ref="H39:I39"/>
    <mergeCell ref="A41:D41"/>
    <mergeCell ref="A42:A44"/>
    <mergeCell ref="B42:B43"/>
    <mergeCell ref="C42:C43"/>
    <mergeCell ref="D42:D43"/>
    <mergeCell ref="H16:I16"/>
    <mergeCell ref="H17:I17"/>
    <mergeCell ref="H18:I18"/>
    <mergeCell ref="J16:K16"/>
    <mergeCell ref="J17:K17"/>
    <mergeCell ref="J18:K18"/>
    <mergeCell ref="H19:I19"/>
    <mergeCell ref="H20:I20"/>
    <mergeCell ref="A15:D15"/>
    <mergeCell ref="A16:A18"/>
    <mergeCell ref="B16:B17"/>
    <mergeCell ref="C16:C17"/>
    <mergeCell ref="D16:D17"/>
    <mergeCell ref="E16:E17"/>
    <mergeCell ref="H9:I9"/>
    <mergeCell ref="J9:K9"/>
    <mergeCell ref="J10:K10"/>
    <mergeCell ref="H10:I10"/>
    <mergeCell ref="H11:I11"/>
    <mergeCell ref="J11:K11"/>
    <mergeCell ref="H12:I12"/>
    <mergeCell ref="H14:I14"/>
    <mergeCell ref="J12:K12"/>
    <mergeCell ref="J13:K13"/>
    <mergeCell ref="J14:K14"/>
    <mergeCell ref="H21:I21"/>
    <mergeCell ref="J19:K19"/>
    <mergeCell ref="J20:K20"/>
    <mergeCell ref="J21:K21"/>
    <mergeCell ref="J23:K23"/>
    <mergeCell ref="J24:K24"/>
    <mergeCell ref="J25:K25"/>
    <mergeCell ref="H23:I23"/>
    <mergeCell ref="H24:I24"/>
    <mergeCell ref="H25:I25"/>
    <mergeCell ref="H26:I26"/>
    <mergeCell ref="J26:K26"/>
    <mergeCell ref="H27:I27"/>
    <mergeCell ref="J27:K27"/>
    <mergeCell ref="H28:I28"/>
    <mergeCell ref="J28:K28"/>
    <mergeCell ref="H29:I29"/>
    <mergeCell ref="J29:K29"/>
    <mergeCell ref="H30:I30"/>
    <mergeCell ref="J30:K30"/>
    <mergeCell ref="J46:K46"/>
    <mergeCell ref="J47:K47"/>
    <mergeCell ref="H43:I43"/>
    <mergeCell ref="H44:I44"/>
    <mergeCell ref="A48:D48"/>
    <mergeCell ref="H31:I31"/>
    <mergeCell ref="J31:K31"/>
    <mergeCell ref="J34:K34"/>
    <mergeCell ref="J40:K40"/>
    <mergeCell ref="H42:I42"/>
    <mergeCell ref="J42:K42"/>
    <mergeCell ref="J43:K43"/>
    <mergeCell ref="J44:K44"/>
    <mergeCell ref="H45:I45"/>
    <mergeCell ref="J45:K45"/>
    <mergeCell ref="A29:A31"/>
    <mergeCell ref="B29:B30"/>
    <mergeCell ref="C29:C30"/>
    <mergeCell ref="D29:D30"/>
    <mergeCell ref="E29:E30"/>
    <mergeCell ref="E42:E43"/>
    <mergeCell ref="H46:I46"/>
    <mergeCell ref="H47:I47"/>
    <mergeCell ref="J36:K36"/>
  </mergeCells>
  <pageMargins left="0.9055118110236221" right="0.11811023622047245" top="0.31496062992125984" bottom="0.31496062992125984" header="0.31496062992125984" footer="0.31496062992125984"/>
  <pageSetup paperSize="9" scale="6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CCA7C-2709-4C61-9A73-256DA4BE7B27}">
  <dimension ref="A2:S21"/>
  <sheetViews>
    <sheetView topLeftCell="A7" zoomScaleNormal="100" workbookViewId="0">
      <selection activeCell="H4" sqref="H4:I4"/>
    </sheetView>
  </sheetViews>
  <sheetFormatPr defaultColWidth="8.85546875" defaultRowHeight="15" x14ac:dyDescent="0.25"/>
  <cols>
    <col min="1" max="1" width="17" style="6" customWidth="1"/>
    <col min="2" max="3" width="8.85546875" style="6"/>
    <col min="4" max="5" width="8.85546875" style="21"/>
    <col min="6" max="6" width="13.140625" style="6" customWidth="1"/>
    <col min="7" max="8" width="13.28515625" style="6" customWidth="1"/>
    <col min="9" max="9" width="11.42578125" style="6" customWidth="1"/>
    <col min="10" max="10" width="11.85546875" style="6" customWidth="1"/>
    <col min="11" max="11" width="20" style="6" customWidth="1"/>
    <col min="12" max="12" width="16.28515625" style="6" customWidth="1"/>
    <col min="13" max="13" width="10.7109375" style="6" customWidth="1"/>
    <col min="14" max="14" width="17" style="6" customWidth="1"/>
    <col min="15" max="15" width="12.85546875" style="6" customWidth="1"/>
    <col min="16" max="16" width="17.7109375" style="6" customWidth="1"/>
    <col min="17" max="17" width="12.85546875" style="6" customWidth="1"/>
    <col min="18" max="18" width="17.7109375" style="6" customWidth="1"/>
    <col min="19" max="20" width="12.7109375" style="6" customWidth="1"/>
    <col min="21" max="16384" width="8.85546875" style="6"/>
  </cols>
  <sheetData>
    <row r="2" spans="1:11" ht="30" customHeight="1" x14ac:dyDescent="0.25">
      <c r="A2" s="108" t="s">
        <v>455</v>
      </c>
      <c r="B2" s="109"/>
      <c r="C2" s="109"/>
      <c r="D2" s="109"/>
      <c r="E2" s="109"/>
    </row>
    <row r="3" spans="1:11" s="7" customFormat="1" ht="60.75" customHeight="1" x14ac:dyDescent="0.25">
      <c r="A3" s="66" t="s">
        <v>456</v>
      </c>
      <c r="B3" s="62" t="s">
        <v>37</v>
      </c>
      <c r="C3" s="62" t="s">
        <v>54</v>
      </c>
      <c r="D3" s="62" t="s">
        <v>53</v>
      </c>
      <c r="E3" s="62" t="s">
        <v>55</v>
      </c>
      <c r="F3" s="8" t="s">
        <v>51</v>
      </c>
      <c r="G3" s="8" t="s">
        <v>52</v>
      </c>
      <c r="H3" s="58" t="s">
        <v>73</v>
      </c>
      <c r="I3" s="59"/>
      <c r="J3" s="62" t="s">
        <v>71</v>
      </c>
      <c r="K3" s="62"/>
    </row>
    <row r="4" spans="1:11" s="7" customFormat="1" ht="30" customHeight="1" x14ac:dyDescent="0.25">
      <c r="A4" s="66"/>
      <c r="B4" s="62"/>
      <c r="C4" s="62"/>
      <c r="D4" s="62"/>
      <c r="E4" s="62"/>
      <c r="F4" s="9" t="s">
        <v>146</v>
      </c>
      <c r="G4" s="9" t="s">
        <v>70</v>
      </c>
      <c r="H4" s="60" t="s">
        <v>74</v>
      </c>
      <c r="I4" s="61"/>
      <c r="J4" s="65" t="s">
        <v>72</v>
      </c>
      <c r="K4" s="65"/>
    </row>
    <row r="5" spans="1:11" ht="30" customHeight="1" x14ac:dyDescent="0.25">
      <c r="A5" s="66"/>
      <c r="B5" s="16" t="s">
        <v>87</v>
      </c>
      <c r="C5" s="16">
        <v>2</v>
      </c>
      <c r="D5" s="412"/>
      <c r="E5" s="20">
        <f>C5*D5</f>
        <v>0</v>
      </c>
      <c r="F5" s="348"/>
      <c r="G5" s="347"/>
      <c r="H5" s="349"/>
      <c r="I5" s="350"/>
      <c r="J5" s="351"/>
      <c r="K5" s="351"/>
    </row>
    <row r="6" spans="1:11" ht="84" customHeight="1" x14ac:dyDescent="0.25">
      <c r="A6" s="68" t="s">
        <v>457</v>
      </c>
      <c r="B6" s="62" t="s">
        <v>37</v>
      </c>
      <c r="C6" s="62" t="s">
        <v>54</v>
      </c>
      <c r="D6" s="62" t="s">
        <v>53</v>
      </c>
      <c r="E6" s="62" t="s">
        <v>55</v>
      </c>
    </row>
    <row r="7" spans="1:11" ht="46.5" customHeight="1" x14ac:dyDescent="0.25">
      <c r="A7" s="68"/>
      <c r="B7" s="62"/>
      <c r="C7" s="62"/>
      <c r="D7" s="62"/>
      <c r="E7" s="62"/>
    </row>
    <row r="8" spans="1:11" ht="30" customHeight="1" x14ac:dyDescent="0.25">
      <c r="A8" s="68"/>
      <c r="B8" s="8" t="s">
        <v>48</v>
      </c>
      <c r="C8" s="8">
        <v>1</v>
      </c>
      <c r="D8" s="412"/>
      <c r="E8" s="20">
        <f>C8*D8</f>
        <v>0</v>
      </c>
    </row>
    <row r="9" spans="1:11" ht="66.75" customHeight="1" x14ac:dyDescent="0.25">
      <c r="A9" s="68" t="s">
        <v>458</v>
      </c>
      <c r="B9" s="62" t="s">
        <v>37</v>
      </c>
      <c r="C9" s="62" t="s">
        <v>54</v>
      </c>
      <c r="D9" s="62" t="s">
        <v>53</v>
      </c>
      <c r="E9" s="62" t="s">
        <v>55</v>
      </c>
    </row>
    <row r="10" spans="1:11" ht="58.5" customHeight="1" x14ac:dyDescent="0.25">
      <c r="A10" s="68"/>
      <c r="B10" s="62"/>
      <c r="C10" s="62"/>
      <c r="D10" s="62"/>
      <c r="E10" s="62"/>
    </row>
    <row r="11" spans="1:11" ht="66" customHeight="1" x14ac:dyDescent="0.25">
      <c r="A11" s="68"/>
      <c r="B11" s="8" t="s">
        <v>48</v>
      </c>
      <c r="C11" s="8">
        <v>1</v>
      </c>
      <c r="D11" s="412"/>
      <c r="E11" s="20">
        <f>C11*D11</f>
        <v>0</v>
      </c>
    </row>
    <row r="12" spans="1:11" ht="42.75" customHeight="1" x14ac:dyDescent="0.25">
      <c r="A12" s="68" t="s">
        <v>461</v>
      </c>
      <c r="B12" s="62" t="s">
        <v>37</v>
      </c>
      <c r="C12" s="62" t="s">
        <v>54</v>
      </c>
      <c r="D12" s="62" t="s">
        <v>53</v>
      </c>
      <c r="E12" s="62" t="s">
        <v>55</v>
      </c>
    </row>
    <row r="13" spans="1:11" ht="52.5" customHeight="1" x14ac:dyDescent="0.25">
      <c r="A13" s="68"/>
      <c r="B13" s="62"/>
      <c r="C13" s="62"/>
      <c r="D13" s="62"/>
      <c r="E13" s="62"/>
    </row>
    <row r="14" spans="1:11" ht="61.5" customHeight="1" x14ac:dyDescent="0.25">
      <c r="A14" s="68"/>
      <c r="B14" s="8" t="s">
        <v>48</v>
      </c>
      <c r="C14" s="8">
        <v>1</v>
      </c>
      <c r="D14" s="412"/>
      <c r="E14" s="20">
        <f>C14*D14</f>
        <v>0</v>
      </c>
    </row>
    <row r="15" spans="1:11" ht="61.5" customHeight="1" x14ac:dyDescent="0.25">
      <c r="A15" s="12" t="s">
        <v>464</v>
      </c>
      <c r="B15" s="8" t="s">
        <v>37</v>
      </c>
      <c r="C15" s="8" t="s">
        <v>54</v>
      </c>
      <c r="D15" s="8" t="s">
        <v>53</v>
      </c>
      <c r="E15" s="47" t="s">
        <v>55</v>
      </c>
    </row>
    <row r="16" spans="1:11" ht="93" customHeight="1" x14ac:dyDescent="0.25">
      <c r="A16" s="12" t="s">
        <v>465</v>
      </c>
      <c r="B16" s="8" t="s">
        <v>48</v>
      </c>
      <c r="C16" s="8">
        <v>1</v>
      </c>
      <c r="D16" s="412"/>
      <c r="E16" s="20">
        <f>C16*D16</f>
        <v>0</v>
      </c>
    </row>
    <row r="17" spans="1:19" ht="70.5" customHeight="1" x14ac:dyDescent="0.25">
      <c r="A17" s="12" t="s">
        <v>466</v>
      </c>
      <c r="B17" s="8" t="s">
        <v>48</v>
      </c>
      <c r="C17" s="8">
        <v>1</v>
      </c>
      <c r="D17" s="412"/>
      <c r="E17" s="20">
        <f>C17*D17</f>
        <v>0</v>
      </c>
    </row>
    <row r="18" spans="1:19" ht="70.5" customHeight="1" x14ac:dyDescent="0.25">
      <c r="A18" s="12" t="s">
        <v>467</v>
      </c>
      <c r="B18" s="8" t="s">
        <v>48</v>
      </c>
      <c r="C18" s="8">
        <v>1</v>
      </c>
      <c r="D18" s="412"/>
      <c r="E18" s="20">
        <f>C18*D18</f>
        <v>0</v>
      </c>
    </row>
    <row r="19" spans="1:19" ht="41.25" customHeight="1" x14ac:dyDescent="0.25">
      <c r="A19" s="12" t="s">
        <v>468</v>
      </c>
      <c r="B19" s="58"/>
      <c r="C19" s="89"/>
      <c r="D19" s="59"/>
      <c r="E19" s="20">
        <f>E16+E17+E18</f>
        <v>0</v>
      </c>
    </row>
    <row r="20" spans="1:19" ht="118.5" customHeight="1" x14ac:dyDescent="0.25">
      <c r="A20" s="117" t="s">
        <v>460</v>
      </c>
      <c r="B20" s="117"/>
      <c r="C20" s="117"/>
      <c r="D20" s="117"/>
      <c r="E20" s="117"/>
    </row>
    <row r="21" spans="1:19" ht="30" customHeight="1" x14ac:dyDescent="0.25">
      <c r="A21" s="116" t="s">
        <v>459</v>
      </c>
      <c r="B21" s="116"/>
      <c r="C21" s="116"/>
      <c r="D21" s="116"/>
      <c r="E21" s="20">
        <f>E5+E8+E11+E14+E19</f>
        <v>0</v>
      </c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</row>
  </sheetData>
  <sheetProtection algorithmName="SHA-512" hashValue="TugaRL0gUYWd1FYy32fryx0CXHR5ug/RKsCaOiJ/u7f6Gck7JwTNmr5LV/aurrNZomVBnM+fRrWQy+X1f3AplQ==" saltValue="NyVv4CLAr9/owLKRcBCsAw==" spinCount="100000" sheet="1" objects="1" scenarios="1"/>
  <mergeCells count="30">
    <mergeCell ref="A2:E2"/>
    <mergeCell ref="A3:A5"/>
    <mergeCell ref="B3:B4"/>
    <mergeCell ref="C3:C4"/>
    <mergeCell ref="D3:D4"/>
    <mergeCell ref="E3:E4"/>
    <mergeCell ref="D6:D7"/>
    <mergeCell ref="E6:E7"/>
    <mergeCell ref="H3:I3"/>
    <mergeCell ref="J3:K3"/>
    <mergeCell ref="H4:I4"/>
    <mergeCell ref="J4:K4"/>
    <mergeCell ref="H5:I5"/>
    <mergeCell ref="J5:K5"/>
    <mergeCell ref="A6:A8"/>
    <mergeCell ref="A20:E20"/>
    <mergeCell ref="A21:D21"/>
    <mergeCell ref="B19:D19"/>
    <mergeCell ref="A12:A14"/>
    <mergeCell ref="B12:B13"/>
    <mergeCell ref="C12:C13"/>
    <mergeCell ref="D12:D13"/>
    <mergeCell ref="E12:E13"/>
    <mergeCell ref="A9:A11"/>
    <mergeCell ref="B9:B10"/>
    <mergeCell ref="C9:C10"/>
    <mergeCell ref="D9:D10"/>
    <mergeCell ref="E9:E10"/>
    <mergeCell ref="B6:B7"/>
    <mergeCell ref="C6:C7"/>
  </mergeCells>
  <pageMargins left="0.70866141732283472" right="0.31496062992125984" top="0.39370078740157483" bottom="0.39370078740157483" header="0.31496062992125984" footer="0.31496062992125984"/>
  <pageSetup paperSize="9" scale="6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0885A-3893-4176-B843-666D69438BF7}">
  <dimension ref="A1:E15"/>
  <sheetViews>
    <sheetView workbookViewId="0">
      <selection activeCell="E25" sqref="E25"/>
    </sheetView>
  </sheetViews>
  <sheetFormatPr defaultColWidth="9.140625" defaultRowHeight="14.25" x14ac:dyDescent="0.25"/>
  <cols>
    <col min="1" max="2" width="3.85546875" style="3" customWidth="1"/>
    <col min="3" max="3" width="5.28515625" style="3" customWidth="1"/>
    <col min="4" max="4" width="61.28515625" style="1" customWidth="1"/>
    <col min="5" max="5" width="13.7109375" style="4" customWidth="1"/>
    <col min="6" max="16384" width="9.140625" style="1"/>
  </cols>
  <sheetData>
    <row r="1" spans="1:5" ht="18" x14ac:dyDescent="0.25">
      <c r="A1" s="57" t="s">
        <v>43</v>
      </c>
      <c r="B1" s="57"/>
      <c r="C1" s="57"/>
      <c r="D1" s="57"/>
      <c r="E1" s="57"/>
    </row>
    <row r="2" spans="1:5" ht="41.25" customHeight="1" x14ac:dyDescent="0.25">
      <c r="A2" s="55" t="s">
        <v>1</v>
      </c>
      <c r="B2" s="55"/>
      <c r="C2" s="55"/>
      <c r="D2" s="55"/>
      <c r="E2" s="55"/>
    </row>
    <row r="3" spans="1:5" ht="55.5" customHeight="1" x14ac:dyDescent="0.25">
      <c r="A3" s="55" t="s">
        <v>480</v>
      </c>
      <c r="B3" s="55"/>
      <c r="C3" s="55"/>
      <c r="D3" s="55"/>
      <c r="E3" s="55"/>
    </row>
    <row r="4" spans="1:5" ht="15" x14ac:dyDescent="0.25">
      <c r="A4" s="53" t="s">
        <v>45</v>
      </c>
      <c r="B4" s="53"/>
      <c r="C4" s="53"/>
      <c r="D4" s="53"/>
      <c r="E4" s="2" t="s">
        <v>44</v>
      </c>
    </row>
    <row r="5" spans="1:5" x14ac:dyDescent="0.25">
      <c r="A5" s="54"/>
      <c r="B5" s="54"/>
      <c r="C5" s="54"/>
      <c r="D5" s="54"/>
      <c r="E5" s="54"/>
    </row>
    <row r="6" spans="1:5" x14ac:dyDescent="0.25">
      <c r="A6" s="35">
        <v>1</v>
      </c>
      <c r="B6" s="52" t="s">
        <v>366</v>
      </c>
      <c r="C6" s="52"/>
      <c r="D6" s="52"/>
      <c r="E6" s="39">
        <f>'Rozpočtové náklady'!F11</f>
        <v>0</v>
      </c>
    </row>
    <row r="7" spans="1:5" x14ac:dyDescent="0.25">
      <c r="A7" s="35">
        <v>2</v>
      </c>
      <c r="B7" s="52" t="s">
        <v>367</v>
      </c>
      <c r="C7" s="52"/>
      <c r="D7" s="52"/>
      <c r="E7" s="40">
        <f>'Rozpočtové náklady'!F57</f>
        <v>0</v>
      </c>
    </row>
    <row r="8" spans="1:5" x14ac:dyDescent="0.25">
      <c r="A8" s="35">
        <v>3</v>
      </c>
      <c r="B8" s="52" t="s">
        <v>368</v>
      </c>
      <c r="C8" s="52"/>
      <c r="D8" s="52"/>
      <c r="E8" s="40">
        <f>'Rozpočtové náklady'!F94</f>
        <v>0</v>
      </c>
    </row>
    <row r="9" spans="1:5" ht="20.25" customHeight="1" x14ac:dyDescent="0.25">
      <c r="A9" s="35">
        <v>4</v>
      </c>
      <c r="B9" s="56" t="s">
        <v>149</v>
      </c>
      <c r="C9" s="56"/>
      <c r="D9" s="56"/>
      <c r="E9" s="40">
        <f>'Rozpočtové náklady'!F97</f>
        <v>0</v>
      </c>
    </row>
    <row r="10" spans="1:5" x14ac:dyDescent="0.25">
      <c r="A10" s="35">
        <v>5</v>
      </c>
      <c r="B10" s="52" t="s">
        <v>370</v>
      </c>
      <c r="C10" s="52"/>
      <c r="D10" s="52"/>
      <c r="E10" s="40">
        <f>'Rozpočtové náklady'!F103</f>
        <v>0</v>
      </c>
    </row>
    <row r="11" spans="1:5" x14ac:dyDescent="0.25">
      <c r="A11" s="35">
        <v>6</v>
      </c>
      <c r="B11" s="52" t="s">
        <v>369</v>
      </c>
      <c r="C11" s="52"/>
      <c r="D11" s="52"/>
      <c r="E11" s="40">
        <f>'Rozpočtové náklady'!F107</f>
        <v>0</v>
      </c>
    </row>
    <row r="12" spans="1:5" x14ac:dyDescent="0.25">
      <c r="A12" s="35">
        <v>7</v>
      </c>
      <c r="B12" s="52" t="s">
        <v>372</v>
      </c>
      <c r="C12" s="52"/>
      <c r="D12" s="52"/>
      <c r="E12" s="40">
        <f>'Rozpočtové náklady'!F115</f>
        <v>0</v>
      </c>
    </row>
    <row r="13" spans="1:5" x14ac:dyDescent="0.25">
      <c r="A13" s="35">
        <v>8</v>
      </c>
      <c r="B13" s="52" t="s">
        <v>410</v>
      </c>
      <c r="C13" s="52"/>
      <c r="D13" s="52"/>
      <c r="E13" s="40">
        <f>'Rozpočtové náklady'!F148</f>
        <v>0</v>
      </c>
    </row>
    <row r="14" spans="1:5" x14ac:dyDescent="0.25">
      <c r="A14" s="35">
        <v>9</v>
      </c>
      <c r="B14" s="52" t="str">
        <f>'Rozpočtové náklady'!B155</f>
        <v>Vzduchový výměník aktivního chlazení - vyhrazená změna dle § 100 odst. 1 ZZVZ</v>
      </c>
      <c r="C14" s="52"/>
      <c r="D14" s="52"/>
      <c r="E14" s="40">
        <f>'Rozpočtové náklady'!F155</f>
        <v>0</v>
      </c>
    </row>
    <row r="15" spans="1:5" ht="15" x14ac:dyDescent="0.25">
      <c r="B15" s="53" t="s">
        <v>42</v>
      </c>
      <c r="C15" s="53"/>
      <c r="D15" s="53"/>
      <c r="E15" s="5">
        <f>SUM(E6:E14)</f>
        <v>0</v>
      </c>
    </row>
  </sheetData>
  <sheetProtection algorithmName="SHA-512" hashValue="P4yHsbw3JWwzgVtTTYbjfKjDb6BWiSXaHB5bkl9JEq2Agd8266Oj/fGpkSzhcghHgE72JHYG/GDeH+1IjqUsVA==" saltValue="9FmC9kG1GxaFl1wA3urkMQ==" spinCount="100000" sheet="1" objects="1" scenarios="1"/>
  <mergeCells count="15">
    <mergeCell ref="A1:E1"/>
    <mergeCell ref="A2:E2"/>
    <mergeCell ref="A4:D4"/>
    <mergeCell ref="B6:D6"/>
    <mergeCell ref="B7:D7"/>
    <mergeCell ref="B8:D8"/>
    <mergeCell ref="B13:D13"/>
    <mergeCell ref="B15:D15"/>
    <mergeCell ref="A5:E5"/>
    <mergeCell ref="A3:E3"/>
    <mergeCell ref="B9:D9"/>
    <mergeCell ref="B10:D10"/>
    <mergeCell ref="B11:D11"/>
    <mergeCell ref="B12:D12"/>
    <mergeCell ref="B14:D14"/>
  </mergeCells>
  <pageMargins left="0.70866141732283472" right="0.31496062992125984" top="0.78740157480314965" bottom="0.78740157480314965" header="0.31496062992125984" footer="0.31496062992125984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E78D9-E347-4E27-95E0-BF202EB0F9ED}">
  <dimension ref="A1:I155"/>
  <sheetViews>
    <sheetView zoomScale="130" zoomScaleNormal="130" workbookViewId="0">
      <pane ySplit="3" topLeftCell="A105" activePane="bottomLeft" state="frozenSplit"/>
      <selection activeCell="M12" sqref="M12"/>
      <selection pane="bottomLeft" activeCell="C117" sqref="C117:F117"/>
    </sheetView>
  </sheetViews>
  <sheetFormatPr defaultColWidth="9.140625" defaultRowHeight="15" x14ac:dyDescent="0.25"/>
  <cols>
    <col min="1" max="1" width="7.85546875" style="226" customWidth="1"/>
    <col min="2" max="2" width="63.7109375" style="226" customWidth="1"/>
    <col min="3" max="3" width="9.140625" style="234"/>
    <col min="4" max="4" width="8.42578125" style="226" customWidth="1"/>
    <col min="5" max="5" width="12.7109375" style="238" customWidth="1"/>
    <col min="6" max="6" width="13" style="238" customWidth="1"/>
    <col min="7" max="7" width="12.42578125" style="226" customWidth="1"/>
    <col min="8" max="16384" width="9.140625" style="226"/>
  </cols>
  <sheetData>
    <row r="1" spans="1:9" ht="23.25" customHeight="1" x14ac:dyDescent="0.25">
      <c r="A1" s="225" t="s">
        <v>375</v>
      </c>
      <c r="B1" s="225"/>
      <c r="C1" s="225"/>
      <c r="D1" s="225"/>
      <c r="E1" s="225"/>
      <c r="F1" s="225"/>
    </row>
    <row r="2" spans="1:9" x14ac:dyDescent="0.25">
      <c r="A2" s="227" t="s">
        <v>32</v>
      </c>
      <c r="B2" s="228" t="s">
        <v>1</v>
      </c>
      <c r="C2" s="228"/>
      <c r="D2" s="228"/>
      <c r="E2" s="228"/>
      <c r="F2" s="229"/>
      <c r="G2" s="230"/>
      <c r="H2" s="230"/>
      <c r="I2" s="230"/>
    </row>
    <row r="3" spans="1:9" ht="30" customHeight="1" x14ac:dyDescent="0.25">
      <c r="A3" s="227"/>
      <c r="B3" s="231" t="str">
        <f>Rekapitulace!A3</f>
        <v>„Stavební úpravy za účelem vybudování odborných učeben a komunitní tělocvičny u ZŠ T. Šobra Písek dílčí část: Technologie strojovny pro vytápění a chlazení – Systém TČ (komplexní technologický celek) - 2026/1“</v>
      </c>
      <c r="C3" s="231"/>
      <c r="D3" s="231"/>
      <c r="E3" s="232"/>
      <c r="F3" s="233">
        <f>F12+F21+F30+F39+F48+F57+F94+F97+F103+F107+F115+F148+F155</f>
        <v>0</v>
      </c>
      <c r="H3" s="230"/>
      <c r="I3" s="230"/>
    </row>
    <row r="4" spans="1:9" x14ac:dyDescent="0.25">
      <c r="A4" s="227" t="s">
        <v>33</v>
      </c>
      <c r="B4" s="226" t="s">
        <v>34</v>
      </c>
      <c r="D4" s="230"/>
      <c r="E4" s="229"/>
      <c r="F4" s="235">
        <f>F12+F21+F30+F39+F48+F57</f>
        <v>0</v>
      </c>
      <c r="H4" s="230"/>
      <c r="I4" s="230"/>
    </row>
    <row r="5" spans="1:9" x14ac:dyDescent="0.25">
      <c r="A5" s="227" t="s">
        <v>15</v>
      </c>
      <c r="B5" s="236" t="s">
        <v>481</v>
      </c>
      <c r="D5" s="237"/>
      <c r="E5" s="229"/>
      <c r="F5" s="235">
        <f>F94+F97+F103+F107+F115+F148+F155</f>
        <v>0</v>
      </c>
      <c r="G5" s="229"/>
      <c r="H5" s="230"/>
      <c r="I5" s="230"/>
    </row>
    <row r="6" spans="1:9" hidden="1" x14ac:dyDescent="0.25">
      <c r="F6" s="238">
        <f>F4+F5</f>
        <v>0</v>
      </c>
      <c r="G6" s="238"/>
    </row>
    <row r="7" spans="1:9" hidden="1" x14ac:dyDescent="0.25">
      <c r="F7" s="229">
        <f>F9+F115+F148+F155</f>
        <v>0</v>
      </c>
      <c r="G7" s="238"/>
    </row>
    <row r="8" spans="1:9" ht="30" x14ac:dyDescent="0.25">
      <c r="A8" s="239" t="s">
        <v>35</v>
      </c>
      <c r="B8" s="240" t="s">
        <v>36</v>
      </c>
      <c r="C8" s="241" t="s">
        <v>37</v>
      </c>
      <c r="D8" s="241" t="s">
        <v>38</v>
      </c>
      <c r="E8" s="242" t="s">
        <v>39</v>
      </c>
      <c r="F8" s="243" t="s">
        <v>40</v>
      </c>
    </row>
    <row r="9" spans="1:9" s="249" customFormat="1" x14ac:dyDescent="0.25">
      <c r="A9" s="244">
        <v>1</v>
      </c>
      <c r="B9" s="245" t="s">
        <v>105</v>
      </c>
      <c r="C9" s="246"/>
      <c r="D9" s="246"/>
      <c r="E9" s="247"/>
      <c r="F9" s="248">
        <f>F11+F57+F94+F97+F103+F107</f>
        <v>0</v>
      </c>
    </row>
    <row r="10" spans="1:9" ht="30" customHeight="1" x14ac:dyDescent="0.25">
      <c r="A10" s="250"/>
      <c r="B10" s="251" t="s">
        <v>90</v>
      </c>
      <c r="C10" s="252"/>
      <c r="D10" s="252"/>
      <c r="E10" s="253"/>
      <c r="F10" s="254"/>
    </row>
    <row r="11" spans="1:9" s="249" customFormat="1" x14ac:dyDescent="0.25">
      <c r="A11" s="255" t="s">
        <v>41</v>
      </c>
      <c r="B11" s="256" t="s">
        <v>357</v>
      </c>
      <c r="C11" s="257"/>
      <c r="D11" s="257"/>
      <c r="E11" s="258"/>
      <c r="F11" s="259">
        <f>F12+F21+F30+F39+F48</f>
        <v>0</v>
      </c>
    </row>
    <row r="12" spans="1:9" x14ac:dyDescent="0.25">
      <c r="A12" s="241" t="s">
        <v>94</v>
      </c>
      <c r="B12" s="260" t="s">
        <v>91</v>
      </c>
      <c r="C12" s="261"/>
      <c r="D12" s="261"/>
      <c r="E12" s="262"/>
      <c r="F12" s="263">
        <f>SUM(F13:F20)</f>
        <v>0</v>
      </c>
    </row>
    <row r="13" spans="1:9" x14ac:dyDescent="0.25">
      <c r="A13" s="264" t="s">
        <v>137</v>
      </c>
      <c r="B13" s="265" t="s">
        <v>132</v>
      </c>
      <c r="C13" s="266" t="s">
        <v>48</v>
      </c>
      <c r="D13" s="266">
        <v>1</v>
      </c>
      <c r="E13" s="267">
        <f>'Chladící okruh 1'!E41</f>
        <v>0</v>
      </c>
      <c r="F13" s="267">
        <f>D13*E13</f>
        <v>0</v>
      </c>
    </row>
    <row r="14" spans="1:9" ht="25.5" x14ac:dyDescent="0.25">
      <c r="A14" s="264" t="s">
        <v>138</v>
      </c>
      <c r="B14" s="268" t="s">
        <v>134</v>
      </c>
      <c r="C14" s="266" t="s">
        <v>48</v>
      </c>
      <c r="D14" s="266">
        <v>1</v>
      </c>
      <c r="E14" s="267">
        <f>'Chladící okruh 1'!E55</f>
        <v>0</v>
      </c>
      <c r="F14" s="267">
        <f t="shared" ref="F14:F19" si="0">D14*E14</f>
        <v>0</v>
      </c>
    </row>
    <row r="15" spans="1:9" ht="25.5" x14ac:dyDescent="0.25">
      <c r="A15" s="264" t="s">
        <v>139</v>
      </c>
      <c r="B15" s="268" t="s">
        <v>130</v>
      </c>
      <c r="C15" s="266" t="s">
        <v>48</v>
      </c>
      <c r="D15" s="266">
        <v>1</v>
      </c>
      <c r="E15" s="267">
        <f>'Chladící okruh 1'!E59</f>
        <v>0</v>
      </c>
      <c r="F15" s="267">
        <f t="shared" si="0"/>
        <v>0</v>
      </c>
    </row>
    <row r="16" spans="1:9" ht="25.5" x14ac:dyDescent="0.25">
      <c r="A16" s="264" t="s">
        <v>140</v>
      </c>
      <c r="B16" s="265" t="s">
        <v>135</v>
      </c>
      <c r="C16" s="266" t="s">
        <v>48</v>
      </c>
      <c r="D16" s="266">
        <v>1</v>
      </c>
      <c r="E16" s="269">
        <f>'Chladící okruh 1'!E73</f>
        <v>0</v>
      </c>
      <c r="F16" s="267">
        <f t="shared" si="0"/>
        <v>0</v>
      </c>
    </row>
    <row r="17" spans="1:6" ht="25.5" x14ac:dyDescent="0.25">
      <c r="A17" s="264" t="s">
        <v>141</v>
      </c>
      <c r="B17" s="268" t="s">
        <v>131</v>
      </c>
      <c r="C17" s="266" t="s">
        <v>48</v>
      </c>
      <c r="D17" s="266">
        <v>1</v>
      </c>
      <c r="E17" s="267">
        <f>'Chladící okruh 1'!E77</f>
        <v>0</v>
      </c>
      <c r="F17" s="267">
        <f t="shared" si="0"/>
        <v>0</v>
      </c>
    </row>
    <row r="18" spans="1:6" x14ac:dyDescent="0.25">
      <c r="A18" s="264" t="s">
        <v>142</v>
      </c>
      <c r="B18" s="268" t="s">
        <v>164</v>
      </c>
      <c r="C18" s="266" t="s">
        <v>48</v>
      </c>
      <c r="D18" s="266">
        <v>1</v>
      </c>
      <c r="E18" s="267">
        <f>'Chladící okruh 1'!E90</f>
        <v>0</v>
      </c>
      <c r="F18" s="267">
        <f t="shared" si="0"/>
        <v>0</v>
      </c>
    </row>
    <row r="19" spans="1:6" ht="25.5" x14ac:dyDescent="0.25">
      <c r="A19" s="264" t="s">
        <v>424</v>
      </c>
      <c r="B19" s="270" t="s">
        <v>239</v>
      </c>
      <c r="C19" s="266" t="s">
        <v>48</v>
      </c>
      <c r="D19" s="266">
        <v>1</v>
      </c>
      <c r="E19" s="267">
        <f>'Chladící okruh 1'!E95</f>
        <v>0</v>
      </c>
      <c r="F19" s="267">
        <f t="shared" si="0"/>
        <v>0</v>
      </c>
    </row>
    <row r="20" spans="1:6" x14ac:dyDescent="0.25">
      <c r="A20" s="264" t="s">
        <v>143</v>
      </c>
      <c r="B20" s="271" t="s">
        <v>303</v>
      </c>
      <c r="C20" s="266" t="s">
        <v>48</v>
      </c>
      <c r="D20" s="266">
        <v>1</v>
      </c>
      <c r="E20" s="267">
        <f>'Chladící okruh 1'!E98</f>
        <v>0</v>
      </c>
      <c r="F20" s="267">
        <f t="shared" ref="F20" si="1">D20*E20</f>
        <v>0</v>
      </c>
    </row>
    <row r="21" spans="1:6" x14ac:dyDescent="0.25">
      <c r="A21" s="241" t="s">
        <v>95</v>
      </c>
      <c r="B21" s="260" t="s">
        <v>92</v>
      </c>
      <c r="C21" s="261"/>
      <c r="D21" s="261"/>
      <c r="E21" s="262"/>
      <c r="F21" s="263">
        <f>SUM(F22:F29)</f>
        <v>0</v>
      </c>
    </row>
    <row r="22" spans="1:6" x14ac:dyDescent="0.25">
      <c r="A22" s="264" t="s">
        <v>150</v>
      </c>
      <c r="B22" s="265" t="s">
        <v>158</v>
      </c>
      <c r="C22" s="266" t="s">
        <v>48</v>
      </c>
      <c r="D22" s="266">
        <v>1</v>
      </c>
      <c r="E22" s="267">
        <f>'Chladící okruh 2'!E41</f>
        <v>0</v>
      </c>
      <c r="F22" s="267">
        <f>D22*E22</f>
        <v>0</v>
      </c>
    </row>
    <row r="23" spans="1:6" ht="25.5" x14ac:dyDescent="0.25">
      <c r="A23" s="264" t="s">
        <v>151</v>
      </c>
      <c r="B23" s="268" t="s">
        <v>159</v>
      </c>
      <c r="C23" s="266" t="s">
        <v>48</v>
      </c>
      <c r="D23" s="266">
        <v>1</v>
      </c>
      <c r="E23" s="267">
        <f>'Chladící okruh 2'!E55</f>
        <v>0</v>
      </c>
      <c r="F23" s="267">
        <f t="shared" ref="F23:F27" si="2">D23*E23</f>
        <v>0</v>
      </c>
    </row>
    <row r="24" spans="1:6" ht="25.5" x14ac:dyDescent="0.25">
      <c r="A24" s="264" t="s">
        <v>152</v>
      </c>
      <c r="B24" s="268" t="s">
        <v>160</v>
      </c>
      <c r="C24" s="266" t="s">
        <v>48</v>
      </c>
      <c r="D24" s="266">
        <v>1</v>
      </c>
      <c r="E24" s="267">
        <f>'Chladící okruh 2'!E59</f>
        <v>0</v>
      </c>
      <c r="F24" s="267">
        <f t="shared" si="2"/>
        <v>0</v>
      </c>
    </row>
    <row r="25" spans="1:6" ht="25.5" x14ac:dyDescent="0.25">
      <c r="A25" s="264" t="s">
        <v>153</v>
      </c>
      <c r="B25" s="265" t="s">
        <v>161</v>
      </c>
      <c r="C25" s="266" t="s">
        <v>48</v>
      </c>
      <c r="D25" s="266">
        <v>1</v>
      </c>
      <c r="E25" s="269">
        <f>'Chladící okruh 2'!E73</f>
        <v>0</v>
      </c>
      <c r="F25" s="267">
        <f t="shared" si="2"/>
        <v>0</v>
      </c>
    </row>
    <row r="26" spans="1:6" ht="25.5" x14ac:dyDescent="0.25">
      <c r="A26" s="264" t="s">
        <v>154</v>
      </c>
      <c r="B26" s="268" t="s">
        <v>162</v>
      </c>
      <c r="C26" s="266" t="s">
        <v>48</v>
      </c>
      <c r="D26" s="266">
        <v>1</v>
      </c>
      <c r="E26" s="267">
        <f>'Chladící okruh 2'!E77</f>
        <v>0</v>
      </c>
      <c r="F26" s="267">
        <f t="shared" si="2"/>
        <v>0</v>
      </c>
    </row>
    <row r="27" spans="1:6" x14ac:dyDescent="0.25">
      <c r="A27" s="264" t="s">
        <v>155</v>
      </c>
      <c r="B27" s="268" t="s">
        <v>163</v>
      </c>
      <c r="C27" s="266" t="s">
        <v>48</v>
      </c>
      <c r="D27" s="266">
        <v>1</v>
      </c>
      <c r="E27" s="267">
        <f>'Chladící okruh 2'!E90</f>
        <v>0</v>
      </c>
      <c r="F27" s="267">
        <f t="shared" si="2"/>
        <v>0</v>
      </c>
    </row>
    <row r="28" spans="1:6" ht="25.5" x14ac:dyDescent="0.25">
      <c r="A28" s="264" t="s">
        <v>156</v>
      </c>
      <c r="B28" s="270" t="s">
        <v>323</v>
      </c>
      <c r="C28" s="266" t="s">
        <v>48</v>
      </c>
      <c r="D28" s="266">
        <v>1</v>
      </c>
      <c r="E28" s="267">
        <f>'Chladící okruh 2'!E95</f>
        <v>0</v>
      </c>
      <c r="F28" s="267">
        <f t="shared" ref="F28:F29" si="3">D28*E28</f>
        <v>0</v>
      </c>
    </row>
    <row r="29" spans="1:6" x14ac:dyDescent="0.25">
      <c r="A29" s="264" t="s">
        <v>157</v>
      </c>
      <c r="B29" s="271" t="s">
        <v>302</v>
      </c>
      <c r="C29" s="266" t="s">
        <v>48</v>
      </c>
      <c r="D29" s="266">
        <v>1</v>
      </c>
      <c r="E29" s="267">
        <f>'Chladící okruh 2'!E98</f>
        <v>0</v>
      </c>
      <c r="F29" s="267">
        <f t="shared" si="3"/>
        <v>0</v>
      </c>
    </row>
    <row r="30" spans="1:6" x14ac:dyDescent="0.25">
      <c r="A30" s="241" t="s">
        <v>96</v>
      </c>
      <c r="B30" s="260" t="s">
        <v>97</v>
      </c>
      <c r="C30" s="261"/>
      <c r="D30" s="261"/>
      <c r="E30" s="262"/>
      <c r="F30" s="263">
        <f>SUM(F31:F38)</f>
        <v>0</v>
      </c>
    </row>
    <row r="31" spans="1:6" x14ac:dyDescent="0.25">
      <c r="A31" s="264" t="s">
        <v>172</v>
      </c>
      <c r="B31" s="265" t="s">
        <v>165</v>
      </c>
      <c r="C31" s="266" t="s">
        <v>48</v>
      </c>
      <c r="D31" s="266">
        <v>1</v>
      </c>
      <c r="E31" s="267">
        <f>'Chladící okruh 3'!E41</f>
        <v>0</v>
      </c>
      <c r="F31" s="267">
        <f>D31*E31</f>
        <v>0</v>
      </c>
    </row>
    <row r="32" spans="1:6" ht="25.5" x14ac:dyDescent="0.25">
      <c r="A32" s="264" t="s">
        <v>173</v>
      </c>
      <c r="B32" s="268" t="s">
        <v>166</v>
      </c>
      <c r="C32" s="266" t="s">
        <v>48</v>
      </c>
      <c r="D32" s="266">
        <v>1</v>
      </c>
      <c r="E32" s="267">
        <f>'Chladící okruh 3'!E55</f>
        <v>0</v>
      </c>
      <c r="F32" s="267">
        <f t="shared" ref="F32:F36" si="4">D32*E32</f>
        <v>0</v>
      </c>
    </row>
    <row r="33" spans="1:6" ht="25.5" x14ac:dyDescent="0.25">
      <c r="A33" s="264" t="s">
        <v>174</v>
      </c>
      <c r="B33" s="268" t="s">
        <v>167</v>
      </c>
      <c r="C33" s="266" t="s">
        <v>48</v>
      </c>
      <c r="D33" s="266">
        <v>1</v>
      </c>
      <c r="E33" s="267">
        <f>'Chladící okruh 3'!E59</f>
        <v>0</v>
      </c>
      <c r="F33" s="267">
        <f t="shared" si="4"/>
        <v>0</v>
      </c>
    </row>
    <row r="34" spans="1:6" ht="25.5" x14ac:dyDescent="0.25">
      <c r="A34" s="264" t="s">
        <v>175</v>
      </c>
      <c r="B34" s="265" t="s">
        <v>168</v>
      </c>
      <c r="C34" s="266" t="s">
        <v>48</v>
      </c>
      <c r="D34" s="266">
        <v>1</v>
      </c>
      <c r="E34" s="269">
        <f>'Chladící okruh 3'!E73</f>
        <v>0</v>
      </c>
      <c r="F34" s="267">
        <f t="shared" si="4"/>
        <v>0</v>
      </c>
    </row>
    <row r="35" spans="1:6" ht="25.5" x14ac:dyDescent="0.25">
      <c r="A35" s="264" t="s">
        <v>176</v>
      </c>
      <c r="B35" s="268" t="s">
        <v>169</v>
      </c>
      <c r="C35" s="266" t="s">
        <v>48</v>
      </c>
      <c r="D35" s="266">
        <v>1</v>
      </c>
      <c r="E35" s="267">
        <f>'Chladící okruh 3'!E77</f>
        <v>0</v>
      </c>
      <c r="F35" s="267">
        <f t="shared" si="4"/>
        <v>0</v>
      </c>
    </row>
    <row r="36" spans="1:6" x14ac:dyDescent="0.25">
      <c r="A36" s="264" t="s">
        <v>177</v>
      </c>
      <c r="B36" s="268" t="s">
        <v>170</v>
      </c>
      <c r="C36" s="266" t="s">
        <v>48</v>
      </c>
      <c r="D36" s="266">
        <v>1</v>
      </c>
      <c r="E36" s="267">
        <f>'Chladící okruh 3'!E90</f>
        <v>0</v>
      </c>
      <c r="F36" s="267">
        <f t="shared" si="4"/>
        <v>0</v>
      </c>
    </row>
    <row r="37" spans="1:6" ht="25.5" x14ac:dyDescent="0.25">
      <c r="A37" s="264" t="s">
        <v>178</v>
      </c>
      <c r="B37" s="270" t="s">
        <v>322</v>
      </c>
      <c r="C37" s="266" t="s">
        <v>48</v>
      </c>
      <c r="D37" s="266">
        <v>1</v>
      </c>
      <c r="E37" s="267">
        <f>'Chladící okruh 3'!E95</f>
        <v>0</v>
      </c>
      <c r="F37" s="267">
        <f t="shared" ref="F37:F38" si="5">D37*E37</f>
        <v>0</v>
      </c>
    </row>
    <row r="38" spans="1:6" x14ac:dyDescent="0.25">
      <c r="A38" s="264" t="s">
        <v>179</v>
      </c>
      <c r="B38" s="271" t="s">
        <v>301</v>
      </c>
      <c r="C38" s="266" t="s">
        <v>48</v>
      </c>
      <c r="D38" s="266">
        <v>1</v>
      </c>
      <c r="E38" s="267">
        <f>'Chladící okruh 3'!E98</f>
        <v>0</v>
      </c>
      <c r="F38" s="267">
        <f t="shared" si="5"/>
        <v>0</v>
      </c>
    </row>
    <row r="39" spans="1:6" x14ac:dyDescent="0.25">
      <c r="A39" s="241" t="s">
        <v>98</v>
      </c>
      <c r="B39" s="260" t="s">
        <v>99</v>
      </c>
      <c r="C39" s="261"/>
      <c r="D39" s="261"/>
      <c r="E39" s="262"/>
      <c r="F39" s="263">
        <f>SUM(F40:F47)</f>
        <v>0</v>
      </c>
    </row>
    <row r="40" spans="1:6" x14ac:dyDescent="0.25">
      <c r="A40" s="264" t="s">
        <v>194</v>
      </c>
      <c r="B40" s="265" t="s">
        <v>180</v>
      </c>
      <c r="C40" s="266" t="s">
        <v>48</v>
      </c>
      <c r="D40" s="266">
        <v>1</v>
      </c>
      <c r="E40" s="267">
        <f>'Chladící okruh 4'!E41</f>
        <v>0</v>
      </c>
      <c r="F40" s="267">
        <f>D40*E40</f>
        <v>0</v>
      </c>
    </row>
    <row r="41" spans="1:6" ht="25.5" x14ac:dyDescent="0.25">
      <c r="A41" s="264" t="s">
        <v>195</v>
      </c>
      <c r="B41" s="268" t="s">
        <v>181</v>
      </c>
      <c r="C41" s="266" t="s">
        <v>48</v>
      </c>
      <c r="D41" s="266">
        <v>1</v>
      </c>
      <c r="E41" s="267">
        <f>'Chladící okruh 4'!E55</f>
        <v>0</v>
      </c>
      <c r="F41" s="267">
        <f t="shared" ref="F41:F45" si="6">D41*E41</f>
        <v>0</v>
      </c>
    </row>
    <row r="42" spans="1:6" ht="25.5" x14ac:dyDescent="0.25">
      <c r="A42" s="264" t="s">
        <v>196</v>
      </c>
      <c r="B42" s="268" t="s">
        <v>182</v>
      </c>
      <c r="C42" s="266" t="s">
        <v>48</v>
      </c>
      <c r="D42" s="266">
        <v>1</v>
      </c>
      <c r="E42" s="269">
        <f>'Chladící okruh 4'!E59</f>
        <v>0</v>
      </c>
      <c r="F42" s="267">
        <f t="shared" si="6"/>
        <v>0</v>
      </c>
    </row>
    <row r="43" spans="1:6" ht="25.5" x14ac:dyDescent="0.25">
      <c r="A43" s="264" t="s">
        <v>197</v>
      </c>
      <c r="B43" s="265" t="s">
        <v>183</v>
      </c>
      <c r="C43" s="266" t="s">
        <v>48</v>
      </c>
      <c r="D43" s="266">
        <v>1</v>
      </c>
      <c r="E43" s="269">
        <f>'Chladící okruh 4'!E73</f>
        <v>0</v>
      </c>
      <c r="F43" s="267">
        <f t="shared" si="6"/>
        <v>0</v>
      </c>
    </row>
    <row r="44" spans="1:6" ht="25.5" x14ac:dyDescent="0.25">
      <c r="A44" s="264" t="s">
        <v>198</v>
      </c>
      <c r="B44" s="268" t="s">
        <v>184</v>
      </c>
      <c r="C44" s="266" t="s">
        <v>48</v>
      </c>
      <c r="D44" s="266">
        <v>1</v>
      </c>
      <c r="E44" s="267">
        <f>'Chladící okruh 4'!E77</f>
        <v>0</v>
      </c>
      <c r="F44" s="267">
        <f t="shared" si="6"/>
        <v>0</v>
      </c>
    </row>
    <row r="45" spans="1:6" x14ac:dyDescent="0.25">
      <c r="A45" s="264" t="s">
        <v>199</v>
      </c>
      <c r="B45" s="268" t="s">
        <v>185</v>
      </c>
      <c r="C45" s="266" t="s">
        <v>48</v>
      </c>
      <c r="D45" s="266">
        <v>1</v>
      </c>
      <c r="E45" s="267">
        <f>'Chladící okruh 4'!E90</f>
        <v>0</v>
      </c>
      <c r="F45" s="267">
        <f t="shared" si="6"/>
        <v>0</v>
      </c>
    </row>
    <row r="46" spans="1:6" ht="25.5" x14ac:dyDescent="0.25">
      <c r="A46" s="264" t="s">
        <v>426</v>
      </c>
      <c r="B46" s="270" t="s">
        <v>321</v>
      </c>
      <c r="C46" s="266" t="s">
        <v>48</v>
      </c>
      <c r="D46" s="266">
        <v>1</v>
      </c>
      <c r="E46" s="267">
        <f>'Chladící okruh 4'!E95</f>
        <v>0</v>
      </c>
      <c r="F46" s="267">
        <f t="shared" ref="F46:F47" si="7">D46*E46</f>
        <v>0</v>
      </c>
    </row>
    <row r="47" spans="1:6" x14ac:dyDescent="0.25">
      <c r="A47" s="264" t="s">
        <v>200</v>
      </c>
      <c r="B47" s="271" t="s">
        <v>300</v>
      </c>
      <c r="C47" s="266" t="s">
        <v>48</v>
      </c>
      <c r="D47" s="266">
        <v>1</v>
      </c>
      <c r="E47" s="267">
        <f>'Chladící okruh 4'!E98</f>
        <v>0</v>
      </c>
      <c r="F47" s="267">
        <f t="shared" si="7"/>
        <v>0</v>
      </c>
    </row>
    <row r="48" spans="1:6" x14ac:dyDescent="0.25">
      <c r="A48" s="241" t="s">
        <v>100</v>
      </c>
      <c r="B48" s="260" t="s">
        <v>187</v>
      </c>
      <c r="C48" s="261"/>
      <c r="D48" s="261"/>
      <c r="E48" s="262"/>
      <c r="F48" s="263">
        <f>SUM(F49:F56)</f>
        <v>0</v>
      </c>
    </row>
    <row r="49" spans="1:6" x14ac:dyDescent="0.25">
      <c r="A49" s="264" t="s">
        <v>201</v>
      </c>
      <c r="B49" s="265" t="s">
        <v>188</v>
      </c>
      <c r="C49" s="266" t="s">
        <v>48</v>
      </c>
      <c r="D49" s="266">
        <v>1</v>
      </c>
      <c r="E49" s="267">
        <f>'Chladící okruh 5-R1'!E45</f>
        <v>0</v>
      </c>
      <c r="F49" s="267">
        <f>D49*E49</f>
        <v>0</v>
      </c>
    </row>
    <row r="50" spans="1:6" ht="25.5" x14ac:dyDescent="0.25">
      <c r="A50" s="264" t="s">
        <v>202</v>
      </c>
      <c r="B50" s="268" t="s">
        <v>189</v>
      </c>
      <c r="C50" s="266" t="s">
        <v>48</v>
      </c>
      <c r="D50" s="266">
        <v>1</v>
      </c>
      <c r="E50" s="267">
        <f>'Chladící okruh 5-R1'!E59</f>
        <v>0</v>
      </c>
      <c r="F50" s="267">
        <f t="shared" ref="F50:F54" si="8">D50*E50</f>
        <v>0</v>
      </c>
    </row>
    <row r="51" spans="1:6" ht="25.5" x14ac:dyDescent="0.25">
      <c r="A51" s="264" t="s">
        <v>203</v>
      </c>
      <c r="B51" s="268" t="s">
        <v>190</v>
      </c>
      <c r="C51" s="266" t="s">
        <v>48</v>
      </c>
      <c r="D51" s="266">
        <v>1</v>
      </c>
      <c r="E51" s="267">
        <f>'Chladící okruh 5-R1'!E63</f>
        <v>0</v>
      </c>
      <c r="F51" s="267">
        <f t="shared" si="8"/>
        <v>0</v>
      </c>
    </row>
    <row r="52" spans="1:6" ht="25.5" x14ac:dyDescent="0.25">
      <c r="A52" s="264" t="s">
        <v>204</v>
      </c>
      <c r="B52" s="265" t="s">
        <v>191</v>
      </c>
      <c r="C52" s="266" t="s">
        <v>48</v>
      </c>
      <c r="D52" s="266">
        <v>1</v>
      </c>
      <c r="E52" s="269">
        <f>'Chladící okruh 5-R1'!E77</f>
        <v>0</v>
      </c>
      <c r="F52" s="267">
        <f t="shared" si="8"/>
        <v>0</v>
      </c>
    </row>
    <row r="53" spans="1:6" ht="25.5" x14ac:dyDescent="0.25">
      <c r="A53" s="264" t="s">
        <v>205</v>
      </c>
      <c r="B53" s="268" t="s">
        <v>192</v>
      </c>
      <c r="C53" s="266" t="s">
        <v>48</v>
      </c>
      <c r="D53" s="266">
        <v>1</v>
      </c>
      <c r="E53" s="267">
        <f>'Chladící okruh 5-R1'!E81</f>
        <v>0</v>
      </c>
      <c r="F53" s="267">
        <f t="shared" si="8"/>
        <v>0</v>
      </c>
    </row>
    <row r="54" spans="1:6" x14ac:dyDescent="0.25">
      <c r="A54" s="264" t="s">
        <v>206</v>
      </c>
      <c r="B54" s="268" t="s">
        <v>193</v>
      </c>
      <c r="C54" s="266" t="s">
        <v>48</v>
      </c>
      <c r="D54" s="266">
        <v>1</v>
      </c>
      <c r="E54" s="267">
        <f>'Chladící okruh 5-R1'!E94</f>
        <v>0</v>
      </c>
      <c r="F54" s="267">
        <f t="shared" si="8"/>
        <v>0</v>
      </c>
    </row>
    <row r="55" spans="1:6" ht="25.5" x14ac:dyDescent="0.25">
      <c r="A55" s="264" t="s">
        <v>207</v>
      </c>
      <c r="B55" s="270" t="s">
        <v>320</v>
      </c>
      <c r="C55" s="266" t="s">
        <v>48</v>
      </c>
      <c r="D55" s="266">
        <v>1</v>
      </c>
      <c r="E55" s="267">
        <f>'Chladící okruh 5-R1'!E99</f>
        <v>0</v>
      </c>
      <c r="F55" s="267">
        <f t="shared" ref="F55:F56" si="9">D55*E55</f>
        <v>0</v>
      </c>
    </row>
    <row r="56" spans="1:6" x14ac:dyDescent="0.25">
      <c r="A56" s="264" t="s">
        <v>208</v>
      </c>
      <c r="B56" s="271" t="s">
        <v>299</v>
      </c>
      <c r="C56" s="266" t="s">
        <v>48</v>
      </c>
      <c r="D56" s="266">
        <v>1</v>
      </c>
      <c r="E56" s="267">
        <f>'Chladící okruh 5-R1'!E102</f>
        <v>0</v>
      </c>
      <c r="F56" s="267">
        <f t="shared" si="9"/>
        <v>0</v>
      </c>
    </row>
    <row r="57" spans="1:6" x14ac:dyDescent="0.25">
      <c r="A57" s="272" t="s">
        <v>101</v>
      </c>
      <c r="B57" s="273" t="s">
        <v>298</v>
      </c>
      <c r="C57" s="272" t="s">
        <v>48</v>
      </c>
      <c r="D57" s="274">
        <v>1</v>
      </c>
      <c r="E57" s="275"/>
      <c r="F57" s="276">
        <f>F58+F67+F76+F85</f>
        <v>0</v>
      </c>
    </row>
    <row r="58" spans="1:6" x14ac:dyDescent="0.25">
      <c r="A58" s="277" t="s">
        <v>209</v>
      </c>
      <c r="B58" s="278" t="s">
        <v>306</v>
      </c>
      <c r="C58" s="279"/>
      <c r="D58" s="280"/>
      <c r="E58" s="281"/>
      <c r="F58" s="282">
        <f>SUM(F59:F66)</f>
        <v>0</v>
      </c>
    </row>
    <row r="59" spans="1:6" x14ac:dyDescent="0.25">
      <c r="A59" s="283" t="s">
        <v>310</v>
      </c>
      <c r="B59" s="284" t="s">
        <v>318</v>
      </c>
      <c r="C59" s="285" t="s">
        <v>48</v>
      </c>
      <c r="D59" s="286">
        <v>1</v>
      </c>
      <c r="E59" s="287">
        <f>'Chladící okruh vlastní 1'!E41</f>
        <v>0</v>
      </c>
      <c r="F59" s="288">
        <f>D59*E59</f>
        <v>0</v>
      </c>
    </row>
    <row r="60" spans="1:6" ht="25.5" x14ac:dyDescent="0.25">
      <c r="A60" s="283" t="s">
        <v>311</v>
      </c>
      <c r="B60" s="284" t="s">
        <v>134</v>
      </c>
      <c r="C60" s="285" t="s">
        <v>48</v>
      </c>
      <c r="D60" s="286">
        <v>1</v>
      </c>
      <c r="E60" s="287">
        <f>'Chladící okruh vlastní 1'!E55</f>
        <v>0</v>
      </c>
      <c r="F60" s="288">
        <f>D60*E60</f>
        <v>0</v>
      </c>
    </row>
    <row r="61" spans="1:6" ht="25.5" x14ac:dyDescent="0.25">
      <c r="A61" s="283" t="s">
        <v>312</v>
      </c>
      <c r="B61" s="284" t="s">
        <v>130</v>
      </c>
      <c r="C61" s="285" t="s">
        <v>48</v>
      </c>
      <c r="D61" s="286">
        <v>1</v>
      </c>
      <c r="E61" s="287">
        <f>'Chladící okruh vlastní 1'!E59</f>
        <v>0</v>
      </c>
      <c r="F61" s="288">
        <f t="shared" ref="F61:F66" si="10">D61*E61</f>
        <v>0</v>
      </c>
    </row>
    <row r="62" spans="1:6" ht="25.5" x14ac:dyDescent="0.25">
      <c r="A62" s="283" t="s">
        <v>313</v>
      </c>
      <c r="B62" s="284" t="s">
        <v>319</v>
      </c>
      <c r="C62" s="285" t="s">
        <v>48</v>
      </c>
      <c r="D62" s="286">
        <v>1</v>
      </c>
      <c r="E62" s="287">
        <f>'Chladící okruh vlastní 1'!E73</f>
        <v>0</v>
      </c>
      <c r="F62" s="288">
        <f t="shared" si="10"/>
        <v>0</v>
      </c>
    </row>
    <row r="63" spans="1:6" ht="25.5" x14ac:dyDescent="0.25">
      <c r="A63" s="283" t="s">
        <v>314</v>
      </c>
      <c r="B63" s="284" t="s">
        <v>131</v>
      </c>
      <c r="C63" s="285" t="s">
        <v>48</v>
      </c>
      <c r="D63" s="286">
        <v>1</v>
      </c>
      <c r="E63" s="287">
        <f>'Chladící okruh vlastní 1'!E77</f>
        <v>0</v>
      </c>
      <c r="F63" s="288">
        <f t="shared" si="10"/>
        <v>0</v>
      </c>
    </row>
    <row r="64" spans="1:6" x14ac:dyDescent="0.25">
      <c r="A64" s="283" t="s">
        <v>315</v>
      </c>
      <c r="B64" s="284" t="s">
        <v>164</v>
      </c>
      <c r="C64" s="285" t="s">
        <v>48</v>
      </c>
      <c r="D64" s="286">
        <v>1</v>
      </c>
      <c r="E64" s="287">
        <f>'Chladící okruh vlastní 1'!E90</f>
        <v>0</v>
      </c>
      <c r="F64" s="288">
        <f t="shared" si="10"/>
        <v>0</v>
      </c>
    </row>
    <row r="65" spans="1:6" ht="25.5" x14ac:dyDescent="0.25">
      <c r="A65" s="283" t="s">
        <v>316</v>
      </c>
      <c r="B65" s="284" t="s">
        <v>239</v>
      </c>
      <c r="C65" s="285" t="s">
        <v>48</v>
      </c>
      <c r="D65" s="286">
        <v>1</v>
      </c>
      <c r="E65" s="287">
        <f>'Chladící okruh vlastní 1'!E95</f>
        <v>0</v>
      </c>
      <c r="F65" s="288">
        <f t="shared" si="10"/>
        <v>0</v>
      </c>
    </row>
    <row r="66" spans="1:6" x14ac:dyDescent="0.25">
      <c r="A66" s="283" t="s">
        <v>317</v>
      </c>
      <c r="B66" s="284" t="s">
        <v>303</v>
      </c>
      <c r="C66" s="285" t="s">
        <v>48</v>
      </c>
      <c r="D66" s="286">
        <v>1</v>
      </c>
      <c r="E66" s="287">
        <f>'Chladící okruh vlastní 1'!E98</f>
        <v>0</v>
      </c>
      <c r="F66" s="288">
        <f t="shared" si="10"/>
        <v>0</v>
      </c>
    </row>
    <row r="67" spans="1:6" x14ac:dyDescent="0.25">
      <c r="A67" s="277" t="s">
        <v>210</v>
      </c>
      <c r="B67" s="278" t="s">
        <v>307</v>
      </c>
      <c r="C67" s="279"/>
      <c r="D67" s="280"/>
      <c r="E67" s="281"/>
      <c r="F67" s="282">
        <f>SUM(F68:F75)</f>
        <v>0</v>
      </c>
    </row>
    <row r="68" spans="1:6" x14ac:dyDescent="0.25">
      <c r="A68" s="285" t="s">
        <v>324</v>
      </c>
      <c r="B68" s="284" t="s">
        <v>332</v>
      </c>
      <c r="C68" s="285" t="s">
        <v>48</v>
      </c>
      <c r="D68" s="286">
        <v>1</v>
      </c>
      <c r="E68" s="287">
        <f>'Chladící okruh vlastní 2'!E41</f>
        <v>0</v>
      </c>
      <c r="F68" s="288">
        <f>D68*E68</f>
        <v>0</v>
      </c>
    </row>
    <row r="69" spans="1:6" ht="25.5" x14ac:dyDescent="0.25">
      <c r="A69" s="285" t="s">
        <v>325</v>
      </c>
      <c r="B69" s="284" t="s">
        <v>159</v>
      </c>
      <c r="C69" s="285" t="s">
        <v>48</v>
      </c>
      <c r="D69" s="286">
        <v>1</v>
      </c>
      <c r="E69" s="287">
        <f>'Chladící okruh vlastní 2'!E55</f>
        <v>0</v>
      </c>
      <c r="F69" s="288">
        <f>D69*E69</f>
        <v>0</v>
      </c>
    </row>
    <row r="70" spans="1:6" ht="25.5" x14ac:dyDescent="0.25">
      <c r="A70" s="285" t="s">
        <v>326</v>
      </c>
      <c r="B70" s="284" t="s">
        <v>160</v>
      </c>
      <c r="C70" s="285" t="s">
        <v>48</v>
      </c>
      <c r="D70" s="286">
        <v>1</v>
      </c>
      <c r="E70" s="287">
        <f>'Chladící okruh vlastní 2'!E59</f>
        <v>0</v>
      </c>
      <c r="F70" s="288">
        <f t="shared" ref="F70:F75" si="11">D70*E70</f>
        <v>0</v>
      </c>
    </row>
    <row r="71" spans="1:6" ht="25.5" x14ac:dyDescent="0.25">
      <c r="A71" s="285" t="s">
        <v>327</v>
      </c>
      <c r="B71" s="284" t="s">
        <v>333</v>
      </c>
      <c r="C71" s="285" t="s">
        <v>48</v>
      </c>
      <c r="D71" s="286">
        <v>1</v>
      </c>
      <c r="E71" s="287">
        <f>'Chladící okruh vlastní 2'!E73</f>
        <v>0</v>
      </c>
      <c r="F71" s="288">
        <f t="shared" si="11"/>
        <v>0</v>
      </c>
    </row>
    <row r="72" spans="1:6" ht="25.5" x14ac:dyDescent="0.25">
      <c r="A72" s="285" t="s">
        <v>328</v>
      </c>
      <c r="B72" s="284" t="s">
        <v>162</v>
      </c>
      <c r="C72" s="285" t="s">
        <v>48</v>
      </c>
      <c r="D72" s="286">
        <v>1</v>
      </c>
      <c r="E72" s="287">
        <f>'Chladící okruh vlastní 2'!E77</f>
        <v>0</v>
      </c>
      <c r="F72" s="288">
        <f t="shared" si="11"/>
        <v>0</v>
      </c>
    </row>
    <row r="73" spans="1:6" ht="25.5" x14ac:dyDescent="0.25">
      <c r="A73" s="285" t="s">
        <v>329</v>
      </c>
      <c r="B73" s="284" t="s">
        <v>323</v>
      </c>
      <c r="C73" s="285" t="s">
        <v>48</v>
      </c>
      <c r="D73" s="286">
        <v>1</v>
      </c>
      <c r="E73" s="287">
        <f>'Chladící okruh vlastní 2'!E90</f>
        <v>0</v>
      </c>
      <c r="F73" s="288">
        <f t="shared" si="11"/>
        <v>0</v>
      </c>
    </row>
    <row r="74" spans="1:6" ht="25.5" x14ac:dyDescent="0.25">
      <c r="A74" s="285" t="s">
        <v>330</v>
      </c>
      <c r="B74" s="284" t="s">
        <v>323</v>
      </c>
      <c r="C74" s="285" t="s">
        <v>48</v>
      </c>
      <c r="D74" s="286">
        <v>1</v>
      </c>
      <c r="E74" s="287">
        <f>'Chladící okruh vlastní 2'!E95</f>
        <v>0</v>
      </c>
      <c r="F74" s="288">
        <f t="shared" si="11"/>
        <v>0</v>
      </c>
    </row>
    <row r="75" spans="1:6" x14ac:dyDescent="0.25">
      <c r="A75" s="285" t="s">
        <v>331</v>
      </c>
      <c r="B75" s="284" t="s">
        <v>302</v>
      </c>
      <c r="C75" s="285" t="s">
        <v>48</v>
      </c>
      <c r="D75" s="286">
        <v>1</v>
      </c>
      <c r="E75" s="287">
        <f>'Chladící okruh vlastní 2'!E98</f>
        <v>0</v>
      </c>
      <c r="F75" s="288">
        <f t="shared" si="11"/>
        <v>0</v>
      </c>
    </row>
    <row r="76" spans="1:6" x14ac:dyDescent="0.25">
      <c r="A76" s="277" t="s">
        <v>289</v>
      </c>
      <c r="B76" s="278" t="s">
        <v>308</v>
      </c>
      <c r="C76" s="277"/>
      <c r="D76" s="289"/>
      <c r="E76" s="290"/>
      <c r="F76" s="282">
        <f>SUM(F77:F84)</f>
        <v>0</v>
      </c>
    </row>
    <row r="77" spans="1:6" x14ac:dyDescent="0.25">
      <c r="A77" s="285" t="s">
        <v>336</v>
      </c>
      <c r="B77" s="284" t="s">
        <v>334</v>
      </c>
      <c r="C77" s="285" t="s">
        <v>48</v>
      </c>
      <c r="D77" s="286">
        <v>1</v>
      </c>
      <c r="E77" s="287">
        <f>'Chladící okruh vlastní 3'!E41</f>
        <v>0</v>
      </c>
      <c r="F77" s="288">
        <f>D77*E77</f>
        <v>0</v>
      </c>
    </row>
    <row r="78" spans="1:6" ht="25.5" x14ac:dyDescent="0.25">
      <c r="A78" s="285" t="s">
        <v>337</v>
      </c>
      <c r="B78" s="284" t="s">
        <v>166</v>
      </c>
      <c r="C78" s="285" t="s">
        <v>48</v>
      </c>
      <c r="D78" s="286">
        <v>1</v>
      </c>
      <c r="E78" s="287">
        <f>'Chladící okruh vlastní 3'!E55</f>
        <v>0</v>
      </c>
      <c r="F78" s="288">
        <f>D78*E78</f>
        <v>0</v>
      </c>
    </row>
    <row r="79" spans="1:6" ht="25.5" x14ac:dyDescent="0.25">
      <c r="A79" s="285" t="s">
        <v>338</v>
      </c>
      <c r="B79" s="284" t="s">
        <v>167</v>
      </c>
      <c r="C79" s="285" t="s">
        <v>48</v>
      </c>
      <c r="D79" s="286">
        <v>1</v>
      </c>
      <c r="E79" s="287">
        <f>'Chladící okruh vlastní 3'!E59</f>
        <v>0</v>
      </c>
      <c r="F79" s="288">
        <f t="shared" ref="F79:F84" si="12">D79*E79</f>
        <v>0</v>
      </c>
    </row>
    <row r="80" spans="1:6" ht="25.5" x14ac:dyDescent="0.25">
      <c r="A80" s="285" t="s">
        <v>339</v>
      </c>
      <c r="B80" s="284" t="s">
        <v>335</v>
      </c>
      <c r="C80" s="285" t="s">
        <v>48</v>
      </c>
      <c r="D80" s="286">
        <v>1</v>
      </c>
      <c r="E80" s="287">
        <f>'Chladící okruh vlastní 3'!E73</f>
        <v>0</v>
      </c>
      <c r="F80" s="288">
        <f t="shared" si="12"/>
        <v>0</v>
      </c>
    </row>
    <row r="81" spans="1:6" ht="25.5" x14ac:dyDescent="0.25">
      <c r="A81" s="285" t="s">
        <v>340</v>
      </c>
      <c r="B81" s="284" t="s">
        <v>169</v>
      </c>
      <c r="C81" s="285" t="s">
        <v>48</v>
      </c>
      <c r="D81" s="286">
        <v>1</v>
      </c>
      <c r="E81" s="287">
        <f>'Chladící okruh vlastní 3'!E77</f>
        <v>0</v>
      </c>
      <c r="F81" s="288">
        <f t="shared" si="12"/>
        <v>0</v>
      </c>
    </row>
    <row r="82" spans="1:6" x14ac:dyDescent="0.25">
      <c r="A82" s="285" t="s">
        <v>341</v>
      </c>
      <c r="B82" s="284" t="s">
        <v>170</v>
      </c>
      <c r="C82" s="285" t="s">
        <v>48</v>
      </c>
      <c r="D82" s="286">
        <v>1</v>
      </c>
      <c r="E82" s="287">
        <f>'Chladící okruh vlastní 3'!E90</f>
        <v>0</v>
      </c>
      <c r="F82" s="288">
        <f t="shared" si="12"/>
        <v>0</v>
      </c>
    </row>
    <row r="83" spans="1:6" ht="25.5" x14ac:dyDescent="0.25">
      <c r="A83" s="285" t="s">
        <v>342</v>
      </c>
      <c r="B83" s="284" t="s">
        <v>322</v>
      </c>
      <c r="C83" s="285" t="s">
        <v>48</v>
      </c>
      <c r="D83" s="286">
        <v>1</v>
      </c>
      <c r="E83" s="287">
        <f>'Chladící okruh vlastní 3'!E95</f>
        <v>0</v>
      </c>
      <c r="F83" s="288">
        <f t="shared" si="12"/>
        <v>0</v>
      </c>
    </row>
    <row r="84" spans="1:6" x14ac:dyDescent="0.25">
      <c r="A84" s="285" t="s">
        <v>343</v>
      </c>
      <c r="B84" s="284" t="s">
        <v>301</v>
      </c>
      <c r="C84" s="285" t="s">
        <v>48</v>
      </c>
      <c r="D84" s="286">
        <v>1</v>
      </c>
      <c r="E84" s="287">
        <f>'Chladící okruh vlastní 3'!E98</f>
        <v>0</v>
      </c>
      <c r="F84" s="288">
        <f t="shared" si="12"/>
        <v>0</v>
      </c>
    </row>
    <row r="85" spans="1:6" x14ac:dyDescent="0.25">
      <c r="A85" s="277" t="s">
        <v>290</v>
      </c>
      <c r="B85" s="278" t="s">
        <v>309</v>
      </c>
      <c r="C85" s="277"/>
      <c r="D85" s="289"/>
      <c r="E85" s="290"/>
      <c r="F85" s="282">
        <f>SUM(F86:F93)</f>
        <v>0</v>
      </c>
    </row>
    <row r="86" spans="1:6" x14ac:dyDescent="0.25">
      <c r="A86" s="285" t="s">
        <v>344</v>
      </c>
      <c r="B86" s="284" t="s">
        <v>352</v>
      </c>
      <c r="C86" s="285" t="s">
        <v>48</v>
      </c>
      <c r="D86" s="286">
        <v>1</v>
      </c>
      <c r="E86" s="287">
        <f>'Chladící okruh vlastní 4'!E41</f>
        <v>0</v>
      </c>
      <c r="F86" s="288">
        <f>D86*E86</f>
        <v>0</v>
      </c>
    </row>
    <row r="87" spans="1:6" ht="25.5" x14ac:dyDescent="0.25">
      <c r="A87" s="285" t="s">
        <v>345</v>
      </c>
      <c r="B87" s="284" t="s">
        <v>181</v>
      </c>
      <c r="C87" s="285" t="s">
        <v>48</v>
      </c>
      <c r="D87" s="286">
        <v>1</v>
      </c>
      <c r="E87" s="287">
        <f>'Chladící okruh vlastní 4'!E55</f>
        <v>0</v>
      </c>
      <c r="F87" s="288">
        <f>D87*E87</f>
        <v>0</v>
      </c>
    </row>
    <row r="88" spans="1:6" ht="25.5" x14ac:dyDescent="0.25">
      <c r="A88" s="285" t="s">
        <v>346</v>
      </c>
      <c r="B88" s="284" t="s">
        <v>182</v>
      </c>
      <c r="C88" s="285" t="s">
        <v>48</v>
      </c>
      <c r="D88" s="286">
        <v>1</v>
      </c>
      <c r="E88" s="287">
        <f>'Chladící okruh vlastní 4'!E59</f>
        <v>0</v>
      </c>
      <c r="F88" s="288">
        <f t="shared" ref="F88:F93" si="13">D88*E88</f>
        <v>0</v>
      </c>
    </row>
    <row r="89" spans="1:6" ht="25.5" x14ac:dyDescent="0.25">
      <c r="A89" s="285" t="s">
        <v>347</v>
      </c>
      <c r="B89" s="284" t="s">
        <v>353</v>
      </c>
      <c r="C89" s="285" t="s">
        <v>48</v>
      </c>
      <c r="D89" s="286">
        <v>1</v>
      </c>
      <c r="E89" s="287">
        <f>'Chladící okruh vlastní 4'!E73</f>
        <v>0</v>
      </c>
      <c r="F89" s="288">
        <f t="shared" si="13"/>
        <v>0</v>
      </c>
    </row>
    <row r="90" spans="1:6" ht="25.5" x14ac:dyDescent="0.25">
      <c r="A90" s="285" t="s">
        <v>348</v>
      </c>
      <c r="B90" s="284" t="s">
        <v>184</v>
      </c>
      <c r="C90" s="285" t="s">
        <v>48</v>
      </c>
      <c r="D90" s="286">
        <v>1</v>
      </c>
      <c r="E90" s="287">
        <f>'Chladící okruh vlastní 4'!E77</f>
        <v>0</v>
      </c>
      <c r="F90" s="288">
        <f t="shared" si="13"/>
        <v>0</v>
      </c>
    </row>
    <row r="91" spans="1:6" x14ac:dyDescent="0.25">
      <c r="A91" s="285" t="s">
        <v>349</v>
      </c>
      <c r="B91" s="284" t="s">
        <v>185</v>
      </c>
      <c r="C91" s="285" t="s">
        <v>48</v>
      </c>
      <c r="D91" s="286">
        <v>1</v>
      </c>
      <c r="E91" s="287">
        <f>'Chladící okruh vlastní 4'!E90</f>
        <v>0</v>
      </c>
      <c r="F91" s="288">
        <f t="shared" si="13"/>
        <v>0</v>
      </c>
    </row>
    <row r="92" spans="1:6" ht="25.5" x14ac:dyDescent="0.25">
      <c r="A92" s="285" t="s">
        <v>350</v>
      </c>
      <c r="B92" s="284" t="s">
        <v>321</v>
      </c>
      <c r="C92" s="285" t="s">
        <v>48</v>
      </c>
      <c r="D92" s="286">
        <v>1</v>
      </c>
      <c r="E92" s="287">
        <f>'Chladící okruh vlastní 4'!E95</f>
        <v>0</v>
      </c>
      <c r="F92" s="288">
        <f t="shared" si="13"/>
        <v>0</v>
      </c>
    </row>
    <row r="93" spans="1:6" x14ac:dyDescent="0.25">
      <c r="A93" s="285" t="s">
        <v>351</v>
      </c>
      <c r="B93" s="284" t="s">
        <v>300</v>
      </c>
      <c r="C93" s="285" t="s">
        <v>48</v>
      </c>
      <c r="D93" s="286">
        <v>1</v>
      </c>
      <c r="E93" s="287">
        <f>'Chladící okruh vlastní 4'!E98</f>
        <v>0</v>
      </c>
      <c r="F93" s="288">
        <f t="shared" si="13"/>
        <v>0</v>
      </c>
    </row>
    <row r="94" spans="1:6" s="249" customFormat="1" x14ac:dyDescent="0.25">
      <c r="A94" s="291" t="s">
        <v>93</v>
      </c>
      <c r="B94" s="292" t="s">
        <v>102</v>
      </c>
      <c r="C94" s="293"/>
      <c r="D94" s="293"/>
      <c r="E94" s="294"/>
      <c r="F94" s="295">
        <f>SUM(F95:F96)</f>
        <v>0</v>
      </c>
    </row>
    <row r="95" spans="1:6" x14ac:dyDescent="0.25">
      <c r="A95" s="264" t="s">
        <v>358</v>
      </c>
      <c r="B95" s="271" t="s">
        <v>145</v>
      </c>
      <c r="C95" s="264" t="s">
        <v>48</v>
      </c>
      <c r="D95" s="264">
        <v>1</v>
      </c>
      <c r="E95" s="267">
        <f>Výměníky!E22</f>
        <v>0</v>
      </c>
      <c r="F95" s="267">
        <f t="shared" ref="F95:F98" si="14">D95*E95</f>
        <v>0</v>
      </c>
    </row>
    <row r="96" spans="1:6" x14ac:dyDescent="0.25">
      <c r="A96" s="264" t="s">
        <v>359</v>
      </c>
      <c r="B96" s="271" t="s">
        <v>240</v>
      </c>
      <c r="C96" s="264" t="s">
        <v>48</v>
      </c>
      <c r="D96" s="264">
        <v>1</v>
      </c>
      <c r="E96" s="267">
        <f>Výměníky!E48</f>
        <v>0</v>
      </c>
      <c r="F96" s="267">
        <f t="shared" si="14"/>
        <v>0</v>
      </c>
    </row>
    <row r="97" spans="1:6" x14ac:dyDescent="0.25">
      <c r="A97" s="291" t="s">
        <v>360</v>
      </c>
      <c r="B97" s="296" t="s">
        <v>149</v>
      </c>
      <c r="C97" s="297"/>
      <c r="D97" s="298"/>
      <c r="E97" s="299"/>
      <c r="F97" s="295">
        <f>SUM(F98:F101)</f>
        <v>0</v>
      </c>
    </row>
    <row r="98" spans="1:6" ht="45" customHeight="1" x14ac:dyDescent="0.25">
      <c r="A98" s="264" t="s">
        <v>361</v>
      </c>
      <c r="B98" s="270" t="s">
        <v>471</v>
      </c>
      <c r="C98" s="264" t="s">
        <v>48</v>
      </c>
      <c r="D98" s="264">
        <v>1</v>
      </c>
      <c r="E98" s="337"/>
      <c r="F98" s="267">
        <f t="shared" si="14"/>
        <v>0</v>
      </c>
    </row>
    <row r="99" spans="1:6" ht="45" customHeight="1" x14ac:dyDescent="0.25">
      <c r="A99" s="264" t="s">
        <v>362</v>
      </c>
      <c r="B99" s="270" t="s">
        <v>472</v>
      </c>
      <c r="C99" s="264" t="s">
        <v>48</v>
      </c>
      <c r="D99" s="264">
        <v>1</v>
      </c>
      <c r="E99" s="337"/>
      <c r="F99" s="267">
        <f t="shared" ref="F99" si="15">D99*E99</f>
        <v>0</v>
      </c>
    </row>
    <row r="100" spans="1:6" ht="45" customHeight="1" x14ac:dyDescent="0.25">
      <c r="A100" s="264" t="s">
        <v>363</v>
      </c>
      <c r="B100" s="270" t="s">
        <v>473</v>
      </c>
      <c r="C100" s="264" t="s">
        <v>48</v>
      </c>
      <c r="D100" s="264">
        <v>1</v>
      </c>
      <c r="E100" s="337"/>
      <c r="F100" s="267">
        <f t="shared" ref="F100:F101" si="16">D100*E100</f>
        <v>0</v>
      </c>
    </row>
    <row r="101" spans="1:6" ht="45" customHeight="1" x14ac:dyDescent="0.25">
      <c r="A101" s="264" t="s">
        <v>364</v>
      </c>
      <c r="B101" s="270" t="s">
        <v>474</v>
      </c>
      <c r="C101" s="264" t="s">
        <v>48</v>
      </c>
      <c r="D101" s="264">
        <v>1</v>
      </c>
      <c r="E101" s="337"/>
      <c r="F101" s="267">
        <f t="shared" si="16"/>
        <v>0</v>
      </c>
    </row>
    <row r="102" spans="1:6" ht="49.5" customHeight="1" x14ac:dyDescent="0.25">
      <c r="A102" s="300" t="s">
        <v>395</v>
      </c>
      <c r="B102" s="301"/>
      <c r="C102" s="297"/>
      <c r="D102" s="298"/>
      <c r="E102" s="298"/>
      <c r="F102" s="299"/>
    </row>
    <row r="103" spans="1:6" ht="30" customHeight="1" x14ac:dyDescent="0.25">
      <c r="A103" s="291" t="s">
        <v>365</v>
      </c>
      <c r="B103" s="302" t="s">
        <v>399</v>
      </c>
      <c r="C103" s="302"/>
      <c r="D103" s="302"/>
      <c r="E103" s="302"/>
      <c r="F103" s="340">
        <f>SUM(F104:F106)</f>
        <v>0</v>
      </c>
    </row>
    <row r="104" spans="1:6" x14ac:dyDescent="0.25">
      <c r="A104" s="264" t="s">
        <v>400</v>
      </c>
      <c r="B104" s="303" t="s">
        <v>396</v>
      </c>
      <c r="C104" s="250" t="s">
        <v>48</v>
      </c>
      <c r="D104" s="250">
        <v>1</v>
      </c>
      <c r="E104" s="254">
        <f>'E.kotel+elektroměr'!E10</f>
        <v>0</v>
      </c>
      <c r="F104" s="254">
        <f>D104*E104</f>
        <v>0</v>
      </c>
    </row>
    <row r="105" spans="1:6" x14ac:dyDescent="0.25">
      <c r="A105" s="264" t="s">
        <v>401</v>
      </c>
      <c r="B105" s="304" t="s">
        <v>211</v>
      </c>
      <c r="C105" s="250" t="s">
        <v>48</v>
      </c>
      <c r="D105" s="250">
        <v>1</v>
      </c>
      <c r="E105" s="338"/>
      <c r="F105" s="254">
        <f t="shared" ref="F105:F116" si="17">D105*E105</f>
        <v>0</v>
      </c>
    </row>
    <row r="106" spans="1:6" x14ac:dyDescent="0.25">
      <c r="A106" s="264" t="s">
        <v>402</v>
      </c>
      <c r="B106" s="303" t="s">
        <v>403</v>
      </c>
      <c r="C106" s="305" t="s">
        <v>87</v>
      </c>
      <c r="D106" s="305">
        <v>1</v>
      </c>
      <c r="E106" s="339"/>
      <c r="F106" s="254">
        <f t="shared" ref="F106" si="18">D106*E106</f>
        <v>0</v>
      </c>
    </row>
    <row r="107" spans="1:6" ht="30" customHeight="1" x14ac:dyDescent="0.25">
      <c r="A107" s="291" t="s">
        <v>397</v>
      </c>
      <c r="B107" s="296" t="s">
        <v>398</v>
      </c>
      <c r="C107" s="306"/>
      <c r="D107" s="306"/>
      <c r="E107" s="307"/>
      <c r="F107" s="295">
        <f>SUM(F108:F113)</f>
        <v>0</v>
      </c>
    </row>
    <row r="108" spans="1:6" x14ac:dyDescent="0.25">
      <c r="A108" s="264" t="s">
        <v>404</v>
      </c>
      <c r="B108" s="270" t="s">
        <v>212</v>
      </c>
      <c r="C108" s="264" t="s">
        <v>48</v>
      </c>
      <c r="D108" s="264">
        <v>1</v>
      </c>
      <c r="E108" s="337"/>
      <c r="F108" s="267">
        <f t="shared" si="17"/>
        <v>0</v>
      </c>
    </row>
    <row r="109" spans="1:6" ht="25.5" x14ac:dyDescent="0.25">
      <c r="A109" s="264" t="s">
        <v>405</v>
      </c>
      <c r="B109" s="270" t="s">
        <v>380</v>
      </c>
      <c r="C109" s="264" t="s">
        <v>48</v>
      </c>
      <c r="D109" s="264">
        <v>1</v>
      </c>
      <c r="E109" s="337"/>
      <c r="F109" s="267">
        <f t="shared" si="17"/>
        <v>0</v>
      </c>
    </row>
    <row r="110" spans="1:6" x14ac:dyDescent="0.25">
      <c r="A110" s="264" t="s">
        <v>406</v>
      </c>
      <c r="B110" s="270" t="s">
        <v>475</v>
      </c>
      <c r="C110" s="264" t="s">
        <v>48</v>
      </c>
      <c r="D110" s="264">
        <v>1</v>
      </c>
      <c r="E110" s="337"/>
      <c r="F110" s="267">
        <f t="shared" si="17"/>
        <v>0</v>
      </c>
    </row>
    <row r="111" spans="1:6" x14ac:dyDescent="0.25">
      <c r="A111" s="264" t="s">
        <v>407</v>
      </c>
      <c r="B111" s="270" t="s">
        <v>476</v>
      </c>
      <c r="C111" s="264" t="s">
        <v>48</v>
      </c>
      <c r="D111" s="264">
        <v>1</v>
      </c>
      <c r="E111" s="337"/>
      <c r="F111" s="267">
        <f t="shared" si="17"/>
        <v>0</v>
      </c>
    </row>
    <row r="112" spans="1:6" x14ac:dyDescent="0.25">
      <c r="A112" s="264" t="s">
        <v>408</v>
      </c>
      <c r="B112" s="270" t="s">
        <v>477</v>
      </c>
      <c r="C112" s="264" t="s">
        <v>48</v>
      </c>
      <c r="D112" s="264">
        <v>1</v>
      </c>
      <c r="E112" s="337"/>
      <c r="F112" s="267">
        <f t="shared" si="17"/>
        <v>0</v>
      </c>
    </row>
    <row r="113" spans="1:6" ht="25.5" x14ac:dyDescent="0.25">
      <c r="A113" s="308" t="s">
        <v>450</v>
      </c>
      <c r="B113" s="270" t="s">
        <v>478</v>
      </c>
      <c r="C113" s="264" t="s">
        <v>451</v>
      </c>
      <c r="D113" s="264">
        <v>1</v>
      </c>
      <c r="E113" s="49"/>
      <c r="F113" s="267">
        <f>D113*E113</f>
        <v>0</v>
      </c>
    </row>
    <row r="114" spans="1:6" ht="38.25" x14ac:dyDescent="0.25">
      <c r="A114" s="309"/>
      <c r="B114" s="310" t="s">
        <v>452</v>
      </c>
      <c r="C114" s="311"/>
      <c r="D114" s="311"/>
      <c r="E114" s="311"/>
      <c r="F114" s="311"/>
    </row>
    <row r="115" spans="1:6" x14ac:dyDescent="0.25">
      <c r="A115" s="244">
        <v>2</v>
      </c>
      <c r="B115" s="312" t="s">
        <v>106</v>
      </c>
      <c r="C115" s="313"/>
      <c r="D115" s="313"/>
      <c r="E115" s="314"/>
      <c r="F115" s="341">
        <f>F116+F118+F124+F128+F138+F142+F144+F146</f>
        <v>0</v>
      </c>
    </row>
    <row r="116" spans="1:6" ht="75" x14ac:dyDescent="0.25">
      <c r="A116" s="250" t="s">
        <v>213</v>
      </c>
      <c r="B116" s="315" t="s">
        <v>462</v>
      </c>
      <c r="C116" s="250" t="s">
        <v>48</v>
      </c>
      <c r="D116" s="250">
        <v>1</v>
      </c>
      <c r="E116" s="338"/>
      <c r="F116" s="254">
        <f t="shared" si="17"/>
        <v>0</v>
      </c>
    </row>
    <row r="117" spans="1:6" ht="54.75" customHeight="1" x14ac:dyDescent="0.25">
      <c r="A117" s="250"/>
      <c r="B117" s="316" t="s">
        <v>385</v>
      </c>
      <c r="C117" s="297"/>
      <c r="D117" s="298"/>
      <c r="E117" s="298"/>
      <c r="F117" s="299"/>
    </row>
    <row r="118" spans="1:6" x14ac:dyDescent="0.25">
      <c r="A118" s="250" t="s">
        <v>214</v>
      </c>
      <c r="B118" s="315" t="s">
        <v>215</v>
      </c>
      <c r="C118" s="250" t="s">
        <v>48</v>
      </c>
      <c r="D118" s="250">
        <v>1</v>
      </c>
      <c r="E118" s="338"/>
      <c r="F118" s="254">
        <f t="shared" ref="F118" si="19">D118*E118</f>
        <v>0</v>
      </c>
    </row>
    <row r="119" spans="1:6" x14ac:dyDescent="0.25">
      <c r="A119" s="250"/>
      <c r="B119" s="317" t="s">
        <v>231</v>
      </c>
      <c r="C119" s="318"/>
      <c r="D119" s="319"/>
      <c r="E119" s="319"/>
      <c r="F119" s="320"/>
    </row>
    <row r="120" spans="1:6" ht="24" x14ac:dyDescent="0.25">
      <c r="A120" s="250"/>
      <c r="B120" s="317" t="s">
        <v>232</v>
      </c>
      <c r="C120" s="321"/>
      <c r="D120" s="322"/>
      <c r="E120" s="322"/>
      <c r="F120" s="323"/>
    </row>
    <row r="121" spans="1:6" x14ac:dyDescent="0.25">
      <c r="A121" s="250"/>
      <c r="B121" s="317" t="s">
        <v>387</v>
      </c>
      <c r="C121" s="321"/>
      <c r="D121" s="322"/>
      <c r="E121" s="322"/>
      <c r="F121" s="323"/>
    </row>
    <row r="122" spans="1:6" x14ac:dyDescent="0.25">
      <c r="A122" s="250"/>
      <c r="B122" s="317" t="s">
        <v>386</v>
      </c>
      <c r="C122" s="321"/>
      <c r="D122" s="322"/>
      <c r="E122" s="322"/>
      <c r="F122" s="323"/>
    </row>
    <row r="123" spans="1:6" x14ac:dyDescent="0.25">
      <c r="A123" s="250"/>
      <c r="B123" s="317" t="s">
        <v>216</v>
      </c>
      <c r="C123" s="324"/>
      <c r="D123" s="325"/>
      <c r="E123" s="325"/>
      <c r="F123" s="326"/>
    </row>
    <row r="124" spans="1:6" x14ac:dyDescent="0.25">
      <c r="A124" s="250" t="s">
        <v>217</v>
      </c>
      <c r="B124" s="315" t="s">
        <v>218</v>
      </c>
      <c r="C124" s="250" t="s">
        <v>48</v>
      </c>
      <c r="D124" s="250">
        <v>1</v>
      </c>
      <c r="E124" s="338"/>
      <c r="F124" s="254">
        <f t="shared" ref="F124" si="20">D124*E124</f>
        <v>0</v>
      </c>
    </row>
    <row r="125" spans="1:6" x14ac:dyDescent="0.25">
      <c r="A125" s="250"/>
      <c r="B125" s="317" t="s">
        <v>233</v>
      </c>
      <c r="C125" s="318"/>
      <c r="D125" s="319"/>
      <c r="E125" s="319"/>
      <c r="F125" s="320"/>
    </row>
    <row r="126" spans="1:6" x14ac:dyDescent="0.25">
      <c r="A126" s="250"/>
      <c r="B126" s="317" t="s">
        <v>388</v>
      </c>
      <c r="C126" s="321"/>
      <c r="D126" s="322"/>
      <c r="E126" s="322"/>
      <c r="F126" s="323"/>
    </row>
    <row r="127" spans="1:6" x14ac:dyDescent="0.25">
      <c r="A127" s="250"/>
      <c r="B127" s="317" t="s">
        <v>389</v>
      </c>
      <c r="C127" s="324"/>
      <c r="D127" s="325"/>
      <c r="E127" s="325"/>
      <c r="F127" s="326"/>
    </row>
    <row r="128" spans="1:6" x14ac:dyDescent="0.25">
      <c r="A128" s="250" t="s">
        <v>219</v>
      </c>
      <c r="B128" s="315" t="s">
        <v>220</v>
      </c>
      <c r="C128" s="250" t="s">
        <v>48</v>
      </c>
      <c r="D128" s="250">
        <v>1</v>
      </c>
      <c r="E128" s="338"/>
      <c r="F128" s="254">
        <f t="shared" ref="F128" si="21">D128*E128</f>
        <v>0</v>
      </c>
    </row>
    <row r="129" spans="1:7" x14ac:dyDescent="0.25">
      <c r="A129" s="327"/>
      <c r="B129" s="317" t="s">
        <v>221</v>
      </c>
      <c r="C129" s="318"/>
      <c r="D129" s="319"/>
      <c r="E129" s="319"/>
      <c r="F129" s="320"/>
    </row>
    <row r="130" spans="1:7" x14ac:dyDescent="0.25">
      <c r="A130" s="327"/>
      <c r="B130" s="317" t="s">
        <v>222</v>
      </c>
      <c r="C130" s="321"/>
      <c r="D130" s="322"/>
      <c r="E130" s="322"/>
      <c r="F130" s="323"/>
    </row>
    <row r="131" spans="1:7" x14ac:dyDescent="0.25">
      <c r="A131" s="327"/>
      <c r="B131" s="317" t="s">
        <v>223</v>
      </c>
      <c r="C131" s="321"/>
      <c r="D131" s="322"/>
      <c r="E131" s="322"/>
      <c r="F131" s="323"/>
    </row>
    <row r="132" spans="1:7" ht="38.25" customHeight="1" x14ac:dyDescent="0.25">
      <c r="A132" s="327"/>
      <c r="B132" s="328" t="s">
        <v>224</v>
      </c>
      <c r="C132" s="321"/>
      <c r="D132" s="322"/>
      <c r="E132" s="322"/>
      <c r="F132" s="323"/>
    </row>
    <row r="133" spans="1:7" x14ac:dyDescent="0.25">
      <c r="A133" s="327"/>
      <c r="B133" s="317" t="s">
        <v>390</v>
      </c>
      <c r="C133" s="321"/>
      <c r="D133" s="322"/>
      <c r="E133" s="322"/>
      <c r="F133" s="323"/>
    </row>
    <row r="134" spans="1:7" ht="24" x14ac:dyDescent="0.25">
      <c r="A134" s="327"/>
      <c r="B134" s="317" t="s">
        <v>391</v>
      </c>
      <c r="C134" s="321"/>
      <c r="D134" s="322"/>
      <c r="E134" s="322"/>
      <c r="F134" s="323"/>
    </row>
    <row r="135" spans="1:7" x14ac:dyDescent="0.25">
      <c r="A135" s="327"/>
      <c r="B135" s="317" t="s">
        <v>381</v>
      </c>
      <c r="C135" s="321"/>
      <c r="D135" s="322"/>
      <c r="E135" s="322"/>
      <c r="F135" s="323"/>
    </row>
    <row r="136" spans="1:7" x14ac:dyDescent="0.25">
      <c r="A136" s="327"/>
      <c r="B136" s="317" t="s">
        <v>382</v>
      </c>
      <c r="C136" s="321"/>
      <c r="D136" s="322"/>
      <c r="E136" s="322"/>
      <c r="F136" s="323"/>
    </row>
    <row r="137" spans="1:7" ht="15" customHeight="1" x14ac:dyDescent="0.25">
      <c r="A137" s="327"/>
      <c r="B137" s="317" t="s">
        <v>392</v>
      </c>
      <c r="C137" s="324"/>
      <c r="D137" s="325"/>
      <c r="E137" s="325"/>
      <c r="F137" s="326"/>
    </row>
    <row r="138" spans="1:7" x14ac:dyDescent="0.25">
      <c r="A138" s="250" t="s">
        <v>226</v>
      </c>
      <c r="B138" s="315" t="s">
        <v>225</v>
      </c>
      <c r="C138" s="250" t="s">
        <v>48</v>
      </c>
      <c r="D138" s="250">
        <v>1</v>
      </c>
      <c r="E138" s="338"/>
      <c r="F138" s="254">
        <f t="shared" ref="F138" si="22">D138*E138</f>
        <v>0</v>
      </c>
    </row>
    <row r="139" spans="1:7" ht="48" x14ac:dyDescent="0.25">
      <c r="A139" s="250"/>
      <c r="B139" s="317" t="s">
        <v>383</v>
      </c>
      <c r="C139" s="318"/>
      <c r="D139" s="319"/>
      <c r="E139" s="319"/>
      <c r="F139" s="320"/>
    </row>
    <row r="140" spans="1:7" ht="36" x14ac:dyDescent="0.25">
      <c r="A140" s="250"/>
      <c r="B140" s="317" t="s">
        <v>470</v>
      </c>
      <c r="C140" s="321"/>
      <c r="D140" s="322"/>
      <c r="E140" s="322"/>
      <c r="F140" s="323"/>
    </row>
    <row r="141" spans="1:7" x14ac:dyDescent="0.25">
      <c r="A141" s="250"/>
      <c r="B141" s="317" t="s">
        <v>384</v>
      </c>
      <c r="C141" s="324"/>
      <c r="D141" s="325"/>
      <c r="E141" s="325"/>
      <c r="F141" s="326"/>
    </row>
    <row r="142" spans="1:7" x14ac:dyDescent="0.25">
      <c r="A142" s="250" t="s">
        <v>227</v>
      </c>
      <c r="B142" s="315" t="s">
        <v>228</v>
      </c>
      <c r="C142" s="250" t="s">
        <v>48</v>
      </c>
      <c r="D142" s="250">
        <v>1</v>
      </c>
      <c r="E142" s="38"/>
      <c r="F142" s="342">
        <f t="shared" ref="F142:F144" si="23">D142*E142</f>
        <v>0</v>
      </c>
    </row>
    <row r="143" spans="1:7" ht="24" x14ac:dyDescent="0.25">
      <c r="A143" s="250"/>
      <c r="B143" s="317" t="s">
        <v>234</v>
      </c>
      <c r="C143" s="297"/>
      <c r="D143" s="298"/>
      <c r="E143" s="298"/>
      <c r="F143" s="299"/>
      <c r="G143" s="238"/>
    </row>
    <row r="144" spans="1:7" x14ac:dyDescent="0.25">
      <c r="A144" s="250" t="s">
        <v>229</v>
      </c>
      <c r="B144" s="315" t="s">
        <v>230</v>
      </c>
      <c r="C144" s="250" t="s">
        <v>48</v>
      </c>
      <c r="D144" s="250">
        <v>1</v>
      </c>
      <c r="E144" s="38"/>
      <c r="F144" s="254">
        <f t="shared" si="23"/>
        <v>0</v>
      </c>
    </row>
    <row r="145" spans="1:6" x14ac:dyDescent="0.25">
      <c r="A145" s="250"/>
      <c r="B145" s="317" t="s">
        <v>235</v>
      </c>
      <c r="C145" s="297"/>
      <c r="D145" s="298"/>
      <c r="E145" s="298"/>
      <c r="F145" s="299"/>
    </row>
    <row r="146" spans="1:6" x14ac:dyDescent="0.25">
      <c r="A146" s="250" t="s">
        <v>236</v>
      </c>
      <c r="B146" s="315" t="s">
        <v>237</v>
      </c>
      <c r="C146" s="329" t="s">
        <v>238</v>
      </c>
      <c r="D146" s="330">
        <v>5</v>
      </c>
      <c r="E146" s="38"/>
      <c r="F146" s="254">
        <f t="shared" ref="F146" si="24">D146*E146</f>
        <v>0</v>
      </c>
    </row>
    <row r="147" spans="1:6" x14ac:dyDescent="0.25">
      <c r="A147" s="250"/>
      <c r="B147" s="317" t="s">
        <v>409</v>
      </c>
      <c r="C147" s="297"/>
      <c r="D147" s="298"/>
      <c r="E147" s="298"/>
      <c r="F147" s="299"/>
    </row>
    <row r="148" spans="1:6" x14ac:dyDescent="0.25">
      <c r="A148" s="244">
        <v>3</v>
      </c>
      <c r="B148" s="331" t="s">
        <v>410</v>
      </c>
      <c r="C148" s="332"/>
      <c r="D148" s="332"/>
      <c r="E148" s="333"/>
      <c r="F148" s="341">
        <f>SUM(F149:F154)</f>
        <v>0</v>
      </c>
    </row>
    <row r="149" spans="1:6" x14ac:dyDescent="0.25">
      <c r="A149" s="250" t="s">
        <v>411</v>
      </c>
      <c r="B149" s="334" t="s">
        <v>412</v>
      </c>
      <c r="C149" s="335" t="s">
        <v>48</v>
      </c>
      <c r="D149" s="335">
        <v>1</v>
      </c>
      <c r="E149" s="42"/>
      <c r="F149" s="343">
        <f t="shared" ref="F149:F153" si="25">D149*E149</f>
        <v>0</v>
      </c>
    </row>
    <row r="150" spans="1:6" x14ac:dyDescent="0.25">
      <c r="A150" s="250" t="s">
        <v>414</v>
      </c>
      <c r="B150" s="334" t="s">
        <v>413</v>
      </c>
      <c r="C150" s="335" t="s">
        <v>48</v>
      </c>
      <c r="D150" s="335">
        <v>1</v>
      </c>
      <c r="E150" s="42"/>
      <c r="F150" s="343">
        <f t="shared" si="25"/>
        <v>0</v>
      </c>
    </row>
    <row r="151" spans="1:6" x14ac:dyDescent="0.25">
      <c r="A151" s="250" t="s">
        <v>415</v>
      </c>
      <c r="B151" s="334" t="s">
        <v>469</v>
      </c>
      <c r="C151" s="335" t="s">
        <v>48</v>
      </c>
      <c r="D151" s="335">
        <v>1</v>
      </c>
      <c r="E151" s="42"/>
      <c r="F151" s="343">
        <f t="shared" si="25"/>
        <v>0</v>
      </c>
    </row>
    <row r="152" spans="1:6" x14ac:dyDescent="0.25">
      <c r="A152" s="250" t="s">
        <v>418</v>
      </c>
      <c r="B152" s="334" t="s">
        <v>417</v>
      </c>
      <c r="C152" s="335" t="s">
        <v>48</v>
      </c>
      <c r="D152" s="335">
        <v>1</v>
      </c>
      <c r="E152" s="42"/>
      <c r="F152" s="343">
        <f t="shared" si="25"/>
        <v>0</v>
      </c>
    </row>
    <row r="153" spans="1:6" ht="25.5" x14ac:dyDescent="0.25">
      <c r="A153" s="250" t="s">
        <v>419</v>
      </c>
      <c r="B153" s="336" t="s">
        <v>479</v>
      </c>
      <c r="C153" s="335" t="s">
        <v>48</v>
      </c>
      <c r="D153" s="335">
        <v>1</v>
      </c>
      <c r="E153" s="42"/>
      <c r="F153" s="343">
        <f t="shared" si="25"/>
        <v>0</v>
      </c>
    </row>
    <row r="154" spans="1:6" x14ac:dyDescent="0.25">
      <c r="A154" s="250" t="s">
        <v>420</v>
      </c>
      <c r="B154" s="327" t="s">
        <v>416</v>
      </c>
      <c r="C154" s="335" t="s">
        <v>48</v>
      </c>
      <c r="D154" s="335">
        <v>1</v>
      </c>
      <c r="E154" s="42"/>
      <c r="F154" s="343">
        <f t="shared" ref="F154" si="26">D154*E154</f>
        <v>0</v>
      </c>
    </row>
    <row r="155" spans="1:6" x14ac:dyDescent="0.25">
      <c r="A155" s="244">
        <v>4</v>
      </c>
      <c r="B155" s="312" t="s">
        <v>454</v>
      </c>
      <c r="C155" s="313"/>
      <c r="D155" s="313"/>
      <c r="E155" s="314"/>
      <c r="F155" s="341">
        <f>'Vzduchový výměník'!E21</f>
        <v>0</v>
      </c>
    </row>
  </sheetData>
  <sheetProtection algorithmName="SHA-512" hashValue="wQPB4FLboer0ZtZWBpVVYdgX/zcPfv8gp0E6LldLBPDDgQt1ba95v/uyFGMqiosN1J+E9+erKqJv8ooKTzQhPQ==" saltValue="hNJqi4C/EDNebIRB9iHASg==" spinCount="100000" sheet="1" objects="1" scenarios="1"/>
  <mergeCells count="28">
    <mergeCell ref="B155:E155"/>
    <mergeCell ref="C139:F141"/>
    <mergeCell ref="B30:E30"/>
    <mergeCell ref="C94:E94"/>
    <mergeCell ref="C145:F145"/>
    <mergeCell ref="C143:F143"/>
    <mergeCell ref="A1:F1"/>
    <mergeCell ref="B9:E9"/>
    <mergeCell ref="B11:E11"/>
    <mergeCell ref="B12:E12"/>
    <mergeCell ref="B21:E21"/>
    <mergeCell ref="B3:E3"/>
    <mergeCell ref="B2:E2"/>
    <mergeCell ref="B39:E39"/>
    <mergeCell ref="A102:B102"/>
    <mergeCell ref="B48:E48"/>
    <mergeCell ref="A113:A114"/>
    <mergeCell ref="C119:F123"/>
    <mergeCell ref="C125:F127"/>
    <mergeCell ref="C129:F137"/>
    <mergeCell ref="C147:F147"/>
    <mergeCell ref="C97:E97"/>
    <mergeCell ref="C102:F102"/>
    <mergeCell ref="C117:F117"/>
    <mergeCell ref="B103:E103"/>
    <mergeCell ref="B115:E115"/>
    <mergeCell ref="C107:E107"/>
    <mergeCell ref="C114:F114"/>
  </mergeCells>
  <pageMargins left="1.1023622047244095" right="0.51181102362204722" top="0.59055118110236227" bottom="0.39370078740157483" header="0.31496062992125984" footer="0.31496062992125984"/>
  <pageSetup paperSize="9" scale="11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DF56-6456-4764-A776-4CE41451C893}">
  <dimension ref="A2:N99"/>
  <sheetViews>
    <sheetView topLeftCell="A13" zoomScaleNormal="100" workbookViewId="0">
      <pane xSplit="1" topLeftCell="B1" activePane="topRight" state="frozenSplit"/>
      <selection activeCell="M12" sqref="M12"/>
      <selection pane="topRight" activeCell="H97" sqref="H97"/>
    </sheetView>
  </sheetViews>
  <sheetFormatPr defaultColWidth="8.85546875" defaultRowHeight="15" x14ac:dyDescent="0.25"/>
  <cols>
    <col min="1" max="1" width="17" style="6" customWidth="1"/>
    <col min="2" max="2" width="8.85546875" style="6"/>
    <col min="3" max="3" width="8.85546875" style="7"/>
    <col min="4" max="4" width="8.85546875" style="21"/>
    <col min="5" max="5" width="10" style="21" bestFit="1" customWidth="1"/>
    <col min="6" max="6" width="13.140625" style="7" customWidth="1"/>
    <col min="7" max="7" width="20.42578125" style="6" customWidth="1"/>
    <col min="8" max="8" width="10.7109375" style="6" customWidth="1"/>
    <col min="9" max="9" width="13" style="6" customWidth="1"/>
    <col min="10" max="10" width="16.28515625" style="6" bestFit="1" customWidth="1"/>
    <col min="11" max="12" width="13.28515625" style="6" customWidth="1"/>
    <col min="13" max="13" width="11.85546875" style="6" customWidth="1"/>
    <col min="14" max="14" width="15.5703125" style="6" customWidth="1"/>
    <col min="15" max="15" width="17.7109375" style="6" customWidth="1"/>
    <col min="16" max="16" width="12.85546875" style="6" customWidth="1"/>
    <col min="17" max="17" width="17.7109375" style="6" customWidth="1"/>
    <col min="18" max="19" width="12.7109375" style="6" customWidth="1"/>
    <col min="20" max="16384" width="8.85546875" style="6"/>
  </cols>
  <sheetData>
    <row r="2" spans="1:14" s="7" customFormat="1" ht="58.5" customHeight="1" x14ac:dyDescent="0.25">
      <c r="A2" s="11" t="s">
        <v>91</v>
      </c>
      <c r="B2" s="62" t="s">
        <v>37</v>
      </c>
      <c r="C2" s="62" t="s">
        <v>54</v>
      </c>
      <c r="D2" s="69" t="s">
        <v>53</v>
      </c>
      <c r="E2" s="69" t="s">
        <v>55</v>
      </c>
      <c r="F2" s="8" t="s">
        <v>50</v>
      </c>
      <c r="G2" s="8" t="s">
        <v>421</v>
      </c>
      <c r="H2" s="8" t="s">
        <v>51</v>
      </c>
      <c r="I2" s="8" t="s">
        <v>52</v>
      </c>
      <c r="J2" s="62" t="s">
        <v>73</v>
      </c>
      <c r="K2" s="62"/>
      <c r="L2" s="58" t="s">
        <v>71</v>
      </c>
      <c r="M2" s="59"/>
    </row>
    <row r="3" spans="1:14" s="7" customFormat="1" ht="30" customHeight="1" x14ac:dyDescent="0.25">
      <c r="A3" s="73" t="s">
        <v>66</v>
      </c>
      <c r="B3" s="62"/>
      <c r="C3" s="62"/>
      <c r="D3" s="69"/>
      <c r="E3" s="69"/>
      <c r="F3" s="9" t="s">
        <v>67</v>
      </c>
      <c r="G3" s="10" t="s">
        <v>68</v>
      </c>
      <c r="H3" s="9" t="s">
        <v>69</v>
      </c>
      <c r="I3" s="27" t="s">
        <v>70</v>
      </c>
      <c r="J3" s="63" t="s">
        <v>74</v>
      </c>
      <c r="K3" s="64"/>
      <c r="L3" s="60" t="s">
        <v>72</v>
      </c>
      <c r="M3" s="61"/>
    </row>
    <row r="4" spans="1:14" s="29" customFormat="1" ht="30" customHeight="1" x14ac:dyDescent="0.25">
      <c r="A4" s="74"/>
      <c r="B4" s="17" t="s">
        <v>87</v>
      </c>
      <c r="C4" s="344"/>
      <c r="D4" s="345"/>
      <c r="E4" s="19">
        <f>C4*D4</f>
        <v>0</v>
      </c>
      <c r="F4" s="346"/>
      <c r="G4" s="346"/>
      <c r="H4" s="347"/>
      <c r="I4" s="348"/>
      <c r="J4" s="349"/>
      <c r="K4" s="350"/>
      <c r="L4" s="349"/>
      <c r="M4" s="350"/>
    </row>
    <row r="5" spans="1:14" s="7" customFormat="1" ht="30" customHeight="1" x14ac:dyDescent="0.25">
      <c r="A5" s="62" t="s">
        <v>49</v>
      </c>
      <c r="B5" s="62" t="s">
        <v>37</v>
      </c>
      <c r="C5" s="62" t="s">
        <v>54</v>
      </c>
      <c r="D5" s="69" t="s">
        <v>53</v>
      </c>
      <c r="E5" s="69" t="s">
        <v>55</v>
      </c>
      <c r="F5" s="8" t="s">
        <v>51</v>
      </c>
      <c r="G5" s="8" t="s">
        <v>52</v>
      </c>
      <c r="H5" s="62" t="s">
        <v>73</v>
      </c>
      <c r="I5" s="62"/>
      <c r="J5" s="62" t="s">
        <v>71</v>
      </c>
      <c r="K5" s="62"/>
    </row>
    <row r="6" spans="1:14" s="7" customFormat="1" ht="30" customHeight="1" x14ac:dyDescent="0.25">
      <c r="A6" s="62"/>
      <c r="B6" s="62"/>
      <c r="C6" s="62"/>
      <c r="D6" s="69"/>
      <c r="E6" s="69"/>
      <c r="F6" s="9" t="s">
        <v>75</v>
      </c>
      <c r="G6" s="9" t="s">
        <v>70</v>
      </c>
      <c r="H6" s="65" t="s">
        <v>74</v>
      </c>
      <c r="I6" s="65"/>
      <c r="J6" s="65" t="s">
        <v>72</v>
      </c>
      <c r="K6" s="65"/>
    </row>
    <row r="7" spans="1:14" ht="30" customHeight="1" x14ac:dyDescent="0.25">
      <c r="A7" s="62"/>
      <c r="B7" s="17" t="s">
        <v>87</v>
      </c>
      <c r="C7" s="344"/>
      <c r="D7" s="345"/>
      <c r="E7" s="19">
        <f>C7*D7</f>
        <v>0</v>
      </c>
      <c r="F7" s="347"/>
      <c r="G7" s="347"/>
      <c r="H7" s="351"/>
      <c r="I7" s="351"/>
      <c r="J7" s="351"/>
      <c r="K7" s="351"/>
    </row>
    <row r="8" spans="1:14" ht="30" customHeight="1" x14ac:dyDescent="0.25">
      <c r="A8" s="62" t="s">
        <v>56</v>
      </c>
      <c r="B8" s="62" t="s">
        <v>37</v>
      </c>
      <c r="C8" s="62" t="s">
        <v>54</v>
      </c>
      <c r="D8" s="69" t="s">
        <v>53</v>
      </c>
      <c r="E8" s="69" t="s">
        <v>55</v>
      </c>
      <c r="F8" s="22" t="s">
        <v>51</v>
      </c>
      <c r="G8" s="8" t="s">
        <v>52</v>
      </c>
      <c r="H8" s="62" t="s">
        <v>73</v>
      </c>
      <c r="I8" s="62"/>
      <c r="J8" s="58" t="s">
        <v>71</v>
      </c>
      <c r="K8" s="59"/>
      <c r="M8" s="7"/>
    </row>
    <row r="9" spans="1:14" ht="30" customHeight="1" x14ac:dyDescent="0.25">
      <c r="A9" s="62"/>
      <c r="B9" s="62"/>
      <c r="C9" s="62"/>
      <c r="D9" s="69"/>
      <c r="E9" s="69"/>
      <c r="F9" s="9" t="s">
        <v>429</v>
      </c>
      <c r="G9" s="9" t="s">
        <v>70</v>
      </c>
      <c r="H9" s="65" t="s">
        <v>74</v>
      </c>
      <c r="I9" s="65"/>
      <c r="J9" s="60" t="s">
        <v>72</v>
      </c>
      <c r="K9" s="61"/>
      <c r="L9" s="45"/>
      <c r="M9" s="26"/>
    </row>
    <row r="10" spans="1:14" ht="30" customHeight="1" x14ac:dyDescent="0.25">
      <c r="A10" s="62"/>
      <c r="B10" s="17" t="s">
        <v>87</v>
      </c>
      <c r="C10" s="344"/>
      <c r="D10" s="345"/>
      <c r="E10" s="19">
        <f>C10*D10</f>
        <v>0</v>
      </c>
      <c r="F10" s="352"/>
      <c r="G10" s="347"/>
      <c r="H10" s="351"/>
      <c r="I10" s="351"/>
      <c r="J10" s="349"/>
      <c r="K10" s="350"/>
      <c r="L10" s="29"/>
      <c r="M10" s="32"/>
    </row>
    <row r="11" spans="1:14" ht="15" customHeight="1" x14ac:dyDescent="0.25">
      <c r="A11" s="62" t="s">
        <v>57</v>
      </c>
      <c r="B11" s="62" t="s">
        <v>37</v>
      </c>
      <c r="C11" s="62" t="s">
        <v>54</v>
      </c>
      <c r="D11" s="69" t="s">
        <v>53</v>
      </c>
      <c r="E11" s="69" t="s">
        <v>55</v>
      </c>
      <c r="F11" s="44" t="s">
        <v>51</v>
      </c>
      <c r="G11" s="46" t="s">
        <v>52</v>
      </c>
      <c r="H11" s="62" t="s">
        <v>73</v>
      </c>
      <c r="I11" s="62"/>
      <c r="J11" s="58" t="s">
        <v>71</v>
      </c>
      <c r="K11" s="59"/>
    </row>
    <row r="12" spans="1:14" ht="30" customHeight="1" x14ac:dyDescent="0.25">
      <c r="A12" s="62"/>
      <c r="B12" s="62"/>
      <c r="C12" s="62"/>
      <c r="D12" s="69"/>
      <c r="E12" s="69"/>
      <c r="F12" s="9" t="s">
        <v>422</v>
      </c>
      <c r="G12" s="9" t="s">
        <v>70</v>
      </c>
      <c r="H12" s="65" t="s">
        <v>74</v>
      </c>
      <c r="I12" s="65"/>
      <c r="J12" s="60" t="s">
        <v>72</v>
      </c>
      <c r="K12" s="61"/>
    </row>
    <row r="13" spans="1:14" ht="30" customHeight="1" x14ac:dyDescent="0.25">
      <c r="A13" s="62"/>
      <c r="B13" s="17" t="s">
        <v>87</v>
      </c>
      <c r="C13" s="344"/>
      <c r="D13" s="345"/>
      <c r="E13" s="19">
        <f>C13*D13</f>
        <v>0</v>
      </c>
      <c r="F13" s="348"/>
      <c r="G13" s="347"/>
      <c r="H13" s="351"/>
      <c r="I13" s="351"/>
      <c r="J13" s="349"/>
      <c r="K13" s="350"/>
    </row>
    <row r="14" spans="1:14" ht="38.25" customHeight="1" x14ac:dyDescent="0.25">
      <c r="A14" s="62" t="s">
        <v>59</v>
      </c>
      <c r="B14" s="62" t="s">
        <v>37</v>
      </c>
      <c r="C14" s="62" t="s">
        <v>54</v>
      </c>
      <c r="D14" s="69" t="s">
        <v>53</v>
      </c>
      <c r="E14" s="69" t="s">
        <v>55</v>
      </c>
      <c r="F14" s="8" t="s">
        <v>51</v>
      </c>
      <c r="G14" s="8" t="s">
        <v>52</v>
      </c>
      <c r="H14" s="58" t="s">
        <v>73</v>
      </c>
      <c r="I14" s="59"/>
      <c r="J14" s="58" t="s">
        <v>71</v>
      </c>
      <c r="K14" s="59"/>
    </row>
    <row r="15" spans="1:14" ht="30" customHeight="1" x14ac:dyDescent="0.25">
      <c r="A15" s="62"/>
      <c r="B15" s="62"/>
      <c r="C15" s="62"/>
      <c r="D15" s="69"/>
      <c r="E15" s="69"/>
      <c r="F15" s="10" t="s">
        <v>76</v>
      </c>
      <c r="G15" s="9" t="s">
        <v>70</v>
      </c>
      <c r="H15" s="60" t="s">
        <v>74</v>
      </c>
      <c r="I15" s="61"/>
      <c r="J15" s="60" t="s">
        <v>72</v>
      </c>
      <c r="K15" s="61"/>
    </row>
    <row r="16" spans="1:14" ht="30" customHeight="1" x14ac:dyDescent="0.25">
      <c r="A16" s="62"/>
      <c r="B16" s="17" t="s">
        <v>87</v>
      </c>
      <c r="C16" s="344"/>
      <c r="D16" s="345"/>
      <c r="E16" s="19">
        <f>C16*D16</f>
        <v>0</v>
      </c>
      <c r="F16" s="347"/>
      <c r="G16" s="347"/>
      <c r="H16" s="349"/>
      <c r="I16" s="350"/>
      <c r="J16" s="349"/>
      <c r="K16" s="350"/>
      <c r="N16" s="34"/>
    </row>
    <row r="17" spans="1:14" ht="30" customHeight="1" x14ac:dyDescent="0.25">
      <c r="A17" s="62" t="s">
        <v>58</v>
      </c>
      <c r="B17" s="62" t="s">
        <v>37</v>
      </c>
      <c r="C17" s="62" t="s">
        <v>54</v>
      </c>
      <c r="D17" s="69" t="s">
        <v>53</v>
      </c>
      <c r="E17" s="69" t="s">
        <v>55</v>
      </c>
      <c r="F17" s="8" t="s">
        <v>51</v>
      </c>
      <c r="G17" s="8" t="s">
        <v>52</v>
      </c>
      <c r="H17" s="58" t="s">
        <v>73</v>
      </c>
      <c r="I17" s="59"/>
      <c r="J17" s="58" t="s">
        <v>71</v>
      </c>
      <c r="K17" s="59"/>
    </row>
    <row r="18" spans="1:14" ht="30" customHeight="1" x14ac:dyDescent="0.25">
      <c r="A18" s="62"/>
      <c r="B18" s="62"/>
      <c r="C18" s="62"/>
      <c r="D18" s="69"/>
      <c r="E18" s="69"/>
      <c r="F18" s="10" t="s">
        <v>76</v>
      </c>
      <c r="G18" s="9" t="s">
        <v>70</v>
      </c>
      <c r="H18" s="71" t="s">
        <v>74</v>
      </c>
      <c r="I18" s="72"/>
      <c r="J18" s="60" t="s">
        <v>72</v>
      </c>
      <c r="K18" s="61"/>
    </row>
    <row r="19" spans="1:14" ht="30" customHeight="1" x14ac:dyDescent="0.25">
      <c r="A19" s="62"/>
      <c r="B19" s="17" t="s">
        <v>87</v>
      </c>
      <c r="C19" s="344"/>
      <c r="D19" s="345"/>
      <c r="E19" s="19">
        <f>C19*D19</f>
        <v>0</v>
      </c>
      <c r="F19" s="353"/>
      <c r="G19" s="354"/>
      <c r="H19" s="349"/>
      <c r="I19" s="355"/>
      <c r="J19" s="349"/>
      <c r="K19" s="350"/>
      <c r="N19" s="34"/>
    </row>
    <row r="20" spans="1:14" ht="30" customHeight="1" x14ac:dyDescent="0.25">
      <c r="A20" s="62" t="s">
        <v>126</v>
      </c>
      <c r="B20" s="62" t="s">
        <v>37</v>
      </c>
      <c r="C20" s="62" t="s">
        <v>54</v>
      </c>
      <c r="D20" s="69" t="s">
        <v>53</v>
      </c>
      <c r="E20" s="69" t="s">
        <v>55</v>
      </c>
      <c r="F20" s="8" t="s">
        <v>51</v>
      </c>
      <c r="G20" s="8" t="s">
        <v>52</v>
      </c>
      <c r="H20" s="58" t="s">
        <v>73</v>
      </c>
      <c r="I20" s="59"/>
      <c r="J20" s="58" t="s">
        <v>71</v>
      </c>
      <c r="K20" s="59"/>
    </row>
    <row r="21" spans="1:14" ht="30" customHeight="1" x14ac:dyDescent="0.25">
      <c r="A21" s="62"/>
      <c r="B21" s="62"/>
      <c r="C21" s="62"/>
      <c r="D21" s="69"/>
      <c r="E21" s="69"/>
      <c r="F21" s="10" t="s">
        <v>76</v>
      </c>
      <c r="G21" s="9" t="s">
        <v>70</v>
      </c>
      <c r="H21" s="60" t="s">
        <v>74</v>
      </c>
      <c r="I21" s="61"/>
      <c r="J21" s="60" t="s">
        <v>72</v>
      </c>
      <c r="K21" s="61"/>
    </row>
    <row r="22" spans="1:14" ht="30" customHeight="1" x14ac:dyDescent="0.25">
      <c r="A22" s="62"/>
      <c r="B22" s="17" t="s">
        <v>87</v>
      </c>
      <c r="C22" s="344"/>
      <c r="D22" s="345"/>
      <c r="E22" s="19">
        <f>C22*D22</f>
        <v>0</v>
      </c>
      <c r="F22" s="353"/>
      <c r="G22" s="354"/>
      <c r="H22" s="349"/>
      <c r="I22" s="355"/>
      <c r="J22" s="349"/>
      <c r="K22" s="350"/>
    </row>
    <row r="23" spans="1:14" ht="45" customHeight="1" x14ac:dyDescent="0.25">
      <c r="A23" s="62" t="s">
        <v>79</v>
      </c>
      <c r="B23" s="62" t="s">
        <v>37</v>
      </c>
      <c r="C23" s="62" t="s">
        <v>54</v>
      </c>
      <c r="D23" s="69" t="s">
        <v>53</v>
      </c>
      <c r="E23" s="69" t="s">
        <v>55</v>
      </c>
      <c r="F23" s="7" t="s">
        <v>51</v>
      </c>
      <c r="G23" s="8" t="s">
        <v>52</v>
      </c>
      <c r="H23" s="58" t="s">
        <v>73</v>
      </c>
      <c r="I23" s="59"/>
      <c r="J23" s="58" t="s">
        <v>71</v>
      </c>
      <c r="K23" s="59"/>
    </row>
    <row r="24" spans="1:14" ht="30" customHeight="1" x14ac:dyDescent="0.25">
      <c r="A24" s="62"/>
      <c r="B24" s="62"/>
      <c r="C24" s="62"/>
      <c r="D24" s="69"/>
      <c r="E24" s="69"/>
      <c r="F24" s="13" t="s">
        <v>78</v>
      </c>
      <c r="G24" s="9" t="s">
        <v>70</v>
      </c>
      <c r="H24" s="60" t="s">
        <v>74</v>
      </c>
      <c r="I24" s="61"/>
      <c r="J24" s="60" t="s">
        <v>72</v>
      </c>
      <c r="K24" s="61"/>
    </row>
    <row r="25" spans="1:14" ht="30" customHeight="1" x14ac:dyDescent="0.25">
      <c r="A25" s="62"/>
      <c r="B25" s="17" t="s">
        <v>87</v>
      </c>
      <c r="C25" s="344"/>
      <c r="D25" s="345"/>
      <c r="E25" s="19">
        <f>C25*D25</f>
        <v>0</v>
      </c>
      <c r="F25" s="353"/>
      <c r="G25" s="354"/>
      <c r="H25" s="349"/>
      <c r="I25" s="355"/>
      <c r="J25" s="349"/>
      <c r="K25" s="350"/>
    </row>
    <row r="26" spans="1:14" ht="30" customHeight="1" x14ac:dyDescent="0.25">
      <c r="A26" s="62" t="s">
        <v>80</v>
      </c>
      <c r="B26" s="62" t="s">
        <v>37</v>
      </c>
      <c r="C26" s="62" t="s">
        <v>54</v>
      </c>
      <c r="D26" s="69" t="s">
        <v>53</v>
      </c>
      <c r="E26" s="69" t="s">
        <v>55</v>
      </c>
      <c r="F26" s="7" t="s">
        <v>51</v>
      </c>
      <c r="G26" s="8" t="s">
        <v>52</v>
      </c>
      <c r="H26" s="58" t="s">
        <v>73</v>
      </c>
      <c r="I26" s="59"/>
      <c r="J26" s="58" t="s">
        <v>71</v>
      </c>
      <c r="K26" s="59"/>
    </row>
    <row r="27" spans="1:14" ht="30" customHeight="1" x14ac:dyDescent="0.25">
      <c r="A27" s="62"/>
      <c r="B27" s="62"/>
      <c r="C27" s="62"/>
      <c r="D27" s="69"/>
      <c r="E27" s="69"/>
      <c r="F27" s="13" t="s">
        <v>78</v>
      </c>
      <c r="G27" s="9" t="s">
        <v>70</v>
      </c>
      <c r="H27" s="60" t="s">
        <v>74</v>
      </c>
      <c r="I27" s="61"/>
      <c r="J27" s="60" t="s">
        <v>72</v>
      </c>
      <c r="K27" s="61"/>
    </row>
    <row r="28" spans="1:14" ht="30" customHeight="1" x14ac:dyDescent="0.25">
      <c r="A28" s="62"/>
      <c r="B28" s="17" t="s">
        <v>87</v>
      </c>
      <c r="C28" s="344"/>
      <c r="D28" s="345"/>
      <c r="E28" s="19">
        <f>C28*D28</f>
        <v>0</v>
      </c>
      <c r="F28" s="353"/>
      <c r="G28" s="354"/>
      <c r="H28" s="349"/>
      <c r="I28" s="355"/>
      <c r="J28" s="349"/>
      <c r="K28" s="350"/>
    </row>
    <row r="29" spans="1:14" ht="15" customHeight="1" x14ac:dyDescent="0.25">
      <c r="A29" s="62" t="s">
        <v>61</v>
      </c>
      <c r="B29" s="62" t="s">
        <v>37</v>
      </c>
      <c r="C29" s="62" t="s">
        <v>54</v>
      </c>
      <c r="D29" s="69" t="s">
        <v>53</v>
      </c>
      <c r="E29" s="69" t="s">
        <v>55</v>
      </c>
      <c r="F29" s="7" t="s">
        <v>51</v>
      </c>
      <c r="G29" s="8" t="s">
        <v>52</v>
      </c>
      <c r="H29" s="58" t="s">
        <v>73</v>
      </c>
      <c r="I29" s="59"/>
      <c r="J29" s="58" t="s">
        <v>71</v>
      </c>
      <c r="K29" s="59"/>
    </row>
    <row r="30" spans="1:14" ht="30" customHeight="1" x14ac:dyDescent="0.25">
      <c r="A30" s="62"/>
      <c r="B30" s="62"/>
      <c r="C30" s="62"/>
      <c r="D30" s="69"/>
      <c r="E30" s="69"/>
      <c r="F30" s="13" t="s">
        <v>78</v>
      </c>
      <c r="G30" s="9" t="s">
        <v>70</v>
      </c>
      <c r="H30" s="60" t="s">
        <v>74</v>
      </c>
      <c r="I30" s="61"/>
      <c r="J30" s="60" t="s">
        <v>72</v>
      </c>
      <c r="K30" s="61"/>
    </row>
    <row r="31" spans="1:14" ht="30" customHeight="1" x14ac:dyDescent="0.25">
      <c r="A31" s="62"/>
      <c r="B31" s="17" t="s">
        <v>87</v>
      </c>
      <c r="C31" s="344"/>
      <c r="D31" s="345"/>
      <c r="E31" s="19">
        <f>C31*D31</f>
        <v>0</v>
      </c>
      <c r="F31" s="353"/>
      <c r="G31" s="354"/>
      <c r="H31" s="349"/>
      <c r="I31" s="355"/>
      <c r="J31" s="349"/>
      <c r="K31" s="350"/>
    </row>
    <row r="32" spans="1:14" ht="15" customHeight="1" x14ac:dyDescent="0.25">
      <c r="A32" s="62" t="s">
        <v>62</v>
      </c>
      <c r="B32" s="62" t="s">
        <v>37</v>
      </c>
      <c r="C32" s="62" t="s">
        <v>54</v>
      </c>
      <c r="D32" s="69" t="s">
        <v>53</v>
      </c>
      <c r="E32" s="69" t="s">
        <v>55</v>
      </c>
      <c r="F32" s="7" t="s">
        <v>51</v>
      </c>
      <c r="G32" s="8" t="s">
        <v>52</v>
      </c>
      <c r="H32" s="58" t="s">
        <v>73</v>
      </c>
      <c r="I32" s="59"/>
      <c r="J32" s="58" t="s">
        <v>71</v>
      </c>
      <c r="K32" s="59"/>
    </row>
    <row r="33" spans="1:14" ht="30" customHeight="1" x14ac:dyDescent="0.25">
      <c r="A33" s="62"/>
      <c r="B33" s="62"/>
      <c r="C33" s="62"/>
      <c r="D33" s="69"/>
      <c r="E33" s="69"/>
      <c r="F33" s="13" t="s">
        <v>78</v>
      </c>
      <c r="G33" s="9" t="s">
        <v>70</v>
      </c>
      <c r="H33" s="60" t="s">
        <v>74</v>
      </c>
      <c r="I33" s="61"/>
      <c r="J33" s="60" t="s">
        <v>72</v>
      </c>
      <c r="K33" s="61"/>
    </row>
    <row r="34" spans="1:14" ht="30" customHeight="1" x14ac:dyDescent="0.25">
      <c r="A34" s="62"/>
      <c r="B34" s="17" t="s">
        <v>87</v>
      </c>
      <c r="C34" s="344"/>
      <c r="D34" s="345"/>
      <c r="E34" s="19">
        <f>C34*D34</f>
        <v>0</v>
      </c>
      <c r="F34" s="353"/>
      <c r="G34" s="354"/>
      <c r="H34" s="349"/>
      <c r="I34" s="355"/>
      <c r="J34" s="349"/>
      <c r="K34" s="350"/>
    </row>
    <row r="35" spans="1:14" ht="45" customHeight="1" x14ac:dyDescent="0.25">
      <c r="A35" s="62" t="s">
        <v>63</v>
      </c>
      <c r="B35" s="62" t="s">
        <v>37</v>
      </c>
      <c r="C35" s="62" t="s">
        <v>54</v>
      </c>
      <c r="D35" s="69" t="s">
        <v>53</v>
      </c>
      <c r="E35" s="69" t="s">
        <v>55</v>
      </c>
      <c r="F35" s="8" t="s">
        <v>51</v>
      </c>
      <c r="G35" s="62" t="s">
        <v>64</v>
      </c>
      <c r="H35" s="118" t="s">
        <v>71</v>
      </c>
      <c r="I35" s="118"/>
    </row>
    <row r="36" spans="1:14" ht="30" customHeight="1" x14ac:dyDescent="0.25">
      <c r="A36" s="62"/>
      <c r="B36" s="62"/>
      <c r="C36" s="62"/>
      <c r="D36" s="69"/>
      <c r="E36" s="69"/>
      <c r="F36" s="10" t="s">
        <v>77</v>
      </c>
      <c r="G36" s="62"/>
      <c r="H36" s="65" t="s">
        <v>123</v>
      </c>
      <c r="I36" s="65"/>
    </row>
    <row r="37" spans="1:14" ht="30" customHeight="1" x14ac:dyDescent="0.25">
      <c r="A37" s="62"/>
      <c r="B37" s="17" t="s">
        <v>88</v>
      </c>
      <c r="C37" s="344"/>
      <c r="D37" s="345"/>
      <c r="E37" s="19">
        <f>C37*D37</f>
        <v>0</v>
      </c>
      <c r="F37" s="353"/>
      <c r="G37" s="354"/>
      <c r="H37" s="349"/>
      <c r="I37" s="350"/>
    </row>
    <row r="38" spans="1:14" ht="45" customHeight="1" x14ac:dyDescent="0.25">
      <c r="A38" s="25" t="s">
        <v>254</v>
      </c>
      <c r="B38" s="59" t="s">
        <v>37</v>
      </c>
      <c r="C38" s="62" t="s">
        <v>54</v>
      </c>
      <c r="D38" s="69" t="s">
        <v>53</v>
      </c>
      <c r="E38" s="69" t="s">
        <v>55</v>
      </c>
      <c r="H38" s="7"/>
      <c r="I38" s="7"/>
      <c r="J38" s="7"/>
      <c r="K38" s="7"/>
    </row>
    <row r="39" spans="1:14" ht="69.95" customHeight="1" x14ac:dyDescent="0.25">
      <c r="A39" s="78" t="s">
        <v>246</v>
      </c>
      <c r="B39" s="59"/>
      <c r="C39" s="62"/>
      <c r="D39" s="69"/>
      <c r="E39" s="69"/>
      <c r="H39" s="7"/>
      <c r="I39" s="7"/>
      <c r="J39" s="7"/>
      <c r="K39" s="7"/>
    </row>
    <row r="40" spans="1:14" ht="69.95" customHeight="1" x14ac:dyDescent="0.25">
      <c r="A40" s="79"/>
      <c r="B40" s="36" t="s">
        <v>89</v>
      </c>
      <c r="C40" s="16">
        <v>1</v>
      </c>
      <c r="D40" s="345"/>
      <c r="E40" s="20">
        <f>C40*D40</f>
        <v>0</v>
      </c>
      <c r="H40" s="7"/>
      <c r="I40" s="7"/>
      <c r="J40" s="7"/>
      <c r="K40" s="7"/>
    </row>
    <row r="41" spans="1:14" ht="30" customHeight="1" x14ac:dyDescent="0.25">
      <c r="A41" s="66" t="s">
        <v>133</v>
      </c>
      <c r="B41" s="66"/>
      <c r="C41" s="66"/>
      <c r="D41" s="66"/>
      <c r="E41" s="31">
        <f>E4+E7+E10+E13+E16+E19+E22+E25+E28+E31+E34+E37+E40</f>
        <v>0</v>
      </c>
      <c r="H41" s="7"/>
      <c r="I41" s="7"/>
      <c r="J41" s="7"/>
      <c r="K41" s="7"/>
    </row>
    <row r="42" spans="1:14" ht="30" customHeight="1" x14ac:dyDescent="0.25">
      <c r="A42" s="75" t="s">
        <v>134</v>
      </c>
      <c r="B42" s="76"/>
      <c r="C42" s="76"/>
      <c r="D42" s="77"/>
    </row>
    <row r="43" spans="1:14" ht="38.25" customHeight="1" x14ac:dyDescent="0.25">
      <c r="A43" s="62" t="s">
        <v>242</v>
      </c>
      <c r="B43" s="62" t="s">
        <v>37</v>
      </c>
      <c r="C43" s="62" t="s">
        <v>54</v>
      </c>
      <c r="D43" s="69" t="s">
        <v>53</v>
      </c>
      <c r="E43" s="69" t="s">
        <v>55</v>
      </c>
      <c r="F43" s="8" t="s">
        <v>51</v>
      </c>
      <c r="G43" s="24" t="s">
        <v>52</v>
      </c>
      <c r="H43" s="58" t="s">
        <v>73</v>
      </c>
      <c r="I43" s="59"/>
      <c r="J43" s="62" t="s">
        <v>71</v>
      </c>
      <c r="K43" s="62"/>
    </row>
    <row r="44" spans="1:14" ht="45" customHeight="1" x14ac:dyDescent="0.25">
      <c r="A44" s="62"/>
      <c r="B44" s="62"/>
      <c r="C44" s="62"/>
      <c r="D44" s="69"/>
      <c r="E44" s="69"/>
      <c r="F44" s="13" t="s">
        <v>81</v>
      </c>
      <c r="G44" s="43" t="s">
        <v>70</v>
      </c>
      <c r="H44" s="60" t="s">
        <v>74</v>
      </c>
      <c r="I44" s="61"/>
      <c r="J44" s="65" t="s">
        <v>72</v>
      </c>
      <c r="K44" s="65"/>
    </row>
    <row r="45" spans="1:14" ht="30" customHeight="1" x14ac:dyDescent="0.25">
      <c r="A45" s="62"/>
      <c r="B45" s="17" t="s">
        <v>87</v>
      </c>
      <c r="C45" s="344"/>
      <c r="D45" s="345"/>
      <c r="E45" s="19">
        <f>C45*D45</f>
        <v>0</v>
      </c>
      <c r="F45" s="353"/>
      <c r="G45" s="354"/>
      <c r="H45" s="349"/>
      <c r="I45" s="355"/>
      <c r="J45" s="349"/>
      <c r="K45" s="350"/>
    </row>
    <row r="46" spans="1:14" ht="30" customHeight="1" x14ac:dyDescent="0.25">
      <c r="A46" s="62" t="s">
        <v>243</v>
      </c>
      <c r="B46" s="62" t="s">
        <v>37</v>
      </c>
      <c r="C46" s="62" t="s">
        <v>54</v>
      </c>
      <c r="D46" s="69" t="s">
        <v>53</v>
      </c>
      <c r="E46" s="69" t="s">
        <v>55</v>
      </c>
      <c r="F46" s="8" t="s">
        <v>51</v>
      </c>
      <c r="G46" s="8" t="s">
        <v>52</v>
      </c>
      <c r="H46" s="58" t="s">
        <v>73</v>
      </c>
      <c r="I46" s="59"/>
      <c r="J46" s="58" t="s">
        <v>71</v>
      </c>
      <c r="K46" s="59"/>
    </row>
    <row r="47" spans="1:14" ht="30" customHeight="1" x14ac:dyDescent="0.25">
      <c r="A47" s="62"/>
      <c r="B47" s="62"/>
      <c r="C47" s="62"/>
      <c r="D47" s="69"/>
      <c r="E47" s="69"/>
      <c r="F47" s="10" t="s">
        <v>76</v>
      </c>
      <c r="G47" s="9" t="s">
        <v>70</v>
      </c>
      <c r="H47" s="60" t="s">
        <v>74</v>
      </c>
      <c r="I47" s="61"/>
      <c r="J47" s="60" t="s">
        <v>72</v>
      </c>
      <c r="K47" s="61"/>
    </row>
    <row r="48" spans="1:14" ht="30" customHeight="1" x14ac:dyDescent="0.25">
      <c r="A48" s="62"/>
      <c r="B48" s="17" t="s">
        <v>87</v>
      </c>
      <c r="C48" s="344"/>
      <c r="D48" s="345"/>
      <c r="E48" s="19">
        <f>C48*D48</f>
        <v>0</v>
      </c>
      <c r="F48" s="353"/>
      <c r="G48" s="354"/>
      <c r="H48" s="349"/>
      <c r="I48" s="355"/>
      <c r="J48" s="349"/>
      <c r="K48" s="350"/>
      <c r="N48" s="34"/>
    </row>
    <row r="49" spans="1:13" ht="30" customHeight="1" x14ac:dyDescent="0.25">
      <c r="A49" s="68" t="s">
        <v>244</v>
      </c>
      <c r="B49" s="62" t="s">
        <v>37</v>
      </c>
      <c r="C49" s="62" t="s">
        <v>54</v>
      </c>
      <c r="D49" s="69" t="s">
        <v>53</v>
      </c>
      <c r="E49" s="69" t="s">
        <v>55</v>
      </c>
      <c r="F49" s="7" t="s">
        <v>51</v>
      </c>
      <c r="G49" s="8" t="s">
        <v>52</v>
      </c>
      <c r="H49" s="58" t="s">
        <v>73</v>
      </c>
      <c r="I49" s="59"/>
      <c r="J49" s="58" t="s">
        <v>71</v>
      </c>
      <c r="K49" s="59"/>
    </row>
    <row r="50" spans="1:13" ht="45" customHeight="1" x14ac:dyDescent="0.25">
      <c r="A50" s="68"/>
      <c r="B50" s="62"/>
      <c r="C50" s="62"/>
      <c r="D50" s="69"/>
      <c r="E50" s="69"/>
      <c r="F50" s="13" t="s">
        <v>78</v>
      </c>
      <c r="G50" s="9" t="s">
        <v>70</v>
      </c>
      <c r="H50" s="60" t="s">
        <v>74</v>
      </c>
      <c r="I50" s="61"/>
      <c r="J50" s="60" t="s">
        <v>72</v>
      </c>
      <c r="K50" s="61"/>
    </row>
    <row r="51" spans="1:13" ht="45" customHeight="1" x14ac:dyDescent="0.25">
      <c r="A51" s="68"/>
      <c r="B51" s="17" t="s">
        <v>87</v>
      </c>
      <c r="C51" s="344"/>
      <c r="D51" s="345"/>
      <c r="E51" s="19">
        <f>C51*D51</f>
        <v>0</v>
      </c>
      <c r="F51" s="353"/>
      <c r="G51" s="354"/>
      <c r="H51" s="349"/>
      <c r="I51" s="355"/>
      <c r="J51" s="349"/>
      <c r="K51" s="350"/>
    </row>
    <row r="52" spans="1:13" ht="30" customHeight="1" x14ac:dyDescent="0.25">
      <c r="A52" s="68" t="s">
        <v>245</v>
      </c>
      <c r="B52" s="62" t="s">
        <v>37</v>
      </c>
      <c r="C52" s="62" t="s">
        <v>54</v>
      </c>
      <c r="D52" s="69" t="s">
        <v>53</v>
      </c>
      <c r="E52" s="69" t="s">
        <v>55</v>
      </c>
      <c r="F52" s="7" t="s">
        <v>51</v>
      </c>
      <c r="G52" s="15" t="s">
        <v>52</v>
      </c>
      <c r="H52" s="58" t="s">
        <v>73</v>
      </c>
      <c r="I52" s="59"/>
      <c r="J52" s="58" t="s">
        <v>71</v>
      </c>
      <c r="K52" s="59"/>
    </row>
    <row r="53" spans="1:13" ht="45" customHeight="1" x14ac:dyDescent="0.25">
      <c r="A53" s="68"/>
      <c r="B53" s="62"/>
      <c r="C53" s="62"/>
      <c r="D53" s="69"/>
      <c r="E53" s="69"/>
      <c r="F53" s="13" t="s">
        <v>78</v>
      </c>
      <c r="G53" s="27" t="s">
        <v>70</v>
      </c>
      <c r="H53" s="60" t="s">
        <v>74</v>
      </c>
      <c r="I53" s="61"/>
      <c r="J53" s="60" t="s">
        <v>72</v>
      </c>
      <c r="K53" s="61"/>
    </row>
    <row r="54" spans="1:13" ht="45" customHeight="1" x14ac:dyDescent="0.25">
      <c r="A54" s="68"/>
      <c r="B54" s="17" t="s">
        <v>87</v>
      </c>
      <c r="C54" s="344"/>
      <c r="D54" s="345"/>
      <c r="E54" s="20">
        <f>C54*D54</f>
        <v>0</v>
      </c>
      <c r="F54" s="353"/>
      <c r="G54" s="354"/>
      <c r="H54" s="349"/>
      <c r="I54" s="355"/>
      <c r="J54" s="349"/>
      <c r="K54" s="350"/>
    </row>
    <row r="55" spans="1:13" ht="30" customHeight="1" x14ac:dyDescent="0.25">
      <c r="A55" s="66" t="s">
        <v>268</v>
      </c>
      <c r="B55" s="66"/>
      <c r="C55" s="66"/>
      <c r="D55" s="66"/>
      <c r="E55" s="31">
        <f>E45+E48+E51+E54</f>
        <v>0</v>
      </c>
      <c r="F55" s="32"/>
      <c r="G55" s="32"/>
      <c r="H55" s="32"/>
      <c r="I55" s="32"/>
      <c r="J55" s="32"/>
      <c r="K55" s="32"/>
      <c r="L55" s="32"/>
      <c r="M55" s="32"/>
    </row>
    <row r="56" spans="1:13" ht="30" customHeight="1" x14ac:dyDescent="0.25">
      <c r="A56" s="81" t="s">
        <v>130</v>
      </c>
      <c r="B56" s="81"/>
      <c r="C56" s="81"/>
      <c r="D56" s="81"/>
    </row>
    <row r="57" spans="1:13" ht="69.95" customHeight="1" x14ac:dyDescent="0.25">
      <c r="A57" s="68" t="s">
        <v>247</v>
      </c>
      <c r="B57" s="62" t="s">
        <v>37</v>
      </c>
      <c r="C57" s="62" t="s">
        <v>54</v>
      </c>
      <c r="D57" s="69" t="s">
        <v>53</v>
      </c>
      <c r="E57" s="69" t="s">
        <v>55</v>
      </c>
      <c r="F57" s="8" t="s">
        <v>51</v>
      </c>
      <c r="G57" s="15" t="s">
        <v>52</v>
      </c>
      <c r="H57" s="58" t="s">
        <v>73</v>
      </c>
      <c r="I57" s="59"/>
      <c r="J57" s="62" t="s">
        <v>71</v>
      </c>
      <c r="K57" s="62"/>
    </row>
    <row r="58" spans="1:13" ht="69.95" customHeight="1" x14ac:dyDescent="0.25">
      <c r="A58" s="68"/>
      <c r="B58" s="62"/>
      <c r="C58" s="62"/>
      <c r="D58" s="69"/>
      <c r="E58" s="69"/>
      <c r="F58" s="10" t="s">
        <v>430</v>
      </c>
      <c r="G58" s="27" t="s">
        <v>70</v>
      </c>
      <c r="H58" s="60" t="s">
        <v>74</v>
      </c>
      <c r="I58" s="61"/>
      <c r="J58" s="65" t="s">
        <v>72</v>
      </c>
      <c r="K58" s="65"/>
    </row>
    <row r="59" spans="1:13" ht="69.95" customHeight="1" x14ac:dyDescent="0.25">
      <c r="A59" s="68"/>
      <c r="B59" s="17" t="s">
        <v>87</v>
      </c>
      <c r="C59" s="344"/>
      <c r="D59" s="345"/>
      <c r="E59" s="20">
        <f>C59*D59</f>
        <v>0</v>
      </c>
      <c r="F59" s="353"/>
      <c r="G59" s="354"/>
      <c r="H59" s="349"/>
      <c r="I59" s="355"/>
      <c r="J59" s="349"/>
      <c r="K59" s="350"/>
    </row>
    <row r="60" spans="1:13" ht="30" customHeight="1" x14ac:dyDescent="0.25">
      <c r="A60" s="81" t="s">
        <v>135</v>
      </c>
      <c r="B60" s="81"/>
      <c r="C60" s="81"/>
      <c r="D60" s="81"/>
    </row>
    <row r="61" spans="1:13" ht="25.5" customHeight="1" x14ac:dyDescent="0.25">
      <c r="A61" s="62" t="s">
        <v>242</v>
      </c>
      <c r="B61" s="62" t="s">
        <v>37</v>
      </c>
      <c r="C61" s="62" t="s">
        <v>54</v>
      </c>
      <c r="D61" s="69" t="s">
        <v>53</v>
      </c>
      <c r="E61" s="69" t="s">
        <v>55</v>
      </c>
      <c r="F61" s="8" t="s">
        <v>51</v>
      </c>
      <c r="G61" s="8" t="s">
        <v>52</v>
      </c>
      <c r="H61" s="58" t="s">
        <v>73</v>
      </c>
      <c r="I61" s="59"/>
      <c r="J61" s="62" t="s">
        <v>71</v>
      </c>
      <c r="K61" s="62"/>
    </row>
    <row r="62" spans="1:13" ht="45" customHeight="1" x14ac:dyDescent="0.25">
      <c r="A62" s="62"/>
      <c r="B62" s="62"/>
      <c r="C62" s="62"/>
      <c r="D62" s="69"/>
      <c r="E62" s="69"/>
      <c r="F62" s="13" t="s">
        <v>81</v>
      </c>
      <c r="G62" s="9" t="s">
        <v>70</v>
      </c>
      <c r="H62" s="60" t="s">
        <v>74</v>
      </c>
      <c r="I62" s="61"/>
      <c r="J62" s="65" t="s">
        <v>72</v>
      </c>
      <c r="K62" s="65"/>
    </row>
    <row r="63" spans="1:13" ht="45" customHeight="1" x14ac:dyDescent="0.25">
      <c r="A63" s="62"/>
      <c r="B63" s="17" t="s">
        <v>87</v>
      </c>
      <c r="C63" s="344"/>
      <c r="D63" s="345"/>
      <c r="E63" s="19">
        <f>C63*D63</f>
        <v>0</v>
      </c>
      <c r="F63" s="353"/>
      <c r="G63" s="354"/>
      <c r="H63" s="349"/>
      <c r="I63" s="355"/>
      <c r="J63" s="349"/>
      <c r="K63" s="350"/>
    </row>
    <row r="64" spans="1:13" ht="25.5" customHeight="1" x14ac:dyDescent="0.25">
      <c r="A64" s="62" t="s">
        <v>243</v>
      </c>
      <c r="B64" s="62" t="s">
        <v>37</v>
      </c>
      <c r="C64" s="62" t="s">
        <v>54</v>
      </c>
      <c r="D64" s="69" t="s">
        <v>53</v>
      </c>
      <c r="E64" s="69" t="s">
        <v>55</v>
      </c>
      <c r="F64" s="8" t="s">
        <v>51</v>
      </c>
      <c r="G64" s="15" t="s">
        <v>52</v>
      </c>
      <c r="H64" s="58" t="s">
        <v>73</v>
      </c>
      <c r="I64" s="59"/>
      <c r="J64" s="58" t="s">
        <v>71</v>
      </c>
      <c r="K64" s="59"/>
    </row>
    <row r="65" spans="1:13" ht="30" customHeight="1" x14ac:dyDescent="0.25">
      <c r="A65" s="62"/>
      <c r="B65" s="62"/>
      <c r="C65" s="62"/>
      <c r="D65" s="69"/>
      <c r="E65" s="69"/>
      <c r="F65" s="10" t="s">
        <v>76</v>
      </c>
      <c r="G65" s="27" t="s">
        <v>70</v>
      </c>
      <c r="H65" s="60" t="s">
        <v>74</v>
      </c>
      <c r="I65" s="61"/>
      <c r="J65" s="60" t="s">
        <v>72</v>
      </c>
      <c r="K65" s="61"/>
    </row>
    <row r="66" spans="1:13" ht="30" customHeight="1" x14ac:dyDescent="0.25">
      <c r="A66" s="62"/>
      <c r="B66" s="17" t="s">
        <v>87</v>
      </c>
      <c r="C66" s="344"/>
      <c r="D66" s="345"/>
      <c r="E66" s="19">
        <f>C66*D66</f>
        <v>0</v>
      </c>
      <c r="F66" s="353"/>
      <c r="G66" s="354"/>
      <c r="H66" s="349"/>
      <c r="I66" s="355"/>
      <c r="J66" s="349"/>
      <c r="K66" s="350"/>
    </row>
    <row r="67" spans="1:13" ht="30" customHeight="1" x14ac:dyDescent="0.25">
      <c r="A67" s="68" t="s">
        <v>248</v>
      </c>
      <c r="B67" s="62" t="s">
        <v>37</v>
      </c>
      <c r="C67" s="62" t="s">
        <v>54</v>
      </c>
      <c r="D67" s="69" t="s">
        <v>53</v>
      </c>
      <c r="E67" s="69" t="s">
        <v>55</v>
      </c>
      <c r="F67" s="7" t="s">
        <v>51</v>
      </c>
      <c r="G67" s="8" t="s">
        <v>52</v>
      </c>
      <c r="H67" s="58" t="s">
        <v>73</v>
      </c>
      <c r="I67" s="59"/>
      <c r="J67" s="58" t="s">
        <v>71</v>
      </c>
      <c r="K67" s="59"/>
    </row>
    <row r="68" spans="1:13" ht="45" customHeight="1" x14ac:dyDescent="0.25">
      <c r="A68" s="68"/>
      <c r="B68" s="62"/>
      <c r="C68" s="62"/>
      <c r="D68" s="69"/>
      <c r="E68" s="69"/>
      <c r="F68" s="13" t="s">
        <v>78</v>
      </c>
      <c r="G68" s="9" t="s">
        <v>70</v>
      </c>
      <c r="H68" s="60" t="s">
        <v>74</v>
      </c>
      <c r="I68" s="61"/>
      <c r="J68" s="60" t="s">
        <v>72</v>
      </c>
      <c r="K68" s="61"/>
    </row>
    <row r="69" spans="1:13" ht="45" customHeight="1" x14ac:dyDescent="0.25">
      <c r="A69" s="68"/>
      <c r="B69" s="17" t="s">
        <v>87</v>
      </c>
      <c r="C69" s="344"/>
      <c r="D69" s="345"/>
      <c r="E69" s="19">
        <f>C69*D69</f>
        <v>0</v>
      </c>
      <c r="F69" s="353"/>
      <c r="G69" s="354"/>
      <c r="H69" s="349"/>
      <c r="I69" s="355"/>
      <c r="J69" s="349"/>
      <c r="K69" s="350"/>
    </row>
    <row r="70" spans="1:13" ht="30" customHeight="1" x14ac:dyDescent="0.25">
      <c r="A70" s="68" t="s">
        <v>249</v>
      </c>
      <c r="B70" s="62" t="s">
        <v>37</v>
      </c>
      <c r="C70" s="62" t="s">
        <v>54</v>
      </c>
      <c r="D70" s="69" t="s">
        <v>53</v>
      </c>
      <c r="E70" s="69" t="s">
        <v>55</v>
      </c>
      <c r="F70" s="7" t="s">
        <v>51</v>
      </c>
      <c r="G70" s="8" t="s">
        <v>52</v>
      </c>
      <c r="H70" s="58" t="s">
        <v>73</v>
      </c>
      <c r="I70" s="59"/>
      <c r="J70" s="58" t="s">
        <v>71</v>
      </c>
      <c r="K70" s="59"/>
    </row>
    <row r="71" spans="1:13" ht="30" customHeight="1" x14ac:dyDescent="0.25">
      <c r="A71" s="68"/>
      <c r="B71" s="62"/>
      <c r="C71" s="62"/>
      <c r="D71" s="69"/>
      <c r="E71" s="69"/>
      <c r="F71" s="13" t="s">
        <v>78</v>
      </c>
      <c r="G71" s="9" t="s">
        <v>70</v>
      </c>
      <c r="H71" s="60" t="s">
        <v>74</v>
      </c>
      <c r="I71" s="61"/>
      <c r="J71" s="60" t="s">
        <v>72</v>
      </c>
      <c r="K71" s="61"/>
    </row>
    <row r="72" spans="1:13" ht="30" customHeight="1" x14ac:dyDescent="0.25">
      <c r="A72" s="68"/>
      <c r="B72" s="17" t="s">
        <v>87</v>
      </c>
      <c r="C72" s="344"/>
      <c r="D72" s="345"/>
      <c r="E72" s="20">
        <f>C72*D72</f>
        <v>0</v>
      </c>
      <c r="F72" s="353"/>
      <c r="G72" s="354"/>
      <c r="H72" s="349"/>
      <c r="I72" s="355"/>
      <c r="J72" s="349"/>
      <c r="K72" s="350"/>
    </row>
    <row r="73" spans="1:13" ht="30" customHeight="1" x14ac:dyDescent="0.25">
      <c r="A73" s="66" t="s">
        <v>136</v>
      </c>
      <c r="B73" s="66"/>
      <c r="C73" s="66"/>
      <c r="D73" s="66"/>
      <c r="E73" s="31">
        <f>E63+E66+E69+E72</f>
        <v>0</v>
      </c>
      <c r="F73" s="32"/>
      <c r="G73" s="32"/>
      <c r="H73" s="32"/>
      <c r="I73" s="32"/>
      <c r="J73" s="32"/>
      <c r="K73" s="32"/>
      <c r="L73" s="32"/>
      <c r="M73" s="32"/>
    </row>
    <row r="74" spans="1:13" ht="30" customHeight="1" x14ac:dyDescent="0.25">
      <c r="A74" s="82" t="s">
        <v>131</v>
      </c>
      <c r="B74" s="82"/>
      <c r="C74" s="82"/>
      <c r="D74" s="82"/>
    </row>
    <row r="75" spans="1:13" ht="69.95" customHeight="1" x14ac:dyDescent="0.25">
      <c r="A75" s="68" t="s">
        <v>258</v>
      </c>
      <c r="B75" s="62" t="s">
        <v>37</v>
      </c>
      <c r="C75" s="62" t="s">
        <v>54</v>
      </c>
      <c r="D75" s="69" t="s">
        <v>53</v>
      </c>
      <c r="E75" s="69" t="s">
        <v>55</v>
      </c>
      <c r="F75" s="8" t="s">
        <v>51</v>
      </c>
      <c r="G75" s="8" t="s">
        <v>52</v>
      </c>
      <c r="H75" s="58" t="s">
        <v>73</v>
      </c>
      <c r="I75" s="59"/>
      <c r="J75" s="62" t="s">
        <v>71</v>
      </c>
      <c r="K75" s="62"/>
    </row>
    <row r="76" spans="1:13" ht="69.95" customHeight="1" x14ac:dyDescent="0.25">
      <c r="A76" s="68"/>
      <c r="B76" s="62"/>
      <c r="C76" s="62"/>
      <c r="D76" s="69"/>
      <c r="E76" s="69"/>
      <c r="F76" s="10" t="s">
        <v>430</v>
      </c>
      <c r="G76" s="9" t="s">
        <v>70</v>
      </c>
      <c r="H76" s="60" t="s">
        <v>74</v>
      </c>
      <c r="I76" s="61"/>
      <c r="J76" s="65" t="s">
        <v>72</v>
      </c>
      <c r="K76" s="65"/>
    </row>
    <row r="77" spans="1:13" ht="69.95" customHeight="1" x14ac:dyDescent="0.25">
      <c r="A77" s="68"/>
      <c r="B77" s="16" t="s">
        <v>87</v>
      </c>
      <c r="C77" s="344"/>
      <c r="D77" s="345"/>
      <c r="E77" s="20">
        <f>C77*D77</f>
        <v>0</v>
      </c>
      <c r="F77" s="353"/>
      <c r="G77" s="354"/>
      <c r="H77" s="349"/>
      <c r="I77" s="355"/>
      <c r="J77" s="349"/>
      <c r="K77" s="350"/>
    </row>
    <row r="78" spans="1:13" ht="30" customHeight="1" x14ac:dyDescent="0.25">
      <c r="A78" s="82" t="s">
        <v>129</v>
      </c>
      <c r="B78" s="82"/>
      <c r="C78" s="82"/>
      <c r="D78" s="82"/>
    </row>
    <row r="79" spans="1:13" ht="30" customHeight="1" x14ac:dyDescent="0.25">
      <c r="A79" s="68" t="s">
        <v>109</v>
      </c>
      <c r="B79" s="62" t="s">
        <v>37</v>
      </c>
      <c r="C79" s="62" t="s">
        <v>54</v>
      </c>
      <c r="D79" s="69" t="s">
        <v>53</v>
      </c>
      <c r="E79" s="69" t="s">
        <v>55</v>
      </c>
      <c r="F79" s="8" t="s">
        <v>51</v>
      </c>
      <c r="G79" s="8" t="s">
        <v>52</v>
      </c>
      <c r="H79" s="58" t="s">
        <v>73</v>
      </c>
      <c r="I79" s="59"/>
      <c r="J79" s="58" t="s">
        <v>71</v>
      </c>
      <c r="K79" s="59"/>
    </row>
    <row r="80" spans="1:13" ht="30" customHeight="1" x14ac:dyDescent="0.25">
      <c r="A80" s="68"/>
      <c r="B80" s="62"/>
      <c r="C80" s="62"/>
      <c r="D80" s="69"/>
      <c r="E80" s="69"/>
      <c r="F80" s="10" t="s">
        <v>107</v>
      </c>
      <c r="G80" s="9" t="s">
        <v>70</v>
      </c>
      <c r="H80" s="60" t="s">
        <v>74</v>
      </c>
      <c r="I80" s="61"/>
      <c r="J80" s="60" t="s">
        <v>72</v>
      </c>
      <c r="K80" s="61"/>
    </row>
    <row r="81" spans="1:13" ht="30" customHeight="1" x14ac:dyDescent="0.25">
      <c r="A81" s="68"/>
      <c r="B81" s="16" t="s">
        <v>87</v>
      </c>
      <c r="C81" s="344"/>
      <c r="D81" s="345"/>
      <c r="E81" s="20">
        <f>C81*D81</f>
        <v>0</v>
      </c>
      <c r="F81" s="353"/>
      <c r="G81" s="354"/>
      <c r="H81" s="349"/>
      <c r="I81" s="355"/>
      <c r="J81" s="349"/>
      <c r="K81" s="350"/>
    </row>
    <row r="82" spans="1:13" ht="30" customHeight="1" x14ac:dyDescent="0.25">
      <c r="A82" s="83" t="s">
        <v>127</v>
      </c>
      <c r="B82" s="83"/>
      <c r="C82" s="83"/>
      <c r="D82" s="83"/>
    </row>
    <row r="83" spans="1:13" ht="30" customHeight="1" x14ac:dyDescent="0.25">
      <c r="A83" s="68" t="s">
        <v>110</v>
      </c>
      <c r="B83" s="62" t="s">
        <v>37</v>
      </c>
      <c r="C83" s="62" t="s">
        <v>54</v>
      </c>
      <c r="D83" s="69" t="s">
        <v>53</v>
      </c>
      <c r="E83" s="69" t="s">
        <v>55</v>
      </c>
      <c r="F83" s="8" t="s">
        <v>51</v>
      </c>
      <c r="G83" s="8" t="s">
        <v>52</v>
      </c>
      <c r="H83" s="58" t="s">
        <v>73</v>
      </c>
      <c r="I83" s="59"/>
      <c r="J83" s="58" t="s">
        <v>71</v>
      </c>
      <c r="K83" s="59"/>
    </row>
    <row r="84" spans="1:13" ht="30" customHeight="1" x14ac:dyDescent="0.25">
      <c r="A84" s="68"/>
      <c r="B84" s="62"/>
      <c r="C84" s="62"/>
      <c r="D84" s="69"/>
      <c r="E84" s="69"/>
      <c r="F84" s="10" t="s">
        <v>107</v>
      </c>
      <c r="G84" s="9" t="s">
        <v>70</v>
      </c>
      <c r="H84" s="60" t="s">
        <v>74</v>
      </c>
      <c r="I84" s="61"/>
      <c r="J84" s="60" t="s">
        <v>72</v>
      </c>
      <c r="K84" s="61"/>
    </row>
    <row r="85" spans="1:13" ht="30" customHeight="1" x14ac:dyDescent="0.25">
      <c r="A85" s="68"/>
      <c r="B85" s="16" t="s">
        <v>87</v>
      </c>
      <c r="C85" s="344"/>
      <c r="D85" s="345"/>
      <c r="E85" s="20">
        <f>C85*D85</f>
        <v>0</v>
      </c>
      <c r="F85" s="353"/>
      <c r="G85" s="354"/>
      <c r="H85" s="349"/>
      <c r="I85" s="355"/>
      <c r="J85" s="349"/>
      <c r="K85" s="350"/>
    </row>
    <row r="86" spans="1:13" ht="30" customHeight="1" x14ac:dyDescent="0.25">
      <c r="A86" s="83" t="s">
        <v>128</v>
      </c>
      <c r="B86" s="83"/>
      <c r="C86" s="83"/>
      <c r="D86" s="83"/>
    </row>
    <row r="87" spans="1:13" ht="30" customHeight="1" x14ac:dyDescent="0.25">
      <c r="A87" s="68" t="s">
        <v>119</v>
      </c>
      <c r="B87" s="62" t="s">
        <v>37</v>
      </c>
      <c r="C87" s="62" t="s">
        <v>54</v>
      </c>
      <c r="D87" s="69" t="s">
        <v>53</v>
      </c>
      <c r="E87" s="69" t="s">
        <v>55</v>
      </c>
      <c r="F87" s="8" t="s">
        <v>51</v>
      </c>
      <c r="G87" s="8" t="s">
        <v>52</v>
      </c>
      <c r="H87" s="58" t="s">
        <v>73</v>
      </c>
      <c r="I87" s="59"/>
      <c r="J87" s="58" t="s">
        <v>71</v>
      </c>
      <c r="K87" s="59"/>
    </row>
    <row r="88" spans="1:13" ht="30" customHeight="1" x14ac:dyDescent="0.25">
      <c r="A88" s="68"/>
      <c r="B88" s="62"/>
      <c r="C88" s="62"/>
      <c r="D88" s="69"/>
      <c r="E88" s="69"/>
      <c r="F88" s="10" t="s">
        <v>107</v>
      </c>
      <c r="G88" s="9" t="s">
        <v>70</v>
      </c>
      <c r="H88" s="60" t="s">
        <v>74</v>
      </c>
      <c r="I88" s="61"/>
      <c r="J88" s="60" t="s">
        <v>72</v>
      </c>
      <c r="K88" s="61"/>
    </row>
    <row r="89" spans="1:13" ht="30" customHeight="1" x14ac:dyDescent="0.25">
      <c r="A89" s="68"/>
      <c r="B89" s="16" t="s">
        <v>87</v>
      </c>
      <c r="C89" s="344"/>
      <c r="D89" s="345"/>
      <c r="E89" s="19">
        <f>C89*D89</f>
        <v>0</v>
      </c>
      <c r="F89" s="353"/>
      <c r="G89" s="354"/>
      <c r="H89" s="349"/>
      <c r="I89" s="355"/>
      <c r="J89" s="349"/>
      <c r="K89" s="350"/>
    </row>
    <row r="90" spans="1:13" ht="30" customHeight="1" x14ac:dyDescent="0.25">
      <c r="A90" s="67" t="s">
        <v>260</v>
      </c>
      <c r="B90" s="67"/>
      <c r="C90" s="67"/>
      <c r="D90" s="67"/>
      <c r="E90" s="31">
        <f>E81+E85+E89</f>
        <v>0</v>
      </c>
      <c r="F90" s="32"/>
      <c r="G90" s="32"/>
      <c r="H90" s="32"/>
      <c r="I90" s="32"/>
      <c r="J90" s="29"/>
      <c r="K90" s="32"/>
      <c r="L90" s="32"/>
      <c r="M90" s="32"/>
    </row>
    <row r="91" spans="1:13" ht="30" customHeight="1" x14ac:dyDescent="0.25">
      <c r="A91" s="83" t="s">
        <v>251</v>
      </c>
      <c r="B91" s="83"/>
      <c r="C91" s="83"/>
      <c r="D91" s="83"/>
      <c r="F91" s="32"/>
      <c r="G91" s="32"/>
      <c r="H91" s="32"/>
      <c r="I91" s="32"/>
      <c r="J91" s="29"/>
      <c r="K91" s="32"/>
      <c r="L91" s="32"/>
      <c r="M91" s="32"/>
    </row>
    <row r="92" spans="1:13" ht="47.25" customHeight="1" x14ac:dyDescent="0.25">
      <c r="A92" s="86" t="s">
        <v>250</v>
      </c>
      <c r="B92" s="8" t="s">
        <v>37</v>
      </c>
      <c r="C92" s="8" t="s">
        <v>54</v>
      </c>
      <c r="D92" s="8" t="s">
        <v>53</v>
      </c>
      <c r="E92" s="37" t="s">
        <v>55</v>
      </c>
      <c r="F92" s="32"/>
      <c r="G92" s="32"/>
      <c r="H92" s="32"/>
      <c r="I92" s="32"/>
      <c r="J92" s="29"/>
      <c r="K92" s="32"/>
      <c r="L92" s="32"/>
      <c r="M92" s="32"/>
    </row>
    <row r="93" spans="1:13" ht="69.75" customHeight="1" x14ac:dyDescent="0.25">
      <c r="A93" s="87"/>
      <c r="B93" s="8" t="s">
        <v>89</v>
      </c>
      <c r="C93" s="8">
        <v>1</v>
      </c>
      <c r="D93" s="345"/>
      <c r="E93" s="20">
        <f>C93*D93</f>
        <v>0</v>
      </c>
      <c r="F93" s="32"/>
      <c r="G93" s="32"/>
      <c r="H93" s="32"/>
      <c r="I93" s="32"/>
      <c r="J93" s="29"/>
      <c r="K93" s="32"/>
      <c r="L93" s="32"/>
      <c r="M93" s="32"/>
    </row>
    <row r="94" spans="1:13" ht="185.25" customHeight="1" x14ac:dyDescent="0.25">
      <c r="A94" s="14" t="s">
        <v>463</v>
      </c>
      <c r="B94" s="8" t="s">
        <v>89</v>
      </c>
      <c r="C94" s="8">
        <v>1</v>
      </c>
      <c r="D94" s="356"/>
      <c r="E94" s="20">
        <f>C94*D94</f>
        <v>0</v>
      </c>
      <c r="F94" s="32"/>
      <c r="G94" s="32"/>
      <c r="H94" s="32"/>
      <c r="I94" s="32"/>
      <c r="J94" s="29"/>
      <c r="K94" s="32"/>
      <c r="L94" s="32"/>
      <c r="M94" s="32"/>
    </row>
    <row r="95" spans="1:13" ht="32.25" customHeight="1" x14ac:dyDescent="0.25">
      <c r="A95" s="67" t="s">
        <v>252</v>
      </c>
      <c r="B95" s="67"/>
      <c r="C95" s="67"/>
      <c r="D95" s="67"/>
      <c r="E95" s="31">
        <f>E93+E94</f>
        <v>0</v>
      </c>
      <c r="F95" s="32"/>
      <c r="G95" s="32"/>
      <c r="H95" s="32"/>
      <c r="I95" s="32"/>
      <c r="J95" s="29"/>
      <c r="K95" s="32"/>
      <c r="L95" s="32"/>
      <c r="M95" s="32"/>
    </row>
    <row r="96" spans="1:13" ht="48" customHeight="1" x14ac:dyDescent="0.25">
      <c r="A96" s="83" t="s">
        <v>144</v>
      </c>
      <c r="B96" s="83"/>
      <c r="C96" s="83"/>
      <c r="D96" s="83"/>
      <c r="F96" s="32"/>
      <c r="G96" s="32"/>
      <c r="H96" s="32"/>
      <c r="I96" s="32"/>
      <c r="J96" s="32"/>
      <c r="K96" s="32"/>
      <c r="L96" s="32"/>
      <c r="M96" s="32"/>
    </row>
    <row r="97" spans="1:13" ht="30" x14ac:dyDescent="0.25">
      <c r="A97" s="84" t="s">
        <v>425</v>
      </c>
      <c r="B97" s="8" t="s">
        <v>37</v>
      </c>
      <c r="C97" s="8" t="s">
        <v>54</v>
      </c>
      <c r="D97" s="8" t="s">
        <v>53</v>
      </c>
      <c r="E97" s="37" t="s">
        <v>55</v>
      </c>
      <c r="F97" s="85"/>
      <c r="G97" s="32"/>
      <c r="H97" s="32"/>
      <c r="I97" s="32"/>
      <c r="J97" s="32"/>
      <c r="K97" s="32"/>
      <c r="L97" s="32"/>
      <c r="M97" s="32"/>
    </row>
    <row r="98" spans="1:13" ht="30" customHeight="1" x14ac:dyDescent="0.25">
      <c r="A98" s="79"/>
      <c r="B98" s="8" t="s">
        <v>89</v>
      </c>
      <c r="C98" s="8">
        <v>1</v>
      </c>
      <c r="D98" s="345"/>
      <c r="E98" s="20">
        <f>C98*D98</f>
        <v>0</v>
      </c>
      <c r="F98" s="85"/>
      <c r="G98" s="32"/>
      <c r="H98" s="32"/>
      <c r="I98" s="32"/>
      <c r="J98" s="32"/>
      <c r="K98" s="32"/>
      <c r="L98" s="32"/>
      <c r="M98" s="32"/>
    </row>
    <row r="99" spans="1:13" ht="30" customHeight="1" x14ac:dyDescent="0.25">
      <c r="A99" s="80" t="s">
        <v>113</v>
      </c>
      <c r="B99" s="80"/>
      <c r="C99" s="80"/>
      <c r="D99" s="80"/>
      <c r="E99" s="20">
        <f>E4+E7+E10+E13+E16+E19+E22+E25+E28+E31+E34+E37+E40+E45+E48+E51+E54+E59+E63+E66+E69+E72+E77+E81+E85+E89+E93+E94+E98</f>
        <v>0</v>
      </c>
      <c r="F99" s="30"/>
    </row>
  </sheetData>
  <sheetProtection algorithmName="SHA-512" hashValue="QSZR1DYkQHW64S5yQtCt/l+yZso0dU5XwsqXPUOCr/2Q15I6wYA53rChCPxhMu258Z4TfLKjs7iuI6yQtahEXw==" saltValue="5i7vod6huCIw6jEb+YiSOQ==" spinCount="100000" sheet="1" objects="1" scenarios="1"/>
  <mergeCells count="296">
    <mergeCell ref="A96:D96"/>
    <mergeCell ref="F97:F98"/>
    <mergeCell ref="J13:K13"/>
    <mergeCell ref="A91:D91"/>
    <mergeCell ref="A92:A93"/>
    <mergeCell ref="D49:D50"/>
    <mergeCell ref="E49:E50"/>
    <mergeCell ref="H50:I50"/>
    <mergeCell ref="H51:I51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H8:I8"/>
    <mergeCell ref="H9:I9"/>
    <mergeCell ref="H10:I10"/>
    <mergeCell ref="H13:I13"/>
    <mergeCell ref="J11:K11"/>
    <mergeCell ref="J12:K12"/>
    <mergeCell ref="A46:A48"/>
    <mergeCell ref="B46:B47"/>
    <mergeCell ref="C46:C47"/>
    <mergeCell ref="D46:D47"/>
    <mergeCell ref="E46:E47"/>
    <mergeCell ref="H48:I48"/>
    <mergeCell ref="H46:I46"/>
    <mergeCell ref="H47:I47"/>
    <mergeCell ref="H19:I19"/>
    <mergeCell ref="H20:I20"/>
    <mergeCell ref="H21:I21"/>
    <mergeCell ref="B43:B44"/>
    <mergeCell ref="C43:C44"/>
    <mergeCell ref="D43:D44"/>
    <mergeCell ref="E43:E44"/>
    <mergeCell ref="A43:A45"/>
    <mergeCell ref="A99:D99"/>
    <mergeCell ref="A56:D56"/>
    <mergeCell ref="A60:D60"/>
    <mergeCell ref="A74:D74"/>
    <mergeCell ref="A78:D78"/>
    <mergeCell ref="A82:D82"/>
    <mergeCell ref="A86:D86"/>
    <mergeCell ref="H64:I64"/>
    <mergeCell ref="H65:I65"/>
    <mergeCell ref="H66:I66"/>
    <mergeCell ref="H68:I68"/>
    <mergeCell ref="H69:I69"/>
    <mergeCell ref="H71:I71"/>
    <mergeCell ref="H72:I72"/>
    <mergeCell ref="H70:I70"/>
    <mergeCell ref="A61:A63"/>
    <mergeCell ref="C61:C62"/>
    <mergeCell ref="D61:D62"/>
    <mergeCell ref="E61:E62"/>
    <mergeCell ref="C57:C58"/>
    <mergeCell ref="D57:D58"/>
    <mergeCell ref="E57:E58"/>
    <mergeCell ref="A97:A98"/>
    <mergeCell ref="A95:D95"/>
    <mergeCell ref="H67:I67"/>
    <mergeCell ref="H49:I49"/>
    <mergeCell ref="H52:I52"/>
    <mergeCell ref="A64:A66"/>
    <mergeCell ref="B64:B65"/>
    <mergeCell ref="C64:C65"/>
    <mergeCell ref="D64:D65"/>
    <mergeCell ref="E64:E65"/>
    <mergeCell ref="A52:A54"/>
    <mergeCell ref="B61:B62"/>
    <mergeCell ref="A57:A59"/>
    <mergeCell ref="B57:B58"/>
    <mergeCell ref="H54:I54"/>
    <mergeCell ref="H57:I57"/>
    <mergeCell ref="H58:I58"/>
    <mergeCell ref="H59:I59"/>
    <mergeCell ref="H53:I53"/>
    <mergeCell ref="B52:B53"/>
    <mergeCell ref="C52:C53"/>
    <mergeCell ref="D52:D53"/>
    <mergeCell ref="E52:E53"/>
    <mergeCell ref="A49:A51"/>
    <mergeCell ref="B49:B50"/>
    <mergeCell ref="C49:C50"/>
    <mergeCell ref="A67:A69"/>
    <mergeCell ref="B67:B68"/>
    <mergeCell ref="C67:C68"/>
    <mergeCell ref="D67:D68"/>
    <mergeCell ref="E67:E68"/>
    <mergeCell ref="A70:A72"/>
    <mergeCell ref="B70:B71"/>
    <mergeCell ref="C70:C71"/>
    <mergeCell ref="D70:D71"/>
    <mergeCell ref="E70:E71"/>
    <mergeCell ref="B38:B39"/>
    <mergeCell ref="C38:C39"/>
    <mergeCell ref="D38:D39"/>
    <mergeCell ref="E38:E39"/>
    <mergeCell ref="A42:D42"/>
    <mergeCell ref="A41:D41"/>
    <mergeCell ref="A39:A40"/>
    <mergeCell ref="G35:G36"/>
    <mergeCell ref="B35:B36"/>
    <mergeCell ref="C35:C36"/>
    <mergeCell ref="D35:D36"/>
    <mergeCell ref="E35:E36"/>
    <mergeCell ref="A35:A37"/>
    <mergeCell ref="A32:A34"/>
    <mergeCell ref="B32:B33"/>
    <mergeCell ref="C32:C33"/>
    <mergeCell ref="D32:D33"/>
    <mergeCell ref="E32:E33"/>
    <mergeCell ref="A20:A22"/>
    <mergeCell ref="B20:B21"/>
    <mergeCell ref="C20:C21"/>
    <mergeCell ref="D20:D21"/>
    <mergeCell ref="E20:E21"/>
    <mergeCell ref="D29:D30"/>
    <mergeCell ref="E29:E30"/>
    <mergeCell ref="A29:A31"/>
    <mergeCell ref="B29:B30"/>
    <mergeCell ref="C29:C30"/>
    <mergeCell ref="A23:A25"/>
    <mergeCell ref="B23:B24"/>
    <mergeCell ref="C23:C24"/>
    <mergeCell ref="D23:D24"/>
    <mergeCell ref="A26:A28"/>
    <mergeCell ref="B26:B27"/>
    <mergeCell ref="C26:C27"/>
    <mergeCell ref="D26:D27"/>
    <mergeCell ref="E26:E27"/>
    <mergeCell ref="E23:E24"/>
    <mergeCell ref="B11:B12"/>
    <mergeCell ref="C11:C12"/>
    <mergeCell ref="D11:D12"/>
    <mergeCell ref="E11:E12"/>
    <mergeCell ref="E14:E15"/>
    <mergeCell ref="A17:A19"/>
    <mergeCell ref="B17:B18"/>
    <mergeCell ref="C17:C18"/>
    <mergeCell ref="D17:D18"/>
    <mergeCell ref="E17:E18"/>
    <mergeCell ref="A14:A16"/>
    <mergeCell ref="B14:B15"/>
    <mergeCell ref="C14:C15"/>
    <mergeCell ref="D14:D15"/>
    <mergeCell ref="A83:A85"/>
    <mergeCell ref="B83:B84"/>
    <mergeCell ref="C83:C84"/>
    <mergeCell ref="H88:I88"/>
    <mergeCell ref="H89:I89"/>
    <mergeCell ref="A8:A10"/>
    <mergeCell ref="A5:A7"/>
    <mergeCell ref="B2:B3"/>
    <mergeCell ref="C2:C3"/>
    <mergeCell ref="D2:D3"/>
    <mergeCell ref="E2:E3"/>
    <mergeCell ref="B5:B6"/>
    <mergeCell ref="C5:C6"/>
    <mergeCell ref="D5:D6"/>
    <mergeCell ref="E5:E6"/>
    <mergeCell ref="A3:A4"/>
    <mergeCell ref="B8:B9"/>
    <mergeCell ref="C8:C9"/>
    <mergeCell ref="D8:D9"/>
    <mergeCell ref="E8:E9"/>
    <mergeCell ref="H84:I84"/>
    <mergeCell ref="A79:A81"/>
    <mergeCell ref="A11:A13"/>
    <mergeCell ref="H11:I11"/>
    <mergeCell ref="J19:K19"/>
    <mergeCell ref="J8:K8"/>
    <mergeCell ref="J9:K9"/>
    <mergeCell ref="J10:K10"/>
    <mergeCell ref="H5:I5"/>
    <mergeCell ref="H6:I6"/>
    <mergeCell ref="H7:I7"/>
    <mergeCell ref="J5:K5"/>
    <mergeCell ref="J6:K6"/>
    <mergeCell ref="J7:K7"/>
    <mergeCell ref="J14:K14"/>
    <mergeCell ref="J15:K15"/>
    <mergeCell ref="J16:K16"/>
    <mergeCell ref="J17:K17"/>
    <mergeCell ref="J18:K18"/>
    <mergeCell ref="H14:I14"/>
    <mergeCell ref="H15:I15"/>
    <mergeCell ref="H16:I16"/>
    <mergeCell ref="H17:I17"/>
    <mergeCell ref="H18:I18"/>
    <mergeCell ref="H12:I12"/>
    <mergeCell ref="A55:D55"/>
    <mergeCell ref="A73:D73"/>
    <mergeCell ref="A90:D90"/>
    <mergeCell ref="A75:A77"/>
    <mergeCell ref="B75:B76"/>
    <mergeCell ref="C75:C76"/>
    <mergeCell ref="D75:D76"/>
    <mergeCell ref="E75:E76"/>
    <mergeCell ref="H77:I77"/>
    <mergeCell ref="H75:I75"/>
    <mergeCell ref="H76:I76"/>
    <mergeCell ref="B79:B80"/>
    <mergeCell ref="C79:C80"/>
    <mergeCell ref="D79:D80"/>
    <mergeCell ref="E79:E80"/>
    <mergeCell ref="A87:A89"/>
    <mergeCell ref="B87:B88"/>
    <mergeCell ref="C87:C88"/>
    <mergeCell ref="D87:D88"/>
    <mergeCell ref="E87:E88"/>
    <mergeCell ref="H87:I87"/>
    <mergeCell ref="D83:D84"/>
    <mergeCell ref="E83:E84"/>
    <mergeCell ref="H85:I85"/>
    <mergeCell ref="H22:I22"/>
    <mergeCell ref="J20:K20"/>
    <mergeCell ref="J21:K21"/>
    <mergeCell ref="J22:K22"/>
    <mergeCell ref="H23:I23"/>
    <mergeCell ref="H24:I24"/>
    <mergeCell ref="H25:I25"/>
    <mergeCell ref="J23:K23"/>
    <mergeCell ref="H26:I26"/>
    <mergeCell ref="H37:I37"/>
    <mergeCell ref="H27:I27"/>
    <mergeCell ref="H28:I28"/>
    <mergeCell ref="H29:I29"/>
    <mergeCell ref="H30:I30"/>
    <mergeCell ref="H31:I31"/>
    <mergeCell ref="H32:I32"/>
    <mergeCell ref="H33:I33"/>
    <mergeCell ref="H35:I35"/>
    <mergeCell ref="H36:I36"/>
    <mergeCell ref="H34:I34"/>
    <mergeCell ref="J57:K57"/>
    <mergeCell ref="J58:K58"/>
    <mergeCell ref="J59:K59"/>
    <mergeCell ref="H43:I43"/>
    <mergeCell ref="H44:I44"/>
    <mergeCell ref="H45:I45"/>
    <mergeCell ref="J43:K43"/>
    <mergeCell ref="J44:K44"/>
    <mergeCell ref="J45:K45"/>
    <mergeCell ref="J46:K46"/>
    <mergeCell ref="J47:K47"/>
    <mergeCell ref="J48:K48"/>
    <mergeCell ref="H61:I61"/>
    <mergeCell ref="H62:I62"/>
    <mergeCell ref="H63:I63"/>
    <mergeCell ref="J61:K61"/>
    <mergeCell ref="J62:K62"/>
    <mergeCell ref="J63:K63"/>
    <mergeCell ref="J64:K64"/>
    <mergeCell ref="J65:K65"/>
    <mergeCell ref="J66:K66"/>
    <mergeCell ref="H79:I79"/>
    <mergeCell ref="H80:I80"/>
    <mergeCell ref="H81:I81"/>
    <mergeCell ref="J79:K79"/>
    <mergeCell ref="J80:K80"/>
    <mergeCell ref="J81:K81"/>
    <mergeCell ref="J83:K83"/>
    <mergeCell ref="J84:K84"/>
    <mergeCell ref="J85:K85"/>
    <mergeCell ref="H83:I83"/>
    <mergeCell ref="J87:K87"/>
    <mergeCell ref="J88:K88"/>
    <mergeCell ref="J89:K89"/>
    <mergeCell ref="J2:K2"/>
    <mergeCell ref="J3:K3"/>
    <mergeCell ref="J4:K4"/>
    <mergeCell ref="L2:M2"/>
    <mergeCell ref="L3:M3"/>
    <mergeCell ref="L4:M4"/>
    <mergeCell ref="J67:K67"/>
    <mergeCell ref="J68:K68"/>
    <mergeCell ref="J69:K69"/>
    <mergeCell ref="J70:K70"/>
    <mergeCell ref="J71:K71"/>
    <mergeCell ref="J72:K72"/>
    <mergeCell ref="J75:K75"/>
    <mergeCell ref="J76:K76"/>
    <mergeCell ref="J77:K77"/>
    <mergeCell ref="J49:K49"/>
    <mergeCell ref="J50:K50"/>
    <mergeCell ref="J51:K51"/>
    <mergeCell ref="J52:K52"/>
    <mergeCell ref="J53:K53"/>
    <mergeCell ref="J54:K54"/>
  </mergeCells>
  <pageMargins left="0.31496062992125984" right="0.11811023622047245" top="0.39370078740157483" bottom="0.39370078740157483" header="0.31496062992125984" footer="0.31496062992125984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3E732-A870-4AF2-A042-3A8BA63ED6CC}">
  <dimension ref="A2:N99"/>
  <sheetViews>
    <sheetView workbookViewId="0">
      <pane xSplit="1" topLeftCell="B1" activePane="topRight" state="frozenSplit"/>
      <selection pane="topRight" activeCell="F99" sqref="F99"/>
    </sheetView>
  </sheetViews>
  <sheetFormatPr defaultColWidth="8.85546875" defaultRowHeight="15" x14ac:dyDescent="0.25"/>
  <cols>
    <col min="1" max="1" width="17" style="6" customWidth="1"/>
    <col min="2" max="2" width="8.85546875" style="6"/>
    <col min="3" max="3" width="8.85546875" style="7"/>
    <col min="4" max="4" width="8.85546875" style="21"/>
    <col min="5" max="5" width="10" style="21" customWidth="1"/>
    <col min="6" max="6" width="13.140625" style="7" customWidth="1"/>
    <col min="7" max="7" width="20.42578125" style="6" customWidth="1"/>
    <col min="8" max="8" width="10.7109375" style="6" customWidth="1"/>
    <col min="9" max="9" width="13" style="6" customWidth="1"/>
    <col min="10" max="10" width="16.28515625" style="6" bestFit="1" customWidth="1"/>
    <col min="11" max="12" width="13.28515625" style="6" customWidth="1"/>
    <col min="13" max="13" width="12" style="6" customWidth="1"/>
    <col min="14" max="14" width="15.5703125" style="6" customWidth="1"/>
    <col min="15" max="15" width="17.7109375" style="6" customWidth="1"/>
    <col min="16" max="16" width="12.85546875" style="6" customWidth="1"/>
    <col min="17" max="17" width="17.7109375" style="6" customWidth="1"/>
    <col min="18" max="19" width="12.7109375" style="6" customWidth="1"/>
    <col min="20" max="16384" width="8.85546875" style="6"/>
  </cols>
  <sheetData>
    <row r="2" spans="1:14" s="7" customFormat="1" ht="58.5" customHeight="1" x14ac:dyDescent="0.25">
      <c r="A2" s="11" t="s">
        <v>92</v>
      </c>
      <c r="B2" s="62" t="s">
        <v>37</v>
      </c>
      <c r="C2" s="62" t="s">
        <v>54</v>
      </c>
      <c r="D2" s="69" t="s">
        <v>53</v>
      </c>
      <c r="E2" s="69" t="s">
        <v>55</v>
      </c>
      <c r="F2" s="8" t="s">
        <v>50</v>
      </c>
      <c r="G2" s="8" t="s">
        <v>421</v>
      </c>
      <c r="H2" s="8" t="s">
        <v>51</v>
      </c>
      <c r="I2" s="8" t="s">
        <v>52</v>
      </c>
      <c r="J2" s="62" t="s">
        <v>73</v>
      </c>
      <c r="K2" s="62"/>
      <c r="L2" s="58" t="s">
        <v>71</v>
      </c>
      <c r="M2" s="59"/>
    </row>
    <row r="3" spans="1:14" s="7" customFormat="1" ht="30" customHeight="1" x14ac:dyDescent="0.25">
      <c r="A3" s="73" t="s">
        <v>66</v>
      </c>
      <c r="B3" s="62"/>
      <c r="C3" s="62"/>
      <c r="D3" s="69"/>
      <c r="E3" s="69"/>
      <c r="F3" s="9" t="s">
        <v>67</v>
      </c>
      <c r="G3" s="10" t="s">
        <v>68</v>
      </c>
      <c r="H3" s="9" t="s">
        <v>69</v>
      </c>
      <c r="I3" s="27" t="s">
        <v>70</v>
      </c>
      <c r="J3" s="60" t="s">
        <v>74</v>
      </c>
      <c r="K3" s="61"/>
      <c r="L3" s="60" t="s">
        <v>72</v>
      </c>
      <c r="M3" s="61"/>
    </row>
    <row r="4" spans="1:14" s="29" customFormat="1" ht="30" customHeight="1" x14ac:dyDescent="0.25">
      <c r="A4" s="74"/>
      <c r="B4" s="17" t="s">
        <v>87</v>
      </c>
      <c r="C4" s="344"/>
      <c r="D4" s="345"/>
      <c r="E4" s="19">
        <f>C4*D4</f>
        <v>0</v>
      </c>
      <c r="F4" s="346"/>
      <c r="G4" s="346"/>
      <c r="H4" s="347"/>
      <c r="I4" s="348"/>
      <c r="J4" s="357"/>
      <c r="K4" s="358"/>
      <c r="L4" s="349"/>
      <c r="M4" s="350"/>
    </row>
    <row r="5" spans="1:14" s="7" customFormat="1" ht="30" customHeight="1" x14ac:dyDescent="0.25">
      <c r="A5" s="62" t="s">
        <v>49</v>
      </c>
      <c r="B5" s="62" t="s">
        <v>37</v>
      </c>
      <c r="C5" s="62" t="s">
        <v>54</v>
      </c>
      <c r="D5" s="69" t="s">
        <v>53</v>
      </c>
      <c r="E5" s="69" t="s">
        <v>55</v>
      </c>
      <c r="F5" s="8" t="s">
        <v>51</v>
      </c>
      <c r="G5" s="8" t="s">
        <v>52</v>
      </c>
      <c r="H5" s="62" t="s">
        <v>73</v>
      </c>
      <c r="I5" s="62"/>
      <c r="J5" s="62" t="s">
        <v>71</v>
      </c>
      <c r="K5" s="62"/>
    </row>
    <row r="6" spans="1:14" s="7" customFormat="1" ht="30" customHeight="1" x14ac:dyDescent="0.25">
      <c r="A6" s="62"/>
      <c r="B6" s="62"/>
      <c r="C6" s="62"/>
      <c r="D6" s="69"/>
      <c r="E6" s="69"/>
      <c r="F6" s="9" t="s">
        <v>75</v>
      </c>
      <c r="G6" s="9" t="s">
        <v>70</v>
      </c>
      <c r="H6" s="65" t="s">
        <v>74</v>
      </c>
      <c r="I6" s="65"/>
      <c r="J6" s="65" t="s">
        <v>72</v>
      </c>
      <c r="K6" s="65"/>
    </row>
    <row r="7" spans="1:14" ht="30" customHeight="1" x14ac:dyDescent="0.25">
      <c r="A7" s="62"/>
      <c r="B7" s="17" t="s">
        <v>87</v>
      </c>
      <c r="C7" s="344"/>
      <c r="D7" s="345"/>
      <c r="E7" s="19">
        <f>C7*D7</f>
        <v>0</v>
      </c>
      <c r="F7" s="347"/>
      <c r="G7" s="347"/>
      <c r="H7" s="351"/>
      <c r="I7" s="351"/>
      <c r="J7" s="351"/>
      <c r="K7" s="351"/>
    </row>
    <row r="8" spans="1:14" ht="30" customHeight="1" x14ac:dyDescent="0.25">
      <c r="A8" s="62" t="s">
        <v>56</v>
      </c>
      <c r="B8" s="62" t="s">
        <v>37</v>
      </c>
      <c r="C8" s="62" t="s">
        <v>54</v>
      </c>
      <c r="D8" s="69" t="s">
        <v>53</v>
      </c>
      <c r="E8" s="69" t="s">
        <v>55</v>
      </c>
      <c r="F8" s="22" t="s">
        <v>51</v>
      </c>
      <c r="G8" s="8" t="s">
        <v>52</v>
      </c>
      <c r="H8" s="62" t="s">
        <v>73</v>
      </c>
      <c r="I8" s="62"/>
      <c r="J8" s="58" t="s">
        <v>71</v>
      </c>
      <c r="K8" s="59"/>
      <c r="M8" s="7"/>
    </row>
    <row r="9" spans="1:14" ht="30" customHeight="1" x14ac:dyDescent="0.25">
      <c r="A9" s="62"/>
      <c r="B9" s="62"/>
      <c r="C9" s="62"/>
      <c r="D9" s="69"/>
      <c r="E9" s="69"/>
      <c r="F9" s="9" t="s">
        <v>429</v>
      </c>
      <c r="G9" s="9" t="s">
        <v>70</v>
      </c>
      <c r="H9" s="65" t="s">
        <v>74</v>
      </c>
      <c r="I9" s="65"/>
      <c r="J9" s="60" t="s">
        <v>72</v>
      </c>
      <c r="K9" s="61"/>
      <c r="L9" s="45"/>
      <c r="M9" s="26"/>
    </row>
    <row r="10" spans="1:14" ht="30" customHeight="1" x14ac:dyDescent="0.25">
      <c r="A10" s="62"/>
      <c r="B10" s="17" t="s">
        <v>87</v>
      </c>
      <c r="C10" s="344"/>
      <c r="D10" s="345"/>
      <c r="E10" s="19">
        <f>C10*D10</f>
        <v>0</v>
      </c>
      <c r="F10" s="347"/>
      <c r="G10" s="347"/>
      <c r="H10" s="351"/>
      <c r="I10" s="351"/>
      <c r="J10" s="351"/>
      <c r="K10" s="351"/>
      <c r="L10" s="29"/>
      <c r="M10" s="32"/>
    </row>
    <row r="11" spans="1:14" ht="15" customHeight="1" x14ac:dyDescent="0.25">
      <c r="A11" s="62" t="s">
        <v>57</v>
      </c>
      <c r="B11" s="62" t="s">
        <v>37</v>
      </c>
      <c r="C11" s="62" t="s">
        <v>54</v>
      </c>
      <c r="D11" s="69" t="s">
        <v>53</v>
      </c>
      <c r="E11" s="69" t="s">
        <v>55</v>
      </c>
      <c r="F11" s="44" t="s">
        <v>51</v>
      </c>
      <c r="G11" s="46" t="s">
        <v>52</v>
      </c>
      <c r="H11" s="62" t="s">
        <v>73</v>
      </c>
      <c r="I11" s="62"/>
      <c r="J11" s="58" t="s">
        <v>71</v>
      </c>
      <c r="K11" s="59"/>
    </row>
    <row r="12" spans="1:14" ht="30" customHeight="1" x14ac:dyDescent="0.25">
      <c r="A12" s="62"/>
      <c r="B12" s="62"/>
      <c r="C12" s="62"/>
      <c r="D12" s="69"/>
      <c r="E12" s="69"/>
      <c r="F12" s="9" t="s">
        <v>423</v>
      </c>
      <c r="G12" s="9" t="s">
        <v>70</v>
      </c>
      <c r="H12" s="65" t="s">
        <v>74</v>
      </c>
      <c r="I12" s="65"/>
      <c r="J12" s="60" t="s">
        <v>72</v>
      </c>
      <c r="K12" s="61"/>
    </row>
    <row r="13" spans="1:14" ht="30" customHeight="1" x14ac:dyDescent="0.25">
      <c r="A13" s="62"/>
      <c r="B13" s="17" t="s">
        <v>87</v>
      </c>
      <c r="C13" s="344"/>
      <c r="D13" s="345"/>
      <c r="E13" s="19">
        <f>C13*D13</f>
        <v>0</v>
      </c>
      <c r="F13" s="347"/>
      <c r="G13" s="347"/>
      <c r="H13" s="351"/>
      <c r="I13" s="351"/>
      <c r="J13" s="351"/>
      <c r="K13" s="351"/>
    </row>
    <row r="14" spans="1:14" ht="38.25" customHeight="1" x14ac:dyDescent="0.25">
      <c r="A14" s="62" t="s">
        <v>59</v>
      </c>
      <c r="B14" s="62" t="s">
        <v>37</v>
      </c>
      <c r="C14" s="62" t="s">
        <v>54</v>
      </c>
      <c r="D14" s="69" t="s">
        <v>53</v>
      </c>
      <c r="E14" s="69" t="s">
        <v>55</v>
      </c>
      <c r="F14" s="8" t="s">
        <v>51</v>
      </c>
      <c r="G14" s="8" t="s">
        <v>52</v>
      </c>
      <c r="H14" s="58" t="s">
        <v>73</v>
      </c>
      <c r="I14" s="59"/>
      <c r="J14" s="58" t="s">
        <v>71</v>
      </c>
      <c r="K14" s="59"/>
    </row>
    <row r="15" spans="1:14" ht="30" customHeight="1" x14ac:dyDescent="0.25">
      <c r="A15" s="62"/>
      <c r="B15" s="62"/>
      <c r="C15" s="62"/>
      <c r="D15" s="69"/>
      <c r="E15" s="69"/>
      <c r="F15" s="10" t="s">
        <v>76</v>
      </c>
      <c r="G15" s="9" t="s">
        <v>70</v>
      </c>
      <c r="H15" s="60" t="s">
        <v>74</v>
      </c>
      <c r="I15" s="61"/>
      <c r="J15" s="60" t="s">
        <v>72</v>
      </c>
      <c r="K15" s="61"/>
    </row>
    <row r="16" spans="1:14" ht="30" customHeight="1" x14ac:dyDescent="0.25">
      <c r="A16" s="62"/>
      <c r="B16" s="17" t="s">
        <v>87</v>
      </c>
      <c r="C16" s="344"/>
      <c r="D16" s="345"/>
      <c r="E16" s="19">
        <f>C16*D16</f>
        <v>0</v>
      </c>
      <c r="F16" s="347"/>
      <c r="G16" s="347"/>
      <c r="H16" s="351"/>
      <c r="I16" s="351"/>
      <c r="J16" s="351"/>
      <c r="K16" s="351"/>
      <c r="N16" s="34"/>
    </row>
    <row r="17" spans="1:14" ht="30" customHeight="1" x14ac:dyDescent="0.25">
      <c r="A17" s="62" t="s">
        <v>58</v>
      </c>
      <c r="B17" s="62" t="s">
        <v>37</v>
      </c>
      <c r="C17" s="62" t="s">
        <v>54</v>
      </c>
      <c r="D17" s="69" t="s">
        <v>53</v>
      </c>
      <c r="E17" s="69" t="s">
        <v>55</v>
      </c>
      <c r="F17" s="8" t="s">
        <v>51</v>
      </c>
      <c r="G17" s="8" t="s">
        <v>52</v>
      </c>
      <c r="H17" s="58" t="s">
        <v>73</v>
      </c>
      <c r="I17" s="59"/>
      <c r="J17" s="58" t="s">
        <v>71</v>
      </c>
      <c r="K17" s="59"/>
    </row>
    <row r="18" spans="1:14" ht="30" customHeight="1" x14ac:dyDescent="0.25">
      <c r="A18" s="62"/>
      <c r="B18" s="62"/>
      <c r="C18" s="62"/>
      <c r="D18" s="69"/>
      <c r="E18" s="69"/>
      <c r="F18" s="10" t="s">
        <v>76</v>
      </c>
      <c r="G18" s="9" t="s">
        <v>70</v>
      </c>
      <c r="H18" s="71" t="s">
        <v>74</v>
      </c>
      <c r="I18" s="72"/>
      <c r="J18" s="60" t="s">
        <v>72</v>
      </c>
      <c r="K18" s="61"/>
    </row>
    <row r="19" spans="1:14" ht="30" customHeight="1" x14ac:dyDescent="0.25">
      <c r="A19" s="62"/>
      <c r="B19" s="17" t="s">
        <v>87</v>
      </c>
      <c r="C19" s="344"/>
      <c r="D19" s="345"/>
      <c r="E19" s="19">
        <f>C19*D19</f>
        <v>0</v>
      </c>
      <c r="F19" s="347"/>
      <c r="G19" s="347"/>
      <c r="H19" s="351"/>
      <c r="I19" s="351"/>
      <c r="J19" s="351"/>
      <c r="K19" s="351"/>
      <c r="N19" s="34"/>
    </row>
    <row r="20" spans="1:14" ht="30" customHeight="1" x14ac:dyDescent="0.25">
      <c r="A20" s="62" t="s">
        <v>126</v>
      </c>
      <c r="B20" s="62" t="s">
        <v>37</v>
      </c>
      <c r="C20" s="62" t="s">
        <v>54</v>
      </c>
      <c r="D20" s="69" t="s">
        <v>53</v>
      </c>
      <c r="E20" s="69" t="s">
        <v>55</v>
      </c>
      <c r="F20" s="8" t="s">
        <v>51</v>
      </c>
      <c r="G20" s="8" t="s">
        <v>52</v>
      </c>
      <c r="H20" s="58" t="s">
        <v>73</v>
      </c>
      <c r="I20" s="59"/>
      <c r="J20" s="58" t="s">
        <v>71</v>
      </c>
      <c r="K20" s="59"/>
    </row>
    <row r="21" spans="1:14" ht="30" customHeight="1" x14ac:dyDescent="0.25">
      <c r="A21" s="62"/>
      <c r="B21" s="62"/>
      <c r="C21" s="62"/>
      <c r="D21" s="69"/>
      <c r="E21" s="69"/>
      <c r="F21" s="10" t="s">
        <v>76</v>
      </c>
      <c r="G21" s="9" t="s">
        <v>70</v>
      </c>
      <c r="H21" s="60" t="s">
        <v>74</v>
      </c>
      <c r="I21" s="61"/>
      <c r="J21" s="60" t="s">
        <v>72</v>
      </c>
      <c r="K21" s="61"/>
    </row>
    <row r="22" spans="1:14" ht="30" customHeight="1" x14ac:dyDescent="0.25">
      <c r="A22" s="62"/>
      <c r="B22" s="17" t="s">
        <v>87</v>
      </c>
      <c r="C22" s="344"/>
      <c r="D22" s="345"/>
      <c r="E22" s="19">
        <f>C22*D22</f>
        <v>0</v>
      </c>
      <c r="F22" s="347"/>
      <c r="G22" s="347"/>
      <c r="H22" s="351"/>
      <c r="I22" s="351"/>
      <c r="J22" s="351"/>
      <c r="K22" s="351"/>
    </row>
    <row r="23" spans="1:14" ht="30" customHeight="1" x14ac:dyDescent="0.25">
      <c r="A23" s="62" t="s">
        <v>79</v>
      </c>
      <c r="B23" s="62" t="s">
        <v>37</v>
      </c>
      <c r="C23" s="62" t="s">
        <v>54</v>
      </c>
      <c r="D23" s="69" t="s">
        <v>53</v>
      </c>
      <c r="E23" s="69" t="s">
        <v>55</v>
      </c>
      <c r="F23" s="7" t="s">
        <v>51</v>
      </c>
      <c r="G23" s="8" t="s">
        <v>52</v>
      </c>
      <c r="H23" s="58" t="s">
        <v>73</v>
      </c>
      <c r="I23" s="59"/>
      <c r="J23" s="58" t="s">
        <v>71</v>
      </c>
      <c r="K23" s="59"/>
    </row>
    <row r="24" spans="1:14" ht="30" customHeight="1" x14ac:dyDescent="0.25">
      <c r="A24" s="62"/>
      <c r="B24" s="62"/>
      <c r="C24" s="62"/>
      <c r="D24" s="69"/>
      <c r="E24" s="69"/>
      <c r="F24" s="13" t="s">
        <v>78</v>
      </c>
      <c r="G24" s="9" t="s">
        <v>70</v>
      </c>
      <c r="H24" s="60" t="s">
        <v>74</v>
      </c>
      <c r="I24" s="61"/>
      <c r="J24" s="60" t="s">
        <v>72</v>
      </c>
      <c r="K24" s="61"/>
    </row>
    <row r="25" spans="1:14" ht="30" customHeight="1" x14ac:dyDescent="0.25">
      <c r="A25" s="62"/>
      <c r="B25" s="17" t="s">
        <v>87</v>
      </c>
      <c r="C25" s="344"/>
      <c r="D25" s="345"/>
      <c r="E25" s="19">
        <f>C25*D25</f>
        <v>0</v>
      </c>
      <c r="F25" s="347"/>
      <c r="G25" s="347"/>
      <c r="H25" s="351"/>
      <c r="I25" s="351"/>
      <c r="J25" s="351"/>
      <c r="K25" s="351"/>
    </row>
    <row r="26" spans="1:14" ht="30" customHeight="1" x14ac:dyDescent="0.25">
      <c r="A26" s="62" t="s">
        <v>80</v>
      </c>
      <c r="B26" s="62" t="s">
        <v>37</v>
      </c>
      <c r="C26" s="62" t="s">
        <v>54</v>
      </c>
      <c r="D26" s="69" t="s">
        <v>53</v>
      </c>
      <c r="E26" s="69" t="s">
        <v>55</v>
      </c>
      <c r="F26" s="7" t="s">
        <v>51</v>
      </c>
      <c r="G26" s="8" t="s">
        <v>52</v>
      </c>
      <c r="H26" s="58" t="s">
        <v>73</v>
      </c>
      <c r="I26" s="59"/>
      <c r="J26" s="58" t="s">
        <v>71</v>
      </c>
      <c r="K26" s="59"/>
    </row>
    <row r="27" spans="1:14" ht="30" customHeight="1" x14ac:dyDescent="0.25">
      <c r="A27" s="62"/>
      <c r="B27" s="62"/>
      <c r="C27" s="62"/>
      <c r="D27" s="69"/>
      <c r="E27" s="69"/>
      <c r="F27" s="13" t="s">
        <v>78</v>
      </c>
      <c r="G27" s="9" t="s">
        <v>70</v>
      </c>
      <c r="H27" s="60" t="s">
        <v>74</v>
      </c>
      <c r="I27" s="61"/>
      <c r="J27" s="60" t="s">
        <v>72</v>
      </c>
      <c r="K27" s="61"/>
    </row>
    <row r="28" spans="1:14" ht="30" customHeight="1" x14ac:dyDescent="0.25">
      <c r="A28" s="62"/>
      <c r="B28" s="17" t="s">
        <v>87</v>
      </c>
      <c r="C28" s="344"/>
      <c r="D28" s="345"/>
      <c r="E28" s="19">
        <f>C28*D28</f>
        <v>0</v>
      </c>
      <c r="F28" s="347"/>
      <c r="G28" s="347"/>
      <c r="H28" s="351"/>
      <c r="I28" s="351"/>
      <c r="J28" s="351"/>
      <c r="K28" s="351"/>
    </row>
    <row r="29" spans="1:14" ht="15" customHeight="1" x14ac:dyDescent="0.25">
      <c r="A29" s="62" t="s">
        <v>61</v>
      </c>
      <c r="B29" s="62" t="s">
        <v>37</v>
      </c>
      <c r="C29" s="62" t="s">
        <v>54</v>
      </c>
      <c r="D29" s="69" t="s">
        <v>53</v>
      </c>
      <c r="E29" s="69" t="s">
        <v>55</v>
      </c>
      <c r="F29" s="7" t="s">
        <v>51</v>
      </c>
      <c r="G29" s="8" t="s">
        <v>52</v>
      </c>
      <c r="H29" s="58" t="s">
        <v>73</v>
      </c>
      <c r="I29" s="59"/>
      <c r="J29" s="58" t="s">
        <v>71</v>
      </c>
      <c r="K29" s="59"/>
    </row>
    <row r="30" spans="1:14" ht="30" customHeight="1" x14ac:dyDescent="0.25">
      <c r="A30" s="62"/>
      <c r="B30" s="62"/>
      <c r="C30" s="62"/>
      <c r="D30" s="69"/>
      <c r="E30" s="69"/>
      <c r="F30" s="13" t="s">
        <v>78</v>
      </c>
      <c r="G30" s="9" t="s">
        <v>70</v>
      </c>
      <c r="H30" s="60" t="s">
        <v>74</v>
      </c>
      <c r="I30" s="61"/>
      <c r="J30" s="60" t="s">
        <v>72</v>
      </c>
      <c r="K30" s="61"/>
    </row>
    <row r="31" spans="1:14" ht="30" customHeight="1" x14ac:dyDescent="0.25">
      <c r="A31" s="62"/>
      <c r="B31" s="17" t="s">
        <v>87</v>
      </c>
      <c r="C31" s="344"/>
      <c r="D31" s="345"/>
      <c r="E31" s="19">
        <f>C31*D31</f>
        <v>0</v>
      </c>
      <c r="F31" s="347"/>
      <c r="G31" s="347"/>
      <c r="H31" s="351"/>
      <c r="I31" s="351"/>
      <c r="J31" s="351"/>
      <c r="K31" s="351"/>
    </row>
    <row r="32" spans="1:14" ht="15" customHeight="1" x14ac:dyDescent="0.25">
      <c r="A32" s="62" t="s">
        <v>62</v>
      </c>
      <c r="B32" s="62" t="s">
        <v>37</v>
      </c>
      <c r="C32" s="62" t="s">
        <v>54</v>
      </c>
      <c r="D32" s="69" t="s">
        <v>53</v>
      </c>
      <c r="E32" s="69" t="s">
        <v>55</v>
      </c>
      <c r="F32" s="7" t="s">
        <v>51</v>
      </c>
      <c r="G32" s="8" t="s">
        <v>52</v>
      </c>
      <c r="H32" s="58" t="s">
        <v>73</v>
      </c>
      <c r="I32" s="59"/>
      <c r="J32" s="58" t="s">
        <v>71</v>
      </c>
      <c r="K32" s="59"/>
    </row>
    <row r="33" spans="1:14" ht="30" customHeight="1" x14ac:dyDescent="0.25">
      <c r="A33" s="62"/>
      <c r="B33" s="62"/>
      <c r="C33" s="62"/>
      <c r="D33" s="69"/>
      <c r="E33" s="69"/>
      <c r="F33" s="13" t="s">
        <v>78</v>
      </c>
      <c r="G33" s="9" t="s">
        <v>70</v>
      </c>
      <c r="H33" s="60" t="s">
        <v>74</v>
      </c>
      <c r="I33" s="61"/>
      <c r="J33" s="60" t="s">
        <v>72</v>
      </c>
      <c r="K33" s="61"/>
    </row>
    <row r="34" spans="1:14" ht="30" customHeight="1" x14ac:dyDescent="0.25">
      <c r="A34" s="62"/>
      <c r="B34" s="17" t="s">
        <v>87</v>
      </c>
      <c r="C34" s="344"/>
      <c r="D34" s="345"/>
      <c r="E34" s="19">
        <f>C34*D34</f>
        <v>0</v>
      </c>
      <c r="F34" s="347"/>
      <c r="G34" s="347"/>
      <c r="H34" s="351"/>
      <c r="I34" s="351"/>
      <c r="J34" s="351"/>
      <c r="K34" s="351"/>
    </row>
    <row r="35" spans="1:14" ht="30" customHeight="1" x14ac:dyDescent="0.25">
      <c r="A35" s="62" t="s">
        <v>63</v>
      </c>
      <c r="B35" s="62" t="s">
        <v>37</v>
      </c>
      <c r="C35" s="62" t="s">
        <v>54</v>
      </c>
      <c r="D35" s="69" t="s">
        <v>53</v>
      </c>
      <c r="E35" s="69" t="s">
        <v>55</v>
      </c>
      <c r="F35" s="8" t="s">
        <v>51</v>
      </c>
      <c r="G35" s="62" t="s">
        <v>64</v>
      </c>
      <c r="H35" s="118" t="s">
        <v>71</v>
      </c>
      <c r="I35" s="118"/>
    </row>
    <row r="36" spans="1:14" ht="30" customHeight="1" x14ac:dyDescent="0.25">
      <c r="A36" s="62"/>
      <c r="B36" s="62"/>
      <c r="C36" s="62"/>
      <c r="D36" s="69"/>
      <c r="E36" s="69"/>
      <c r="F36" s="10" t="s">
        <v>77</v>
      </c>
      <c r="G36" s="62"/>
      <c r="H36" s="65" t="s">
        <v>123</v>
      </c>
      <c r="I36" s="65"/>
    </row>
    <row r="37" spans="1:14" ht="30" customHeight="1" x14ac:dyDescent="0.25">
      <c r="A37" s="62"/>
      <c r="B37" s="17" t="s">
        <v>88</v>
      </c>
      <c r="C37" s="344"/>
      <c r="D37" s="345"/>
      <c r="E37" s="19">
        <f>C37*D37</f>
        <v>0</v>
      </c>
      <c r="F37" s="347"/>
      <c r="G37" s="347"/>
      <c r="H37" s="351"/>
      <c r="I37" s="351"/>
    </row>
    <row r="38" spans="1:14" ht="45" customHeight="1" x14ac:dyDescent="0.25">
      <c r="A38" s="25" t="s">
        <v>487</v>
      </c>
      <c r="B38" s="59" t="s">
        <v>37</v>
      </c>
      <c r="C38" s="62" t="s">
        <v>54</v>
      </c>
      <c r="D38" s="69" t="s">
        <v>53</v>
      </c>
      <c r="E38" s="69" t="s">
        <v>55</v>
      </c>
      <c r="H38" s="7"/>
      <c r="I38" s="7"/>
      <c r="J38" s="7"/>
      <c r="K38" s="7"/>
    </row>
    <row r="39" spans="1:14" ht="69.95" customHeight="1" x14ac:dyDescent="0.25">
      <c r="A39" s="78" t="s">
        <v>246</v>
      </c>
      <c r="B39" s="59"/>
      <c r="C39" s="62"/>
      <c r="D39" s="69"/>
      <c r="E39" s="69"/>
      <c r="H39" s="7"/>
      <c r="I39" s="7"/>
      <c r="J39" s="7"/>
      <c r="K39" s="7"/>
    </row>
    <row r="40" spans="1:14" ht="69.95" customHeight="1" x14ac:dyDescent="0.25">
      <c r="A40" s="79"/>
      <c r="B40" s="36" t="s">
        <v>89</v>
      </c>
      <c r="C40" s="16">
        <v>1</v>
      </c>
      <c r="D40" s="345"/>
      <c r="E40" s="20">
        <f>C40*D40</f>
        <v>0</v>
      </c>
      <c r="H40" s="7"/>
      <c r="I40" s="7"/>
      <c r="J40" s="7"/>
      <c r="K40" s="7"/>
    </row>
    <row r="41" spans="1:14" ht="30" customHeight="1" x14ac:dyDescent="0.25">
      <c r="A41" s="66" t="s">
        <v>488</v>
      </c>
      <c r="B41" s="66"/>
      <c r="C41" s="66"/>
      <c r="D41" s="66"/>
      <c r="E41" s="31">
        <f>E4+E7+E10+E13+E16+E19+E22+E25+E28+E31+E34+E37+E40</f>
        <v>0</v>
      </c>
      <c r="H41" s="7"/>
      <c r="I41" s="7"/>
      <c r="J41" s="7"/>
      <c r="K41" s="7"/>
    </row>
    <row r="42" spans="1:14" ht="30" customHeight="1" x14ac:dyDescent="0.25">
      <c r="A42" s="75" t="s">
        <v>159</v>
      </c>
      <c r="B42" s="76"/>
      <c r="C42" s="76"/>
      <c r="D42" s="77"/>
    </row>
    <row r="43" spans="1:14" ht="38.25" customHeight="1" x14ac:dyDescent="0.25">
      <c r="A43" s="62" t="s">
        <v>242</v>
      </c>
      <c r="B43" s="62" t="s">
        <v>37</v>
      </c>
      <c r="C43" s="62" t="s">
        <v>54</v>
      </c>
      <c r="D43" s="69" t="s">
        <v>53</v>
      </c>
      <c r="E43" s="69" t="s">
        <v>55</v>
      </c>
      <c r="F43" s="8" t="s">
        <v>51</v>
      </c>
      <c r="G43" s="24" t="s">
        <v>52</v>
      </c>
      <c r="H43" s="58" t="s">
        <v>73</v>
      </c>
      <c r="I43" s="59"/>
      <c r="J43" s="62" t="s">
        <v>71</v>
      </c>
      <c r="K43" s="62"/>
    </row>
    <row r="44" spans="1:14" ht="45" customHeight="1" x14ac:dyDescent="0.25">
      <c r="A44" s="62"/>
      <c r="B44" s="62"/>
      <c r="C44" s="62"/>
      <c r="D44" s="69"/>
      <c r="E44" s="69"/>
      <c r="F44" s="13" t="s">
        <v>81</v>
      </c>
      <c r="G44" s="43" t="s">
        <v>70</v>
      </c>
      <c r="H44" s="60" t="s">
        <v>74</v>
      </c>
      <c r="I44" s="61"/>
      <c r="J44" s="65" t="s">
        <v>72</v>
      </c>
      <c r="K44" s="65"/>
    </row>
    <row r="45" spans="1:14" ht="30" customHeight="1" x14ac:dyDescent="0.25">
      <c r="A45" s="62"/>
      <c r="B45" s="17" t="s">
        <v>87</v>
      </c>
      <c r="C45" s="344"/>
      <c r="D45" s="345"/>
      <c r="E45" s="19">
        <f>C45*D45</f>
        <v>0</v>
      </c>
      <c r="F45" s="347"/>
      <c r="G45" s="347"/>
      <c r="H45" s="351"/>
      <c r="I45" s="351"/>
      <c r="J45" s="351"/>
      <c r="K45" s="351"/>
    </row>
    <row r="46" spans="1:14" ht="30" customHeight="1" x14ac:dyDescent="0.25">
      <c r="A46" s="62" t="s">
        <v>243</v>
      </c>
      <c r="B46" s="62" t="s">
        <v>37</v>
      </c>
      <c r="C46" s="62" t="s">
        <v>54</v>
      </c>
      <c r="D46" s="69" t="s">
        <v>53</v>
      </c>
      <c r="E46" s="69" t="s">
        <v>55</v>
      </c>
      <c r="F46" s="8" t="s">
        <v>51</v>
      </c>
      <c r="G46" s="8" t="s">
        <v>52</v>
      </c>
      <c r="H46" s="58" t="s">
        <v>73</v>
      </c>
      <c r="I46" s="59"/>
      <c r="J46" s="58" t="s">
        <v>71</v>
      </c>
      <c r="K46" s="59"/>
    </row>
    <row r="47" spans="1:14" ht="30" customHeight="1" x14ac:dyDescent="0.25">
      <c r="A47" s="62"/>
      <c r="B47" s="62"/>
      <c r="C47" s="62"/>
      <c r="D47" s="69"/>
      <c r="E47" s="69"/>
      <c r="F47" s="10" t="s">
        <v>76</v>
      </c>
      <c r="G47" s="9" t="s">
        <v>70</v>
      </c>
      <c r="H47" s="60" t="s">
        <v>74</v>
      </c>
      <c r="I47" s="61"/>
      <c r="J47" s="60" t="s">
        <v>72</v>
      </c>
      <c r="K47" s="61"/>
    </row>
    <row r="48" spans="1:14" ht="30" customHeight="1" x14ac:dyDescent="0.25">
      <c r="A48" s="62"/>
      <c r="B48" s="17" t="s">
        <v>87</v>
      </c>
      <c r="C48" s="344"/>
      <c r="D48" s="345"/>
      <c r="E48" s="19">
        <f>C48*D48</f>
        <v>0</v>
      </c>
      <c r="F48" s="347"/>
      <c r="G48" s="347"/>
      <c r="H48" s="351"/>
      <c r="I48" s="351"/>
      <c r="J48" s="351"/>
      <c r="K48" s="351"/>
      <c r="N48" s="34"/>
    </row>
    <row r="49" spans="1:13" ht="30" customHeight="1" x14ac:dyDescent="0.25">
      <c r="A49" s="68" t="s">
        <v>244</v>
      </c>
      <c r="B49" s="62" t="s">
        <v>37</v>
      </c>
      <c r="C49" s="62" t="s">
        <v>54</v>
      </c>
      <c r="D49" s="69" t="s">
        <v>53</v>
      </c>
      <c r="E49" s="69" t="s">
        <v>55</v>
      </c>
      <c r="F49" s="7" t="s">
        <v>51</v>
      </c>
      <c r="G49" s="8" t="s">
        <v>52</v>
      </c>
      <c r="H49" s="58" t="s">
        <v>73</v>
      </c>
      <c r="I49" s="59"/>
      <c r="J49" s="58" t="s">
        <v>71</v>
      </c>
      <c r="K49" s="59"/>
    </row>
    <row r="50" spans="1:13" ht="45" customHeight="1" x14ac:dyDescent="0.25">
      <c r="A50" s="68"/>
      <c r="B50" s="62"/>
      <c r="C50" s="62"/>
      <c r="D50" s="69"/>
      <c r="E50" s="69"/>
      <c r="F50" s="13" t="s">
        <v>78</v>
      </c>
      <c r="G50" s="9" t="s">
        <v>70</v>
      </c>
      <c r="H50" s="60" t="s">
        <v>74</v>
      </c>
      <c r="I50" s="61"/>
      <c r="J50" s="60" t="s">
        <v>72</v>
      </c>
      <c r="K50" s="61"/>
    </row>
    <row r="51" spans="1:13" ht="45" customHeight="1" x14ac:dyDescent="0.25">
      <c r="A51" s="68"/>
      <c r="B51" s="17" t="s">
        <v>87</v>
      </c>
      <c r="C51" s="344"/>
      <c r="D51" s="345"/>
      <c r="E51" s="19">
        <f>C51*D51</f>
        <v>0</v>
      </c>
      <c r="F51" s="347"/>
      <c r="G51" s="347"/>
      <c r="H51" s="351"/>
      <c r="I51" s="351"/>
      <c r="J51" s="351"/>
      <c r="K51" s="351"/>
    </row>
    <row r="52" spans="1:13" ht="30" customHeight="1" x14ac:dyDescent="0.25">
      <c r="A52" s="68" t="s">
        <v>245</v>
      </c>
      <c r="B52" s="62" t="s">
        <v>37</v>
      </c>
      <c r="C52" s="62" t="s">
        <v>54</v>
      </c>
      <c r="D52" s="69" t="s">
        <v>53</v>
      </c>
      <c r="E52" s="69" t="s">
        <v>55</v>
      </c>
      <c r="F52" s="7" t="s">
        <v>51</v>
      </c>
      <c r="G52" s="15" t="s">
        <v>52</v>
      </c>
      <c r="H52" s="58" t="s">
        <v>73</v>
      </c>
      <c r="I52" s="59"/>
      <c r="J52" s="58" t="s">
        <v>71</v>
      </c>
      <c r="K52" s="59"/>
    </row>
    <row r="53" spans="1:13" ht="45" customHeight="1" x14ac:dyDescent="0.25">
      <c r="A53" s="68"/>
      <c r="B53" s="62"/>
      <c r="C53" s="62"/>
      <c r="D53" s="69"/>
      <c r="E53" s="69"/>
      <c r="F53" s="13" t="s">
        <v>78</v>
      </c>
      <c r="G53" s="27" t="s">
        <v>70</v>
      </c>
      <c r="H53" s="60" t="s">
        <v>74</v>
      </c>
      <c r="I53" s="61"/>
      <c r="J53" s="60" t="s">
        <v>72</v>
      </c>
      <c r="K53" s="61"/>
    </row>
    <row r="54" spans="1:13" ht="45" customHeight="1" x14ac:dyDescent="0.25">
      <c r="A54" s="68"/>
      <c r="B54" s="17" t="s">
        <v>87</v>
      </c>
      <c r="C54" s="344"/>
      <c r="D54" s="345"/>
      <c r="E54" s="20">
        <f>C54*D54</f>
        <v>0</v>
      </c>
      <c r="F54" s="347"/>
      <c r="G54" s="347"/>
      <c r="H54" s="351"/>
      <c r="I54" s="351"/>
      <c r="J54" s="351"/>
      <c r="K54" s="351"/>
    </row>
    <row r="55" spans="1:13" ht="30" customHeight="1" x14ac:dyDescent="0.25">
      <c r="A55" s="66" t="s">
        <v>268</v>
      </c>
      <c r="B55" s="66"/>
      <c r="C55" s="66"/>
      <c r="D55" s="66"/>
      <c r="E55" s="31">
        <f>E45+E48+E51+E54</f>
        <v>0</v>
      </c>
      <c r="F55" s="32"/>
      <c r="G55" s="32"/>
      <c r="H55" s="32"/>
      <c r="I55" s="32"/>
      <c r="J55" s="32"/>
      <c r="K55" s="32"/>
      <c r="L55" s="32"/>
      <c r="M55" s="32"/>
    </row>
    <row r="56" spans="1:13" ht="30" customHeight="1" x14ac:dyDescent="0.25">
      <c r="A56" s="81" t="s">
        <v>160</v>
      </c>
      <c r="B56" s="81"/>
      <c r="C56" s="81"/>
      <c r="D56" s="81"/>
    </row>
    <row r="57" spans="1:13" ht="69.95" customHeight="1" x14ac:dyDescent="0.25">
      <c r="A57" s="68" t="s">
        <v>247</v>
      </c>
      <c r="B57" s="62" t="s">
        <v>37</v>
      </c>
      <c r="C57" s="62" t="s">
        <v>54</v>
      </c>
      <c r="D57" s="69" t="s">
        <v>53</v>
      </c>
      <c r="E57" s="69" t="s">
        <v>55</v>
      </c>
      <c r="F57" s="8" t="s">
        <v>51</v>
      </c>
      <c r="G57" s="15" t="s">
        <v>52</v>
      </c>
      <c r="H57" s="58" t="s">
        <v>73</v>
      </c>
      <c r="I57" s="59"/>
      <c r="J57" s="62" t="s">
        <v>71</v>
      </c>
      <c r="K57" s="62"/>
    </row>
    <row r="58" spans="1:13" ht="69.95" customHeight="1" x14ac:dyDescent="0.25">
      <c r="A58" s="68"/>
      <c r="B58" s="62"/>
      <c r="C58" s="62"/>
      <c r="D58" s="69"/>
      <c r="E58" s="69"/>
      <c r="F58" s="10" t="s">
        <v>430</v>
      </c>
      <c r="G58" s="27" t="s">
        <v>70</v>
      </c>
      <c r="H58" s="60" t="s">
        <v>74</v>
      </c>
      <c r="I58" s="61"/>
      <c r="J58" s="65" t="s">
        <v>72</v>
      </c>
      <c r="K58" s="65"/>
    </row>
    <row r="59" spans="1:13" ht="69.95" customHeight="1" x14ac:dyDescent="0.25">
      <c r="A59" s="68"/>
      <c r="B59" s="17" t="s">
        <v>87</v>
      </c>
      <c r="C59" s="344"/>
      <c r="D59" s="345"/>
      <c r="E59" s="20">
        <f>C59*D59</f>
        <v>0</v>
      </c>
      <c r="F59" s="347"/>
      <c r="G59" s="347"/>
      <c r="H59" s="351"/>
      <c r="I59" s="351"/>
      <c r="J59" s="351"/>
      <c r="K59" s="351"/>
    </row>
    <row r="60" spans="1:13" ht="30" customHeight="1" x14ac:dyDescent="0.25">
      <c r="A60" s="81" t="s">
        <v>161</v>
      </c>
      <c r="B60" s="81"/>
      <c r="C60" s="81"/>
      <c r="D60" s="81"/>
    </row>
    <row r="61" spans="1:13" ht="25.5" customHeight="1" x14ac:dyDescent="0.25">
      <c r="A61" s="62" t="s">
        <v>242</v>
      </c>
      <c r="B61" s="62" t="s">
        <v>37</v>
      </c>
      <c r="C61" s="62" t="s">
        <v>54</v>
      </c>
      <c r="D61" s="69" t="s">
        <v>53</v>
      </c>
      <c r="E61" s="69" t="s">
        <v>55</v>
      </c>
      <c r="F61" s="8" t="s">
        <v>51</v>
      </c>
      <c r="G61" s="8" t="s">
        <v>52</v>
      </c>
      <c r="H61" s="58" t="s">
        <v>73</v>
      </c>
      <c r="I61" s="59"/>
      <c r="J61" s="62" t="s">
        <v>71</v>
      </c>
      <c r="K61" s="62"/>
    </row>
    <row r="62" spans="1:13" ht="45" customHeight="1" x14ac:dyDescent="0.25">
      <c r="A62" s="62"/>
      <c r="B62" s="62"/>
      <c r="C62" s="62"/>
      <c r="D62" s="69"/>
      <c r="E62" s="69"/>
      <c r="F62" s="13" t="s">
        <v>81</v>
      </c>
      <c r="G62" s="9" t="s">
        <v>70</v>
      </c>
      <c r="H62" s="60" t="s">
        <v>74</v>
      </c>
      <c r="I62" s="61"/>
      <c r="J62" s="65" t="s">
        <v>72</v>
      </c>
      <c r="K62" s="65"/>
    </row>
    <row r="63" spans="1:13" ht="45" customHeight="1" x14ac:dyDescent="0.25">
      <c r="A63" s="62"/>
      <c r="B63" s="17" t="s">
        <v>87</v>
      </c>
      <c r="C63" s="344"/>
      <c r="D63" s="345"/>
      <c r="E63" s="19">
        <f>C63*D63</f>
        <v>0</v>
      </c>
      <c r="F63" s="347"/>
      <c r="G63" s="347"/>
      <c r="H63" s="351"/>
      <c r="I63" s="351"/>
      <c r="J63" s="351"/>
      <c r="K63" s="351"/>
    </row>
    <row r="64" spans="1:13" ht="25.5" customHeight="1" x14ac:dyDescent="0.25">
      <c r="A64" s="62" t="s">
        <v>243</v>
      </c>
      <c r="B64" s="62" t="s">
        <v>37</v>
      </c>
      <c r="C64" s="62" t="s">
        <v>54</v>
      </c>
      <c r="D64" s="69" t="s">
        <v>53</v>
      </c>
      <c r="E64" s="69" t="s">
        <v>55</v>
      </c>
      <c r="F64" s="8" t="s">
        <v>51</v>
      </c>
      <c r="G64" s="15" t="s">
        <v>52</v>
      </c>
      <c r="H64" s="58" t="s">
        <v>73</v>
      </c>
      <c r="I64" s="59"/>
      <c r="J64" s="58" t="s">
        <v>71</v>
      </c>
      <c r="K64" s="59"/>
    </row>
    <row r="65" spans="1:13" ht="30" customHeight="1" x14ac:dyDescent="0.25">
      <c r="A65" s="62"/>
      <c r="B65" s="62"/>
      <c r="C65" s="62"/>
      <c r="D65" s="69"/>
      <c r="E65" s="69"/>
      <c r="F65" s="10" t="s">
        <v>76</v>
      </c>
      <c r="G65" s="27" t="s">
        <v>70</v>
      </c>
      <c r="H65" s="60" t="s">
        <v>74</v>
      </c>
      <c r="I65" s="61"/>
      <c r="J65" s="60" t="s">
        <v>72</v>
      </c>
      <c r="K65" s="61"/>
    </row>
    <row r="66" spans="1:13" ht="30" customHeight="1" x14ac:dyDescent="0.25">
      <c r="A66" s="62"/>
      <c r="B66" s="17" t="s">
        <v>87</v>
      </c>
      <c r="C66" s="344"/>
      <c r="D66" s="345"/>
      <c r="E66" s="19">
        <f>C66*D66</f>
        <v>0</v>
      </c>
      <c r="F66" s="347"/>
      <c r="G66" s="347"/>
      <c r="H66" s="351"/>
      <c r="I66" s="351"/>
      <c r="J66" s="351"/>
      <c r="K66" s="351"/>
    </row>
    <row r="67" spans="1:13" ht="30" customHeight="1" x14ac:dyDescent="0.25">
      <c r="A67" s="68" t="s">
        <v>248</v>
      </c>
      <c r="B67" s="62" t="s">
        <v>37</v>
      </c>
      <c r="C67" s="62" t="s">
        <v>54</v>
      </c>
      <c r="D67" s="69" t="s">
        <v>53</v>
      </c>
      <c r="E67" s="69" t="s">
        <v>55</v>
      </c>
      <c r="F67" s="7" t="s">
        <v>51</v>
      </c>
      <c r="G67" s="8" t="s">
        <v>52</v>
      </c>
      <c r="H67" s="58" t="s">
        <v>73</v>
      </c>
      <c r="I67" s="59"/>
      <c r="J67" s="58" t="s">
        <v>71</v>
      </c>
      <c r="K67" s="59"/>
    </row>
    <row r="68" spans="1:13" ht="45" customHeight="1" x14ac:dyDescent="0.25">
      <c r="A68" s="68"/>
      <c r="B68" s="62"/>
      <c r="C68" s="62"/>
      <c r="D68" s="69"/>
      <c r="E68" s="69"/>
      <c r="F68" s="13" t="s">
        <v>78</v>
      </c>
      <c r="G68" s="9" t="s">
        <v>70</v>
      </c>
      <c r="H68" s="60" t="s">
        <v>74</v>
      </c>
      <c r="I68" s="61"/>
      <c r="J68" s="60" t="s">
        <v>72</v>
      </c>
      <c r="K68" s="61"/>
    </row>
    <row r="69" spans="1:13" ht="45" customHeight="1" x14ac:dyDescent="0.25">
      <c r="A69" s="68"/>
      <c r="B69" s="17" t="s">
        <v>87</v>
      </c>
      <c r="C69" s="344"/>
      <c r="D69" s="345"/>
      <c r="E69" s="19">
        <f>C69*D69</f>
        <v>0</v>
      </c>
      <c r="F69" s="347"/>
      <c r="G69" s="347"/>
      <c r="H69" s="351"/>
      <c r="I69" s="351"/>
      <c r="J69" s="351"/>
      <c r="K69" s="351"/>
    </row>
    <row r="70" spans="1:13" ht="30" customHeight="1" x14ac:dyDescent="0.25">
      <c r="A70" s="68" t="s">
        <v>249</v>
      </c>
      <c r="B70" s="62" t="s">
        <v>37</v>
      </c>
      <c r="C70" s="62" t="s">
        <v>54</v>
      </c>
      <c r="D70" s="69" t="s">
        <v>53</v>
      </c>
      <c r="E70" s="69" t="s">
        <v>55</v>
      </c>
      <c r="F70" s="7" t="s">
        <v>51</v>
      </c>
      <c r="G70" s="8" t="s">
        <v>52</v>
      </c>
      <c r="H70" s="58" t="s">
        <v>73</v>
      </c>
      <c r="I70" s="59"/>
      <c r="J70" s="58" t="s">
        <v>71</v>
      </c>
      <c r="K70" s="59"/>
    </row>
    <row r="71" spans="1:13" ht="30" customHeight="1" x14ac:dyDescent="0.25">
      <c r="A71" s="68"/>
      <c r="B71" s="62"/>
      <c r="C71" s="62"/>
      <c r="D71" s="69"/>
      <c r="E71" s="69"/>
      <c r="F71" s="13" t="s">
        <v>78</v>
      </c>
      <c r="G71" s="9" t="s">
        <v>70</v>
      </c>
      <c r="H71" s="60" t="s">
        <v>74</v>
      </c>
      <c r="I71" s="61"/>
      <c r="J71" s="60" t="s">
        <v>72</v>
      </c>
      <c r="K71" s="61"/>
    </row>
    <row r="72" spans="1:13" ht="30" customHeight="1" x14ac:dyDescent="0.25">
      <c r="A72" s="68"/>
      <c r="B72" s="17" t="s">
        <v>87</v>
      </c>
      <c r="C72" s="344"/>
      <c r="D72" s="345"/>
      <c r="E72" s="20">
        <f>C72*D72</f>
        <v>0</v>
      </c>
      <c r="F72" s="347"/>
      <c r="G72" s="347"/>
      <c r="H72" s="351"/>
      <c r="I72" s="351"/>
      <c r="J72" s="351"/>
      <c r="K72" s="351"/>
    </row>
    <row r="73" spans="1:13" ht="30" customHeight="1" x14ac:dyDescent="0.25">
      <c r="A73" s="66" t="s">
        <v>136</v>
      </c>
      <c r="B73" s="66"/>
      <c r="C73" s="66"/>
      <c r="D73" s="66"/>
      <c r="E73" s="31">
        <f>E63+E66+E69+E72</f>
        <v>0</v>
      </c>
      <c r="F73" s="32"/>
      <c r="G73" s="32"/>
      <c r="H73" s="32"/>
      <c r="I73" s="32"/>
      <c r="J73" s="32"/>
      <c r="K73" s="32"/>
      <c r="L73" s="32"/>
      <c r="M73" s="32"/>
    </row>
    <row r="74" spans="1:13" ht="30" customHeight="1" x14ac:dyDescent="0.25">
      <c r="A74" s="82" t="s">
        <v>162</v>
      </c>
      <c r="B74" s="82"/>
      <c r="C74" s="82"/>
      <c r="D74" s="82"/>
    </row>
    <row r="75" spans="1:13" ht="69.95" customHeight="1" x14ac:dyDescent="0.25">
      <c r="A75" s="68" t="s">
        <v>258</v>
      </c>
      <c r="B75" s="62" t="s">
        <v>37</v>
      </c>
      <c r="C75" s="62" t="s">
        <v>54</v>
      </c>
      <c r="D75" s="69" t="s">
        <v>53</v>
      </c>
      <c r="E75" s="69" t="s">
        <v>55</v>
      </c>
      <c r="F75" s="8" t="s">
        <v>51</v>
      </c>
      <c r="G75" s="8" t="s">
        <v>52</v>
      </c>
      <c r="H75" s="58" t="s">
        <v>73</v>
      </c>
      <c r="I75" s="59"/>
      <c r="J75" s="62" t="s">
        <v>71</v>
      </c>
      <c r="K75" s="62"/>
    </row>
    <row r="76" spans="1:13" ht="69.95" customHeight="1" x14ac:dyDescent="0.25">
      <c r="A76" s="68"/>
      <c r="B76" s="62"/>
      <c r="C76" s="62"/>
      <c r="D76" s="69"/>
      <c r="E76" s="69"/>
      <c r="F76" s="10" t="s">
        <v>430</v>
      </c>
      <c r="G76" s="9" t="s">
        <v>70</v>
      </c>
      <c r="H76" s="60" t="s">
        <v>74</v>
      </c>
      <c r="I76" s="61"/>
      <c r="J76" s="65" t="s">
        <v>72</v>
      </c>
      <c r="K76" s="65"/>
    </row>
    <row r="77" spans="1:13" ht="69.95" customHeight="1" x14ac:dyDescent="0.25">
      <c r="A77" s="68"/>
      <c r="B77" s="16" t="s">
        <v>87</v>
      </c>
      <c r="C77" s="344"/>
      <c r="D77" s="345"/>
      <c r="E77" s="20">
        <f>C77*D77</f>
        <v>0</v>
      </c>
      <c r="F77" s="347"/>
      <c r="G77" s="347"/>
      <c r="H77" s="351"/>
      <c r="I77" s="351"/>
      <c r="J77" s="351"/>
      <c r="K77" s="351"/>
    </row>
    <row r="78" spans="1:13" ht="30" customHeight="1" x14ac:dyDescent="0.25">
      <c r="A78" s="82" t="s">
        <v>129</v>
      </c>
      <c r="B78" s="82"/>
      <c r="C78" s="82"/>
      <c r="D78" s="82"/>
    </row>
    <row r="79" spans="1:13" ht="30" customHeight="1" x14ac:dyDescent="0.25">
      <c r="A79" s="68" t="s">
        <v>109</v>
      </c>
      <c r="B79" s="62" t="s">
        <v>37</v>
      </c>
      <c r="C79" s="62" t="s">
        <v>54</v>
      </c>
      <c r="D79" s="69" t="s">
        <v>53</v>
      </c>
      <c r="E79" s="69" t="s">
        <v>55</v>
      </c>
      <c r="F79" s="8" t="s">
        <v>51</v>
      </c>
      <c r="G79" s="8" t="s">
        <v>52</v>
      </c>
      <c r="H79" s="58" t="s">
        <v>73</v>
      </c>
      <c r="I79" s="59"/>
      <c r="J79" s="58" t="s">
        <v>71</v>
      </c>
      <c r="K79" s="59"/>
    </row>
    <row r="80" spans="1:13" ht="30" customHeight="1" x14ac:dyDescent="0.25">
      <c r="A80" s="68"/>
      <c r="B80" s="62"/>
      <c r="C80" s="62"/>
      <c r="D80" s="69"/>
      <c r="E80" s="69"/>
      <c r="F80" s="10" t="s">
        <v>107</v>
      </c>
      <c r="G80" s="9" t="s">
        <v>70</v>
      </c>
      <c r="H80" s="60" t="s">
        <v>74</v>
      </c>
      <c r="I80" s="61"/>
      <c r="J80" s="60" t="s">
        <v>72</v>
      </c>
      <c r="K80" s="61"/>
    </row>
    <row r="81" spans="1:13" ht="30" customHeight="1" x14ac:dyDescent="0.25">
      <c r="A81" s="68"/>
      <c r="B81" s="16" t="s">
        <v>87</v>
      </c>
      <c r="C81" s="344"/>
      <c r="D81" s="345"/>
      <c r="E81" s="20">
        <f>C81*D81</f>
        <v>0</v>
      </c>
      <c r="F81" s="347"/>
      <c r="G81" s="347"/>
      <c r="H81" s="351"/>
      <c r="I81" s="351"/>
      <c r="J81" s="351"/>
      <c r="K81" s="351"/>
    </row>
    <row r="82" spans="1:13" ht="30" customHeight="1" x14ac:dyDescent="0.25">
      <c r="A82" s="83" t="s">
        <v>489</v>
      </c>
      <c r="B82" s="83"/>
      <c r="C82" s="83"/>
      <c r="D82" s="83"/>
    </row>
    <row r="83" spans="1:13" ht="30" customHeight="1" x14ac:dyDescent="0.25">
      <c r="A83" s="68" t="s">
        <v>110</v>
      </c>
      <c r="B83" s="62" t="s">
        <v>37</v>
      </c>
      <c r="C83" s="62" t="s">
        <v>54</v>
      </c>
      <c r="D83" s="69" t="s">
        <v>53</v>
      </c>
      <c r="E83" s="69" t="s">
        <v>55</v>
      </c>
      <c r="F83" s="8" t="s">
        <v>51</v>
      </c>
      <c r="G83" s="8" t="s">
        <v>52</v>
      </c>
      <c r="H83" s="58" t="s">
        <v>73</v>
      </c>
      <c r="I83" s="59"/>
      <c r="J83" s="58" t="s">
        <v>71</v>
      </c>
      <c r="K83" s="59"/>
    </row>
    <row r="84" spans="1:13" ht="30" customHeight="1" x14ac:dyDescent="0.25">
      <c r="A84" s="68"/>
      <c r="B84" s="62"/>
      <c r="C84" s="62"/>
      <c r="D84" s="69"/>
      <c r="E84" s="69"/>
      <c r="F84" s="10" t="s">
        <v>107</v>
      </c>
      <c r="G84" s="9" t="s">
        <v>70</v>
      </c>
      <c r="H84" s="60" t="s">
        <v>74</v>
      </c>
      <c r="I84" s="61"/>
      <c r="J84" s="60" t="s">
        <v>72</v>
      </c>
      <c r="K84" s="61"/>
    </row>
    <row r="85" spans="1:13" ht="30" customHeight="1" x14ac:dyDescent="0.25">
      <c r="A85" s="68"/>
      <c r="B85" s="16" t="s">
        <v>87</v>
      </c>
      <c r="C85" s="344"/>
      <c r="D85" s="345"/>
      <c r="E85" s="20">
        <f>C85*D85</f>
        <v>0</v>
      </c>
      <c r="F85" s="347"/>
      <c r="G85" s="347"/>
      <c r="H85" s="351"/>
      <c r="I85" s="351"/>
      <c r="J85" s="351"/>
      <c r="K85" s="351"/>
    </row>
    <row r="86" spans="1:13" ht="30" customHeight="1" x14ac:dyDescent="0.25">
      <c r="A86" s="83" t="s">
        <v>490</v>
      </c>
      <c r="B86" s="83"/>
      <c r="C86" s="83"/>
      <c r="D86" s="83"/>
    </row>
    <row r="87" spans="1:13" ht="30" customHeight="1" x14ac:dyDescent="0.25">
      <c r="A87" s="68" t="s">
        <v>119</v>
      </c>
      <c r="B87" s="62" t="s">
        <v>37</v>
      </c>
      <c r="C87" s="62" t="s">
        <v>54</v>
      </c>
      <c r="D87" s="69" t="s">
        <v>53</v>
      </c>
      <c r="E87" s="69" t="s">
        <v>55</v>
      </c>
      <c r="F87" s="8" t="s">
        <v>51</v>
      </c>
      <c r="G87" s="8" t="s">
        <v>52</v>
      </c>
      <c r="H87" s="58" t="s">
        <v>73</v>
      </c>
      <c r="I87" s="59"/>
      <c r="J87" s="58" t="s">
        <v>71</v>
      </c>
      <c r="K87" s="59"/>
    </row>
    <row r="88" spans="1:13" ht="30" customHeight="1" x14ac:dyDescent="0.25">
      <c r="A88" s="68"/>
      <c r="B88" s="62"/>
      <c r="C88" s="62"/>
      <c r="D88" s="69"/>
      <c r="E88" s="69"/>
      <c r="F88" s="10" t="s">
        <v>107</v>
      </c>
      <c r="G88" s="9" t="s">
        <v>70</v>
      </c>
      <c r="H88" s="60" t="s">
        <v>74</v>
      </c>
      <c r="I88" s="61"/>
      <c r="J88" s="60" t="s">
        <v>72</v>
      </c>
      <c r="K88" s="61"/>
    </row>
    <row r="89" spans="1:13" ht="30" customHeight="1" x14ac:dyDescent="0.25">
      <c r="A89" s="68"/>
      <c r="B89" s="16" t="s">
        <v>87</v>
      </c>
      <c r="C89" s="344"/>
      <c r="D89" s="345"/>
      <c r="E89" s="19">
        <f>C89*D89</f>
        <v>0</v>
      </c>
      <c r="F89" s="347"/>
      <c r="G89" s="347"/>
      <c r="H89" s="351"/>
      <c r="I89" s="351"/>
      <c r="J89" s="351"/>
      <c r="K89" s="351"/>
    </row>
    <row r="90" spans="1:13" ht="30" customHeight="1" x14ac:dyDescent="0.25">
      <c r="A90" s="67" t="s">
        <v>260</v>
      </c>
      <c r="B90" s="67"/>
      <c r="C90" s="67"/>
      <c r="D90" s="67"/>
      <c r="E90" s="31">
        <f>E81+E85+E89</f>
        <v>0</v>
      </c>
      <c r="F90" s="32"/>
      <c r="G90" s="32"/>
      <c r="H90" s="32"/>
      <c r="I90" s="32"/>
      <c r="J90" s="29"/>
      <c r="K90" s="32"/>
      <c r="L90" s="32"/>
      <c r="M90" s="32"/>
    </row>
    <row r="91" spans="1:13" ht="30" customHeight="1" x14ac:dyDescent="0.25">
      <c r="A91" s="83" t="s">
        <v>491</v>
      </c>
      <c r="B91" s="83"/>
      <c r="C91" s="83"/>
      <c r="D91" s="83"/>
      <c r="F91" s="32"/>
      <c r="G91" s="32"/>
      <c r="H91" s="32"/>
      <c r="I91" s="32"/>
      <c r="J91" s="29"/>
      <c r="K91" s="32"/>
      <c r="L91" s="32"/>
      <c r="M91" s="32"/>
    </row>
    <row r="92" spans="1:13" ht="47.25" customHeight="1" x14ac:dyDescent="0.25">
      <c r="A92" s="86" t="s">
        <v>250</v>
      </c>
      <c r="B92" s="8" t="s">
        <v>37</v>
      </c>
      <c r="C92" s="8" t="s">
        <v>54</v>
      </c>
      <c r="D92" s="8" t="s">
        <v>53</v>
      </c>
      <c r="E92" s="37" t="s">
        <v>55</v>
      </c>
      <c r="F92" s="32"/>
      <c r="G92" s="32"/>
      <c r="H92" s="32"/>
      <c r="I92" s="32"/>
      <c r="J92" s="29"/>
      <c r="K92" s="32"/>
      <c r="L92" s="32"/>
      <c r="M92" s="32"/>
    </row>
    <row r="93" spans="1:13" ht="69.75" customHeight="1" x14ac:dyDescent="0.25">
      <c r="A93" s="87"/>
      <c r="B93" s="8" t="s">
        <v>89</v>
      </c>
      <c r="C93" s="8">
        <v>1</v>
      </c>
      <c r="D93" s="345"/>
      <c r="E93" s="20">
        <f>C93*D93</f>
        <v>0</v>
      </c>
      <c r="F93" s="32"/>
      <c r="G93" s="32"/>
      <c r="H93" s="32"/>
      <c r="I93" s="32"/>
      <c r="J93" s="29"/>
      <c r="K93" s="32"/>
      <c r="L93" s="32"/>
      <c r="M93" s="32"/>
    </row>
    <row r="94" spans="1:13" ht="185.25" customHeight="1" x14ac:dyDescent="0.25">
      <c r="A94" s="14" t="s">
        <v>463</v>
      </c>
      <c r="B94" s="8" t="s">
        <v>89</v>
      </c>
      <c r="C94" s="8">
        <v>1</v>
      </c>
      <c r="D94" s="356"/>
      <c r="E94" s="20">
        <f>C94*D94</f>
        <v>0</v>
      </c>
      <c r="F94" s="32"/>
      <c r="G94" s="32"/>
      <c r="H94" s="32"/>
      <c r="I94" s="32"/>
      <c r="J94" s="29"/>
      <c r="K94" s="32"/>
      <c r="L94" s="32"/>
      <c r="M94" s="32"/>
    </row>
    <row r="95" spans="1:13" ht="32.25" customHeight="1" x14ac:dyDescent="0.25">
      <c r="A95" s="67" t="s">
        <v>252</v>
      </c>
      <c r="B95" s="67"/>
      <c r="C95" s="67"/>
      <c r="D95" s="67"/>
      <c r="E95" s="31">
        <f>E93+E94</f>
        <v>0</v>
      </c>
      <c r="F95" s="32"/>
      <c r="G95" s="32"/>
      <c r="H95" s="32"/>
      <c r="I95" s="32"/>
      <c r="J95" s="29"/>
      <c r="K95" s="32"/>
      <c r="L95" s="32"/>
      <c r="M95" s="32"/>
    </row>
    <row r="96" spans="1:13" ht="48" customHeight="1" x14ac:dyDescent="0.25">
      <c r="A96" s="83" t="s">
        <v>492</v>
      </c>
      <c r="B96" s="83"/>
      <c r="C96" s="83"/>
      <c r="D96" s="83"/>
      <c r="F96" s="32"/>
      <c r="G96" s="32"/>
      <c r="H96" s="32"/>
      <c r="I96" s="32"/>
      <c r="J96" s="32"/>
      <c r="K96" s="32"/>
      <c r="L96" s="32"/>
      <c r="M96" s="32"/>
    </row>
    <row r="97" spans="1:13" ht="30" x14ac:dyDescent="0.25">
      <c r="A97" s="84" t="s">
        <v>425</v>
      </c>
      <c r="B97" s="8" t="s">
        <v>37</v>
      </c>
      <c r="C97" s="8" t="s">
        <v>54</v>
      </c>
      <c r="D97" s="8" t="s">
        <v>53</v>
      </c>
      <c r="E97" s="37" t="s">
        <v>55</v>
      </c>
      <c r="F97" s="85"/>
      <c r="G97" s="32"/>
      <c r="H97" s="32"/>
      <c r="I97" s="32"/>
      <c r="J97" s="32"/>
      <c r="K97" s="32"/>
      <c r="L97" s="32"/>
      <c r="M97" s="32"/>
    </row>
    <row r="98" spans="1:13" ht="30" customHeight="1" x14ac:dyDescent="0.25">
      <c r="A98" s="79"/>
      <c r="B98" s="8" t="s">
        <v>89</v>
      </c>
      <c r="C98" s="8">
        <v>1</v>
      </c>
      <c r="D98" s="345"/>
      <c r="E98" s="20">
        <f>C98*D98</f>
        <v>0</v>
      </c>
      <c r="F98" s="85"/>
      <c r="G98" s="32"/>
      <c r="H98" s="32"/>
      <c r="I98" s="32"/>
      <c r="J98" s="32"/>
      <c r="K98" s="32"/>
      <c r="L98" s="32"/>
      <c r="M98" s="32"/>
    </row>
    <row r="99" spans="1:13" ht="30" customHeight="1" x14ac:dyDescent="0.25">
      <c r="A99" s="80" t="s">
        <v>493</v>
      </c>
      <c r="B99" s="80"/>
      <c r="C99" s="80"/>
      <c r="D99" s="80"/>
      <c r="E99" s="20">
        <f>E4+E7+E10+E13+E16+E19+E22+E25+E28+E31+E34+E37+E40+E45+E48+E51+E54+E59+E63+E66+E69+E72+E77+E81+E85+E89+E93+E94+E98</f>
        <v>0</v>
      </c>
      <c r="F99" s="30"/>
    </row>
  </sheetData>
  <sheetProtection algorithmName="SHA-512" hashValue="SCtGpHWtvfJQgX/6izQGAcIwDltQIkM9cLVXuINESdHS6eHvBHTVY8qk3bzkU1WNUah1WIRRn6Qy+GsZLs7SaQ==" saltValue="0Bd8seUC6b7lLjDe4YwYzA==" spinCount="100000" sheet="1" objects="1" scenarios="1"/>
  <mergeCells count="296">
    <mergeCell ref="J87:K87"/>
    <mergeCell ref="J88:K88"/>
    <mergeCell ref="J89:K89"/>
    <mergeCell ref="A97:A98"/>
    <mergeCell ref="F97:F98"/>
    <mergeCell ref="A99:D99"/>
    <mergeCell ref="H84:I84"/>
    <mergeCell ref="D87:D88"/>
    <mergeCell ref="E87:E88"/>
    <mergeCell ref="H87:I87"/>
    <mergeCell ref="A90:D90"/>
    <mergeCell ref="H88:I88"/>
    <mergeCell ref="H89:I89"/>
    <mergeCell ref="J61:K61"/>
    <mergeCell ref="H62:I62"/>
    <mergeCell ref="J62:K62"/>
    <mergeCell ref="H63:I63"/>
    <mergeCell ref="J63:K63"/>
    <mergeCell ref="J64:K64"/>
    <mergeCell ref="J65:K65"/>
    <mergeCell ref="J66:K66"/>
    <mergeCell ref="J83:K83"/>
    <mergeCell ref="G35:G36"/>
    <mergeCell ref="H35:I35"/>
    <mergeCell ref="H36:I36"/>
    <mergeCell ref="H37:I37"/>
    <mergeCell ref="H43:I43"/>
    <mergeCell ref="J43:K43"/>
    <mergeCell ref="H44:I44"/>
    <mergeCell ref="J44:K44"/>
    <mergeCell ref="H45:I45"/>
    <mergeCell ref="J45:K45"/>
    <mergeCell ref="J2:K2"/>
    <mergeCell ref="L2:M2"/>
    <mergeCell ref="J3:K3"/>
    <mergeCell ref="L3:M3"/>
    <mergeCell ref="J4:K4"/>
    <mergeCell ref="L4:M4"/>
    <mergeCell ref="H5:I5"/>
    <mergeCell ref="J5:K5"/>
    <mergeCell ref="H6:I6"/>
    <mergeCell ref="J6:K6"/>
    <mergeCell ref="A42:D42"/>
    <mergeCell ref="A43:A45"/>
    <mergeCell ref="B43:B44"/>
    <mergeCell ref="C43:C44"/>
    <mergeCell ref="D43:D44"/>
    <mergeCell ref="A52:A54"/>
    <mergeCell ref="B52:B53"/>
    <mergeCell ref="C52:C53"/>
    <mergeCell ref="D52:D53"/>
    <mergeCell ref="A91:D91"/>
    <mergeCell ref="A92:A93"/>
    <mergeCell ref="A95:D95"/>
    <mergeCell ref="A96:D96"/>
    <mergeCell ref="A55:D55"/>
    <mergeCell ref="A56:D56"/>
    <mergeCell ref="A57:A59"/>
    <mergeCell ref="B57:B58"/>
    <mergeCell ref="C57:C58"/>
    <mergeCell ref="D57:D58"/>
    <mergeCell ref="A86:D86"/>
    <mergeCell ref="A87:A89"/>
    <mergeCell ref="B87:B88"/>
    <mergeCell ref="C87:C88"/>
    <mergeCell ref="H57:I57"/>
    <mergeCell ref="H53:I53"/>
    <mergeCell ref="H51:I51"/>
    <mergeCell ref="H64:I64"/>
    <mergeCell ref="H81:I81"/>
    <mergeCell ref="A79:A81"/>
    <mergeCell ref="B79:B80"/>
    <mergeCell ref="C79:C80"/>
    <mergeCell ref="D79:D80"/>
    <mergeCell ref="E79:E80"/>
    <mergeCell ref="H79:I79"/>
    <mergeCell ref="H61:I61"/>
    <mergeCell ref="H34:I34"/>
    <mergeCell ref="J34:K34"/>
    <mergeCell ref="A41:D41"/>
    <mergeCell ref="B38:B39"/>
    <mergeCell ref="C38:C39"/>
    <mergeCell ref="D38:D39"/>
    <mergeCell ref="E38:E39"/>
    <mergeCell ref="H46:I46"/>
    <mergeCell ref="H47:I47"/>
    <mergeCell ref="A35:A37"/>
    <mergeCell ref="B35:B36"/>
    <mergeCell ref="C35:C36"/>
    <mergeCell ref="D35:D36"/>
    <mergeCell ref="E35:E36"/>
    <mergeCell ref="A32:A34"/>
    <mergeCell ref="B32:B33"/>
    <mergeCell ref="C32:C33"/>
    <mergeCell ref="D32:D33"/>
    <mergeCell ref="E32:E33"/>
    <mergeCell ref="J32:K32"/>
    <mergeCell ref="H33:I33"/>
    <mergeCell ref="J33:K33"/>
    <mergeCell ref="E43:E44"/>
    <mergeCell ref="A39:A40"/>
    <mergeCell ref="H28:I28"/>
    <mergeCell ref="J28:K28"/>
    <mergeCell ref="H31:I31"/>
    <mergeCell ref="J31:K31"/>
    <mergeCell ref="H32:I32"/>
    <mergeCell ref="A29:A31"/>
    <mergeCell ref="B29:B30"/>
    <mergeCell ref="C29:C30"/>
    <mergeCell ref="D29:D30"/>
    <mergeCell ref="E29:E30"/>
    <mergeCell ref="H29:I29"/>
    <mergeCell ref="H30:I30"/>
    <mergeCell ref="J30:K30"/>
    <mergeCell ref="J29:K29"/>
    <mergeCell ref="H20:I20"/>
    <mergeCell ref="J20:K20"/>
    <mergeCell ref="H21:I21"/>
    <mergeCell ref="J21:K21"/>
    <mergeCell ref="H25:I25"/>
    <mergeCell ref="J25:K25"/>
    <mergeCell ref="A26:A28"/>
    <mergeCell ref="B26:B27"/>
    <mergeCell ref="C26:C27"/>
    <mergeCell ref="D26:D27"/>
    <mergeCell ref="E26:E27"/>
    <mergeCell ref="H26:I26"/>
    <mergeCell ref="A23:A25"/>
    <mergeCell ref="B23:B24"/>
    <mergeCell ref="C23:C24"/>
    <mergeCell ref="D23:D24"/>
    <mergeCell ref="E23:E24"/>
    <mergeCell ref="H23:I23"/>
    <mergeCell ref="J23:K23"/>
    <mergeCell ref="H24:I24"/>
    <mergeCell ref="J24:K24"/>
    <mergeCell ref="J26:K26"/>
    <mergeCell ref="H27:I27"/>
    <mergeCell ref="J27:K27"/>
    <mergeCell ref="H22:I22"/>
    <mergeCell ref="J22:K22"/>
    <mergeCell ref="A20:A22"/>
    <mergeCell ref="B20:B21"/>
    <mergeCell ref="C20:C21"/>
    <mergeCell ref="D20:D21"/>
    <mergeCell ref="E20:E21"/>
    <mergeCell ref="A8:A10"/>
    <mergeCell ref="B8:B9"/>
    <mergeCell ref="C8:C9"/>
    <mergeCell ref="D8:D9"/>
    <mergeCell ref="E8:E9"/>
    <mergeCell ref="H12:I12"/>
    <mergeCell ref="D14:D15"/>
    <mergeCell ref="E14:E15"/>
    <mergeCell ref="H8:I8"/>
    <mergeCell ref="J8:K8"/>
    <mergeCell ref="H9:I9"/>
    <mergeCell ref="J9:K9"/>
    <mergeCell ref="H10:I10"/>
    <mergeCell ref="J10:K10"/>
    <mergeCell ref="J11:K11"/>
    <mergeCell ref="J12:K12"/>
    <mergeCell ref="J13:K13"/>
    <mergeCell ref="H14:I14"/>
    <mergeCell ref="J14:K14"/>
    <mergeCell ref="H15:I15"/>
    <mergeCell ref="J15:K15"/>
    <mergeCell ref="A17:A19"/>
    <mergeCell ref="B17:B18"/>
    <mergeCell ref="C17:C18"/>
    <mergeCell ref="D17:D18"/>
    <mergeCell ref="E17:E18"/>
    <mergeCell ref="A14:A16"/>
    <mergeCell ref="B14:B15"/>
    <mergeCell ref="C14:C15"/>
    <mergeCell ref="H16:I16"/>
    <mergeCell ref="J16:K16"/>
    <mergeCell ref="H17:I17"/>
    <mergeCell ref="J17:K17"/>
    <mergeCell ref="H18:I18"/>
    <mergeCell ref="J18:K18"/>
    <mergeCell ref="H19:I19"/>
    <mergeCell ref="J19:K19"/>
    <mergeCell ref="A11:A13"/>
    <mergeCell ref="B11:B12"/>
    <mergeCell ref="C11:C12"/>
    <mergeCell ref="D11:D12"/>
    <mergeCell ref="E11:E12"/>
    <mergeCell ref="H13:I13"/>
    <mergeCell ref="H11:I11"/>
    <mergeCell ref="H7:I7"/>
    <mergeCell ref="J7:K7"/>
    <mergeCell ref="B2:B3"/>
    <mergeCell ref="C2:C3"/>
    <mergeCell ref="D2:D3"/>
    <mergeCell ref="E2:E3"/>
    <mergeCell ref="A3:A4"/>
    <mergeCell ref="A5:A7"/>
    <mergeCell ref="B5:B6"/>
    <mergeCell ref="C5:C6"/>
    <mergeCell ref="D5:D6"/>
    <mergeCell ref="E5:E6"/>
    <mergeCell ref="J57:K57"/>
    <mergeCell ref="J58:K58"/>
    <mergeCell ref="J59:K59"/>
    <mergeCell ref="J46:K46"/>
    <mergeCell ref="J47:K47"/>
    <mergeCell ref="J48:K48"/>
    <mergeCell ref="J49:K49"/>
    <mergeCell ref="J50:K50"/>
    <mergeCell ref="J51:K51"/>
    <mergeCell ref="J52:K52"/>
    <mergeCell ref="J53:K53"/>
    <mergeCell ref="J54:K54"/>
    <mergeCell ref="E57:E58"/>
    <mergeCell ref="H58:I58"/>
    <mergeCell ref="H69:I69"/>
    <mergeCell ref="H68:I68"/>
    <mergeCell ref="H67:I67"/>
    <mergeCell ref="A64:A66"/>
    <mergeCell ref="B64:B65"/>
    <mergeCell ref="H59:I59"/>
    <mergeCell ref="A60:D60"/>
    <mergeCell ref="A61:A63"/>
    <mergeCell ref="B61:B62"/>
    <mergeCell ref="C61:C62"/>
    <mergeCell ref="D61:D62"/>
    <mergeCell ref="E61:E62"/>
    <mergeCell ref="C64:C65"/>
    <mergeCell ref="D64:D65"/>
    <mergeCell ref="E64:E65"/>
    <mergeCell ref="A67:A69"/>
    <mergeCell ref="B67:B68"/>
    <mergeCell ref="C67:C68"/>
    <mergeCell ref="D67:D68"/>
    <mergeCell ref="E67:E68"/>
    <mergeCell ref="H65:I65"/>
    <mergeCell ref="H66:I66"/>
    <mergeCell ref="A49:A51"/>
    <mergeCell ref="B49:B50"/>
    <mergeCell ref="C49:C50"/>
    <mergeCell ref="D49:D50"/>
    <mergeCell ref="E49:E50"/>
    <mergeCell ref="E52:E53"/>
    <mergeCell ref="H54:I54"/>
    <mergeCell ref="A46:A48"/>
    <mergeCell ref="B46:B47"/>
    <mergeCell ref="C46:C47"/>
    <mergeCell ref="D46:D47"/>
    <mergeCell ref="E46:E47"/>
    <mergeCell ref="H52:I52"/>
    <mergeCell ref="H49:I49"/>
    <mergeCell ref="H48:I48"/>
    <mergeCell ref="H50:I50"/>
    <mergeCell ref="J67:K67"/>
    <mergeCell ref="J68:K68"/>
    <mergeCell ref="J69:K69"/>
    <mergeCell ref="A70:A72"/>
    <mergeCell ref="B70:B71"/>
    <mergeCell ref="C70:C71"/>
    <mergeCell ref="D70:D71"/>
    <mergeCell ref="E70:E71"/>
    <mergeCell ref="H71:I71"/>
    <mergeCell ref="H70:I70"/>
    <mergeCell ref="H72:I72"/>
    <mergeCell ref="J70:K70"/>
    <mergeCell ref="J71:K71"/>
    <mergeCell ref="J72:K72"/>
    <mergeCell ref="A73:D73"/>
    <mergeCell ref="A74:D74"/>
    <mergeCell ref="A75:A77"/>
    <mergeCell ref="B75:B76"/>
    <mergeCell ref="C75:C76"/>
    <mergeCell ref="D75:D76"/>
    <mergeCell ref="E75:E76"/>
    <mergeCell ref="H75:I75"/>
    <mergeCell ref="H76:I76"/>
    <mergeCell ref="H77:I77"/>
    <mergeCell ref="J75:K75"/>
    <mergeCell ref="J76:K76"/>
    <mergeCell ref="J77:K77"/>
    <mergeCell ref="A78:D78"/>
    <mergeCell ref="A82:D82"/>
    <mergeCell ref="A83:A85"/>
    <mergeCell ref="B83:B84"/>
    <mergeCell ref="C83:C84"/>
    <mergeCell ref="D83:D84"/>
    <mergeCell ref="E83:E84"/>
    <mergeCell ref="H83:I83"/>
    <mergeCell ref="H85:I85"/>
    <mergeCell ref="H80:I80"/>
    <mergeCell ref="J79:K79"/>
    <mergeCell ref="J80:K80"/>
    <mergeCell ref="J81:K81"/>
    <mergeCell ref="J84:K84"/>
    <mergeCell ref="J85:K85"/>
  </mergeCells>
  <pageMargins left="0.31496062992125984" right="0.11811023622047245" top="0.31496062992125984" bottom="0.31496062992125984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C18CB-714A-4BA2-87D3-F2E345993FA2}">
  <dimension ref="A2:R100"/>
  <sheetViews>
    <sheetView zoomScaleNormal="100" workbookViewId="0">
      <selection activeCell="G18" sqref="G18"/>
    </sheetView>
  </sheetViews>
  <sheetFormatPr defaultColWidth="8.85546875" defaultRowHeight="15" x14ac:dyDescent="0.25"/>
  <cols>
    <col min="1" max="1" width="17" style="6" customWidth="1"/>
    <col min="2" max="4" width="8.85546875" style="6" customWidth="1"/>
    <col min="5" max="5" width="10" style="6" customWidth="1"/>
    <col min="6" max="6" width="13.140625" style="6" customWidth="1"/>
    <col min="7" max="7" width="20.42578125" style="6" customWidth="1"/>
    <col min="8" max="8" width="10.7109375" style="6" customWidth="1"/>
    <col min="9" max="9" width="13" style="6" customWidth="1"/>
    <col min="10" max="10" width="16.28515625" style="6" customWidth="1"/>
    <col min="11" max="12" width="13.28515625" style="6" customWidth="1"/>
    <col min="13" max="13" width="12" style="6" customWidth="1"/>
    <col min="14" max="14" width="13" style="6" customWidth="1"/>
    <col min="15" max="15" width="11.42578125" style="6" customWidth="1"/>
    <col min="16" max="16" width="11.85546875" style="6" customWidth="1"/>
    <col min="17" max="17" width="20" style="6" customWidth="1"/>
    <col min="18" max="18" width="16.28515625" style="6" customWidth="1"/>
    <col min="19" max="19" width="10.7109375" style="6" customWidth="1"/>
    <col min="20" max="20" width="17" style="6" customWidth="1"/>
    <col min="21" max="21" width="12.85546875" style="6" customWidth="1"/>
    <col min="22" max="22" width="17.7109375" style="6" customWidth="1"/>
    <col min="23" max="23" width="12.85546875" style="6" customWidth="1"/>
    <col min="24" max="24" width="17.7109375" style="6" customWidth="1"/>
    <col min="25" max="26" width="12.7109375" style="6" customWidth="1"/>
    <col min="27" max="16384" width="8.85546875" style="6"/>
  </cols>
  <sheetData>
    <row r="2" spans="1:13" s="7" customFormat="1" ht="30" customHeight="1" x14ac:dyDescent="0.25">
      <c r="A2" s="11" t="s">
        <v>97</v>
      </c>
      <c r="B2" s="62" t="s">
        <v>37</v>
      </c>
      <c r="C2" s="62" t="s">
        <v>54</v>
      </c>
      <c r="D2" s="62" t="s">
        <v>53</v>
      </c>
      <c r="E2" s="62" t="s">
        <v>55</v>
      </c>
      <c r="F2" s="8" t="s">
        <v>50</v>
      </c>
      <c r="G2" s="8" t="s">
        <v>125</v>
      </c>
      <c r="H2" s="8" t="s">
        <v>51</v>
      </c>
      <c r="I2" s="8" t="s">
        <v>52</v>
      </c>
      <c r="J2" s="62" t="s">
        <v>73</v>
      </c>
      <c r="K2" s="62"/>
      <c r="L2" s="62" t="s">
        <v>71</v>
      </c>
      <c r="M2" s="62"/>
    </row>
    <row r="3" spans="1:13" s="7" customFormat="1" ht="30" customHeight="1" x14ac:dyDescent="0.25">
      <c r="A3" s="73" t="s">
        <v>66</v>
      </c>
      <c r="B3" s="62"/>
      <c r="C3" s="62"/>
      <c r="D3" s="62"/>
      <c r="E3" s="62"/>
      <c r="F3" s="9" t="s">
        <v>67</v>
      </c>
      <c r="G3" s="10" t="s">
        <v>68</v>
      </c>
      <c r="H3" s="9" t="s">
        <v>69</v>
      </c>
      <c r="I3" s="9" t="s">
        <v>70</v>
      </c>
      <c r="J3" s="65" t="s">
        <v>74</v>
      </c>
      <c r="K3" s="65"/>
      <c r="L3" s="65" t="s">
        <v>72</v>
      </c>
      <c r="M3" s="65"/>
    </row>
    <row r="4" spans="1:13" ht="30" customHeight="1" x14ac:dyDescent="0.25">
      <c r="A4" s="74"/>
      <c r="B4" s="17" t="s">
        <v>87</v>
      </c>
      <c r="C4" s="344"/>
      <c r="D4" s="345"/>
      <c r="E4" s="19">
        <f>C4*D4</f>
        <v>0</v>
      </c>
      <c r="F4" s="359"/>
      <c r="G4" s="359"/>
      <c r="H4" s="359"/>
      <c r="I4" s="359"/>
      <c r="J4" s="360"/>
      <c r="K4" s="360"/>
      <c r="L4" s="360"/>
      <c r="M4" s="360"/>
    </row>
    <row r="5" spans="1:13" s="7" customFormat="1" ht="30" customHeight="1" x14ac:dyDescent="0.25">
      <c r="A5" s="62" t="s">
        <v>49</v>
      </c>
      <c r="B5" s="62" t="s">
        <v>37</v>
      </c>
      <c r="C5" s="62" t="s">
        <v>54</v>
      </c>
      <c r="D5" s="62" t="s">
        <v>53</v>
      </c>
      <c r="E5" s="62" t="s">
        <v>55</v>
      </c>
      <c r="F5" s="8" t="s">
        <v>51</v>
      </c>
      <c r="G5" s="8" t="s">
        <v>52</v>
      </c>
      <c r="H5" s="62" t="s">
        <v>73</v>
      </c>
      <c r="I5" s="62"/>
      <c r="J5" s="74" t="s">
        <v>71</v>
      </c>
      <c r="K5" s="74"/>
    </row>
    <row r="6" spans="1:13" s="7" customFormat="1" ht="30" customHeight="1" x14ac:dyDescent="0.25">
      <c r="A6" s="62"/>
      <c r="B6" s="62"/>
      <c r="C6" s="62"/>
      <c r="D6" s="62"/>
      <c r="E6" s="62"/>
      <c r="F6" s="9" t="s">
        <v>75</v>
      </c>
      <c r="G6" s="9" t="s">
        <v>70</v>
      </c>
      <c r="H6" s="65" t="s">
        <v>74</v>
      </c>
      <c r="I6" s="65"/>
      <c r="J6" s="65" t="s">
        <v>72</v>
      </c>
      <c r="K6" s="65"/>
    </row>
    <row r="7" spans="1:13" ht="30" customHeight="1" x14ac:dyDescent="0.25">
      <c r="A7" s="62"/>
      <c r="B7" s="17" t="s">
        <v>87</v>
      </c>
      <c r="C7" s="344"/>
      <c r="D7" s="345"/>
      <c r="E7" s="19">
        <f>C7*D7</f>
        <v>0</v>
      </c>
      <c r="F7" s="361"/>
      <c r="G7" s="361"/>
      <c r="H7" s="360"/>
      <c r="I7" s="360"/>
      <c r="J7" s="362"/>
      <c r="K7" s="363"/>
    </row>
    <row r="8" spans="1:13" ht="30" customHeight="1" x14ac:dyDescent="0.25">
      <c r="A8" s="62" t="s">
        <v>56</v>
      </c>
      <c r="B8" s="62" t="s">
        <v>37</v>
      </c>
      <c r="C8" s="62" t="s">
        <v>54</v>
      </c>
      <c r="D8" s="62" t="s">
        <v>53</v>
      </c>
      <c r="E8" s="62" t="s">
        <v>55</v>
      </c>
      <c r="F8" s="8" t="s">
        <v>51</v>
      </c>
      <c r="G8" s="8" t="s">
        <v>52</v>
      </c>
      <c r="H8" s="58" t="s">
        <v>73</v>
      </c>
      <c r="I8" s="89"/>
      <c r="J8" s="58" t="s">
        <v>71</v>
      </c>
      <c r="K8" s="59"/>
    </row>
    <row r="9" spans="1:13" ht="30" customHeight="1" x14ac:dyDescent="0.25">
      <c r="A9" s="62"/>
      <c r="B9" s="62"/>
      <c r="C9" s="62"/>
      <c r="D9" s="62"/>
      <c r="E9" s="62"/>
      <c r="F9" s="9" t="s">
        <v>429</v>
      </c>
      <c r="G9" s="9" t="s">
        <v>70</v>
      </c>
      <c r="H9" s="60" t="s">
        <v>74</v>
      </c>
      <c r="I9" s="90"/>
      <c r="J9" s="60" t="s">
        <v>72</v>
      </c>
      <c r="K9" s="61"/>
    </row>
    <row r="10" spans="1:13" ht="30" customHeight="1" x14ac:dyDescent="0.25">
      <c r="A10" s="62"/>
      <c r="B10" s="17" t="s">
        <v>87</v>
      </c>
      <c r="C10" s="344"/>
      <c r="D10" s="345"/>
      <c r="E10" s="19">
        <f>C10*D10</f>
        <v>0</v>
      </c>
      <c r="F10" s="361"/>
      <c r="G10" s="361"/>
      <c r="H10" s="360"/>
      <c r="I10" s="360"/>
      <c r="J10" s="362"/>
      <c r="K10" s="363"/>
    </row>
    <row r="11" spans="1:13" ht="30" customHeight="1" x14ac:dyDescent="0.25">
      <c r="A11" s="62" t="s">
        <v>57</v>
      </c>
      <c r="B11" s="62" t="s">
        <v>37</v>
      </c>
      <c r="C11" s="62" t="s">
        <v>54</v>
      </c>
      <c r="D11" s="62" t="s">
        <v>53</v>
      </c>
      <c r="E11" s="62" t="s">
        <v>55</v>
      </c>
      <c r="F11" s="8" t="s">
        <v>51</v>
      </c>
      <c r="G11" s="8" t="s">
        <v>52</v>
      </c>
      <c r="H11" s="58" t="s">
        <v>73</v>
      </c>
      <c r="I11" s="59"/>
      <c r="J11" s="58" t="s">
        <v>71</v>
      </c>
      <c r="K11" s="59"/>
    </row>
    <row r="12" spans="1:13" ht="30" customHeight="1" x14ac:dyDescent="0.25">
      <c r="A12" s="62"/>
      <c r="B12" s="62"/>
      <c r="C12" s="62"/>
      <c r="D12" s="62"/>
      <c r="E12" s="62"/>
      <c r="F12" s="9" t="s">
        <v>423</v>
      </c>
      <c r="G12" s="9" t="s">
        <v>70</v>
      </c>
      <c r="H12" s="60" t="s">
        <v>74</v>
      </c>
      <c r="I12" s="61"/>
      <c r="J12" s="60" t="s">
        <v>72</v>
      </c>
      <c r="K12" s="61"/>
    </row>
    <row r="13" spans="1:13" ht="30" customHeight="1" x14ac:dyDescent="0.25">
      <c r="A13" s="62"/>
      <c r="B13" s="17" t="s">
        <v>87</v>
      </c>
      <c r="C13" s="344"/>
      <c r="D13" s="345"/>
      <c r="E13" s="19">
        <f>C13*D13</f>
        <v>0</v>
      </c>
      <c r="F13" s="361"/>
      <c r="G13" s="361"/>
      <c r="H13" s="360"/>
      <c r="I13" s="360"/>
      <c r="J13" s="362"/>
      <c r="K13" s="363"/>
    </row>
    <row r="14" spans="1:13" ht="38.25" customHeight="1" x14ac:dyDescent="0.25">
      <c r="A14" s="62" t="s">
        <v>59</v>
      </c>
      <c r="B14" s="62" t="s">
        <v>37</v>
      </c>
      <c r="C14" s="62" t="s">
        <v>54</v>
      </c>
      <c r="D14" s="62" t="s">
        <v>53</v>
      </c>
      <c r="E14" s="62" t="s">
        <v>55</v>
      </c>
      <c r="F14" s="8" t="s">
        <v>51</v>
      </c>
      <c r="G14" s="8" t="s">
        <v>52</v>
      </c>
      <c r="H14" s="70" t="s">
        <v>73</v>
      </c>
      <c r="I14" s="88"/>
      <c r="J14" s="58" t="s">
        <v>71</v>
      </c>
      <c r="K14" s="59"/>
    </row>
    <row r="15" spans="1:13" ht="30" customHeight="1" x14ac:dyDescent="0.25">
      <c r="A15" s="62"/>
      <c r="B15" s="62"/>
      <c r="C15" s="62"/>
      <c r="D15" s="62"/>
      <c r="E15" s="62"/>
      <c r="F15" s="10" t="s">
        <v>76</v>
      </c>
      <c r="G15" s="9" t="s">
        <v>70</v>
      </c>
      <c r="H15" s="60" t="s">
        <v>74</v>
      </c>
      <c r="I15" s="61"/>
      <c r="J15" s="60" t="s">
        <v>72</v>
      </c>
      <c r="K15" s="61"/>
    </row>
    <row r="16" spans="1:13" ht="30" customHeight="1" x14ac:dyDescent="0.25">
      <c r="A16" s="62"/>
      <c r="B16" s="17" t="s">
        <v>87</v>
      </c>
      <c r="C16" s="344"/>
      <c r="D16" s="345"/>
      <c r="E16" s="19">
        <f>C16*D16</f>
        <v>0</v>
      </c>
      <c r="F16" s="361"/>
      <c r="G16" s="361"/>
      <c r="H16" s="360"/>
      <c r="I16" s="360"/>
      <c r="J16" s="362"/>
      <c r="K16" s="363"/>
    </row>
    <row r="17" spans="1:11" ht="38.25" customHeight="1" x14ac:dyDescent="0.25">
      <c r="A17" s="62" t="s">
        <v>58</v>
      </c>
      <c r="B17" s="62" t="s">
        <v>37</v>
      </c>
      <c r="C17" s="62" t="s">
        <v>54</v>
      </c>
      <c r="D17" s="62" t="s">
        <v>53</v>
      </c>
      <c r="E17" s="62" t="s">
        <v>55</v>
      </c>
      <c r="F17" s="8" t="s">
        <v>51</v>
      </c>
      <c r="G17" s="8" t="s">
        <v>52</v>
      </c>
      <c r="H17" s="70" t="s">
        <v>73</v>
      </c>
      <c r="I17" s="88"/>
      <c r="J17" s="58" t="s">
        <v>71</v>
      </c>
      <c r="K17" s="59"/>
    </row>
    <row r="18" spans="1:11" ht="30" customHeight="1" x14ac:dyDescent="0.25">
      <c r="A18" s="62"/>
      <c r="B18" s="62"/>
      <c r="C18" s="62"/>
      <c r="D18" s="62"/>
      <c r="E18" s="62"/>
      <c r="F18" s="10" t="s">
        <v>76</v>
      </c>
      <c r="G18" s="9" t="s">
        <v>70</v>
      </c>
      <c r="H18" s="60" t="s">
        <v>74</v>
      </c>
      <c r="I18" s="61"/>
      <c r="J18" s="60" t="s">
        <v>72</v>
      </c>
      <c r="K18" s="61"/>
    </row>
    <row r="19" spans="1:11" ht="30" customHeight="1" x14ac:dyDescent="0.25">
      <c r="A19" s="62"/>
      <c r="B19" s="17" t="s">
        <v>87</v>
      </c>
      <c r="C19" s="344"/>
      <c r="D19" s="345"/>
      <c r="E19" s="19">
        <f>C19*D19</f>
        <v>0</v>
      </c>
      <c r="F19" s="361"/>
      <c r="G19" s="361"/>
      <c r="H19" s="360"/>
      <c r="I19" s="360"/>
      <c r="J19" s="362"/>
      <c r="K19" s="363"/>
    </row>
    <row r="20" spans="1:11" ht="30" customHeight="1" x14ac:dyDescent="0.25">
      <c r="A20" s="62" t="s">
        <v>126</v>
      </c>
      <c r="B20" s="62" t="s">
        <v>37</v>
      </c>
      <c r="C20" s="62" t="s">
        <v>54</v>
      </c>
      <c r="D20" s="62" t="s">
        <v>53</v>
      </c>
      <c r="E20" s="62" t="s">
        <v>55</v>
      </c>
      <c r="F20" s="8" t="s">
        <v>51</v>
      </c>
      <c r="G20" s="8" t="s">
        <v>52</v>
      </c>
      <c r="H20" s="70" t="s">
        <v>73</v>
      </c>
      <c r="I20" s="88"/>
      <c r="J20" s="58" t="s">
        <v>71</v>
      </c>
      <c r="K20" s="59"/>
    </row>
    <row r="21" spans="1:11" ht="30" customHeight="1" x14ac:dyDescent="0.25">
      <c r="A21" s="62"/>
      <c r="B21" s="62"/>
      <c r="C21" s="62"/>
      <c r="D21" s="62"/>
      <c r="E21" s="62"/>
      <c r="F21" s="10" t="s">
        <v>76</v>
      </c>
      <c r="G21" s="9" t="s">
        <v>70</v>
      </c>
      <c r="H21" s="60" t="s">
        <v>74</v>
      </c>
      <c r="I21" s="61"/>
      <c r="J21" s="60" t="s">
        <v>72</v>
      </c>
      <c r="K21" s="61"/>
    </row>
    <row r="22" spans="1:11" ht="30" customHeight="1" x14ac:dyDescent="0.25">
      <c r="A22" s="62"/>
      <c r="B22" s="17" t="s">
        <v>87</v>
      </c>
      <c r="C22" s="344"/>
      <c r="D22" s="345"/>
      <c r="E22" s="19">
        <f>C22*D22</f>
        <v>0</v>
      </c>
      <c r="F22" s="361"/>
      <c r="G22" s="361"/>
      <c r="H22" s="360"/>
      <c r="I22" s="360"/>
      <c r="J22" s="362"/>
      <c r="K22" s="363"/>
    </row>
    <row r="23" spans="1:11" ht="30" customHeight="1" x14ac:dyDescent="0.25">
      <c r="A23" s="62" t="s">
        <v>79</v>
      </c>
      <c r="B23" s="62" t="s">
        <v>37</v>
      </c>
      <c r="C23" s="62" t="s">
        <v>54</v>
      </c>
      <c r="D23" s="62" t="s">
        <v>53</v>
      </c>
      <c r="E23" s="62" t="s">
        <v>55</v>
      </c>
      <c r="F23" s="7" t="s">
        <v>51</v>
      </c>
      <c r="G23" s="8" t="s">
        <v>52</v>
      </c>
      <c r="H23" s="70" t="s">
        <v>73</v>
      </c>
      <c r="I23" s="88"/>
      <c r="J23" s="58" t="s">
        <v>71</v>
      </c>
      <c r="K23" s="59"/>
    </row>
    <row r="24" spans="1:11" ht="30" customHeight="1" x14ac:dyDescent="0.25">
      <c r="A24" s="62"/>
      <c r="B24" s="62"/>
      <c r="C24" s="62"/>
      <c r="D24" s="62"/>
      <c r="E24" s="62"/>
      <c r="F24" s="13" t="s">
        <v>78</v>
      </c>
      <c r="G24" s="9" t="s">
        <v>70</v>
      </c>
      <c r="H24" s="60" t="s">
        <v>74</v>
      </c>
      <c r="I24" s="61"/>
      <c r="J24" s="60" t="s">
        <v>72</v>
      </c>
      <c r="K24" s="61"/>
    </row>
    <row r="25" spans="1:11" ht="30" customHeight="1" x14ac:dyDescent="0.25">
      <c r="A25" s="62"/>
      <c r="B25" s="17" t="s">
        <v>87</v>
      </c>
      <c r="C25" s="344"/>
      <c r="D25" s="345"/>
      <c r="E25" s="19">
        <f>C25*D25</f>
        <v>0</v>
      </c>
      <c r="F25" s="361"/>
      <c r="G25" s="361"/>
      <c r="H25" s="360"/>
      <c r="I25" s="360"/>
      <c r="J25" s="362"/>
      <c r="K25" s="363"/>
    </row>
    <row r="26" spans="1:11" ht="30" customHeight="1" x14ac:dyDescent="0.25">
      <c r="A26" s="62" t="s">
        <v>80</v>
      </c>
      <c r="B26" s="62" t="s">
        <v>37</v>
      </c>
      <c r="C26" s="62" t="s">
        <v>54</v>
      </c>
      <c r="D26" s="62" t="s">
        <v>53</v>
      </c>
      <c r="E26" s="62" t="s">
        <v>55</v>
      </c>
      <c r="F26" s="7" t="s">
        <v>51</v>
      </c>
      <c r="G26" s="8" t="s">
        <v>52</v>
      </c>
      <c r="H26" s="58" t="s">
        <v>73</v>
      </c>
      <c r="I26" s="59"/>
      <c r="J26" s="58" t="s">
        <v>71</v>
      </c>
      <c r="K26" s="59"/>
    </row>
    <row r="27" spans="1:11" ht="30" customHeight="1" x14ac:dyDescent="0.25">
      <c r="A27" s="62"/>
      <c r="B27" s="62"/>
      <c r="C27" s="62"/>
      <c r="D27" s="62"/>
      <c r="E27" s="62"/>
      <c r="F27" s="13" t="s">
        <v>78</v>
      </c>
      <c r="G27" s="9" t="s">
        <v>70</v>
      </c>
      <c r="H27" s="60" t="s">
        <v>74</v>
      </c>
      <c r="I27" s="61"/>
      <c r="J27" s="60" t="s">
        <v>72</v>
      </c>
      <c r="K27" s="61"/>
    </row>
    <row r="28" spans="1:11" ht="30" customHeight="1" x14ac:dyDescent="0.25">
      <c r="A28" s="62"/>
      <c r="B28" s="17" t="s">
        <v>87</v>
      </c>
      <c r="C28" s="344"/>
      <c r="D28" s="345"/>
      <c r="E28" s="19">
        <f>C28*D28</f>
        <v>0</v>
      </c>
      <c r="F28" s="361"/>
      <c r="G28" s="361"/>
      <c r="H28" s="360"/>
      <c r="I28" s="360"/>
      <c r="J28" s="362"/>
      <c r="K28" s="363"/>
    </row>
    <row r="29" spans="1:11" ht="30" customHeight="1" x14ac:dyDescent="0.25">
      <c r="A29" s="62" t="s">
        <v>61</v>
      </c>
      <c r="B29" s="62" t="s">
        <v>37</v>
      </c>
      <c r="C29" s="62" t="s">
        <v>54</v>
      </c>
      <c r="D29" s="62" t="s">
        <v>53</v>
      </c>
      <c r="E29" s="62" t="s">
        <v>55</v>
      </c>
      <c r="F29" s="7" t="s">
        <v>51</v>
      </c>
      <c r="G29" s="8" t="s">
        <v>52</v>
      </c>
      <c r="H29" s="70" t="s">
        <v>73</v>
      </c>
      <c r="I29" s="88"/>
      <c r="J29" s="58" t="s">
        <v>71</v>
      </c>
      <c r="K29" s="59"/>
    </row>
    <row r="30" spans="1:11" ht="30" customHeight="1" x14ac:dyDescent="0.25">
      <c r="A30" s="62"/>
      <c r="B30" s="62"/>
      <c r="C30" s="62"/>
      <c r="D30" s="62"/>
      <c r="E30" s="62"/>
      <c r="F30" s="13" t="s">
        <v>78</v>
      </c>
      <c r="G30" s="9" t="s">
        <v>70</v>
      </c>
      <c r="H30" s="60" t="s">
        <v>74</v>
      </c>
      <c r="I30" s="61"/>
      <c r="J30" s="60" t="s">
        <v>72</v>
      </c>
      <c r="K30" s="61"/>
    </row>
    <row r="31" spans="1:11" ht="30" customHeight="1" x14ac:dyDescent="0.25">
      <c r="A31" s="62"/>
      <c r="B31" s="17" t="s">
        <v>87</v>
      </c>
      <c r="C31" s="344"/>
      <c r="D31" s="345"/>
      <c r="E31" s="19">
        <f>C31*D31</f>
        <v>0</v>
      </c>
      <c r="F31" s="361"/>
      <c r="G31" s="361"/>
      <c r="H31" s="360"/>
      <c r="I31" s="360"/>
      <c r="J31" s="362"/>
      <c r="K31" s="363"/>
    </row>
    <row r="32" spans="1:11" ht="30" customHeight="1" x14ac:dyDescent="0.25">
      <c r="A32" s="62" t="s">
        <v>62</v>
      </c>
      <c r="B32" s="62" t="s">
        <v>37</v>
      </c>
      <c r="C32" s="62" t="s">
        <v>54</v>
      </c>
      <c r="D32" s="62" t="s">
        <v>53</v>
      </c>
      <c r="E32" s="62" t="s">
        <v>55</v>
      </c>
      <c r="F32" s="7" t="s">
        <v>51</v>
      </c>
      <c r="G32" s="8" t="s">
        <v>52</v>
      </c>
      <c r="H32" s="70" t="s">
        <v>73</v>
      </c>
      <c r="I32" s="88"/>
      <c r="J32" s="58" t="s">
        <v>71</v>
      </c>
      <c r="K32" s="59"/>
    </row>
    <row r="33" spans="1:11" ht="30" customHeight="1" x14ac:dyDescent="0.25">
      <c r="A33" s="62"/>
      <c r="B33" s="62"/>
      <c r="C33" s="62"/>
      <c r="D33" s="62"/>
      <c r="E33" s="62"/>
      <c r="F33" s="13" t="s">
        <v>78</v>
      </c>
      <c r="G33" s="9" t="s">
        <v>70</v>
      </c>
      <c r="H33" s="60" t="s">
        <v>74</v>
      </c>
      <c r="I33" s="61"/>
      <c r="J33" s="60" t="s">
        <v>72</v>
      </c>
      <c r="K33" s="61"/>
    </row>
    <row r="34" spans="1:11" ht="30" customHeight="1" x14ac:dyDescent="0.25">
      <c r="A34" s="62"/>
      <c r="B34" s="17" t="s">
        <v>87</v>
      </c>
      <c r="C34" s="344"/>
      <c r="D34" s="345"/>
      <c r="E34" s="19">
        <f>C34*D34</f>
        <v>0</v>
      </c>
      <c r="F34" s="361"/>
      <c r="G34" s="361"/>
      <c r="H34" s="360"/>
      <c r="I34" s="360"/>
      <c r="J34" s="362"/>
      <c r="K34" s="363"/>
    </row>
    <row r="35" spans="1:11" ht="30" customHeight="1" x14ac:dyDescent="0.25">
      <c r="A35" s="62" t="s">
        <v>63</v>
      </c>
      <c r="B35" s="62" t="s">
        <v>37</v>
      </c>
      <c r="C35" s="62" t="s">
        <v>54</v>
      </c>
      <c r="D35" s="62" t="s">
        <v>53</v>
      </c>
      <c r="E35" s="62" t="s">
        <v>55</v>
      </c>
      <c r="F35" s="8" t="s">
        <v>51</v>
      </c>
      <c r="G35" s="73" t="s">
        <v>64</v>
      </c>
      <c r="H35" s="58" t="s">
        <v>71</v>
      </c>
      <c r="I35" s="59"/>
    </row>
    <row r="36" spans="1:11" ht="30" customHeight="1" x14ac:dyDescent="0.25">
      <c r="A36" s="62"/>
      <c r="B36" s="62"/>
      <c r="C36" s="62"/>
      <c r="D36" s="62"/>
      <c r="E36" s="62"/>
      <c r="F36" s="10" t="s">
        <v>77</v>
      </c>
      <c r="G36" s="74"/>
      <c r="H36" s="60" t="s">
        <v>72</v>
      </c>
      <c r="I36" s="61"/>
    </row>
    <row r="37" spans="1:11" ht="30" customHeight="1" x14ac:dyDescent="0.25">
      <c r="A37" s="62"/>
      <c r="B37" s="17" t="s">
        <v>88</v>
      </c>
      <c r="C37" s="344"/>
      <c r="D37" s="345"/>
      <c r="E37" s="19">
        <f>C37*D37</f>
        <v>0</v>
      </c>
      <c r="F37" s="361"/>
      <c r="G37" s="361"/>
      <c r="H37" s="360"/>
      <c r="I37" s="360"/>
    </row>
    <row r="38" spans="1:11" ht="45" customHeight="1" x14ac:dyDescent="0.25">
      <c r="A38" s="25" t="s">
        <v>255</v>
      </c>
      <c r="B38" s="62" t="s">
        <v>37</v>
      </c>
      <c r="C38" s="62" t="s">
        <v>54</v>
      </c>
      <c r="D38" s="62" t="s">
        <v>53</v>
      </c>
      <c r="E38" s="62" t="s">
        <v>55</v>
      </c>
      <c r="H38" s="7"/>
      <c r="I38" s="7"/>
      <c r="J38" s="7"/>
      <c r="K38" s="7"/>
    </row>
    <row r="39" spans="1:11" ht="69.95" customHeight="1" x14ac:dyDescent="0.25">
      <c r="A39" s="78" t="s">
        <v>246</v>
      </c>
      <c r="B39" s="62"/>
      <c r="C39" s="62"/>
      <c r="D39" s="62"/>
      <c r="E39" s="62"/>
      <c r="H39" s="7"/>
      <c r="I39" s="7"/>
      <c r="J39" s="7"/>
      <c r="K39" s="7"/>
    </row>
    <row r="40" spans="1:11" ht="69.95" customHeight="1" x14ac:dyDescent="0.25">
      <c r="A40" s="79"/>
      <c r="B40" s="16" t="s">
        <v>89</v>
      </c>
      <c r="C40" s="8">
        <v>1</v>
      </c>
      <c r="D40" s="345"/>
      <c r="E40" s="19">
        <f>C40*D40</f>
        <v>0</v>
      </c>
      <c r="H40" s="7"/>
      <c r="I40" s="7"/>
      <c r="J40" s="7"/>
      <c r="K40" s="7"/>
    </row>
    <row r="41" spans="1:11" ht="30" customHeight="1" x14ac:dyDescent="0.25">
      <c r="A41" s="66" t="s">
        <v>241</v>
      </c>
      <c r="B41" s="66"/>
      <c r="C41" s="66"/>
      <c r="D41" s="66"/>
      <c r="E41" s="31">
        <f>E4+E7+E10+E13+E16+E19+E22+E25+E28+E31+E34+E37+E40</f>
        <v>0</v>
      </c>
      <c r="F41" s="7"/>
      <c r="H41" s="7"/>
      <c r="I41" s="7"/>
      <c r="J41" s="7"/>
      <c r="K41" s="7"/>
    </row>
    <row r="42" spans="1:11" ht="30" customHeight="1" x14ac:dyDescent="0.25">
      <c r="A42" s="91" t="s">
        <v>166</v>
      </c>
      <c r="B42" s="92"/>
      <c r="C42" s="92"/>
      <c r="D42" s="93"/>
    </row>
    <row r="43" spans="1:11" ht="38.25" customHeight="1" x14ac:dyDescent="0.25">
      <c r="A43" s="62" t="s">
        <v>242</v>
      </c>
      <c r="B43" s="62" t="s">
        <v>37</v>
      </c>
      <c r="C43" s="62" t="s">
        <v>54</v>
      </c>
      <c r="D43" s="62" t="s">
        <v>53</v>
      </c>
      <c r="E43" s="62" t="s">
        <v>55</v>
      </c>
      <c r="F43" s="8" t="s">
        <v>51</v>
      </c>
      <c r="G43" s="8" t="s">
        <v>52</v>
      </c>
      <c r="H43" s="58" t="s">
        <v>73</v>
      </c>
      <c r="I43" s="59"/>
      <c r="J43" s="58" t="s">
        <v>71</v>
      </c>
      <c r="K43" s="59"/>
    </row>
    <row r="44" spans="1:11" ht="45" customHeight="1" x14ac:dyDescent="0.25">
      <c r="A44" s="62"/>
      <c r="B44" s="62"/>
      <c r="C44" s="62"/>
      <c r="D44" s="62"/>
      <c r="E44" s="62"/>
      <c r="F44" s="13" t="s">
        <v>81</v>
      </c>
      <c r="G44" s="9" t="s">
        <v>70</v>
      </c>
      <c r="H44" s="60" t="s">
        <v>74</v>
      </c>
      <c r="I44" s="61"/>
      <c r="J44" s="60" t="s">
        <v>72</v>
      </c>
      <c r="K44" s="61"/>
    </row>
    <row r="45" spans="1:11" ht="45" customHeight="1" x14ac:dyDescent="0.25">
      <c r="A45" s="62"/>
      <c r="B45" s="17" t="s">
        <v>87</v>
      </c>
      <c r="C45" s="344"/>
      <c r="D45" s="345"/>
      <c r="E45" s="19">
        <f>C45*D45</f>
        <v>0</v>
      </c>
      <c r="F45" s="361"/>
      <c r="G45" s="361"/>
      <c r="H45" s="360"/>
      <c r="I45" s="360"/>
      <c r="J45" s="362"/>
      <c r="K45" s="363"/>
    </row>
    <row r="46" spans="1:11" ht="30" customHeight="1" x14ac:dyDescent="0.25">
      <c r="A46" s="62" t="s">
        <v>243</v>
      </c>
      <c r="B46" s="62" t="s">
        <v>37</v>
      </c>
      <c r="C46" s="62" t="s">
        <v>54</v>
      </c>
      <c r="D46" s="62" t="s">
        <v>53</v>
      </c>
      <c r="E46" s="62" t="s">
        <v>55</v>
      </c>
      <c r="F46" s="8" t="s">
        <v>51</v>
      </c>
      <c r="G46" s="8" t="s">
        <v>52</v>
      </c>
      <c r="H46" s="58" t="s">
        <v>73</v>
      </c>
      <c r="I46" s="59"/>
      <c r="J46" s="58" t="s">
        <v>71</v>
      </c>
      <c r="K46" s="59"/>
    </row>
    <row r="47" spans="1:11" ht="30" customHeight="1" x14ac:dyDescent="0.25">
      <c r="A47" s="62"/>
      <c r="B47" s="62"/>
      <c r="C47" s="62"/>
      <c r="D47" s="62"/>
      <c r="E47" s="62"/>
      <c r="F47" s="10" t="s">
        <v>76</v>
      </c>
      <c r="G47" s="9" t="s">
        <v>70</v>
      </c>
      <c r="H47" s="60" t="s">
        <v>74</v>
      </c>
      <c r="I47" s="61"/>
      <c r="J47" s="60" t="s">
        <v>72</v>
      </c>
      <c r="K47" s="61"/>
    </row>
    <row r="48" spans="1:11" ht="30" customHeight="1" x14ac:dyDescent="0.25">
      <c r="A48" s="62"/>
      <c r="B48" s="17" t="s">
        <v>87</v>
      </c>
      <c r="C48" s="344"/>
      <c r="D48" s="345"/>
      <c r="E48" s="19">
        <f>C48*D48</f>
        <v>0</v>
      </c>
      <c r="F48" s="361"/>
      <c r="G48" s="361"/>
      <c r="H48" s="360"/>
      <c r="I48" s="360"/>
      <c r="J48" s="362"/>
      <c r="K48" s="363"/>
    </row>
    <row r="49" spans="1:18" ht="30" customHeight="1" x14ac:dyDescent="0.25">
      <c r="A49" s="68" t="s">
        <v>244</v>
      </c>
      <c r="B49" s="62" t="s">
        <v>37</v>
      </c>
      <c r="C49" s="62" t="s">
        <v>54</v>
      </c>
      <c r="D49" s="62" t="s">
        <v>53</v>
      </c>
      <c r="E49" s="62" t="s">
        <v>55</v>
      </c>
      <c r="F49" s="7" t="s">
        <v>51</v>
      </c>
      <c r="G49" s="8" t="s">
        <v>52</v>
      </c>
      <c r="H49" s="58" t="s">
        <v>73</v>
      </c>
      <c r="I49" s="59"/>
      <c r="J49" s="58" t="s">
        <v>71</v>
      </c>
      <c r="K49" s="59"/>
    </row>
    <row r="50" spans="1:18" ht="45" customHeight="1" x14ac:dyDescent="0.25">
      <c r="A50" s="68"/>
      <c r="B50" s="62"/>
      <c r="C50" s="62"/>
      <c r="D50" s="62"/>
      <c r="E50" s="62"/>
      <c r="F50" s="13" t="s">
        <v>78</v>
      </c>
      <c r="G50" s="9" t="s">
        <v>70</v>
      </c>
      <c r="H50" s="60" t="s">
        <v>74</v>
      </c>
      <c r="I50" s="61"/>
      <c r="J50" s="60" t="s">
        <v>72</v>
      </c>
      <c r="K50" s="61"/>
    </row>
    <row r="51" spans="1:18" ht="45" customHeight="1" x14ac:dyDescent="0.25">
      <c r="A51" s="68"/>
      <c r="B51" s="17" t="s">
        <v>87</v>
      </c>
      <c r="C51" s="344"/>
      <c r="D51" s="345"/>
      <c r="E51" s="19">
        <f>C51*D51</f>
        <v>0</v>
      </c>
      <c r="F51" s="361"/>
      <c r="G51" s="361"/>
      <c r="H51" s="360"/>
      <c r="I51" s="360"/>
      <c r="J51" s="362"/>
      <c r="K51" s="363"/>
    </row>
    <row r="52" spans="1:18" ht="30" customHeight="1" x14ac:dyDescent="0.25">
      <c r="A52" s="68" t="s">
        <v>245</v>
      </c>
      <c r="B52" s="62" t="s">
        <v>37</v>
      </c>
      <c r="C52" s="62" t="s">
        <v>54</v>
      </c>
      <c r="D52" s="62" t="s">
        <v>53</v>
      </c>
      <c r="E52" s="62" t="s">
        <v>55</v>
      </c>
      <c r="F52" s="7" t="s">
        <v>51</v>
      </c>
      <c r="G52" s="8" t="s">
        <v>52</v>
      </c>
      <c r="H52" s="58" t="s">
        <v>73</v>
      </c>
      <c r="I52" s="59"/>
      <c r="J52" s="58" t="s">
        <v>71</v>
      </c>
      <c r="K52" s="59"/>
    </row>
    <row r="53" spans="1:18" ht="45" customHeight="1" x14ac:dyDescent="0.25">
      <c r="A53" s="68"/>
      <c r="B53" s="62"/>
      <c r="C53" s="62"/>
      <c r="D53" s="62"/>
      <c r="E53" s="62"/>
      <c r="F53" s="13" t="s">
        <v>78</v>
      </c>
      <c r="G53" s="9" t="s">
        <v>70</v>
      </c>
      <c r="H53" s="60" t="s">
        <v>74</v>
      </c>
      <c r="I53" s="61"/>
      <c r="J53" s="60" t="s">
        <v>72</v>
      </c>
      <c r="K53" s="61"/>
    </row>
    <row r="54" spans="1:18" ht="45" customHeight="1" x14ac:dyDescent="0.25">
      <c r="A54" s="68"/>
      <c r="B54" s="17" t="s">
        <v>87</v>
      </c>
      <c r="C54" s="344"/>
      <c r="D54" s="345"/>
      <c r="E54" s="19">
        <f>C54*D54</f>
        <v>0</v>
      </c>
      <c r="F54" s="361"/>
      <c r="G54" s="361"/>
      <c r="H54" s="360"/>
      <c r="I54" s="360"/>
      <c r="J54" s="362"/>
      <c r="K54" s="363"/>
    </row>
    <row r="55" spans="1:18" ht="30" customHeight="1" x14ac:dyDescent="0.25">
      <c r="A55" s="66" t="s">
        <v>268</v>
      </c>
      <c r="B55" s="66"/>
      <c r="C55" s="66"/>
      <c r="D55" s="66"/>
      <c r="E55" s="31">
        <f>E45+E48+E51+E54</f>
        <v>0</v>
      </c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</row>
    <row r="56" spans="1:18" ht="30" customHeight="1" x14ac:dyDescent="0.25">
      <c r="A56" s="82" t="s">
        <v>108</v>
      </c>
      <c r="B56" s="82"/>
      <c r="C56" s="82"/>
      <c r="D56" s="82"/>
      <c r="E56" s="21"/>
    </row>
    <row r="57" spans="1:18" ht="69.95" customHeight="1" x14ac:dyDescent="0.25">
      <c r="A57" s="68" t="s">
        <v>247</v>
      </c>
      <c r="B57" s="62" t="s">
        <v>37</v>
      </c>
      <c r="C57" s="62" t="s">
        <v>54</v>
      </c>
      <c r="D57" s="62" t="s">
        <v>53</v>
      </c>
      <c r="E57" s="62" t="s">
        <v>55</v>
      </c>
      <c r="F57" s="8" t="s">
        <v>51</v>
      </c>
      <c r="G57" s="8" t="s">
        <v>52</v>
      </c>
      <c r="H57" s="58" t="s">
        <v>73</v>
      </c>
      <c r="I57" s="59"/>
      <c r="J57" s="58" t="s">
        <v>71</v>
      </c>
      <c r="K57" s="59"/>
    </row>
    <row r="58" spans="1:18" ht="69.95" customHeight="1" x14ac:dyDescent="0.25">
      <c r="A58" s="68"/>
      <c r="B58" s="62"/>
      <c r="C58" s="62"/>
      <c r="D58" s="62"/>
      <c r="E58" s="62"/>
      <c r="F58" s="10" t="s">
        <v>430</v>
      </c>
      <c r="G58" s="9" t="s">
        <v>70</v>
      </c>
      <c r="H58" s="60" t="s">
        <v>74</v>
      </c>
      <c r="I58" s="61"/>
      <c r="J58" s="60" t="s">
        <v>72</v>
      </c>
      <c r="K58" s="61"/>
    </row>
    <row r="59" spans="1:18" ht="69.95" customHeight="1" x14ac:dyDescent="0.25">
      <c r="A59" s="68"/>
      <c r="B59" s="17" t="s">
        <v>87</v>
      </c>
      <c r="C59" s="344"/>
      <c r="D59" s="345"/>
      <c r="E59" s="20">
        <f>C59*D59</f>
        <v>0</v>
      </c>
      <c r="F59" s="361"/>
      <c r="G59" s="361"/>
      <c r="H59" s="360"/>
      <c r="I59" s="360"/>
      <c r="J59" s="362"/>
      <c r="K59" s="363"/>
    </row>
    <row r="60" spans="1:18" ht="30" customHeight="1" x14ac:dyDescent="0.25">
      <c r="A60" s="82" t="s">
        <v>262</v>
      </c>
      <c r="B60" s="82"/>
      <c r="C60" s="82"/>
      <c r="D60" s="82"/>
    </row>
    <row r="61" spans="1:18" ht="30" customHeight="1" x14ac:dyDescent="0.25">
      <c r="A61" s="62" t="s">
        <v>242</v>
      </c>
      <c r="B61" s="62" t="s">
        <v>37</v>
      </c>
      <c r="C61" s="62" t="s">
        <v>54</v>
      </c>
      <c r="D61" s="62" t="s">
        <v>53</v>
      </c>
      <c r="E61" s="62" t="s">
        <v>55</v>
      </c>
      <c r="F61" s="8" t="s">
        <v>51</v>
      </c>
      <c r="G61" s="8" t="s">
        <v>52</v>
      </c>
      <c r="H61" s="58" t="s">
        <v>73</v>
      </c>
      <c r="I61" s="59"/>
      <c r="J61" s="58" t="s">
        <v>71</v>
      </c>
      <c r="K61" s="59"/>
    </row>
    <row r="62" spans="1:18" ht="45" customHeight="1" x14ac:dyDescent="0.25">
      <c r="A62" s="62"/>
      <c r="B62" s="62"/>
      <c r="C62" s="62"/>
      <c r="D62" s="62"/>
      <c r="E62" s="62"/>
      <c r="F62" s="13" t="s">
        <v>81</v>
      </c>
      <c r="G62" s="9" t="s">
        <v>70</v>
      </c>
      <c r="H62" s="60" t="s">
        <v>74</v>
      </c>
      <c r="I62" s="61"/>
      <c r="J62" s="60" t="s">
        <v>72</v>
      </c>
      <c r="K62" s="61"/>
    </row>
    <row r="63" spans="1:18" ht="45" customHeight="1" x14ac:dyDescent="0.25">
      <c r="A63" s="62"/>
      <c r="B63" s="17" t="s">
        <v>87</v>
      </c>
      <c r="C63" s="344"/>
      <c r="D63" s="345"/>
      <c r="E63" s="19">
        <f>C63*D63</f>
        <v>0</v>
      </c>
      <c r="F63" s="361"/>
      <c r="G63" s="361"/>
      <c r="H63" s="360"/>
      <c r="I63" s="360"/>
      <c r="J63" s="362"/>
      <c r="K63" s="363"/>
    </row>
    <row r="64" spans="1:18" ht="30" customHeight="1" x14ac:dyDescent="0.25">
      <c r="A64" s="62" t="s">
        <v>243</v>
      </c>
      <c r="B64" s="62" t="s">
        <v>37</v>
      </c>
      <c r="C64" s="62" t="s">
        <v>54</v>
      </c>
      <c r="D64" s="62" t="s">
        <v>53</v>
      </c>
      <c r="E64" s="62" t="s">
        <v>55</v>
      </c>
      <c r="F64" s="8" t="s">
        <v>51</v>
      </c>
      <c r="G64" s="8" t="s">
        <v>52</v>
      </c>
      <c r="H64" s="58" t="s">
        <v>73</v>
      </c>
      <c r="I64" s="59"/>
      <c r="J64" s="58" t="s">
        <v>71</v>
      </c>
      <c r="K64" s="59"/>
    </row>
    <row r="65" spans="1:18" ht="30" customHeight="1" x14ac:dyDescent="0.25">
      <c r="A65" s="62"/>
      <c r="B65" s="62"/>
      <c r="C65" s="62"/>
      <c r="D65" s="62"/>
      <c r="E65" s="62"/>
      <c r="F65" s="10" t="s">
        <v>76</v>
      </c>
      <c r="G65" s="9" t="s">
        <v>70</v>
      </c>
      <c r="H65" s="60" t="s">
        <v>74</v>
      </c>
      <c r="I65" s="61"/>
      <c r="J65" s="60" t="s">
        <v>72</v>
      </c>
      <c r="K65" s="61"/>
    </row>
    <row r="66" spans="1:18" ht="30" customHeight="1" x14ac:dyDescent="0.25">
      <c r="A66" s="62"/>
      <c r="B66" s="17" t="s">
        <v>87</v>
      </c>
      <c r="C66" s="344"/>
      <c r="D66" s="345"/>
      <c r="E66" s="19">
        <f>C66*D66</f>
        <v>0</v>
      </c>
      <c r="F66" s="361"/>
      <c r="G66" s="361"/>
      <c r="H66" s="360"/>
      <c r="I66" s="360"/>
      <c r="J66" s="362"/>
      <c r="K66" s="363"/>
    </row>
    <row r="67" spans="1:18" ht="30" customHeight="1" x14ac:dyDescent="0.25">
      <c r="A67" s="68" t="s">
        <v>248</v>
      </c>
      <c r="B67" s="62" t="s">
        <v>37</v>
      </c>
      <c r="C67" s="62" t="s">
        <v>54</v>
      </c>
      <c r="D67" s="62" t="s">
        <v>53</v>
      </c>
      <c r="E67" s="62" t="s">
        <v>55</v>
      </c>
      <c r="F67" s="7" t="s">
        <v>51</v>
      </c>
      <c r="G67" s="8" t="s">
        <v>52</v>
      </c>
      <c r="H67" s="58" t="s">
        <v>73</v>
      </c>
      <c r="I67" s="59"/>
      <c r="J67" s="58" t="s">
        <v>71</v>
      </c>
      <c r="K67" s="59"/>
    </row>
    <row r="68" spans="1:18" ht="45" customHeight="1" x14ac:dyDescent="0.25">
      <c r="A68" s="68"/>
      <c r="B68" s="62"/>
      <c r="C68" s="62"/>
      <c r="D68" s="62"/>
      <c r="E68" s="62"/>
      <c r="F68" s="13" t="s">
        <v>78</v>
      </c>
      <c r="G68" s="9" t="s">
        <v>70</v>
      </c>
      <c r="H68" s="60" t="s">
        <v>74</v>
      </c>
      <c r="I68" s="61"/>
      <c r="J68" s="60" t="s">
        <v>72</v>
      </c>
      <c r="K68" s="61"/>
    </row>
    <row r="69" spans="1:18" ht="45" customHeight="1" x14ac:dyDescent="0.25">
      <c r="A69" s="68"/>
      <c r="B69" s="17" t="s">
        <v>87</v>
      </c>
      <c r="C69" s="344"/>
      <c r="D69" s="345"/>
      <c r="E69" s="19">
        <f>C69*D69</f>
        <v>0</v>
      </c>
      <c r="F69" s="361"/>
      <c r="G69" s="361"/>
      <c r="H69" s="360"/>
      <c r="I69" s="360"/>
      <c r="J69" s="362"/>
      <c r="K69" s="363"/>
    </row>
    <row r="70" spans="1:18" ht="30" customHeight="1" x14ac:dyDescent="0.25">
      <c r="A70" s="68" t="s">
        <v>249</v>
      </c>
      <c r="B70" s="62" t="s">
        <v>37</v>
      </c>
      <c r="C70" s="62" t="s">
        <v>54</v>
      </c>
      <c r="D70" s="62" t="s">
        <v>53</v>
      </c>
      <c r="E70" s="62" t="s">
        <v>55</v>
      </c>
      <c r="F70" s="7" t="s">
        <v>51</v>
      </c>
      <c r="G70" s="8" t="s">
        <v>52</v>
      </c>
      <c r="H70" s="58" t="s">
        <v>73</v>
      </c>
      <c r="I70" s="59"/>
      <c r="J70" s="58" t="s">
        <v>71</v>
      </c>
      <c r="K70" s="59"/>
    </row>
    <row r="71" spans="1:18" ht="45" customHeight="1" x14ac:dyDescent="0.25">
      <c r="A71" s="68"/>
      <c r="B71" s="62"/>
      <c r="C71" s="62"/>
      <c r="D71" s="62"/>
      <c r="E71" s="62"/>
      <c r="F71" s="13" t="s">
        <v>78</v>
      </c>
      <c r="G71" s="9" t="s">
        <v>70</v>
      </c>
      <c r="H71" s="60" t="s">
        <v>74</v>
      </c>
      <c r="I71" s="61"/>
      <c r="J71" s="60" t="s">
        <v>72</v>
      </c>
      <c r="K71" s="61"/>
    </row>
    <row r="72" spans="1:18" ht="45" customHeight="1" x14ac:dyDescent="0.25">
      <c r="A72" s="68"/>
      <c r="B72" s="17" t="s">
        <v>87</v>
      </c>
      <c r="C72" s="344"/>
      <c r="D72" s="345"/>
      <c r="E72" s="19">
        <f>C72*D72</f>
        <v>0</v>
      </c>
      <c r="F72" s="361"/>
      <c r="G72" s="361"/>
      <c r="H72" s="360"/>
      <c r="I72" s="360"/>
      <c r="J72" s="362"/>
      <c r="K72" s="363"/>
    </row>
    <row r="73" spans="1:18" ht="30" customHeight="1" x14ac:dyDescent="0.25">
      <c r="A73" s="66" t="s">
        <v>136</v>
      </c>
      <c r="B73" s="66"/>
      <c r="C73" s="66"/>
      <c r="D73" s="66"/>
      <c r="E73" s="31">
        <f>E63+E66+E69+E72</f>
        <v>0</v>
      </c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</row>
    <row r="74" spans="1:18" ht="30" customHeight="1" x14ac:dyDescent="0.25">
      <c r="A74" s="82" t="s">
        <v>494</v>
      </c>
      <c r="B74" s="82"/>
      <c r="C74" s="82"/>
      <c r="D74" s="82"/>
      <c r="E74" s="21"/>
    </row>
    <row r="75" spans="1:18" ht="69.95" customHeight="1" x14ac:dyDescent="0.25">
      <c r="A75" s="68" t="s">
        <v>258</v>
      </c>
      <c r="B75" s="62" t="s">
        <v>37</v>
      </c>
      <c r="C75" s="62" t="s">
        <v>54</v>
      </c>
      <c r="D75" s="62" t="s">
        <v>53</v>
      </c>
      <c r="E75" s="62" t="s">
        <v>55</v>
      </c>
      <c r="F75" s="8" t="s">
        <v>51</v>
      </c>
      <c r="G75" s="8" t="s">
        <v>52</v>
      </c>
      <c r="H75" s="58" t="s">
        <v>73</v>
      </c>
      <c r="I75" s="59"/>
      <c r="J75" s="58" t="s">
        <v>71</v>
      </c>
      <c r="K75" s="59"/>
    </row>
    <row r="76" spans="1:18" ht="69.95" customHeight="1" x14ac:dyDescent="0.25">
      <c r="A76" s="68"/>
      <c r="B76" s="62"/>
      <c r="C76" s="62"/>
      <c r="D76" s="62"/>
      <c r="E76" s="62"/>
      <c r="F76" s="10" t="s">
        <v>430</v>
      </c>
      <c r="G76" s="9" t="s">
        <v>70</v>
      </c>
      <c r="H76" s="60" t="s">
        <v>74</v>
      </c>
      <c r="I76" s="61"/>
      <c r="J76" s="60" t="s">
        <v>72</v>
      </c>
      <c r="K76" s="61"/>
    </row>
    <row r="77" spans="1:18" ht="69.95" customHeight="1" x14ac:dyDescent="0.25">
      <c r="A77" s="68"/>
      <c r="B77" s="17" t="s">
        <v>87</v>
      </c>
      <c r="C77" s="344"/>
      <c r="D77" s="345"/>
      <c r="E77" s="20">
        <f>C77*D77</f>
        <v>0</v>
      </c>
      <c r="F77" s="361"/>
      <c r="G77" s="361"/>
      <c r="H77" s="360"/>
      <c r="I77" s="360"/>
      <c r="J77" s="362"/>
      <c r="K77" s="363"/>
    </row>
    <row r="78" spans="1:18" ht="30" customHeight="1" x14ac:dyDescent="0.25">
      <c r="A78" s="82" t="s">
        <v>103</v>
      </c>
      <c r="B78" s="82"/>
      <c r="C78" s="82"/>
      <c r="D78" s="82"/>
      <c r="E78" s="21"/>
    </row>
    <row r="79" spans="1:18" ht="30" customHeight="1" x14ac:dyDescent="0.25">
      <c r="A79" s="68" t="s">
        <v>109</v>
      </c>
      <c r="B79" s="62" t="s">
        <v>37</v>
      </c>
      <c r="C79" s="62" t="s">
        <v>54</v>
      </c>
      <c r="D79" s="69" t="s">
        <v>53</v>
      </c>
      <c r="E79" s="69" t="s">
        <v>55</v>
      </c>
      <c r="F79" s="8" t="s">
        <v>51</v>
      </c>
      <c r="G79" s="8" t="s">
        <v>52</v>
      </c>
      <c r="H79" s="58" t="s">
        <v>73</v>
      </c>
      <c r="I79" s="59"/>
      <c r="J79" s="58" t="s">
        <v>71</v>
      </c>
      <c r="K79" s="59"/>
    </row>
    <row r="80" spans="1:18" ht="30" customHeight="1" x14ac:dyDescent="0.25">
      <c r="A80" s="68"/>
      <c r="B80" s="62"/>
      <c r="C80" s="62"/>
      <c r="D80" s="69"/>
      <c r="E80" s="69"/>
      <c r="F80" s="10" t="s">
        <v>107</v>
      </c>
      <c r="G80" s="9" t="s">
        <v>70</v>
      </c>
      <c r="H80" s="60" t="s">
        <v>74</v>
      </c>
      <c r="I80" s="61"/>
      <c r="J80" s="60" t="s">
        <v>72</v>
      </c>
      <c r="K80" s="61"/>
    </row>
    <row r="81" spans="1:18" ht="30" customHeight="1" x14ac:dyDescent="0.25">
      <c r="A81" s="68"/>
      <c r="B81" s="16" t="s">
        <v>87</v>
      </c>
      <c r="C81" s="344"/>
      <c r="D81" s="345"/>
      <c r="E81" s="20">
        <f>C81*D81</f>
        <v>0</v>
      </c>
      <c r="F81" s="361"/>
      <c r="G81" s="361"/>
      <c r="H81" s="360"/>
      <c r="I81" s="360"/>
      <c r="J81" s="362"/>
      <c r="K81" s="363"/>
    </row>
    <row r="82" spans="1:18" ht="30" customHeight="1" x14ac:dyDescent="0.25">
      <c r="A82" s="94" t="s">
        <v>114</v>
      </c>
      <c r="B82" s="94"/>
      <c r="C82" s="94"/>
      <c r="D82" s="94"/>
      <c r="E82" s="21"/>
    </row>
    <row r="83" spans="1:18" ht="30" customHeight="1" x14ac:dyDescent="0.25">
      <c r="A83" s="68" t="s">
        <v>110</v>
      </c>
      <c r="B83" s="62" t="s">
        <v>37</v>
      </c>
      <c r="C83" s="62" t="s">
        <v>54</v>
      </c>
      <c r="D83" s="69" t="s">
        <v>53</v>
      </c>
      <c r="E83" s="69" t="s">
        <v>55</v>
      </c>
      <c r="F83" s="8" t="s">
        <v>51</v>
      </c>
      <c r="G83" s="8" t="s">
        <v>52</v>
      </c>
      <c r="H83" s="58" t="s">
        <v>73</v>
      </c>
      <c r="I83" s="59"/>
      <c r="J83" s="58" t="s">
        <v>71</v>
      </c>
      <c r="K83" s="59"/>
    </row>
    <row r="84" spans="1:18" ht="30" customHeight="1" x14ac:dyDescent="0.25">
      <c r="A84" s="68"/>
      <c r="B84" s="62"/>
      <c r="C84" s="62"/>
      <c r="D84" s="69"/>
      <c r="E84" s="69"/>
      <c r="F84" s="10" t="s">
        <v>107</v>
      </c>
      <c r="G84" s="9" t="s">
        <v>70</v>
      </c>
      <c r="H84" s="60" t="s">
        <v>74</v>
      </c>
      <c r="I84" s="61"/>
      <c r="J84" s="60" t="s">
        <v>72</v>
      </c>
      <c r="K84" s="61"/>
    </row>
    <row r="85" spans="1:18" ht="30" customHeight="1" x14ac:dyDescent="0.25">
      <c r="A85" s="68"/>
      <c r="B85" s="16" t="s">
        <v>87</v>
      </c>
      <c r="C85" s="344"/>
      <c r="D85" s="345"/>
      <c r="E85" s="20">
        <f>C85*D85</f>
        <v>0</v>
      </c>
      <c r="F85" s="361"/>
      <c r="G85" s="361"/>
      <c r="H85" s="360"/>
      <c r="I85" s="360"/>
      <c r="J85" s="362"/>
      <c r="K85" s="363"/>
    </row>
    <row r="86" spans="1:18" ht="30" customHeight="1" x14ac:dyDescent="0.25">
      <c r="A86" s="94" t="s">
        <v>115</v>
      </c>
      <c r="B86" s="94"/>
      <c r="C86" s="94"/>
      <c r="D86" s="94"/>
      <c r="E86" s="21"/>
    </row>
    <row r="87" spans="1:18" ht="30" customHeight="1" x14ac:dyDescent="0.25">
      <c r="A87" s="68" t="s">
        <v>119</v>
      </c>
      <c r="B87" s="62" t="s">
        <v>37</v>
      </c>
      <c r="C87" s="62" t="s">
        <v>54</v>
      </c>
      <c r="D87" s="69" t="s">
        <v>53</v>
      </c>
      <c r="E87" s="69" t="s">
        <v>55</v>
      </c>
      <c r="F87" s="8" t="s">
        <v>51</v>
      </c>
      <c r="G87" s="8" t="s">
        <v>52</v>
      </c>
      <c r="H87" s="58" t="s">
        <v>73</v>
      </c>
      <c r="I87" s="59"/>
      <c r="J87" s="58" t="s">
        <v>71</v>
      </c>
      <c r="K87" s="59"/>
    </row>
    <row r="88" spans="1:18" ht="30" customHeight="1" x14ac:dyDescent="0.25">
      <c r="A88" s="68"/>
      <c r="B88" s="62"/>
      <c r="C88" s="62"/>
      <c r="D88" s="69"/>
      <c r="E88" s="69"/>
      <c r="F88" s="10" t="s">
        <v>107</v>
      </c>
      <c r="G88" s="9" t="s">
        <v>70</v>
      </c>
      <c r="H88" s="60" t="s">
        <v>74</v>
      </c>
      <c r="I88" s="61"/>
      <c r="J88" s="60" t="s">
        <v>72</v>
      </c>
      <c r="K88" s="61"/>
    </row>
    <row r="89" spans="1:18" ht="30" customHeight="1" x14ac:dyDescent="0.25">
      <c r="A89" s="68"/>
      <c r="B89" s="16" t="s">
        <v>87</v>
      </c>
      <c r="C89" s="344"/>
      <c r="D89" s="345"/>
      <c r="E89" s="20">
        <f>C89*D89</f>
        <v>0</v>
      </c>
      <c r="F89" s="361"/>
      <c r="G89" s="361"/>
      <c r="H89" s="360"/>
      <c r="I89" s="360"/>
      <c r="J89" s="362"/>
      <c r="K89" s="363"/>
    </row>
    <row r="90" spans="1:18" ht="30" customHeight="1" x14ac:dyDescent="0.25">
      <c r="A90" s="67" t="s">
        <v>259</v>
      </c>
      <c r="B90" s="67"/>
      <c r="C90" s="67"/>
      <c r="D90" s="67"/>
      <c r="E90" s="31">
        <f>E81+E85+E89</f>
        <v>0</v>
      </c>
      <c r="F90" s="32"/>
      <c r="G90" s="32"/>
      <c r="H90" s="32"/>
      <c r="I90" s="32"/>
      <c r="J90" s="29"/>
      <c r="K90" s="32"/>
      <c r="L90" s="32"/>
      <c r="M90" s="32"/>
      <c r="N90" s="32"/>
      <c r="O90" s="32"/>
      <c r="P90" s="32"/>
      <c r="Q90" s="32"/>
      <c r="R90" s="32"/>
    </row>
    <row r="91" spans="1:18" ht="30" customHeight="1" x14ac:dyDescent="0.25">
      <c r="A91" s="83" t="s">
        <v>256</v>
      </c>
      <c r="B91" s="83"/>
      <c r="C91" s="83"/>
      <c r="D91" s="83"/>
      <c r="E91" s="21"/>
      <c r="F91" s="32"/>
      <c r="G91" s="32"/>
      <c r="H91" s="32"/>
      <c r="I91" s="32"/>
      <c r="J91" s="29"/>
      <c r="K91" s="32"/>
      <c r="L91" s="32"/>
      <c r="M91" s="32"/>
      <c r="N91" s="32"/>
      <c r="O91" s="32"/>
      <c r="P91" s="32"/>
      <c r="Q91" s="32"/>
      <c r="R91" s="32"/>
    </row>
    <row r="92" spans="1:18" ht="47.25" customHeight="1" x14ac:dyDescent="0.25">
      <c r="A92" s="86" t="s">
        <v>250</v>
      </c>
      <c r="B92" s="8" t="s">
        <v>37</v>
      </c>
      <c r="C92" s="8" t="s">
        <v>54</v>
      </c>
      <c r="D92" s="8" t="s">
        <v>53</v>
      </c>
      <c r="E92" s="37" t="s">
        <v>55</v>
      </c>
      <c r="F92" s="32"/>
      <c r="G92" s="32"/>
      <c r="H92" s="32"/>
      <c r="I92" s="32"/>
      <c r="J92" s="29"/>
      <c r="K92" s="32"/>
      <c r="L92" s="32"/>
      <c r="M92" s="32"/>
      <c r="N92" s="32"/>
      <c r="O92" s="32"/>
      <c r="P92" s="32"/>
      <c r="Q92" s="32"/>
      <c r="R92" s="32"/>
    </row>
    <row r="93" spans="1:18" ht="69.75" customHeight="1" x14ac:dyDescent="0.25">
      <c r="A93" s="87"/>
      <c r="B93" s="8" t="s">
        <v>89</v>
      </c>
      <c r="C93" s="8">
        <v>1</v>
      </c>
      <c r="D93" s="345"/>
      <c r="E93" s="20">
        <f>C93*D93</f>
        <v>0</v>
      </c>
      <c r="F93" s="32"/>
      <c r="G93" s="32"/>
      <c r="H93" s="32"/>
      <c r="I93" s="32"/>
      <c r="J93" s="29"/>
      <c r="K93" s="32"/>
      <c r="L93" s="32"/>
      <c r="M93" s="32"/>
      <c r="N93" s="32"/>
      <c r="O93" s="32"/>
      <c r="P93" s="32"/>
      <c r="Q93" s="32"/>
      <c r="R93" s="32"/>
    </row>
    <row r="94" spans="1:18" ht="185.25" customHeight="1" x14ac:dyDescent="0.25">
      <c r="A94" s="14" t="s">
        <v>463</v>
      </c>
      <c r="B94" s="8" t="s">
        <v>89</v>
      </c>
      <c r="C94" s="8">
        <v>1</v>
      </c>
      <c r="D94" s="356"/>
      <c r="E94" s="20">
        <f>C94*D94</f>
        <v>0</v>
      </c>
      <c r="F94" s="32"/>
      <c r="G94" s="32"/>
      <c r="H94" s="32"/>
      <c r="I94" s="32"/>
      <c r="J94" s="29"/>
      <c r="K94" s="32"/>
      <c r="L94" s="32"/>
      <c r="M94" s="32"/>
      <c r="N94" s="32"/>
      <c r="O94" s="32"/>
      <c r="P94" s="32"/>
      <c r="Q94" s="32"/>
      <c r="R94" s="32"/>
    </row>
    <row r="95" spans="1:18" ht="32.25" customHeight="1" x14ac:dyDescent="0.25">
      <c r="A95" s="67" t="s">
        <v>257</v>
      </c>
      <c r="B95" s="67"/>
      <c r="C95" s="67"/>
      <c r="D95" s="67"/>
      <c r="E95" s="31">
        <f>E93+E94</f>
        <v>0</v>
      </c>
      <c r="F95" s="32"/>
      <c r="G95" s="32"/>
      <c r="H95" s="32"/>
      <c r="I95" s="32"/>
      <c r="J95" s="29"/>
      <c r="K95" s="32"/>
      <c r="L95" s="32"/>
      <c r="M95" s="32"/>
      <c r="N95" s="32"/>
      <c r="O95" s="32"/>
      <c r="P95" s="32"/>
      <c r="Q95" s="32"/>
      <c r="R95" s="32"/>
    </row>
    <row r="96" spans="1:18" ht="48" customHeight="1" x14ac:dyDescent="0.25">
      <c r="A96" s="83" t="s">
        <v>171</v>
      </c>
      <c r="B96" s="83"/>
      <c r="C96" s="83"/>
      <c r="D96" s="83"/>
      <c r="E96" s="21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</row>
    <row r="97" spans="1:18" ht="45" x14ac:dyDescent="0.25">
      <c r="A97" s="84" t="s">
        <v>425</v>
      </c>
      <c r="B97" s="8" t="s">
        <v>37</v>
      </c>
      <c r="C97" s="8" t="s">
        <v>54</v>
      </c>
      <c r="D97" s="8" t="s">
        <v>53</v>
      </c>
      <c r="E97" s="37" t="s">
        <v>55</v>
      </c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</row>
    <row r="98" spans="1:18" x14ac:dyDescent="0.25">
      <c r="A98" s="79"/>
      <c r="B98" s="8" t="s">
        <v>89</v>
      </c>
      <c r="C98" s="8">
        <v>1</v>
      </c>
      <c r="D98" s="345"/>
      <c r="E98" s="20">
        <f>C98*D98</f>
        <v>0</v>
      </c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</row>
    <row r="99" spans="1:18" ht="30" customHeight="1" x14ac:dyDescent="0.25">
      <c r="A99" s="80" t="s">
        <v>116</v>
      </c>
      <c r="B99" s="80"/>
      <c r="C99" s="80"/>
      <c r="D99" s="80"/>
      <c r="E99" s="20">
        <f>E4+E7+E10+E13+E16+E19+E22+E25+E28+E31+E34+E37+E40+E45+E48+E51+E54+E59+E63+E66+E69+E72+E77+E81+E85+E89+E93+E94+E98</f>
        <v>0</v>
      </c>
      <c r="F99" s="21"/>
    </row>
    <row r="100" spans="1:18" x14ac:dyDescent="0.25">
      <c r="E100" s="21"/>
    </row>
  </sheetData>
  <sheetProtection algorithmName="SHA-512" hashValue="enLzaZgEVShTQEEXEBnEcBr7NT7lEd0yUTXO+oSHg0Zn/3KbSnKFIHyRoSujprzi3WWSdYN95Ttnx3BK6ZAKsw==" saltValue="MyUnT7g//7Xn19k+6wyp5A==" spinCount="100000" sheet="1" objects="1" scenarios="1"/>
  <mergeCells count="295">
    <mergeCell ref="H81:I81"/>
    <mergeCell ref="J81:K81"/>
    <mergeCell ref="H85:I85"/>
    <mergeCell ref="J85:K85"/>
    <mergeCell ref="H89:I89"/>
    <mergeCell ref="J89:K89"/>
    <mergeCell ref="H54:I54"/>
    <mergeCell ref="J54:K54"/>
    <mergeCell ref="H59:I59"/>
    <mergeCell ref="J59:K59"/>
    <mergeCell ref="H63:I63"/>
    <mergeCell ref="J63:K63"/>
    <mergeCell ref="H66:I66"/>
    <mergeCell ref="J66:K66"/>
    <mergeCell ref="H69:I69"/>
    <mergeCell ref="J69:K69"/>
    <mergeCell ref="A73:D73"/>
    <mergeCell ref="A90:D90"/>
    <mergeCell ref="A91:D91"/>
    <mergeCell ref="A92:A93"/>
    <mergeCell ref="A95:D95"/>
    <mergeCell ref="E38:E39"/>
    <mergeCell ref="D75:D76"/>
    <mergeCell ref="E75:E76"/>
    <mergeCell ref="C70:C71"/>
    <mergeCell ref="D70:D71"/>
    <mergeCell ref="E57:E58"/>
    <mergeCell ref="B38:B39"/>
    <mergeCell ref="C38:C39"/>
    <mergeCell ref="D38:D39"/>
    <mergeCell ref="H33:I33"/>
    <mergeCell ref="J33:K33"/>
    <mergeCell ref="J31:K31"/>
    <mergeCell ref="H32:I32"/>
    <mergeCell ref="H27:I27"/>
    <mergeCell ref="J27:K27"/>
    <mergeCell ref="J52:K52"/>
    <mergeCell ref="J53:K53"/>
    <mergeCell ref="J57:K57"/>
    <mergeCell ref="A41:D41"/>
    <mergeCell ref="A39:A40"/>
    <mergeCell ref="A55:D55"/>
    <mergeCell ref="H28:I28"/>
    <mergeCell ref="H31:I31"/>
    <mergeCell ref="H34:I34"/>
    <mergeCell ref="H45:I45"/>
    <mergeCell ref="J45:K45"/>
    <mergeCell ref="H48:I48"/>
    <mergeCell ref="J48:K48"/>
    <mergeCell ref="H51:I51"/>
    <mergeCell ref="J83:K83"/>
    <mergeCell ref="J84:K84"/>
    <mergeCell ref="J87:K87"/>
    <mergeCell ref="J88:K88"/>
    <mergeCell ref="A99:D99"/>
    <mergeCell ref="A86:D86"/>
    <mergeCell ref="A87:A89"/>
    <mergeCell ref="B87:B88"/>
    <mergeCell ref="C87:C88"/>
    <mergeCell ref="D87:D88"/>
    <mergeCell ref="E87:E88"/>
    <mergeCell ref="H87:I87"/>
    <mergeCell ref="A96:D96"/>
    <mergeCell ref="A97:A98"/>
    <mergeCell ref="H88:I88"/>
    <mergeCell ref="A82:D82"/>
    <mergeCell ref="A83:A85"/>
    <mergeCell ref="B83:B84"/>
    <mergeCell ref="C83:C84"/>
    <mergeCell ref="D83:D84"/>
    <mergeCell ref="E83:E84"/>
    <mergeCell ref="H83:I83"/>
    <mergeCell ref="H84:I84"/>
    <mergeCell ref="A74:D74"/>
    <mergeCell ref="A78:D78"/>
    <mergeCell ref="A79:A81"/>
    <mergeCell ref="B79:B80"/>
    <mergeCell ref="C79:C80"/>
    <mergeCell ref="D79:D80"/>
    <mergeCell ref="E79:E80"/>
    <mergeCell ref="A75:A77"/>
    <mergeCell ref="B75:B76"/>
    <mergeCell ref="C75:C76"/>
    <mergeCell ref="E70:E71"/>
    <mergeCell ref="H70:I70"/>
    <mergeCell ref="H68:I68"/>
    <mergeCell ref="A67:A69"/>
    <mergeCell ref="B67:B68"/>
    <mergeCell ref="C67:C68"/>
    <mergeCell ref="D67:D68"/>
    <mergeCell ref="E67:E68"/>
    <mergeCell ref="H67:I67"/>
    <mergeCell ref="A70:A72"/>
    <mergeCell ref="B70:B71"/>
    <mergeCell ref="H72:I72"/>
    <mergeCell ref="H57:I57"/>
    <mergeCell ref="A52:A54"/>
    <mergeCell ref="B52:B53"/>
    <mergeCell ref="C52:C53"/>
    <mergeCell ref="D52:D53"/>
    <mergeCell ref="E52:E53"/>
    <mergeCell ref="H53:I53"/>
    <mergeCell ref="H52:I52"/>
    <mergeCell ref="A64:A66"/>
    <mergeCell ref="B64:B65"/>
    <mergeCell ref="C64:C65"/>
    <mergeCell ref="D64:D65"/>
    <mergeCell ref="E64:E65"/>
    <mergeCell ref="A61:A63"/>
    <mergeCell ref="B61:B62"/>
    <mergeCell ref="C61:C62"/>
    <mergeCell ref="D61:D62"/>
    <mergeCell ref="E61:E62"/>
    <mergeCell ref="A60:D60"/>
    <mergeCell ref="A56:D56"/>
    <mergeCell ref="A57:A59"/>
    <mergeCell ref="B57:B58"/>
    <mergeCell ref="C57:C58"/>
    <mergeCell ref="D57:D58"/>
    <mergeCell ref="H37:I37"/>
    <mergeCell ref="J32:K32"/>
    <mergeCell ref="A42:D42"/>
    <mergeCell ref="A43:A45"/>
    <mergeCell ref="B43:B44"/>
    <mergeCell ref="C43:C44"/>
    <mergeCell ref="D43:D44"/>
    <mergeCell ref="E43:E44"/>
    <mergeCell ref="A49:A51"/>
    <mergeCell ref="B49:B50"/>
    <mergeCell ref="C49:C50"/>
    <mergeCell ref="D49:D50"/>
    <mergeCell ref="E49:E50"/>
    <mergeCell ref="A46:A48"/>
    <mergeCell ref="B46:B47"/>
    <mergeCell ref="C46:C47"/>
    <mergeCell ref="D46:D47"/>
    <mergeCell ref="E46:E47"/>
    <mergeCell ref="H49:I49"/>
    <mergeCell ref="H50:I50"/>
    <mergeCell ref="J50:K50"/>
    <mergeCell ref="J51:K51"/>
    <mergeCell ref="A35:A37"/>
    <mergeCell ref="B35:B36"/>
    <mergeCell ref="C35:C36"/>
    <mergeCell ref="D35:D36"/>
    <mergeCell ref="E35:E36"/>
    <mergeCell ref="A32:A34"/>
    <mergeCell ref="B32:B33"/>
    <mergeCell ref="C32:C33"/>
    <mergeCell ref="D32:D33"/>
    <mergeCell ref="E32:E33"/>
    <mergeCell ref="A29:A31"/>
    <mergeCell ref="B29:B30"/>
    <mergeCell ref="C29:C30"/>
    <mergeCell ref="D29:D30"/>
    <mergeCell ref="E29:E30"/>
    <mergeCell ref="H29:I29"/>
    <mergeCell ref="H30:I30"/>
    <mergeCell ref="J30:K30"/>
    <mergeCell ref="J34:K34"/>
    <mergeCell ref="A20:A22"/>
    <mergeCell ref="B20:B21"/>
    <mergeCell ref="C20:C21"/>
    <mergeCell ref="D20:D21"/>
    <mergeCell ref="E20:E21"/>
    <mergeCell ref="J25:K25"/>
    <mergeCell ref="A26:A28"/>
    <mergeCell ref="B26:B27"/>
    <mergeCell ref="C26:C27"/>
    <mergeCell ref="D26:D27"/>
    <mergeCell ref="E26:E27"/>
    <mergeCell ref="H26:I26"/>
    <mergeCell ref="A23:A25"/>
    <mergeCell ref="B23:B24"/>
    <mergeCell ref="C23:C24"/>
    <mergeCell ref="D23:D24"/>
    <mergeCell ref="E23:E24"/>
    <mergeCell ref="H23:I23"/>
    <mergeCell ref="J23:K23"/>
    <mergeCell ref="H24:I24"/>
    <mergeCell ref="J24:K24"/>
    <mergeCell ref="J26:K26"/>
    <mergeCell ref="J28:K28"/>
    <mergeCell ref="H22:I22"/>
    <mergeCell ref="A11:A13"/>
    <mergeCell ref="B11:B12"/>
    <mergeCell ref="C11:C12"/>
    <mergeCell ref="D11:D12"/>
    <mergeCell ref="E11:E12"/>
    <mergeCell ref="H11:I11"/>
    <mergeCell ref="J12:K12"/>
    <mergeCell ref="H12:I12"/>
    <mergeCell ref="A17:A19"/>
    <mergeCell ref="B17:B18"/>
    <mergeCell ref="C17:C18"/>
    <mergeCell ref="D17:D18"/>
    <mergeCell ref="E17:E18"/>
    <mergeCell ref="A14:A16"/>
    <mergeCell ref="B14:B15"/>
    <mergeCell ref="C14:C15"/>
    <mergeCell ref="D14:D15"/>
    <mergeCell ref="E14:E15"/>
    <mergeCell ref="H13:I13"/>
    <mergeCell ref="H16:I16"/>
    <mergeCell ref="H19:I19"/>
    <mergeCell ref="L2:M2"/>
    <mergeCell ref="L3:M3"/>
    <mergeCell ref="L4:M4"/>
    <mergeCell ref="J2:K2"/>
    <mergeCell ref="A8:A10"/>
    <mergeCell ref="B8:B9"/>
    <mergeCell ref="C8:C9"/>
    <mergeCell ref="D8:D9"/>
    <mergeCell ref="E8:E9"/>
    <mergeCell ref="A5:A7"/>
    <mergeCell ref="B5:B6"/>
    <mergeCell ref="C5:C6"/>
    <mergeCell ref="D5:D6"/>
    <mergeCell ref="E5:E6"/>
    <mergeCell ref="B2:B3"/>
    <mergeCell ref="C2:C3"/>
    <mergeCell ref="D2:D3"/>
    <mergeCell ref="E2:E3"/>
    <mergeCell ref="A3:A4"/>
    <mergeCell ref="H5:I5"/>
    <mergeCell ref="H6:I6"/>
    <mergeCell ref="H7:I7"/>
    <mergeCell ref="J6:K6"/>
    <mergeCell ref="J5:K5"/>
    <mergeCell ref="J7:K7"/>
    <mergeCell ref="H14:I14"/>
    <mergeCell ref="H15:I15"/>
    <mergeCell ref="J13:K13"/>
    <mergeCell ref="J14:K14"/>
    <mergeCell ref="J15:K15"/>
    <mergeCell ref="J16:K16"/>
    <mergeCell ref="H17:I17"/>
    <mergeCell ref="J17:K17"/>
    <mergeCell ref="J3:K3"/>
    <mergeCell ref="J4:K4"/>
    <mergeCell ref="H8:I8"/>
    <mergeCell ref="H9:I9"/>
    <mergeCell ref="H10:I10"/>
    <mergeCell ref="J8:K8"/>
    <mergeCell ref="J9:K9"/>
    <mergeCell ref="J10:K10"/>
    <mergeCell ref="J11:K11"/>
    <mergeCell ref="H18:I18"/>
    <mergeCell ref="J18:K18"/>
    <mergeCell ref="J19:K19"/>
    <mergeCell ref="H20:I20"/>
    <mergeCell ref="J20:K20"/>
    <mergeCell ref="H21:I21"/>
    <mergeCell ref="J21:K21"/>
    <mergeCell ref="J22:K22"/>
    <mergeCell ref="G35:G36"/>
    <mergeCell ref="H35:I35"/>
    <mergeCell ref="H36:I36"/>
    <mergeCell ref="J29:K29"/>
    <mergeCell ref="H25:I25"/>
    <mergeCell ref="H43:I43"/>
    <mergeCell ref="H44:I44"/>
    <mergeCell ref="J43:K43"/>
    <mergeCell ref="J44:K44"/>
    <mergeCell ref="H46:I46"/>
    <mergeCell ref="H47:I47"/>
    <mergeCell ref="J46:K46"/>
    <mergeCell ref="J47:K47"/>
    <mergeCell ref="J49:K49"/>
    <mergeCell ref="H58:I58"/>
    <mergeCell ref="J58:K58"/>
    <mergeCell ref="H61:I61"/>
    <mergeCell ref="J61:K61"/>
    <mergeCell ref="H62:I62"/>
    <mergeCell ref="J62:K62"/>
    <mergeCell ref="H64:I64"/>
    <mergeCell ref="J64:K64"/>
    <mergeCell ref="H65:I65"/>
    <mergeCell ref="J65:K65"/>
    <mergeCell ref="J67:K67"/>
    <mergeCell ref="J68:K68"/>
    <mergeCell ref="J70:K70"/>
    <mergeCell ref="H71:I71"/>
    <mergeCell ref="J71:K71"/>
    <mergeCell ref="J75:K75"/>
    <mergeCell ref="J76:K76"/>
    <mergeCell ref="J79:K79"/>
    <mergeCell ref="J80:K80"/>
    <mergeCell ref="H76:I76"/>
    <mergeCell ref="H75:I75"/>
    <mergeCell ref="H80:I80"/>
    <mergeCell ref="H79:I79"/>
    <mergeCell ref="J72:K72"/>
    <mergeCell ref="H77:I77"/>
    <mergeCell ref="J77:K77"/>
  </mergeCells>
  <pageMargins left="0.31496062992125984" right="0.11811023622047245" top="0.31496062992125984" bottom="0.31496062992125984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E8132-F03D-4546-AA5A-D0079CB178B0}">
  <dimension ref="A2:R100"/>
  <sheetViews>
    <sheetView zoomScaleNormal="100" workbookViewId="0">
      <pane xSplit="1" topLeftCell="B1" activePane="topRight" state="frozenSplit"/>
      <selection activeCell="M12" sqref="M12"/>
      <selection pane="topRight" activeCell="G77" sqref="G77"/>
    </sheetView>
  </sheetViews>
  <sheetFormatPr defaultColWidth="8.85546875" defaultRowHeight="15" x14ac:dyDescent="0.25"/>
  <cols>
    <col min="1" max="1" width="17" style="378" customWidth="1"/>
    <col min="2" max="2" width="8.85546875" style="378"/>
    <col min="3" max="3" width="8.85546875" style="369"/>
    <col min="4" max="4" width="8.85546875" style="378"/>
    <col min="5" max="5" width="10" style="378" bestFit="1" customWidth="1"/>
    <col min="6" max="6" width="13.140625" style="378" customWidth="1"/>
    <col min="7" max="7" width="20.42578125" style="378" customWidth="1"/>
    <col min="8" max="8" width="10.7109375" style="378" customWidth="1"/>
    <col min="9" max="9" width="11" style="369" customWidth="1"/>
    <col min="10" max="10" width="16.28515625" style="369" customWidth="1"/>
    <col min="11" max="12" width="13.28515625" style="378" customWidth="1"/>
    <col min="13" max="13" width="11.85546875" style="378" customWidth="1"/>
    <col min="14" max="14" width="13" style="378" customWidth="1"/>
    <col min="15" max="15" width="11.42578125" style="378" customWidth="1"/>
    <col min="16" max="16" width="11.85546875" style="378" customWidth="1"/>
    <col min="17" max="17" width="20" style="378" customWidth="1"/>
    <col min="18" max="18" width="16.28515625" style="378" customWidth="1"/>
    <col min="19" max="19" width="10.7109375" style="378" customWidth="1"/>
    <col min="20" max="20" width="17" style="378" customWidth="1"/>
    <col min="21" max="21" width="12.85546875" style="378" customWidth="1"/>
    <col min="22" max="22" width="17.7109375" style="378" customWidth="1"/>
    <col min="23" max="23" width="12.85546875" style="378" customWidth="1"/>
    <col min="24" max="24" width="17.7109375" style="378" customWidth="1"/>
    <col min="25" max="26" width="12.7109375" style="378" customWidth="1"/>
    <col min="27" max="16384" width="8.85546875" style="378"/>
  </cols>
  <sheetData>
    <row r="2" spans="1:13" s="369" customFormat="1" ht="30" customHeight="1" x14ac:dyDescent="0.25">
      <c r="A2" s="364" t="s">
        <v>99</v>
      </c>
      <c r="B2" s="365" t="s">
        <v>37</v>
      </c>
      <c r="C2" s="365" t="s">
        <v>54</v>
      </c>
      <c r="D2" s="365" t="s">
        <v>53</v>
      </c>
      <c r="E2" s="365" t="s">
        <v>55</v>
      </c>
      <c r="F2" s="366" t="s">
        <v>50</v>
      </c>
      <c r="G2" s="366" t="s">
        <v>124</v>
      </c>
      <c r="H2" s="366" t="s">
        <v>51</v>
      </c>
      <c r="I2" s="366" t="s">
        <v>52</v>
      </c>
      <c r="J2" s="367" t="s">
        <v>73</v>
      </c>
      <c r="K2" s="368"/>
      <c r="L2" s="367" t="s">
        <v>71</v>
      </c>
      <c r="M2" s="368"/>
    </row>
    <row r="3" spans="1:13" s="369" customFormat="1" ht="30" customHeight="1" x14ac:dyDescent="0.25">
      <c r="A3" s="370" t="s">
        <v>66</v>
      </c>
      <c r="B3" s="365"/>
      <c r="C3" s="365"/>
      <c r="D3" s="365"/>
      <c r="E3" s="365"/>
      <c r="F3" s="371" t="s">
        <v>67</v>
      </c>
      <c r="G3" s="372" t="s">
        <v>68</v>
      </c>
      <c r="H3" s="371" t="s">
        <v>69</v>
      </c>
      <c r="I3" s="371" t="s">
        <v>70</v>
      </c>
      <c r="J3" s="373" t="s">
        <v>74</v>
      </c>
      <c r="K3" s="374"/>
      <c r="L3" s="373" t="s">
        <v>72</v>
      </c>
      <c r="M3" s="374"/>
    </row>
    <row r="4" spans="1:13" ht="30" customHeight="1" x14ac:dyDescent="0.25">
      <c r="A4" s="375"/>
      <c r="B4" s="376" t="s">
        <v>87</v>
      </c>
      <c r="C4" s="406"/>
      <c r="D4" s="345"/>
      <c r="E4" s="377">
        <f>C4*D4</f>
        <v>0</v>
      </c>
      <c r="F4" s="346"/>
      <c r="G4" s="346"/>
      <c r="H4" s="346"/>
      <c r="I4" s="346"/>
      <c r="J4" s="349"/>
      <c r="K4" s="350"/>
      <c r="L4" s="349"/>
      <c r="M4" s="350"/>
    </row>
    <row r="5" spans="1:13" s="369" customFormat="1" ht="30" customHeight="1" x14ac:dyDescent="0.25">
      <c r="A5" s="365" t="s">
        <v>49</v>
      </c>
      <c r="B5" s="365" t="s">
        <v>37</v>
      </c>
      <c r="C5" s="365" t="s">
        <v>54</v>
      </c>
      <c r="D5" s="365" t="s">
        <v>53</v>
      </c>
      <c r="E5" s="365" t="s">
        <v>55</v>
      </c>
      <c r="F5" s="366" t="s">
        <v>51</v>
      </c>
      <c r="G5" s="366" t="s">
        <v>52</v>
      </c>
      <c r="H5" s="367" t="s">
        <v>73</v>
      </c>
      <c r="I5" s="368"/>
      <c r="J5" s="367" t="s">
        <v>71</v>
      </c>
      <c r="K5" s="368"/>
    </row>
    <row r="6" spans="1:13" s="369" customFormat="1" ht="30" customHeight="1" x14ac:dyDescent="0.25">
      <c r="A6" s="365"/>
      <c r="B6" s="365"/>
      <c r="C6" s="365"/>
      <c r="D6" s="365"/>
      <c r="E6" s="365"/>
      <c r="F6" s="371" t="s">
        <v>75</v>
      </c>
      <c r="G6" s="371" t="s">
        <v>70</v>
      </c>
      <c r="H6" s="373" t="s">
        <v>74</v>
      </c>
      <c r="I6" s="374"/>
      <c r="J6" s="373" t="s">
        <v>72</v>
      </c>
      <c r="K6" s="374"/>
    </row>
    <row r="7" spans="1:13" ht="30" customHeight="1" x14ac:dyDescent="0.25">
      <c r="A7" s="365"/>
      <c r="B7" s="376" t="s">
        <v>87</v>
      </c>
      <c r="C7" s="406"/>
      <c r="D7" s="345"/>
      <c r="E7" s="377">
        <f>C7*D7</f>
        <v>0</v>
      </c>
      <c r="F7" s="407"/>
      <c r="G7" s="407"/>
      <c r="H7" s="408"/>
      <c r="I7" s="409"/>
      <c r="J7" s="408"/>
      <c r="K7" s="409"/>
    </row>
    <row r="8" spans="1:13" ht="30" customHeight="1" x14ac:dyDescent="0.25">
      <c r="A8" s="365" t="s">
        <v>56</v>
      </c>
      <c r="B8" s="365" t="s">
        <v>37</v>
      </c>
      <c r="C8" s="365" t="s">
        <v>54</v>
      </c>
      <c r="D8" s="365" t="s">
        <v>53</v>
      </c>
      <c r="E8" s="365" t="s">
        <v>55</v>
      </c>
      <c r="F8" s="366" t="s">
        <v>51</v>
      </c>
      <c r="G8" s="366" t="s">
        <v>52</v>
      </c>
      <c r="H8" s="367" t="s">
        <v>73</v>
      </c>
      <c r="I8" s="368"/>
      <c r="J8" s="367" t="s">
        <v>71</v>
      </c>
      <c r="K8" s="368"/>
    </row>
    <row r="9" spans="1:13" ht="56.25" customHeight="1" x14ac:dyDescent="0.25">
      <c r="A9" s="365"/>
      <c r="B9" s="365"/>
      <c r="C9" s="365"/>
      <c r="D9" s="365"/>
      <c r="E9" s="365"/>
      <c r="F9" s="371" t="s">
        <v>429</v>
      </c>
      <c r="G9" s="371" t="s">
        <v>70</v>
      </c>
      <c r="H9" s="373" t="s">
        <v>74</v>
      </c>
      <c r="I9" s="374"/>
      <c r="J9" s="373" t="s">
        <v>72</v>
      </c>
      <c r="K9" s="374"/>
    </row>
    <row r="10" spans="1:13" ht="30" customHeight="1" x14ac:dyDescent="0.25">
      <c r="A10" s="365"/>
      <c r="B10" s="376" t="s">
        <v>87</v>
      </c>
      <c r="C10" s="406"/>
      <c r="D10" s="345"/>
      <c r="E10" s="377">
        <f>C10*D10</f>
        <v>0</v>
      </c>
      <c r="F10" s="407"/>
      <c r="G10" s="407"/>
      <c r="H10" s="408"/>
      <c r="I10" s="409"/>
      <c r="J10" s="408"/>
      <c r="K10" s="409"/>
    </row>
    <row r="11" spans="1:13" ht="30" customHeight="1" x14ac:dyDescent="0.25">
      <c r="A11" s="365" t="s">
        <v>57</v>
      </c>
      <c r="B11" s="365" t="s">
        <v>37</v>
      </c>
      <c r="C11" s="365" t="s">
        <v>54</v>
      </c>
      <c r="D11" s="365" t="s">
        <v>53</v>
      </c>
      <c r="E11" s="365" t="s">
        <v>55</v>
      </c>
      <c r="F11" s="366" t="s">
        <v>51</v>
      </c>
      <c r="G11" s="366" t="s">
        <v>52</v>
      </c>
      <c r="H11" s="367" t="s">
        <v>73</v>
      </c>
      <c r="I11" s="368"/>
      <c r="J11" s="367" t="s">
        <v>71</v>
      </c>
      <c r="K11" s="368"/>
    </row>
    <row r="12" spans="1:13" ht="30" customHeight="1" x14ac:dyDescent="0.25">
      <c r="A12" s="365"/>
      <c r="B12" s="365"/>
      <c r="C12" s="365"/>
      <c r="D12" s="365"/>
      <c r="E12" s="365"/>
      <c r="F12" s="371" t="s">
        <v>75</v>
      </c>
      <c r="G12" s="371" t="s">
        <v>70</v>
      </c>
      <c r="H12" s="373" t="s">
        <v>74</v>
      </c>
      <c r="I12" s="374"/>
      <c r="J12" s="373" t="s">
        <v>72</v>
      </c>
      <c r="K12" s="374"/>
    </row>
    <row r="13" spans="1:13" ht="30" customHeight="1" x14ac:dyDescent="0.25">
      <c r="A13" s="365"/>
      <c r="B13" s="376" t="s">
        <v>87</v>
      </c>
      <c r="C13" s="406"/>
      <c r="D13" s="345"/>
      <c r="E13" s="377">
        <f>C13*D13</f>
        <v>0</v>
      </c>
      <c r="F13" s="407"/>
      <c r="G13" s="407"/>
      <c r="H13" s="408"/>
      <c r="I13" s="409"/>
      <c r="J13" s="408"/>
      <c r="K13" s="409"/>
    </row>
    <row r="14" spans="1:13" ht="30" customHeight="1" x14ac:dyDescent="0.25">
      <c r="A14" s="365" t="s">
        <v>59</v>
      </c>
      <c r="B14" s="365" t="s">
        <v>37</v>
      </c>
      <c r="C14" s="365" t="s">
        <v>54</v>
      </c>
      <c r="D14" s="365" t="s">
        <v>53</v>
      </c>
      <c r="E14" s="365" t="s">
        <v>55</v>
      </c>
      <c r="F14" s="366" t="s">
        <v>51</v>
      </c>
      <c r="G14" s="366" t="s">
        <v>52</v>
      </c>
      <c r="H14" s="365" t="s">
        <v>73</v>
      </c>
      <c r="I14" s="365"/>
      <c r="J14" s="367" t="s">
        <v>71</v>
      </c>
      <c r="K14" s="368"/>
    </row>
    <row r="15" spans="1:13" ht="30" customHeight="1" x14ac:dyDescent="0.25">
      <c r="A15" s="365"/>
      <c r="B15" s="365"/>
      <c r="C15" s="365"/>
      <c r="D15" s="365"/>
      <c r="E15" s="365"/>
      <c r="F15" s="372" t="s">
        <v>76</v>
      </c>
      <c r="G15" s="371" t="s">
        <v>70</v>
      </c>
      <c r="H15" s="379" t="s">
        <v>74</v>
      </c>
      <c r="I15" s="379"/>
      <c r="J15" s="373" t="s">
        <v>72</v>
      </c>
      <c r="K15" s="374"/>
    </row>
    <row r="16" spans="1:13" ht="30" customHeight="1" x14ac:dyDescent="0.25">
      <c r="A16" s="365"/>
      <c r="B16" s="376" t="s">
        <v>87</v>
      </c>
      <c r="C16" s="406"/>
      <c r="D16" s="345"/>
      <c r="E16" s="377">
        <f>C16*D16</f>
        <v>0</v>
      </c>
      <c r="F16" s="407"/>
      <c r="G16" s="407"/>
      <c r="H16" s="408"/>
      <c r="I16" s="409"/>
      <c r="J16" s="408"/>
      <c r="K16" s="409"/>
    </row>
    <row r="17" spans="1:11" ht="30" customHeight="1" x14ac:dyDescent="0.25">
      <c r="A17" s="365" t="s">
        <v>58</v>
      </c>
      <c r="B17" s="365" t="s">
        <v>37</v>
      </c>
      <c r="C17" s="365" t="s">
        <v>54</v>
      </c>
      <c r="D17" s="365" t="s">
        <v>53</v>
      </c>
      <c r="E17" s="365" t="s">
        <v>55</v>
      </c>
      <c r="F17" s="366" t="s">
        <v>51</v>
      </c>
      <c r="G17" s="366" t="s">
        <v>52</v>
      </c>
      <c r="H17" s="367" t="s">
        <v>73</v>
      </c>
      <c r="I17" s="368"/>
      <c r="J17" s="367" t="s">
        <v>71</v>
      </c>
      <c r="K17" s="368"/>
    </row>
    <row r="18" spans="1:11" ht="30" customHeight="1" x14ac:dyDescent="0.25">
      <c r="A18" s="365"/>
      <c r="B18" s="365"/>
      <c r="C18" s="365"/>
      <c r="D18" s="365"/>
      <c r="E18" s="365"/>
      <c r="F18" s="372" t="s">
        <v>76</v>
      </c>
      <c r="G18" s="371" t="s">
        <v>70</v>
      </c>
      <c r="H18" s="373" t="s">
        <v>74</v>
      </c>
      <c r="I18" s="374"/>
      <c r="J18" s="373" t="s">
        <v>72</v>
      </c>
      <c r="K18" s="374"/>
    </row>
    <row r="19" spans="1:11" ht="30" customHeight="1" x14ac:dyDescent="0.25">
      <c r="A19" s="365"/>
      <c r="B19" s="376" t="s">
        <v>87</v>
      </c>
      <c r="C19" s="406"/>
      <c r="D19" s="345"/>
      <c r="E19" s="377">
        <f>C19*D19</f>
        <v>0</v>
      </c>
      <c r="F19" s="407"/>
      <c r="G19" s="407"/>
      <c r="H19" s="408"/>
      <c r="I19" s="409"/>
      <c r="J19" s="408"/>
      <c r="K19" s="409"/>
    </row>
    <row r="20" spans="1:11" ht="30" customHeight="1" x14ac:dyDescent="0.25">
      <c r="A20" s="365" t="s">
        <v>60</v>
      </c>
      <c r="B20" s="365" t="s">
        <v>37</v>
      </c>
      <c r="C20" s="365" t="s">
        <v>54</v>
      </c>
      <c r="D20" s="365" t="s">
        <v>53</v>
      </c>
      <c r="E20" s="365" t="s">
        <v>55</v>
      </c>
      <c r="F20" s="366" t="s">
        <v>51</v>
      </c>
      <c r="G20" s="366" t="s">
        <v>52</v>
      </c>
      <c r="H20" s="367" t="s">
        <v>73</v>
      </c>
      <c r="I20" s="368"/>
      <c r="J20" s="365" t="s">
        <v>71</v>
      </c>
      <c r="K20" s="365"/>
    </row>
    <row r="21" spans="1:11" ht="30" customHeight="1" x14ac:dyDescent="0.25">
      <c r="A21" s="365"/>
      <c r="B21" s="365"/>
      <c r="C21" s="365"/>
      <c r="D21" s="365"/>
      <c r="E21" s="365"/>
      <c r="F21" s="372" t="s">
        <v>76</v>
      </c>
      <c r="G21" s="371" t="s">
        <v>70</v>
      </c>
      <c r="H21" s="373" t="s">
        <v>74</v>
      </c>
      <c r="I21" s="374"/>
      <c r="J21" s="379" t="s">
        <v>72</v>
      </c>
      <c r="K21" s="379"/>
    </row>
    <row r="22" spans="1:11" ht="30" customHeight="1" x14ac:dyDescent="0.25">
      <c r="A22" s="365"/>
      <c r="B22" s="376" t="s">
        <v>87</v>
      </c>
      <c r="C22" s="406"/>
      <c r="D22" s="345"/>
      <c r="E22" s="377">
        <f>C22*D22</f>
        <v>0</v>
      </c>
      <c r="F22" s="407"/>
      <c r="G22" s="407"/>
      <c r="H22" s="408"/>
      <c r="I22" s="409"/>
      <c r="J22" s="408"/>
      <c r="K22" s="409"/>
    </row>
    <row r="23" spans="1:11" ht="45" customHeight="1" x14ac:dyDescent="0.25">
      <c r="A23" s="365" t="s">
        <v>79</v>
      </c>
      <c r="B23" s="365" t="s">
        <v>37</v>
      </c>
      <c r="C23" s="365" t="s">
        <v>54</v>
      </c>
      <c r="D23" s="365" t="s">
        <v>53</v>
      </c>
      <c r="E23" s="365" t="s">
        <v>55</v>
      </c>
      <c r="F23" s="369" t="s">
        <v>51</v>
      </c>
      <c r="G23" s="366" t="s">
        <v>52</v>
      </c>
      <c r="H23" s="367" t="s">
        <v>73</v>
      </c>
      <c r="I23" s="368"/>
      <c r="J23" s="367" t="s">
        <v>71</v>
      </c>
      <c r="K23" s="368"/>
    </row>
    <row r="24" spans="1:11" ht="30" customHeight="1" x14ac:dyDescent="0.25">
      <c r="A24" s="365"/>
      <c r="B24" s="365"/>
      <c r="C24" s="365"/>
      <c r="D24" s="365"/>
      <c r="E24" s="365"/>
      <c r="F24" s="380" t="s">
        <v>78</v>
      </c>
      <c r="G24" s="371" t="s">
        <v>70</v>
      </c>
      <c r="H24" s="373" t="s">
        <v>74</v>
      </c>
      <c r="I24" s="374"/>
      <c r="J24" s="373" t="s">
        <v>72</v>
      </c>
      <c r="K24" s="374"/>
    </row>
    <row r="25" spans="1:11" ht="30" customHeight="1" x14ac:dyDescent="0.25">
      <c r="A25" s="365"/>
      <c r="B25" s="376" t="s">
        <v>87</v>
      </c>
      <c r="C25" s="406"/>
      <c r="D25" s="345"/>
      <c r="E25" s="377">
        <f>C25*D25</f>
        <v>0</v>
      </c>
      <c r="F25" s="407"/>
      <c r="G25" s="407"/>
      <c r="H25" s="408"/>
      <c r="I25" s="409"/>
      <c r="J25" s="408"/>
      <c r="K25" s="409"/>
    </row>
    <row r="26" spans="1:11" ht="30" customHeight="1" x14ac:dyDescent="0.25">
      <c r="A26" s="365" t="s">
        <v>80</v>
      </c>
      <c r="B26" s="365" t="s">
        <v>37</v>
      </c>
      <c r="C26" s="365" t="s">
        <v>54</v>
      </c>
      <c r="D26" s="365" t="s">
        <v>53</v>
      </c>
      <c r="E26" s="365" t="s">
        <v>55</v>
      </c>
      <c r="F26" s="369" t="s">
        <v>51</v>
      </c>
      <c r="G26" s="366" t="s">
        <v>52</v>
      </c>
      <c r="H26" s="367" t="s">
        <v>73</v>
      </c>
      <c r="I26" s="368"/>
      <c r="J26" s="367" t="s">
        <v>71</v>
      </c>
      <c r="K26" s="368"/>
    </row>
    <row r="27" spans="1:11" ht="30" customHeight="1" x14ac:dyDescent="0.25">
      <c r="A27" s="365"/>
      <c r="B27" s="365"/>
      <c r="C27" s="365"/>
      <c r="D27" s="365"/>
      <c r="E27" s="365"/>
      <c r="F27" s="380" t="s">
        <v>78</v>
      </c>
      <c r="G27" s="371" t="s">
        <v>70</v>
      </c>
      <c r="H27" s="373" t="s">
        <v>74</v>
      </c>
      <c r="I27" s="374"/>
      <c r="J27" s="373" t="s">
        <v>72</v>
      </c>
      <c r="K27" s="374"/>
    </row>
    <row r="28" spans="1:11" ht="30" customHeight="1" x14ac:dyDescent="0.25">
      <c r="A28" s="365"/>
      <c r="B28" s="376" t="s">
        <v>87</v>
      </c>
      <c r="C28" s="406"/>
      <c r="D28" s="345"/>
      <c r="E28" s="377">
        <f>C28*D28</f>
        <v>0</v>
      </c>
      <c r="F28" s="407"/>
      <c r="G28" s="407"/>
      <c r="H28" s="408"/>
      <c r="I28" s="409"/>
      <c r="J28" s="408"/>
      <c r="K28" s="409"/>
    </row>
    <row r="29" spans="1:11" ht="30" customHeight="1" x14ac:dyDescent="0.25">
      <c r="A29" s="365" t="s">
        <v>61</v>
      </c>
      <c r="B29" s="365" t="s">
        <v>37</v>
      </c>
      <c r="C29" s="365" t="s">
        <v>54</v>
      </c>
      <c r="D29" s="365" t="s">
        <v>53</v>
      </c>
      <c r="E29" s="365" t="s">
        <v>55</v>
      </c>
      <c r="F29" s="369" t="s">
        <v>51</v>
      </c>
      <c r="G29" s="366" t="s">
        <v>52</v>
      </c>
      <c r="H29" s="367" t="s">
        <v>73</v>
      </c>
      <c r="I29" s="381"/>
      <c r="J29" s="367" t="s">
        <v>71</v>
      </c>
      <c r="K29" s="368"/>
    </row>
    <row r="30" spans="1:11" ht="30" customHeight="1" x14ac:dyDescent="0.25">
      <c r="A30" s="365"/>
      <c r="B30" s="365"/>
      <c r="C30" s="365"/>
      <c r="D30" s="365"/>
      <c r="E30" s="365"/>
      <c r="F30" s="380" t="s">
        <v>78</v>
      </c>
      <c r="G30" s="371" t="s">
        <v>70</v>
      </c>
      <c r="H30" s="373" t="s">
        <v>74</v>
      </c>
      <c r="I30" s="374"/>
      <c r="J30" s="373" t="s">
        <v>72</v>
      </c>
      <c r="K30" s="374"/>
    </row>
    <row r="31" spans="1:11" ht="30" customHeight="1" x14ac:dyDescent="0.25">
      <c r="A31" s="365"/>
      <c r="B31" s="376" t="s">
        <v>87</v>
      </c>
      <c r="C31" s="406"/>
      <c r="D31" s="345"/>
      <c r="E31" s="377">
        <f>C31*D31</f>
        <v>0</v>
      </c>
      <c r="F31" s="407"/>
      <c r="G31" s="407"/>
      <c r="H31" s="408"/>
      <c r="I31" s="409"/>
      <c r="J31" s="408"/>
      <c r="K31" s="409"/>
    </row>
    <row r="32" spans="1:11" ht="30" customHeight="1" x14ac:dyDescent="0.25">
      <c r="A32" s="365" t="s">
        <v>62</v>
      </c>
      <c r="B32" s="365" t="s">
        <v>37</v>
      </c>
      <c r="C32" s="365" t="s">
        <v>54</v>
      </c>
      <c r="D32" s="365" t="s">
        <v>53</v>
      </c>
      <c r="E32" s="365" t="s">
        <v>55</v>
      </c>
      <c r="F32" s="369" t="s">
        <v>51</v>
      </c>
      <c r="G32" s="366" t="s">
        <v>52</v>
      </c>
      <c r="H32" s="367" t="s">
        <v>73</v>
      </c>
      <c r="I32" s="381"/>
      <c r="J32" s="367" t="s">
        <v>71</v>
      </c>
      <c r="K32" s="368"/>
    </row>
    <row r="33" spans="1:11" ht="30" customHeight="1" x14ac:dyDescent="0.25">
      <c r="A33" s="365"/>
      <c r="B33" s="365"/>
      <c r="C33" s="365"/>
      <c r="D33" s="365"/>
      <c r="E33" s="365"/>
      <c r="F33" s="380" t="s">
        <v>78</v>
      </c>
      <c r="G33" s="371" t="s">
        <v>70</v>
      </c>
      <c r="H33" s="373" t="s">
        <v>74</v>
      </c>
      <c r="I33" s="374"/>
      <c r="J33" s="373" t="s">
        <v>72</v>
      </c>
      <c r="K33" s="374"/>
    </row>
    <row r="34" spans="1:11" ht="30" customHeight="1" x14ac:dyDescent="0.25">
      <c r="A34" s="365"/>
      <c r="B34" s="376" t="s">
        <v>87</v>
      </c>
      <c r="C34" s="406"/>
      <c r="D34" s="345"/>
      <c r="E34" s="377">
        <f>C34*D34</f>
        <v>0</v>
      </c>
      <c r="F34" s="407"/>
      <c r="G34" s="407"/>
      <c r="H34" s="408"/>
      <c r="I34" s="409"/>
      <c r="J34" s="408"/>
      <c r="K34" s="409"/>
    </row>
    <row r="35" spans="1:11" ht="45" customHeight="1" x14ac:dyDescent="0.25">
      <c r="A35" s="365" t="s">
        <v>63</v>
      </c>
      <c r="B35" s="365" t="s">
        <v>37</v>
      </c>
      <c r="C35" s="365" t="s">
        <v>54</v>
      </c>
      <c r="D35" s="365" t="s">
        <v>53</v>
      </c>
      <c r="E35" s="365" t="s">
        <v>55</v>
      </c>
      <c r="F35" s="366" t="s">
        <v>51</v>
      </c>
      <c r="G35" s="365" t="s">
        <v>64</v>
      </c>
      <c r="H35" s="365" t="s">
        <v>71</v>
      </c>
      <c r="I35" s="365"/>
    </row>
    <row r="36" spans="1:11" ht="30" customHeight="1" x14ac:dyDescent="0.25">
      <c r="A36" s="365"/>
      <c r="B36" s="365"/>
      <c r="C36" s="365"/>
      <c r="D36" s="365"/>
      <c r="E36" s="365"/>
      <c r="F36" s="372" t="s">
        <v>77</v>
      </c>
      <c r="G36" s="365"/>
      <c r="H36" s="379" t="s">
        <v>72</v>
      </c>
      <c r="I36" s="379"/>
    </row>
    <row r="37" spans="1:11" ht="30" customHeight="1" x14ac:dyDescent="0.25">
      <c r="A37" s="365"/>
      <c r="B37" s="376" t="s">
        <v>88</v>
      </c>
      <c r="C37" s="406"/>
      <c r="D37" s="345"/>
      <c r="E37" s="377">
        <f>C37*D37</f>
        <v>0</v>
      </c>
      <c r="F37" s="407"/>
      <c r="G37" s="407"/>
      <c r="H37" s="408"/>
      <c r="I37" s="409"/>
    </row>
    <row r="38" spans="1:11" ht="45" customHeight="1" x14ac:dyDescent="0.25">
      <c r="A38" s="382" t="s">
        <v>261</v>
      </c>
      <c r="B38" s="365" t="s">
        <v>37</v>
      </c>
      <c r="C38" s="365" t="s">
        <v>54</v>
      </c>
      <c r="D38" s="365" t="s">
        <v>53</v>
      </c>
      <c r="E38" s="365" t="s">
        <v>55</v>
      </c>
      <c r="H38" s="369"/>
      <c r="K38" s="369"/>
    </row>
    <row r="39" spans="1:11" ht="69.95" customHeight="1" x14ac:dyDescent="0.25">
      <c r="A39" s="383" t="s">
        <v>246</v>
      </c>
      <c r="B39" s="365"/>
      <c r="C39" s="365"/>
      <c r="D39" s="365"/>
      <c r="E39" s="365"/>
      <c r="H39" s="369"/>
      <c r="K39" s="369"/>
    </row>
    <row r="40" spans="1:11" ht="69.95" customHeight="1" x14ac:dyDescent="0.25">
      <c r="A40" s="384"/>
      <c r="B40" s="366" t="s">
        <v>86</v>
      </c>
      <c r="C40" s="366">
        <v>1</v>
      </c>
      <c r="D40" s="345"/>
      <c r="E40" s="377">
        <f>C40*D40</f>
        <v>0</v>
      </c>
      <c r="H40" s="369"/>
      <c r="K40" s="369"/>
    </row>
    <row r="41" spans="1:11" ht="30" customHeight="1" x14ac:dyDescent="0.25">
      <c r="A41" s="385" t="s">
        <v>133</v>
      </c>
      <c r="B41" s="385"/>
      <c r="C41" s="385"/>
      <c r="D41" s="385"/>
      <c r="E41" s="386">
        <f>E4+E7+E10+E13+E16+E19+E22+E25+E28+E31+E34+E37+E40</f>
        <v>0</v>
      </c>
      <c r="F41" s="369"/>
      <c r="H41" s="369"/>
      <c r="K41" s="369"/>
    </row>
    <row r="42" spans="1:11" ht="30" customHeight="1" x14ac:dyDescent="0.25">
      <c r="A42" s="387" t="s">
        <v>264</v>
      </c>
      <c r="B42" s="388"/>
      <c r="C42" s="388"/>
      <c r="D42" s="389"/>
    </row>
    <row r="43" spans="1:11" ht="38.25" customHeight="1" x14ac:dyDescent="0.25">
      <c r="A43" s="365" t="s">
        <v>242</v>
      </c>
      <c r="B43" s="365" t="s">
        <v>37</v>
      </c>
      <c r="C43" s="365" t="s">
        <v>54</v>
      </c>
      <c r="D43" s="365" t="s">
        <v>53</v>
      </c>
      <c r="E43" s="365" t="s">
        <v>55</v>
      </c>
      <c r="F43" s="366" t="s">
        <v>51</v>
      </c>
      <c r="G43" s="366" t="s">
        <v>52</v>
      </c>
      <c r="H43" s="367" t="s">
        <v>73</v>
      </c>
      <c r="I43" s="368"/>
      <c r="J43" s="365" t="s">
        <v>71</v>
      </c>
      <c r="K43" s="365"/>
    </row>
    <row r="44" spans="1:11" ht="45" customHeight="1" x14ac:dyDescent="0.25">
      <c r="A44" s="365"/>
      <c r="B44" s="365"/>
      <c r="C44" s="365"/>
      <c r="D44" s="365"/>
      <c r="E44" s="365"/>
      <c r="F44" s="380" t="s">
        <v>81</v>
      </c>
      <c r="G44" s="371" t="s">
        <v>70</v>
      </c>
      <c r="H44" s="373" t="s">
        <v>74</v>
      </c>
      <c r="I44" s="374"/>
      <c r="J44" s="379" t="s">
        <v>72</v>
      </c>
      <c r="K44" s="379"/>
    </row>
    <row r="45" spans="1:11" ht="30" customHeight="1" x14ac:dyDescent="0.25">
      <c r="A45" s="365"/>
      <c r="B45" s="376" t="s">
        <v>87</v>
      </c>
      <c r="C45" s="406"/>
      <c r="D45" s="345"/>
      <c r="E45" s="377">
        <f>C45*D45</f>
        <v>0</v>
      </c>
      <c r="F45" s="407"/>
      <c r="G45" s="407"/>
      <c r="H45" s="408"/>
      <c r="I45" s="409"/>
      <c r="J45" s="408"/>
      <c r="K45" s="409"/>
    </row>
    <row r="46" spans="1:11" ht="30" customHeight="1" x14ac:dyDescent="0.25">
      <c r="A46" s="365" t="s">
        <v>243</v>
      </c>
      <c r="B46" s="365" t="s">
        <v>37</v>
      </c>
      <c r="C46" s="365" t="s">
        <v>54</v>
      </c>
      <c r="D46" s="365" t="s">
        <v>53</v>
      </c>
      <c r="E46" s="365" t="s">
        <v>55</v>
      </c>
      <c r="F46" s="366" t="s">
        <v>51</v>
      </c>
      <c r="G46" s="366" t="s">
        <v>52</v>
      </c>
      <c r="H46" s="367" t="s">
        <v>73</v>
      </c>
      <c r="I46" s="368"/>
      <c r="J46" s="367" t="s">
        <v>71</v>
      </c>
      <c r="K46" s="368"/>
    </row>
    <row r="47" spans="1:11" ht="30" customHeight="1" x14ac:dyDescent="0.25">
      <c r="A47" s="365"/>
      <c r="B47" s="365"/>
      <c r="C47" s="365"/>
      <c r="D47" s="365"/>
      <c r="E47" s="365"/>
      <c r="F47" s="372" t="s">
        <v>76</v>
      </c>
      <c r="G47" s="371" t="s">
        <v>70</v>
      </c>
      <c r="H47" s="373" t="s">
        <v>74</v>
      </c>
      <c r="I47" s="374"/>
      <c r="J47" s="373" t="s">
        <v>72</v>
      </c>
      <c r="K47" s="374"/>
    </row>
    <row r="48" spans="1:11" ht="30" customHeight="1" x14ac:dyDescent="0.25">
      <c r="A48" s="365"/>
      <c r="B48" s="376" t="s">
        <v>87</v>
      </c>
      <c r="C48" s="406"/>
      <c r="D48" s="345"/>
      <c r="E48" s="377">
        <f>C48*D48</f>
        <v>0</v>
      </c>
      <c r="F48" s="407"/>
      <c r="G48" s="407"/>
      <c r="H48" s="408"/>
      <c r="I48" s="409"/>
      <c r="J48" s="408"/>
      <c r="K48" s="409"/>
    </row>
    <row r="49" spans="1:18" ht="30" customHeight="1" x14ac:dyDescent="0.25">
      <c r="A49" s="390" t="s">
        <v>244</v>
      </c>
      <c r="B49" s="365" t="s">
        <v>37</v>
      </c>
      <c r="C49" s="365" t="s">
        <v>54</v>
      </c>
      <c r="D49" s="365" t="s">
        <v>53</v>
      </c>
      <c r="E49" s="365" t="s">
        <v>55</v>
      </c>
      <c r="F49" s="369" t="s">
        <v>51</v>
      </c>
      <c r="G49" s="366" t="s">
        <v>52</v>
      </c>
      <c r="H49" s="367" t="s">
        <v>73</v>
      </c>
      <c r="I49" s="368"/>
      <c r="J49" s="367" t="s">
        <v>71</v>
      </c>
      <c r="K49" s="368"/>
    </row>
    <row r="50" spans="1:18" ht="45" customHeight="1" x14ac:dyDescent="0.25">
      <c r="A50" s="390"/>
      <c r="B50" s="365"/>
      <c r="C50" s="365"/>
      <c r="D50" s="365"/>
      <c r="E50" s="365"/>
      <c r="F50" s="380" t="s">
        <v>78</v>
      </c>
      <c r="G50" s="371" t="s">
        <v>70</v>
      </c>
      <c r="H50" s="373" t="s">
        <v>74</v>
      </c>
      <c r="I50" s="374"/>
      <c r="J50" s="373" t="s">
        <v>72</v>
      </c>
      <c r="K50" s="374"/>
    </row>
    <row r="51" spans="1:18" ht="45" customHeight="1" x14ac:dyDescent="0.25">
      <c r="A51" s="390"/>
      <c r="B51" s="376" t="s">
        <v>87</v>
      </c>
      <c r="C51" s="406"/>
      <c r="D51" s="345"/>
      <c r="E51" s="377">
        <f>C51*D51</f>
        <v>0</v>
      </c>
      <c r="F51" s="407"/>
      <c r="G51" s="407"/>
      <c r="H51" s="408"/>
      <c r="I51" s="409"/>
      <c r="J51" s="408"/>
      <c r="K51" s="409"/>
    </row>
    <row r="52" spans="1:18" ht="30" customHeight="1" x14ac:dyDescent="0.25">
      <c r="A52" s="390" t="s">
        <v>245</v>
      </c>
      <c r="B52" s="365" t="s">
        <v>37</v>
      </c>
      <c r="C52" s="365" t="s">
        <v>54</v>
      </c>
      <c r="D52" s="365" t="s">
        <v>53</v>
      </c>
      <c r="E52" s="365" t="s">
        <v>55</v>
      </c>
      <c r="F52" s="369" t="s">
        <v>51</v>
      </c>
      <c r="G52" s="366" t="s">
        <v>52</v>
      </c>
      <c r="H52" s="367" t="s">
        <v>73</v>
      </c>
      <c r="I52" s="368"/>
      <c r="J52" s="367" t="s">
        <v>71</v>
      </c>
      <c r="K52" s="368"/>
    </row>
    <row r="53" spans="1:18" ht="45" customHeight="1" x14ac:dyDescent="0.25">
      <c r="A53" s="390"/>
      <c r="B53" s="365"/>
      <c r="C53" s="365"/>
      <c r="D53" s="365"/>
      <c r="E53" s="365"/>
      <c r="F53" s="380" t="s">
        <v>78</v>
      </c>
      <c r="G53" s="371" t="s">
        <v>70</v>
      </c>
      <c r="H53" s="373" t="s">
        <v>74</v>
      </c>
      <c r="I53" s="374"/>
      <c r="J53" s="373" t="s">
        <v>72</v>
      </c>
      <c r="K53" s="374"/>
    </row>
    <row r="54" spans="1:18" ht="45" customHeight="1" x14ac:dyDescent="0.25">
      <c r="A54" s="390"/>
      <c r="B54" s="376" t="s">
        <v>87</v>
      </c>
      <c r="C54" s="406"/>
      <c r="D54" s="345"/>
      <c r="E54" s="377">
        <f>C54*D54</f>
        <v>0</v>
      </c>
      <c r="F54" s="407"/>
      <c r="G54" s="407"/>
      <c r="H54" s="408"/>
      <c r="I54" s="409"/>
      <c r="J54" s="408"/>
      <c r="K54" s="409"/>
    </row>
    <row r="55" spans="1:18" ht="30" customHeight="1" x14ac:dyDescent="0.25">
      <c r="A55" s="385" t="s">
        <v>268</v>
      </c>
      <c r="B55" s="385"/>
      <c r="C55" s="385"/>
      <c r="D55" s="385"/>
      <c r="E55" s="386">
        <f>E45+E48+E51+E54</f>
        <v>0</v>
      </c>
      <c r="F55" s="391"/>
      <c r="G55" s="391"/>
      <c r="H55" s="391"/>
      <c r="I55" s="391"/>
      <c r="J55" s="391"/>
      <c r="K55" s="391"/>
      <c r="L55" s="391"/>
      <c r="M55" s="391"/>
      <c r="N55" s="391"/>
      <c r="O55" s="391"/>
      <c r="P55" s="391"/>
      <c r="Q55" s="391"/>
      <c r="R55" s="391"/>
    </row>
    <row r="56" spans="1:18" ht="30" customHeight="1" x14ac:dyDescent="0.25">
      <c r="A56" s="392" t="s">
        <v>118</v>
      </c>
      <c r="B56" s="392"/>
      <c r="C56" s="392"/>
      <c r="D56" s="392"/>
      <c r="E56" s="393"/>
    </row>
    <row r="57" spans="1:18" ht="69.95" customHeight="1" x14ac:dyDescent="0.25">
      <c r="A57" s="390" t="s">
        <v>247</v>
      </c>
      <c r="B57" s="365" t="s">
        <v>37</v>
      </c>
      <c r="C57" s="365" t="s">
        <v>54</v>
      </c>
      <c r="D57" s="365" t="s">
        <v>53</v>
      </c>
      <c r="E57" s="365" t="s">
        <v>55</v>
      </c>
      <c r="F57" s="366" t="s">
        <v>51</v>
      </c>
      <c r="G57" s="366" t="s">
        <v>52</v>
      </c>
      <c r="H57" s="367" t="s">
        <v>73</v>
      </c>
      <c r="I57" s="368"/>
      <c r="J57" s="365" t="s">
        <v>71</v>
      </c>
      <c r="K57" s="365"/>
    </row>
    <row r="58" spans="1:18" ht="69.95" customHeight="1" x14ac:dyDescent="0.25">
      <c r="A58" s="390"/>
      <c r="B58" s="365"/>
      <c r="C58" s="365"/>
      <c r="D58" s="365"/>
      <c r="E58" s="365"/>
      <c r="F58" s="372" t="s">
        <v>430</v>
      </c>
      <c r="G58" s="371" t="s">
        <v>70</v>
      </c>
      <c r="H58" s="373" t="s">
        <v>74</v>
      </c>
      <c r="I58" s="374"/>
      <c r="J58" s="379" t="s">
        <v>72</v>
      </c>
      <c r="K58" s="379"/>
    </row>
    <row r="59" spans="1:18" ht="69.95" customHeight="1" x14ac:dyDescent="0.25">
      <c r="A59" s="390"/>
      <c r="B59" s="376" t="s">
        <v>87</v>
      </c>
      <c r="C59" s="406"/>
      <c r="D59" s="345"/>
      <c r="E59" s="394">
        <f>C59*D59</f>
        <v>0</v>
      </c>
      <c r="F59" s="407"/>
      <c r="G59" s="407"/>
      <c r="H59" s="408"/>
      <c r="I59" s="409"/>
      <c r="J59" s="408"/>
      <c r="K59" s="409"/>
    </row>
    <row r="60" spans="1:18" ht="30" customHeight="1" x14ac:dyDescent="0.25">
      <c r="A60" s="392" t="s">
        <v>263</v>
      </c>
      <c r="B60" s="392"/>
      <c r="C60" s="392"/>
      <c r="D60" s="392"/>
      <c r="E60" s="393"/>
    </row>
    <row r="61" spans="1:18" ht="30" customHeight="1" x14ac:dyDescent="0.25">
      <c r="A61" s="365" t="s">
        <v>242</v>
      </c>
      <c r="B61" s="365" t="s">
        <v>37</v>
      </c>
      <c r="C61" s="365" t="s">
        <v>54</v>
      </c>
      <c r="D61" s="365" t="s">
        <v>53</v>
      </c>
      <c r="E61" s="365" t="s">
        <v>55</v>
      </c>
      <c r="F61" s="366" t="s">
        <v>51</v>
      </c>
      <c r="G61" s="366" t="s">
        <v>52</v>
      </c>
      <c r="H61" s="367" t="s">
        <v>73</v>
      </c>
      <c r="I61" s="368"/>
      <c r="J61" s="365" t="s">
        <v>71</v>
      </c>
      <c r="K61" s="365"/>
    </row>
    <row r="62" spans="1:18" ht="45" customHeight="1" x14ac:dyDescent="0.25">
      <c r="A62" s="365"/>
      <c r="B62" s="365"/>
      <c r="C62" s="365"/>
      <c r="D62" s="365"/>
      <c r="E62" s="365"/>
      <c r="F62" s="380" t="s">
        <v>81</v>
      </c>
      <c r="G62" s="371" t="s">
        <v>70</v>
      </c>
      <c r="H62" s="373" t="s">
        <v>74</v>
      </c>
      <c r="I62" s="374"/>
      <c r="J62" s="379" t="s">
        <v>72</v>
      </c>
      <c r="K62" s="379"/>
    </row>
    <row r="63" spans="1:18" ht="30" customHeight="1" x14ac:dyDescent="0.25">
      <c r="A63" s="365"/>
      <c r="B63" s="376" t="s">
        <v>87</v>
      </c>
      <c r="C63" s="406"/>
      <c r="D63" s="345"/>
      <c r="E63" s="377">
        <f>C63*D63</f>
        <v>0</v>
      </c>
      <c r="F63" s="407"/>
      <c r="G63" s="407"/>
      <c r="H63" s="408"/>
      <c r="I63" s="409"/>
      <c r="J63" s="408"/>
      <c r="K63" s="409"/>
    </row>
    <row r="64" spans="1:18" ht="36" customHeight="1" x14ac:dyDescent="0.25">
      <c r="A64" s="365" t="s">
        <v>243</v>
      </c>
      <c r="B64" s="365" t="s">
        <v>37</v>
      </c>
      <c r="C64" s="365" t="s">
        <v>54</v>
      </c>
      <c r="D64" s="365" t="s">
        <v>53</v>
      </c>
      <c r="E64" s="365" t="s">
        <v>55</v>
      </c>
      <c r="F64" s="366" t="s">
        <v>51</v>
      </c>
      <c r="G64" s="366" t="s">
        <v>52</v>
      </c>
      <c r="H64" s="367" t="s">
        <v>73</v>
      </c>
      <c r="I64" s="368"/>
      <c r="J64" s="367" t="s">
        <v>71</v>
      </c>
      <c r="K64" s="368"/>
    </row>
    <row r="65" spans="1:18" ht="30" customHeight="1" x14ac:dyDescent="0.25">
      <c r="A65" s="365"/>
      <c r="B65" s="365"/>
      <c r="C65" s="365"/>
      <c r="D65" s="365"/>
      <c r="E65" s="365"/>
      <c r="F65" s="372" t="s">
        <v>76</v>
      </c>
      <c r="G65" s="371" t="s">
        <v>70</v>
      </c>
      <c r="H65" s="373" t="s">
        <v>74</v>
      </c>
      <c r="I65" s="374"/>
      <c r="J65" s="373" t="s">
        <v>72</v>
      </c>
      <c r="K65" s="374"/>
    </row>
    <row r="66" spans="1:18" ht="30" customHeight="1" x14ac:dyDescent="0.25">
      <c r="A66" s="365"/>
      <c r="B66" s="376" t="s">
        <v>87</v>
      </c>
      <c r="C66" s="406"/>
      <c r="D66" s="345"/>
      <c r="E66" s="377">
        <f>C66*D66</f>
        <v>0</v>
      </c>
      <c r="F66" s="407"/>
      <c r="G66" s="407"/>
      <c r="H66" s="408"/>
      <c r="I66" s="409"/>
      <c r="J66" s="408"/>
      <c r="K66" s="409"/>
    </row>
    <row r="67" spans="1:18" ht="30" customHeight="1" x14ac:dyDescent="0.25">
      <c r="A67" s="390" t="s">
        <v>244</v>
      </c>
      <c r="B67" s="365" t="s">
        <v>37</v>
      </c>
      <c r="C67" s="365" t="s">
        <v>54</v>
      </c>
      <c r="D67" s="365" t="s">
        <v>53</v>
      </c>
      <c r="E67" s="365" t="s">
        <v>55</v>
      </c>
      <c r="F67" s="369" t="s">
        <v>51</v>
      </c>
      <c r="G67" s="366" t="s">
        <v>52</v>
      </c>
      <c r="H67" s="367" t="s">
        <v>73</v>
      </c>
      <c r="I67" s="368"/>
      <c r="J67" s="367" t="s">
        <v>71</v>
      </c>
      <c r="K67" s="368"/>
    </row>
    <row r="68" spans="1:18" ht="45" customHeight="1" x14ac:dyDescent="0.25">
      <c r="A68" s="390"/>
      <c r="B68" s="365"/>
      <c r="C68" s="365"/>
      <c r="D68" s="365"/>
      <c r="E68" s="365"/>
      <c r="F68" s="380" t="s">
        <v>78</v>
      </c>
      <c r="G68" s="371" t="s">
        <v>70</v>
      </c>
      <c r="H68" s="373" t="s">
        <v>74</v>
      </c>
      <c r="I68" s="374"/>
      <c r="J68" s="373" t="s">
        <v>72</v>
      </c>
      <c r="K68" s="374"/>
    </row>
    <row r="69" spans="1:18" ht="45" customHeight="1" x14ac:dyDescent="0.25">
      <c r="A69" s="390"/>
      <c r="B69" s="376" t="s">
        <v>87</v>
      </c>
      <c r="C69" s="406"/>
      <c r="D69" s="345"/>
      <c r="E69" s="377">
        <f>C69*D69</f>
        <v>0</v>
      </c>
      <c r="F69" s="407"/>
      <c r="G69" s="407"/>
      <c r="H69" s="408"/>
      <c r="I69" s="409"/>
      <c r="J69" s="408"/>
      <c r="K69" s="409"/>
    </row>
    <row r="70" spans="1:18" ht="30" customHeight="1" x14ac:dyDescent="0.25">
      <c r="A70" s="390" t="s">
        <v>245</v>
      </c>
      <c r="B70" s="365" t="s">
        <v>37</v>
      </c>
      <c r="C70" s="365" t="s">
        <v>54</v>
      </c>
      <c r="D70" s="365" t="s">
        <v>53</v>
      </c>
      <c r="E70" s="365" t="s">
        <v>55</v>
      </c>
      <c r="F70" s="369" t="s">
        <v>51</v>
      </c>
      <c r="G70" s="366" t="s">
        <v>52</v>
      </c>
      <c r="H70" s="367" t="s">
        <v>73</v>
      </c>
      <c r="I70" s="368"/>
      <c r="J70" s="367" t="s">
        <v>71</v>
      </c>
      <c r="K70" s="368"/>
    </row>
    <row r="71" spans="1:18" ht="45" customHeight="1" x14ac:dyDescent="0.25">
      <c r="A71" s="390"/>
      <c r="B71" s="365"/>
      <c r="C71" s="365"/>
      <c r="D71" s="365"/>
      <c r="E71" s="365"/>
      <c r="F71" s="380" t="s">
        <v>78</v>
      </c>
      <c r="G71" s="371" t="s">
        <v>70</v>
      </c>
      <c r="H71" s="373" t="s">
        <v>74</v>
      </c>
      <c r="I71" s="374"/>
      <c r="J71" s="373" t="s">
        <v>72</v>
      </c>
      <c r="K71" s="374"/>
    </row>
    <row r="72" spans="1:18" ht="45" customHeight="1" x14ac:dyDescent="0.25">
      <c r="A72" s="390"/>
      <c r="B72" s="376" t="s">
        <v>87</v>
      </c>
      <c r="C72" s="406"/>
      <c r="D72" s="345"/>
      <c r="E72" s="377">
        <f>C72*D72</f>
        <v>0</v>
      </c>
      <c r="F72" s="407"/>
      <c r="G72" s="407"/>
      <c r="H72" s="408"/>
      <c r="I72" s="409"/>
      <c r="J72" s="408"/>
      <c r="K72" s="409"/>
    </row>
    <row r="73" spans="1:18" ht="30" customHeight="1" x14ac:dyDescent="0.25">
      <c r="A73" s="385" t="s">
        <v>136</v>
      </c>
      <c r="B73" s="385"/>
      <c r="C73" s="385"/>
      <c r="D73" s="385"/>
      <c r="E73" s="386">
        <f>E63+E66+E69+E72</f>
        <v>0</v>
      </c>
      <c r="F73" s="391"/>
      <c r="G73" s="391"/>
      <c r="H73" s="391"/>
      <c r="I73" s="391"/>
      <c r="J73" s="391"/>
      <c r="K73" s="391"/>
      <c r="L73" s="391"/>
      <c r="M73" s="391"/>
      <c r="N73" s="391"/>
      <c r="O73" s="391"/>
      <c r="P73" s="391"/>
      <c r="Q73" s="391"/>
      <c r="R73" s="391"/>
    </row>
    <row r="74" spans="1:18" ht="30" customHeight="1" x14ac:dyDescent="0.25">
      <c r="A74" s="392" t="s">
        <v>117</v>
      </c>
      <c r="B74" s="392"/>
      <c r="C74" s="392"/>
      <c r="D74" s="392"/>
      <c r="E74" s="393"/>
    </row>
    <row r="75" spans="1:18" ht="69.95" customHeight="1" x14ac:dyDescent="0.25">
      <c r="A75" s="390" t="s">
        <v>258</v>
      </c>
      <c r="B75" s="365" t="s">
        <v>37</v>
      </c>
      <c r="C75" s="365" t="s">
        <v>54</v>
      </c>
      <c r="D75" s="365" t="s">
        <v>53</v>
      </c>
      <c r="E75" s="365" t="s">
        <v>55</v>
      </c>
      <c r="F75" s="366" t="s">
        <v>51</v>
      </c>
      <c r="G75" s="366" t="s">
        <v>52</v>
      </c>
      <c r="H75" s="367" t="s">
        <v>73</v>
      </c>
      <c r="I75" s="368"/>
      <c r="J75" s="365" t="s">
        <v>71</v>
      </c>
      <c r="K75" s="365"/>
    </row>
    <row r="76" spans="1:18" ht="69.95" customHeight="1" x14ac:dyDescent="0.25">
      <c r="A76" s="390"/>
      <c r="B76" s="365"/>
      <c r="C76" s="365"/>
      <c r="D76" s="365"/>
      <c r="E76" s="365"/>
      <c r="F76" s="372" t="s">
        <v>430</v>
      </c>
      <c r="G76" s="371" t="s">
        <v>70</v>
      </c>
      <c r="H76" s="373" t="s">
        <v>74</v>
      </c>
      <c r="I76" s="374"/>
      <c r="J76" s="379" t="s">
        <v>72</v>
      </c>
      <c r="K76" s="379"/>
    </row>
    <row r="77" spans="1:18" ht="69.95" customHeight="1" x14ac:dyDescent="0.25">
      <c r="A77" s="390"/>
      <c r="B77" s="376" t="s">
        <v>87</v>
      </c>
      <c r="C77" s="406"/>
      <c r="D77" s="345"/>
      <c r="E77" s="394">
        <f>C77*D77</f>
        <v>0</v>
      </c>
      <c r="F77" s="407"/>
      <c r="G77" s="407"/>
      <c r="H77" s="408"/>
      <c r="I77" s="409"/>
      <c r="J77" s="408"/>
      <c r="K77" s="409"/>
    </row>
    <row r="78" spans="1:18" ht="30" customHeight="1" x14ac:dyDescent="0.25">
      <c r="A78" s="392" t="s">
        <v>103</v>
      </c>
      <c r="B78" s="392"/>
      <c r="C78" s="392"/>
      <c r="D78" s="392"/>
      <c r="E78" s="393"/>
    </row>
    <row r="79" spans="1:18" ht="30" customHeight="1" x14ac:dyDescent="0.25">
      <c r="A79" s="390" t="s">
        <v>109</v>
      </c>
      <c r="B79" s="365" t="s">
        <v>37</v>
      </c>
      <c r="C79" s="365" t="s">
        <v>54</v>
      </c>
      <c r="D79" s="395" t="s">
        <v>53</v>
      </c>
      <c r="E79" s="395" t="s">
        <v>55</v>
      </c>
      <c r="F79" s="366" t="s">
        <v>51</v>
      </c>
      <c r="G79" s="366" t="s">
        <v>52</v>
      </c>
      <c r="H79" s="367" t="s">
        <v>73</v>
      </c>
      <c r="I79" s="368"/>
      <c r="J79" s="367" t="s">
        <v>71</v>
      </c>
      <c r="K79" s="368"/>
    </row>
    <row r="80" spans="1:18" ht="30" customHeight="1" x14ac:dyDescent="0.25">
      <c r="A80" s="390"/>
      <c r="B80" s="365"/>
      <c r="C80" s="365"/>
      <c r="D80" s="395"/>
      <c r="E80" s="395"/>
      <c r="F80" s="372" t="s">
        <v>107</v>
      </c>
      <c r="G80" s="371" t="s">
        <v>70</v>
      </c>
      <c r="H80" s="373" t="s">
        <v>74</v>
      </c>
      <c r="I80" s="374"/>
      <c r="J80" s="373" t="s">
        <v>72</v>
      </c>
      <c r="K80" s="374"/>
    </row>
    <row r="81" spans="1:18" ht="30" customHeight="1" x14ac:dyDescent="0.25">
      <c r="A81" s="390"/>
      <c r="B81" s="376" t="s">
        <v>87</v>
      </c>
      <c r="C81" s="406"/>
      <c r="D81" s="345"/>
      <c r="E81" s="394">
        <f>C81*D81</f>
        <v>0</v>
      </c>
      <c r="F81" s="407"/>
      <c r="G81" s="407"/>
      <c r="H81" s="408"/>
      <c r="I81" s="409"/>
      <c r="J81" s="408"/>
      <c r="K81" s="409"/>
    </row>
    <row r="82" spans="1:18" ht="30" customHeight="1" x14ac:dyDescent="0.25">
      <c r="A82" s="396" t="s">
        <v>114</v>
      </c>
      <c r="B82" s="396"/>
      <c r="C82" s="396"/>
      <c r="D82" s="396"/>
      <c r="E82" s="393"/>
    </row>
    <row r="83" spans="1:18" ht="30" customHeight="1" x14ac:dyDescent="0.25">
      <c r="A83" s="390" t="s">
        <v>110</v>
      </c>
      <c r="B83" s="365" t="s">
        <v>37</v>
      </c>
      <c r="C83" s="365" t="s">
        <v>54</v>
      </c>
      <c r="D83" s="395" t="s">
        <v>53</v>
      </c>
      <c r="E83" s="395" t="s">
        <v>55</v>
      </c>
      <c r="F83" s="366" t="s">
        <v>51</v>
      </c>
      <c r="G83" s="366" t="s">
        <v>52</v>
      </c>
      <c r="H83" s="367" t="s">
        <v>73</v>
      </c>
      <c r="I83" s="368"/>
      <c r="J83" s="367" t="s">
        <v>71</v>
      </c>
      <c r="K83" s="368"/>
    </row>
    <row r="84" spans="1:18" ht="30" customHeight="1" x14ac:dyDescent="0.25">
      <c r="A84" s="390"/>
      <c r="B84" s="365"/>
      <c r="C84" s="365"/>
      <c r="D84" s="395"/>
      <c r="E84" s="395"/>
      <c r="F84" s="372" t="s">
        <v>107</v>
      </c>
      <c r="G84" s="371" t="s">
        <v>70</v>
      </c>
      <c r="H84" s="373" t="s">
        <v>74</v>
      </c>
      <c r="I84" s="374"/>
      <c r="J84" s="373" t="s">
        <v>72</v>
      </c>
      <c r="K84" s="374"/>
    </row>
    <row r="85" spans="1:18" ht="30" customHeight="1" x14ac:dyDescent="0.25">
      <c r="A85" s="390"/>
      <c r="B85" s="376" t="s">
        <v>87</v>
      </c>
      <c r="C85" s="406"/>
      <c r="D85" s="345"/>
      <c r="E85" s="394">
        <f>C85*D85</f>
        <v>0</v>
      </c>
      <c r="F85" s="407"/>
      <c r="G85" s="407"/>
      <c r="H85" s="408"/>
      <c r="I85" s="409"/>
      <c r="J85" s="408"/>
      <c r="K85" s="409"/>
    </row>
    <row r="86" spans="1:18" ht="30" customHeight="1" x14ac:dyDescent="0.25">
      <c r="A86" s="396" t="s">
        <v>115</v>
      </c>
      <c r="B86" s="396"/>
      <c r="C86" s="396"/>
      <c r="D86" s="396"/>
      <c r="E86" s="393"/>
    </row>
    <row r="87" spans="1:18" ht="30" customHeight="1" x14ac:dyDescent="0.25">
      <c r="A87" s="390" t="s">
        <v>119</v>
      </c>
      <c r="B87" s="365" t="s">
        <v>37</v>
      </c>
      <c r="C87" s="365" t="s">
        <v>54</v>
      </c>
      <c r="D87" s="395" t="s">
        <v>53</v>
      </c>
      <c r="E87" s="395" t="s">
        <v>55</v>
      </c>
      <c r="F87" s="366" t="s">
        <v>51</v>
      </c>
      <c r="G87" s="366" t="s">
        <v>52</v>
      </c>
      <c r="H87" s="367" t="s">
        <v>73</v>
      </c>
      <c r="I87" s="368"/>
      <c r="J87" s="367" t="s">
        <v>71</v>
      </c>
      <c r="K87" s="368"/>
    </row>
    <row r="88" spans="1:18" ht="30" customHeight="1" x14ac:dyDescent="0.25">
      <c r="A88" s="390"/>
      <c r="B88" s="365"/>
      <c r="C88" s="365"/>
      <c r="D88" s="395"/>
      <c r="E88" s="395"/>
      <c r="F88" s="372" t="s">
        <v>107</v>
      </c>
      <c r="G88" s="371" t="s">
        <v>70</v>
      </c>
      <c r="H88" s="373" t="s">
        <v>74</v>
      </c>
      <c r="I88" s="374"/>
      <c r="J88" s="373" t="s">
        <v>72</v>
      </c>
      <c r="K88" s="374"/>
    </row>
    <row r="89" spans="1:18" ht="30" customHeight="1" x14ac:dyDescent="0.25">
      <c r="A89" s="390"/>
      <c r="B89" s="376" t="s">
        <v>87</v>
      </c>
      <c r="C89" s="406"/>
      <c r="D89" s="345"/>
      <c r="E89" s="377">
        <f>C89*D89</f>
        <v>0</v>
      </c>
      <c r="F89" s="407"/>
      <c r="G89" s="407"/>
      <c r="H89" s="408"/>
      <c r="I89" s="409"/>
      <c r="J89" s="408"/>
      <c r="K89" s="409"/>
    </row>
    <row r="90" spans="1:18" ht="30" customHeight="1" x14ac:dyDescent="0.25">
      <c r="A90" s="385" t="s">
        <v>296</v>
      </c>
      <c r="B90" s="385"/>
      <c r="C90" s="385"/>
      <c r="D90" s="385"/>
      <c r="E90" s="386">
        <f>E81+E85+E89</f>
        <v>0</v>
      </c>
      <c r="F90" s="391"/>
      <c r="G90" s="391"/>
      <c r="H90" s="391"/>
      <c r="I90" s="391"/>
      <c r="J90" s="397"/>
      <c r="K90" s="391"/>
      <c r="L90" s="391"/>
      <c r="M90" s="391"/>
      <c r="N90" s="391"/>
      <c r="O90" s="391"/>
      <c r="P90" s="391"/>
      <c r="Q90" s="391"/>
      <c r="R90" s="391"/>
    </row>
    <row r="91" spans="1:18" ht="30" customHeight="1" x14ac:dyDescent="0.25">
      <c r="A91" s="398" t="s">
        <v>265</v>
      </c>
      <c r="B91" s="398"/>
      <c r="C91" s="398"/>
      <c r="D91" s="398"/>
      <c r="E91" s="393"/>
      <c r="F91" s="391"/>
      <c r="G91" s="391"/>
      <c r="H91" s="391"/>
      <c r="I91" s="391"/>
      <c r="J91" s="397"/>
      <c r="K91" s="391"/>
      <c r="L91" s="391"/>
      <c r="M91" s="391"/>
      <c r="N91" s="391"/>
      <c r="O91" s="391"/>
      <c r="P91" s="391"/>
      <c r="Q91" s="391"/>
      <c r="R91" s="391"/>
    </row>
    <row r="92" spans="1:18" ht="47.25" customHeight="1" x14ac:dyDescent="0.25">
      <c r="A92" s="399" t="s">
        <v>250</v>
      </c>
      <c r="B92" s="366" t="s">
        <v>37</v>
      </c>
      <c r="C92" s="366" t="s">
        <v>54</v>
      </c>
      <c r="D92" s="366" t="s">
        <v>53</v>
      </c>
      <c r="E92" s="400" t="s">
        <v>55</v>
      </c>
      <c r="F92" s="391"/>
      <c r="G92" s="391"/>
      <c r="H92" s="391"/>
      <c r="I92" s="391"/>
      <c r="J92" s="397"/>
      <c r="K92" s="391"/>
      <c r="L92" s="391"/>
      <c r="M92" s="391"/>
      <c r="N92" s="391"/>
      <c r="O92" s="391"/>
      <c r="P92" s="391"/>
      <c r="Q92" s="391"/>
      <c r="R92" s="391"/>
    </row>
    <row r="93" spans="1:18" ht="69.75" customHeight="1" x14ac:dyDescent="0.25">
      <c r="A93" s="401"/>
      <c r="B93" s="366" t="s">
        <v>89</v>
      </c>
      <c r="C93" s="366">
        <v>1</v>
      </c>
      <c r="D93" s="345"/>
      <c r="E93" s="394">
        <f>C93*D93</f>
        <v>0</v>
      </c>
      <c r="F93" s="391"/>
      <c r="G93" s="391"/>
      <c r="H93" s="391"/>
      <c r="I93" s="391"/>
      <c r="J93" s="397"/>
      <c r="K93" s="391"/>
      <c r="L93" s="391"/>
      <c r="M93" s="391"/>
      <c r="N93" s="391"/>
      <c r="O93" s="391"/>
      <c r="P93" s="391"/>
      <c r="Q93" s="391"/>
      <c r="R93" s="391"/>
    </row>
    <row r="94" spans="1:18" ht="185.25" customHeight="1" x14ac:dyDescent="0.25">
      <c r="A94" s="402" t="s">
        <v>463</v>
      </c>
      <c r="B94" s="366" t="s">
        <v>89</v>
      </c>
      <c r="C94" s="366">
        <v>1</v>
      </c>
      <c r="D94" s="356"/>
      <c r="E94" s="394">
        <f>C94*D94</f>
        <v>0</v>
      </c>
      <c r="F94" s="391"/>
      <c r="G94" s="391"/>
      <c r="H94" s="391"/>
      <c r="I94" s="391"/>
      <c r="J94" s="397"/>
      <c r="K94" s="391"/>
      <c r="L94" s="391"/>
      <c r="M94" s="391"/>
      <c r="N94" s="391"/>
      <c r="O94" s="391"/>
      <c r="P94" s="391"/>
      <c r="Q94" s="391"/>
      <c r="R94" s="391"/>
    </row>
    <row r="95" spans="1:18" ht="32.25" customHeight="1" x14ac:dyDescent="0.25">
      <c r="A95" s="403" t="s">
        <v>297</v>
      </c>
      <c r="B95" s="403"/>
      <c r="C95" s="403"/>
      <c r="D95" s="403"/>
      <c r="E95" s="386">
        <f>E93+E94</f>
        <v>0</v>
      </c>
      <c r="F95" s="391"/>
      <c r="G95" s="391"/>
      <c r="H95" s="391"/>
      <c r="I95" s="391"/>
      <c r="J95" s="397"/>
      <c r="K95" s="391"/>
      <c r="L95" s="391"/>
      <c r="M95" s="391"/>
      <c r="N95" s="391"/>
      <c r="O95" s="391"/>
      <c r="P95" s="391"/>
      <c r="Q95" s="391"/>
      <c r="R95" s="391"/>
    </row>
    <row r="96" spans="1:18" ht="48" customHeight="1" x14ac:dyDescent="0.25">
      <c r="A96" s="398" t="s">
        <v>186</v>
      </c>
      <c r="B96" s="398"/>
      <c r="C96" s="398"/>
      <c r="D96" s="398"/>
      <c r="E96" s="393"/>
      <c r="F96" s="391"/>
      <c r="G96" s="391"/>
      <c r="H96" s="391"/>
      <c r="I96" s="391"/>
      <c r="J96" s="391"/>
      <c r="K96" s="391"/>
      <c r="L96" s="391"/>
      <c r="M96" s="391"/>
      <c r="N96" s="391"/>
      <c r="O96" s="391"/>
      <c r="P96" s="391"/>
      <c r="Q96" s="391"/>
      <c r="R96" s="391"/>
    </row>
    <row r="97" spans="1:18" ht="30" x14ac:dyDescent="0.25">
      <c r="A97" s="404" t="s">
        <v>425</v>
      </c>
      <c r="B97" s="366" t="s">
        <v>37</v>
      </c>
      <c r="C97" s="366" t="s">
        <v>54</v>
      </c>
      <c r="D97" s="366" t="s">
        <v>53</v>
      </c>
      <c r="E97" s="400" t="s">
        <v>55</v>
      </c>
      <c r="F97" s="391"/>
      <c r="G97" s="391"/>
      <c r="H97" s="391"/>
      <c r="I97" s="391"/>
      <c r="J97" s="391"/>
      <c r="K97" s="391"/>
      <c r="L97" s="391"/>
      <c r="M97" s="391"/>
      <c r="N97" s="391"/>
      <c r="O97" s="391"/>
      <c r="P97" s="391"/>
      <c r="Q97" s="391"/>
      <c r="R97" s="391"/>
    </row>
    <row r="98" spans="1:18" ht="24.75" customHeight="1" x14ac:dyDescent="0.25">
      <c r="A98" s="384"/>
      <c r="B98" s="366" t="s">
        <v>89</v>
      </c>
      <c r="C98" s="366">
        <v>1</v>
      </c>
      <c r="D98" s="345"/>
      <c r="E98" s="394">
        <f>C98*D98</f>
        <v>0</v>
      </c>
      <c r="F98" s="391"/>
      <c r="G98" s="391"/>
      <c r="H98" s="391"/>
      <c r="I98" s="391"/>
      <c r="J98" s="391"/>
      <c r="K98" s="391"/>
      <c r="L98" s="391"/>
      <c r="M98" s="391"/>
      <c r="N98" s="391"/>
      <c r="O98" s="391"/>
      <c r="P98" s="391"/>
      <c r="Q98" s="391"/>
      <c r="R98" s="391"/>
    </row>
    <row r="99" spans="1:18" ht="30" customHeight="1" x14ac:dyDescent="0.25">
      <c r="A99" s="405" t="s">
        <v>120</v>
      </c>
      <c r="B99" s="405"/>
      <c r="C99" s="405"/>
      <c r="D99" s="405"/>
      <c r="E99" s="394">
        <f>E4+E7+E10+E13+E16+E19+E22+E25+E28+E31+E34+E37+E40+E45+E48+E51+E54+E59+E63+E66+E69+E72+E77+E81+E85+E89+E93+E94+E98</f>
        <v>0</v>
      </c>
      <c r="F99" s="393"/>
    </row>
    <row r="100" spans="1:18" x14ac:dyDescent="0.25">
      <c r="E100" s="393"/>
    </row>
  </sheetData>
  <sheetProtection algorithmName="SHA-512" hashValue="iquEj3lxOz4QO8UrBm+IZIVlOhMSDUAiOv29EBtSRSn9pTT/LZ66rUHHRY98kTtFQghxYt6VWFZD8BokjjKiiw==" saltValue="kfgfA4OfyXUAKyWYUNBEMw==" spinCount="100000" sheet="1" objects="1" scenarios="1"/>
  <mergeCells count="295">
    <mergeCell ref="H47:I47"/>
    <mergeCell ref="J46:K46"/>
    <mergeCell ref="J47:K47"/>
    <mergeCell ref="J48:K48"/>
    <mergeCell ref="J66:K66"/>
    <mergeCell ref="A96:D96"/>
    <mergeCell ref="H88:I88"/>
    <mergeCell ref="A82:D82"/>
    <mergeCell ref="A83:A85"/>
    <mergeCell ref="B83:B84"/>
    <mergeCell ref="C83:C84"/>
    <mergeCell ref="D83:D84"/>
    <mergeCell ref="E83:E84"/>
    <mergeCell ref="A78:D78"/>
    <mergeCell ref="A79:A81"/>
    <mergeCell ref="B79:B80"/>
    <mergeCell ref="C79:C80"/>
    <mergeCell ref="D79:D80"/>
    <mergeCell ref="E79:E80"/>
    <mergeCell ref="H79:I79"/>
    <mergeCell ref="J67:K67"/>
    <mergeCell ref="A99:D99"/>
    <mergeCell ref="A86:D86"/>
    <mergeCell ref="A87:A89"/>
    <mergeCell ref="B87:B88"/>
    <mergeCell ref="C87:C88"/>
    <mergeCell ref="D87:D88"/>
    <mergeCell ref="E87:E88"/>
    <mergeCell ref="H87:I87"/>
    <mergeCell ref="H89:I89"/>
    <mergeCell ref="A91:D91"/>
    <mergeCell ref="A92:A93"/>
    <mergeCell ref="A95:D95"/>
    <mergeCell ref="A97:A98"/>
    <mergeCell ref="A90:D90"/>
    <mergeCell ref="A73:D73"/>
    <mergeCell ref="H71:I71"/>
    <mergeCell ref="H76:I76"/>
    <mergeCell ref="A75:A77"/>
    <mergeCell ref="B75:B76"/>
    <mergeCell ref="C75:C76"/>
    <mergeCell ref="D75:D76"/>
    <mergeCell ref="E75:E76"/>
    <mergeCell ref="A74:D74"/>
    <mergeCell ref="A70:A72"/>
    <mergeCell ref="B70:B71"/>
    <mergeCell ref="C70:C71"/>
    <mergeCell ref="D70:D71"/>
    <mergeCell ref="E70:E71"/>
    <mergeCell ref="H70:I70"/>
    <mergeCell ref="H77:I77"/>
    <mergeCell ref="H72:I72"/>
    <mergeCell ref="H75:I75"/>
    <mergeCell ref="A67:A69"/>
    <mergeCell ref="B67:B68"/>
    <mergeCell ref="C67:C68"/>
    <mergeCell ref="D67:D68"/>
    <mergeCell ref="E67:E68"/>
    <mergeCell ref="H67:I67"/>
    <mergeCell ref="H69:I69"/>
    <mergeCell ref="H68:I68"/>
    <mergeCell ref="J68:K68"/>
    <mergeCell ref="J69:K69"/>
    <mergeCell ref="A61:A63"/>
    <mergeCell ref="B61:B62"/>
    <mergeCell ref="C61:C62"/>
    <mergeCell ref="D61:D62"/>
    <mergeCell ref="E61:E62"/>
    <mergeCell ref="A64:A66"/>
    <mergeCell ref="B64:B65"/>
    <mergeCell ref="C64:C65"/>
    <mergeCell ref="D64:D65"/>
    <mergeCell ref="E64:E65"/>
    <mergeCell ref="J53:K53"/>
    <mergeCell ref="J54:K54"/>
    <mergeCell ref="J57:K57"/>
    <mergeCell ref="J58:K58"/>
    <mergeCell ref="H49:I49"/>
    <mergeCell ref="H51:I51"/>
    <mergeCell ref="A60:D60"/>
    <mergeCell ref="A57:A59"/>
    <mergeCell ref="B57:B58"/>
    <mergeCell ref="C57:C58"/>
    <mergeCell ref="D57:D58"/>
    <mergeCell ref="E57:E58"/>
    <mergeCell ref="H57:I57"/>
    <mergeCell ref="H54:I54"/>
    <mergeCell ref="A42:D42"/>
    <mergeCell ref="A43:A45"/>
    <mergeCell ref="B43:B44"/>
    <mergeCell ref="C43:C44"/>
    <mergeCell ref="D43:D44"/>
    <mergeCell ref="E43:E44"/>
    <mergeCell ref="B38:B39"/>
    <mergeCell ref="C38:C39"/>
    <mergeCell ref="D38:D39"/>
    <mergeCell ref="E38:E39"/>
    <mergeCell ref="A41:D41"/>
    <mergeCell ref="A39:A40"/>
    <mergeCell ref="A35:A37"/>
    <mergeCell ref="B35:B36"/>
    <mergeCell ref="C35:C36"/>
    <mergeCell ref="D35:D36"/>
    <mergeCell ref="E35:E36"/>
    <mergeCell ref="G35:G36"/>
    <mergeCell ref="A32:A34"/>
    <mergeCell ref="B32:B33"/>
    <mergeCell ref="C32:C33"/>
    <mergeCell ref="D32:D33"/>
    <mergeCell ref="E32:E33"/>
    <mergeCell ref="J29:K29"/>
    <mergeCell ref="H28:I28"/>
    <mergeCell ref="J28:K28"/>
    <mergeCell ref="H31:I31"/>
    <mergeCell ref="H32:I32"/>
    <mergeCell ref="A29:A31"/>
    <mergeCell ref="B29:B30"/>
    <mergeCell ref="C29:C30"/>
    <mergeCell ref="D29:D30"/>
    <mergeCell ref="E29:E30"/>
    <mergeCell ref="H29:I29"/>
    <mergeCell ref="H30:I30"/>
    <mergeCell ref="J32:K32"/>
    <mergeCell ref="J30:K30"/>
    <mergeCell ref="J31:K31"/>
    <mergeCell ref="H25:I25"/>
    <mergeCell ref="J25:K25"/>
    <mergeCell ref="A26:A28"/>
    <mergeCell ref="B26:B27"/>
    <mergeCell ref="C26:C27"/>
    <mergeCell ref="D26:D27"/>
    <mergeCell ref="E26:E27"/>
    <mergeCell ref="H26:I26"/>
    <mergeCell ref="A23:A25"/>
    <mergeCell ref="B23:B24"/>
    <mergeCell ref="C23:C24"/>
    <mergeCell ref="D23:D24"/>
    <mergeCell ref="E23:E24"/>
    <mergeCell ref="H23:I23"/>
    <mergeCell ref="J23:K23"/>
    <mergeCell ref="H24:I24"/>
    <mergeCell ref="J24:K24"/>
    <mergeCell ref="J26:K26"/>
    <mergeCell ref="H27:I27"/>
    <mergeCell ref="J27:K27"/>
    <mergeCell ref="A20:A22"/>
    <mergeCell ref="B20:B21"/>
    <mergeCell ref="C20:C21"/>
    <mergeCell ref="D20:D21"/>
    <mergeCell ref="E20:E21"/>
    <mergeCell ref="H20:I20"/>
    <mergeCell ref="H21:I21"/>
    <mergeCell ref="H22:I22"/>
    <mergeCell ref="J20:K20"/>
    <mergeCell ref="J21:K21"/>
    <mergeCell ref="J22:K22"/>
    <mergeCell ref="A11:A13"/>
    <mergeCell ref="B11:B12"/>
    <mergeCell ref="C11:C12"/>
    <mergeCell ref="D11:D12"/>
    <mergeCell ref="E11:E12"/>
    <mergeCell ref="H11:I11"/>
    <mergeCell ref="J13:K13"/>
    <mergeCell ref="A17:A19"/>
    <mergeCell ref="B17:B18"/>
    <mergeCell ref="C17:C18"/>
    <mergeCell ref="D17:D18"/>
    <mergeCell ref="E17:E18"/>
    <mergeCell ref="A14:A16"/>
    <mergeCell ref="B14:B15"/>
    <mergeCell ref="C14:C15"/>
    <mergeCell ref="D14:D15"/>
    <mergeCell ref="E14:E15"/>
    <mergeCell ref="H14:I14"/>
    <mergeCell ref="J14:K14"/>
    <mergeCell ref="J15:K15"/>
    <mergeCell ref="J19:K19"/>
    <mergeCell ref="H19:I19"/>
    <mergeCell ref="B2:B3"/>
    <mergeCell ref="C2:C3"/>
    <mergeCell ref="D2:D3"/>
    <mergeCell ref="E2:E3"/>
    <mergeCell ref="A3:A4"/>
    <mergeCell ref="E5:E6"/>
    <mergeCell ref="L2:M2"/>
    <mergeCell ref="L3:M3"/>
    <mergeCell ref="L4:M4"/>
    <mergeCell ref="J2:K2"/>
    <mergeCell ref="J3:K3"/>
    <mergeCell ref="J4:K4"/>
    <mergeCell ref="H5:I5"/>
    <mergeCell ref="H6:I6"/>
    <mergeCell ref="A8:A10"/>
    <mergeCell ref="B8:B9"/>
    <mergeCell ref="C8:C9"/>
    <mergeCell ref="D8:D9"/>
    <mergeCell ref="E8:E9"/>
    <mergeCell ref="A5:A7"/>
    <mergeCell ref="B5:B6"/>
    <mergeCell ref="C5:C6"/>
    <mergeCell ref="D5:D6"/>
    <mergeCell ref="A46:A48"/>
    <mergeCell ref="B46:B47"/>
    <mergeCell ref="C46:C47"/>
    <mergeCell ref="D46:D47"/>
    <mergeCell ref="E46:E47"/>
    <mergeCell ref="H59:I59"/>
    <mergeCell ref="A52:A54"/>
    <mergeCell ref="B52:B53"/>
    <mergeCell ref="C52:C53"/>
    <mergeCell ref="H58:I58"/>
    <mergeCell ref="D52:D53"/>
    <mergeCell ref="E52:E53"/>
    <mergeCell ref="A56:D56"/>
    <mergeCell ref="H53:I53"/>
    <mergeCell ref="H52:I52"/>
    <mergeCell ref="A49:A51"/>
    <mergeCell ref="B49:B50"/>
    <mergeCell ref="C49:C50"/>
    <mergeCell ref="D49:D50"/>
    <mergeCell ref="E49:E50"/>
    <mergeCell ref="A55:D55"/>
    <mergeCell ref="H50:I50"/>
    <mergeCell ref="H48:I48"/>
    <mergeCell ref="H46:I46"/>
    <mergeCell ref="H7:I7"/>
    <mergeCell ref="J5:K5"/>
    <mergeCell ref="J6:K6"/>
    <mergeCell ref="J7:K7"/>
    <mergeCell ref="J16:K16"/>
    <mergeCell ref="H15:I15"/>
    <mergeCell ref="H16:I16"/>
    <mergeCell ref="J17:K17"/>
    <mergeCell ref="J18:K18"/>
    <mergeCell ref="H17:I17"/>
    <mergeCell ref="H18:I18"/>
    <mergeCell ref="H8:I8"/>
    <mergeCell ref="J8:K8"/>
    <mergeCell ref="H9:I9"/>
    <mergeCell ref="J9:K9"/>
    <mergeCell ref="H10:I10"/>
    <mergeCell ref="J10:K10"/>
    <mergeCell ref="J11:K11"/>
    <mergeCell ref="J12:K12"/>
    <mergeCell ref="H12:I12"/>
    <mergeCell ref="H13:I13"/>
    <mergeCell ref="H34:I34"/>
    <mergeCell ref="J34:K34"/>
    <mergeCell ref="H33:I33"/>
    <mergeCell ref="J33:K33"/>
    <mergeCell ref="J59:K59"/>
    <mergeCell ref="H61:I61"/>
    <mergeCell ref="H62:I62"/>
    <mergeCell ref="H63:I63"/>
    <mergeCell ref="J62:K62"/>
    <mergeCell ref="J61:K61"/>
    <mergeCell ref="J63:K63"/>
    <mergeCell ref="H35:I35"/>
    <mergeCell ref="H36:I36"/>
    <mergeCell ref="H37:I37"/>
    <mergeCell ref="H43:I43"/>
    <mergeCell ref="H44:I44"/>
    <mergeCell ref="H45:I45"/>
    <mergeCell ref="J43:K43"/>
    <mergeCell ref="J44:K44"/>
    <mergeCell ref="J45:K45"/>
    <mergeCell ref="J49:K49"/>
    <mergeCell ref="J50:K50"/>
    <mergeCell ref="J51:K51"/>
    <mergeCell ref="J52:K52"/>
    <mergeCell ref="J87:K87"/>
    <mergeCell ref="J88:K88"/>
    <mergeCell ref="J89:K89"/>
    <mergeCell ref="J72:K72"/>
    <mergeCell ref="J70:K70"/>
    <mergeCell ref="J71:K71"/>
    <mergeCell ref="J75:K75"/>
    <mergeCell ref="J76:K76"/>
    <mergeCell ref="J77:K77"/>
    <mergeCell ref="J79:K79"/>
    <mergeCell ref="J80:K80"/>
    <mergeCell ref="H80:I80"/>
    <mergeCell ref="H81:I81"/>
    <mergeCell ref="H83:I83"/>
    <mergeCell ref="J81:K81"/>
    <mergeCell ref="J83:K83"/>
    <mergeCell ref="H84:I84"/>
    <mergeCell ref="H85:I85"/>
    <mergeCell ref="J64:K64"/>
    <mergeCell ref="J65:K65"/>
    <mergeCell ref="J84:K84"/>
    <mergeCell ref="J85:K85"/>
    <mergeCell ref="H64:I64"/>
    <mergeCell ref="H65:I65"/>
    <mergeCell ref="H66:I66"/>
  </mergeCells>
  <pageMargins left="0.31496062992125984" right="0.11811023622047245" top="0.31496062992125984" bottom="0.31496062992125984" header="0.31496062992125984" footer="0.31496062992125984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1DA35-B0B3-4E42-ABA4-867CC40C5272}">
  <dimension ref="A2:AC104"/>
  <sheetViews>
    <sheetView zoomScaleNormal="100" workbookViewId="0">
      <selection activeCell="G16" sqref="G16"/>
    </sheetView>
  </sheetViews>
  <sheetFormatPr defaultColWidth="8.85546875" defaultRowHeight="15" x14ac:dyDescent="0.25"/>
  <cols>
    <col min="1" max="1" width="17" style="6" customWidth="1"/>
    <col min="2" max="5" width="8.85546875" style="6"/>
    <col min="6" max="6" width="13.140625" style="6" customWidth="1"/>
    <col min="7" max="8" width="14.7109375" style="6" customWidth="1"/>
    <col min="9" max="9" width="15" style="6" customWidth="1"/>
    <col min="10" max="10" width="12.28515625" style="6" customWidth="1"/>
    <col min="11" max="11" width="11" style="6" customWidth="1"/>
    <col min="12" max="12" width="10" style="6" customWidth="1"/>
    <col min="13" max="14" width="8.7109375" style="6" customWidth="1"/>
    <col min="15" max="16" width="13.28515625" style="6" customWidth="1"/>
    <col min="17" max="17" width="11.85546875" style="6" customWidth="1"/>
    <col min="18" max="18" width="13" style="6" customWidth="1"/>
    <col min="19" max="19" width="11.42578125" style="6" customWidth="1"/>
    <col min="20" max="20" width="17.5703125" style="6" customWidth="1"/>
    <col min="21" max="21" width="20" style="6" customWidth="1"/>
    <col min="22" max="22" width="16.28515625" style="6" customWidth="1"/>
    <col min="23" max="23" width="12.42578125" style="6" customWidth="1"/>
    <col min="24" max="24" width="17" style="6" customWidth="1"/>
    <col min="25" max="25" width="12.85546875" style="6" customWidth="1"/>
    <col min="26" max="26" width="17.7109375" style="6" customWidth="1"/>
    <col min="27" max="27" width="16.85546875" style="6" customWidth="1"/>
    <col min="28" max="28" width="17.7109375" style="6" customWidth="1"/>
    <col min="29" max="29" width="15.5703125" style="6" customWidth="1"/>
    <col min="30" max="30" width="12.7109375" style="6" customWidth="1"/>
    <col min="31" max="32" width="8.85546875" style="6"/>
    <col min="33" max="33" width="12" style="6" customWidth="1"/>
    <col min="34" max="16384" width="8.85546875" style="6"/>
  </cols>
  <sheetData>
    <row r="2" spans="1:29" s="7" customFormat="1" ht="58.5" customHeight="1" x14ac:dyDescent="0.25">
      <c r="A2" s="11" t="s">
        <v>486</v>
      </c>
      <c r="B2" s="62" t="s">
        <v>37</v>
      </c>
      <c r="C2" s="62" t="s">
        <v>54</v>
      </c>
      <c r="D2" s="62" t="s">
        <v>53</v>
      </c>
      <c r="E2" s="62" t="s">
        <v>55</v>
      </c>
      <c r="F2" s="86" t="s">
        <v>50</v>
      </c>
      <c r="G2" s="104" t="s">
        <v>122</v>
      </c>
      <c r="H2" s="105"/>
      <c r="I2" s="48" t="s">
        <v>428</v>
      </c>
      <c r="J2" s="86" t="s">
        <v>51</v>
      </c>
      <c r="K2" s="98" t="s">
        <v>52</v>
      </c>
      <c r="L2" s="106"/>
      <c r="M2" s="98" t="s">
        <v>73</v>
      </c>
      <c r="N2" s="99"/>
      <c r="O2" s="98" t="s">
        <v>71</v>
      </c>
      <c r="P2" s="99"/>
    </row>
    <row r="3" spans="1:29" s="7" customFormat="1" ht="25.5" x14ac:dyDescent="0.25">
      <c r="A3" s="73" t="s">
        <v>66</v>
      </c>
      <c r="B3" s="62"/>
      <c r="C3" s="62"/>
      <c r="D3" s="62"/>
      <c r="E3" s="62"/>
      <c r="F3" s="87"/>
      <c r="G3" s="14" t="s">
        <v>121</v>
      </c>
      <c r="H3" s="14" t="s">
        <v>495</v>
      </c>
      <c r="I3" s="14" t="s">
        <v>427</v>
      </c>
      <c r="J3" s="87"/>
      <c r="K3" s="100"/>
      <c r="L3" s="107"/>
      <c r="M3" s="100"/>
      <c r="N3" s="101"/>
      <c r="O3" s="100"/>
      <c r="P3" s="101"/>
    </row>
    <row r="4" spans="1:29" s="7" customFormat="1" ht="30" customHeight="1" x14ac:dyDescent="0.25">
      <c r="A4" s="103"/>
      <c r="B4" s="62"/>
      <c r="C4" s="62"/>
      <c r="D4" s="62"/>
      <c r="E4" s="62"/>
      <c r="F4" s="9" t="s">
        <v>67</v>
      </c>
      <c r="G4" s="10" t="s">
        <v>82</v>
      </c>
      <c r="H4" s="10" t="s">
        <v>82</v>
      </c>
      <c r="I4" s="10" t="s">
        <v>68</v>
      </c>
      <c r="J4" s="9" t="s">
        <v>69</v>
      </c>
      <c r="K4" s="60" t="s">
        <v>70</v>
      </c>
      <c r="L4" s="61"/>
      <c r="M4" s="60" t="s">
        <v>74</v>
      </c>
      <c r="N4" s="61"/>
      <c r="O4" s="60" t="s">
        <v>72</v>
      </c>
      <c r="P4" s="61"/>
    </row>
    <row r="5" spans="1:29" ht="30" customHeight="1" x14ac:dyDescent="0.25">
      <c r="A5" s="74"/>
      <c r="B5" s="17" t="s">
        <v>87</v>
      </c>
      <c r="C5" s="344"/>
      <c r="D5" s="345"/>
      <c r="E5" s="19">
        <f>C5*D5</f>
        <v>0</v>
      </c>
      <c r="F5" s="359"/>
      <c r="G5" s="359"/>
      <c r="H5" s="359"/>
      <c r="I5" s="359"/>
      <c r="J5" s="353"/>
      <c r="K5" s="362"/>
      <c r="L5" s="363"/>
      <c r="M5" s="362"/>
      <c r="N5" s="363"/>
      <c r="O5" s="362"/>
      <c r="P5" s="363"/>
      <c r="AB5" s="7"/>
      <c r="AC5" s="7"/>
    </row>
    <row r="6" spans="1:29" s="7" customFormat="1" ht="30" customHeight="1" x14ac:dyDescent="0.25">
      <c r="A6" s="102" t="s">
        <v>83</v>
      </c>
      <c r="B6" s="62" t="s">
        <v>37</v>
      </c>
      <c r="C6" s="62" t="s">
        <v>54</v>
      </c>
      <c r="D6" s="62" t="s">
        <v>53</v>
      </c>
      <c r="E6" s="62" t="s">
        <v>55</v>
      </c>
      <c r="F6" s="73" t="s">
        <v>51</v>
      </c>
      <c r="G6" s="25" t="s">
        <v>52</v>
      </c>
      <c r="H6" s="58" t="s">
        <v>73</v>
      </c>
      <c r="I6" s="59"/>
      <c r="J6" s="62" t="s">
        <v>71</v>
      </c>
      <c r="K6" s="62"/>
      <c r="L6" s="62"/>
    </row>
    <row r="7" spans="1:29" s="7" customFormat="1" ht="30" customHeight="1" x14ac:dyDescent="0.25">
      <c r="A7" s="102"/>
      <c r="B7" s="62"/>
      <c r="C7" s="62"/>
      <c r="D7" s="62"/>
      <c r="E7" s="62"/>
      <c r="F7" s="74"/>
      <c r="G7" s="9" t="s">
        <v>70</v>
      </c>
      <c r="H7" s="60" t="s">
        <v>74</v>
      </c>
      <c r="I7" s="61"/>
      <c r="J7" s="65" t="s">
        <v>72</v>
      </c>
      <c r="K7" s="65"/>
      <c r="L7" s="65"/>
    </row>
    <row r="8" spans="1:29" ht="30" customHeight="1" x14ac:dyDescent="0.25">
      <c r="A8" s="102"/>
      <c r="B8" s="17" t="s">
        <v>87</v>
      </c>
      <c r="C8" s="344"/>
      <c r="D8" s="345"/>
      <c r="E8" s="19">
        <f>C8*D8</f>
        <v>0</v>
      </c>
      <c r="F8" s="361"/>
      <c r="G8" s="361"/>
      <c r="H8" s="362"/>
      <c r="I8" s="363"/>
      <c r="J8" s="360"/>
      <c r="K8" s="360"/>
      <c r="L8" s="360"/>
    </row>
    <row r="9" spans="1:29" ht="30" customHeight="1" x14ac:dyDescent="0.25">
      <c r="A9" s="102" t="s">
        <v>84</v>
      </c>
      <c r="B9" s="62" t="s">
        <v>37</v>
      </c>
      <c r="C9" s="62" t="s">
        <v>54</v>
      </c>
      <c r="D9" s="62" t="s">
        <v>53</v>
      </c>
      <c r="E9" s="62" t="s">
        <v>55</v>
      </c>
      <c r="F9" s="73" t="s">
        <v>51</v>
      </c>
      <c r="G9" s="25" t="s">
        <v>52</v>
      </c>
      <c r="H9" s="58" t="s">
        <v>73</v>
      </c>
      <c r="I9" s="59"/>
      <c r="J9" s="62" t="s">
        <v>71</v>
      </c>
      <c r="K9" s="62"/>
      <c r="L9" s="62"/>
    </row>
    <row r="10" spans="1:29" ht="30" customHeight="1" x14ac:dyDescent="0.25">
      <c r="A10" s="102"/>
      <c r="B10" s="62"/>
      <c r="C10" s="62"/>
      <c r="D10" s="62"/>
      <c r="E10" s="62"/>
      <c r="F10" s="74"/>
      <c r="G10" s="9" t="s">
        <v>70</v>
      </c>
      <c r="H10" s="60" t="s">
        <v>74</v>
      </c>
      <c r="I10" s="61"/>
      <c r="J10" s="65" t="s">
        <v>72</v>
      </c>
      <c r="K10" s="65"/>
      <c r="L10" s="65"/>
    </row>
    <row r="11" spans="1:29" ht="30" customHeight="1" x14ac:dyDescent="0.25">
      <c r="A11" s="102"/>
      <c r="B11" s="17" t="s">
        <v>87</v>
      </c>
      <c r="C11" s="344"/>
      <c r="D11" s="345"/>
      <c r="E11" s="19">
        <f>C11*D11</f>
        <v>0</v>
      </c>
      <c r="F11" s="361"/>
      <c r="G11" s="361"/>
      <c r="H11" s="362"/>
      <c r="I11" s="363"/>
      <c r="J11" s="360"/>
      <c r="K11" s="360"/>
      <c r="L11" s="360"/>
    </row>
    <row r="12" spans="1:29" ht="30" x14ac:dyDescent="0.25">
      <c r="A12" s="62" t="s">
        <v>57</v>
      </c>
      <c r="B12" s="62" t="s">
        <v>37</v>
      </c>
      <c r="C12" s="62" t="s">
        <v>54</v>
      </c>
      <c r="D12" s="62" t="s">
        <v>53</v>
      </c>
      <c r="E12" s="62" t="s">
        <v>55</v>
      </c>
      <c r="F12" s="8" t="s">
        <v>51</v>
      </c>
      <c r="G12" s="8" t="s">
        <v>52</v>
      </c>
      <c r="H12" s="58" t="s">
        <v>73</v>
      </c>
      <c r="I12" s="59"/>
      <c r="J12" s="62" t="s">
        <v>71</v>
      </c>
      <c r="K12" s="62"/>
      <c r="L12" s="62"/>
    </row>
    <row r="13" spans="1:29" ht="30" customHeight="1" x14ac:dyDescent="0.25">
      <c r="A13" s="62"/>
      <c r="B13" s="62"/>
      <c r="C13" s="62"/>
      <c r="D13" s="62"/>
      <c r="E13" s="62"/>
      <c r="F13" s="9" t="s">
        <v>423</v>
      </c>
      <c r="G13" s="9" t="s">
        <v>70</v>
      </c>
      <c r="H13" s="60" t="s">
        <v>74</v>
      </c>
      <c r="I13" s="61"/>
      <c r="J13" s="65" t="s">
        <v>72</v>
      </c>
      <c r="K13" s="65"/>
      <c r="L13" s="65"/>
    </row>
    <row r="14" spans="1:29" ht="30" customHeight="1" x14ac:dyDescent="0.25">
      <c r="A14" s="62"/>
      <c r="B14" s="17" t="s">
        <v>87</v>
      </c>
      <c r="C14" s="344"/>
      <c r="D14" s="345"/>
      <c r="E14" s="19">
        <f>C14*D14</f>
        <v>0</v>
      </c>
      <c r="F14" s="361"/>
      <c r="G14" s="361"/>
      <c r="H14" s="362"/>
      <c r="I14" s="363"/>
      <c r="J14" s="360"/>
      <c r="K14" s="360"/>
      <c r="L14" s="360"/>
    </row>
    <row r="15" spans="1:29" ht="30" customHeight="1" x14ac:dyDescent="0.25">
      <c r="A15" s="110" t="s">
        <v>85</v>
      </c>
      <c r="B15" s="62" t="s">
        <v>37</v>
      </c>
      <c r="C15" s="62" t="s">
        <v>54</v>
      </c>
      <c r="D15" s="62" t="s">
        <v>53</v>
      </c>
      <c r="E15" s="62" t="s">
        <v>55</v>
      </c>
      <c r="F15" s="8" t="s">
        <v>51</v>
      </c>
      <c r="G15" s="8" t="s">
        <v>52</v>
      </c>
      <c r="H15" s="58" t="s">
        <v>73</v>
      </c>
      <c r="I15" s="59"/>
      <c r="J15" s="62" t="s">
        <v>71</v>
      </c>
      <c r="K15" s="62"/>
      <c r="L15" s="62"/>
    </row>
    <row r="16" spans="1:29" ht="30" customHeight="1" x14ac:dyDescent="0.25">
      <c r="A16" s="111"/>
      <c r="B16" s="62"/>
      <c r="C16" s="62"/>
      <c r="D16" s="62"/>
      <c r="E16" s="62"/>
      <c r="F16" s="9" t="s">
        <v>423</v>
      </c>
      <c r="G16" s="9" t="s">
        <v>70</v>
      </c>
      <c r="H16" s="60" t="s">
        <v>74</v>
      </c>
      <c r="I16" s="61"/>
      <c r="J16" s="65" t="s">
        <v>72</v>
      </c>
      <c r="K16" s="65"/>
      <c r="L16" s="65"/>
    </row>
    <row r="17" spans="1:12" ht="30" customHeight="1" x14ac:dyDescent="0.25">
      <c r="A17" s="112"/>
      <c r="B17" s="17" t="s">
        <v>87</v>
      </c>
      <c r="C17" s="344"/>
      <c r="D17" s="345"/>
      <c r="E17" s="19">
        <f>C17*D17</f>
        <v>0</v>
      </c>
      <c r="F17" s="361"/>
      <c r="G17" s="361"/>
      <c r="H17" s="362"/>
      <c r="I17" s="363"/>
      <c r="J17" s="360"/>
      <c r="K17" s="360"/>
      <c r="L17" s="360"/>
    </row>
    <row r="18" spans="1:12" ht="30" customHeight="1" x14ac:dyDescent="0.25">
      <c r="A18" s="62" t="s">
        <v>59</v>
      </c>
      <c r="B18" s="62" t="s">
        <v>37</v>
      </c>
      <c r="C18" s="62" t="s">
        <v>54</v>
      </c>
      <c r="D18" s="62" t="s">
        <v>53</v>
      </c>
      <c r="E18" s="62" t="s">
        <v>55</v>
      </c>
      <c r="F18" s="8" t="s">
        <v>51</v>
      </c>
      <c r="G18" s="8" t="s">
        <v>52</v>
      </c>
      <c r="H18" s="58" t="s">
        <v>73</v>
      </c>
      <c r="I18" s="59"/>
      <c r="J18" s="62" t="s">
        <v>71</v>
      </c>
      <c r="K18" s="62"/>
      <c r="L18" s="62"/>
    </row>
    <row r="19" spans="1:12" ht="30" customHeight="1" x14ac:dyDescent="0.25">
      <c r="A19" s="62"/>
      <c r="B19" s="62"/>
      <c r="C19" s="62"/>
      <c r="D19" s="62"/>
      <c r="E19" s="62"/>
      <c r="F19" s="10" t="s">
        <v>76</v>
      </c>
      <c r="G19" s="9" t="s">
        <v>70</v>
      </c>
      <c r="H19" s="60" t="s">
        <v>74</v>
      </c>
      <c r="I19" s="61"/>
      <c r="J19" s="65" t="s">
        <v>72</v>
      </c>
      <c r="K19" s="65"/>
      <c r="L19" s="65"/>
    </row>
    <row r="20" spans="1:12" ht="30" customHeight="1" x14ac:dyDescent="0.25">
      <c r="A20" s="62"/>
      <c r="B20" s="17" t="s">
        <v>87</v>
      </c>
      <c r="C20" s="344"/>
      <c r="D20" s="345"/>
      <c r="E20" s="19">
        <f>C20*D20</f>
        <v>0</v>
      </c>
      <c r="F20" s="361"/>
      <c r="G20" s="361"/>
      <c r="H20" s="362"/>
      <c r="I20" s="363"/>
      <c r="J20" s="360"/>
      <c r="K20" s="360"/>
      <c r="L20" s="360"/>
    </row>
    <row r="21" spans="1:12" ht="30" customHeight="1" x14ac:dyDescent="0.25">
      <c r="A21" s="62" t="s">
        <v>58</v>
      </c>
      <c r="B21" s="62" t="s">
        <v>37</v>
      </c>
      <c r="C21" s="62" t="s">
        <v>54</v>
      </c>
      <c r="D21" s="62" t="s">
        <v>53</v>
      </c>
      <c r="E21" s="62" t="s">
        <v>55</v>
      </c>
      <c r="F21" s="8" t="s">
        <v>51</v>
      </c>
      <c r="G21" s="8" t="s">
        <v>52</v>
      </c>
      <c r="H21" s="58" t="s">
        <v>73</v>
      </c>
      <c r="I21" s="59"/>
      <c r="J21" s="62" t="s">
        <v>71</v>
      </c>
      <c r="K21" s="62"/>
      <c r="L21" s="62"/>
    </row>
    <row r="22" spans="1:12" ht="30" customHeight="1" x14ac:dyDescent="0.25">
      <c r="A22" s="62"/>
      <c r="B22" s="62"/>
      <c r="C22" s="62"/>
      <c r="D22" s="62"/>
      <c r="E22" s="62"/>
      <c r="F22" s="10" t="s">
        <v>76</v>
      </c>
      <c r="G22" s="9" t="s">
        <v>70</v>
      </c>
      <c r="H22" s="60" t="s">
        <v>74</v>
      </c>
      <c r="I22" s="61"/>
      <c r="J22" s="65" t="s">
        <v>72</v>
      </c>
      <c r="K22" s="65"/>
      <c r="L22" s="65"/>
    </row>
    <row r="23" spans="1:12" ht="30" customHeight="1" x14ac:dyDescent="0.25">
      <c r="A23" s="62"/>
      <c r="B23" s="17" t="s">
        <v>87</v>
      </c>
      <c r="C23" s="344"/>
      <c r="D23" s="345"/>
      <c r="E23" s="19">
        <f>C23*D23</f>
        <v>0</v>
      </c>
      <c r="F23" s="361"/>
      <c r="G23" s="361"/>
      <c r="H23" s="362"/>
      <c r="I23" s="363"/>
      <c r="J23" s="360"/>
      <c r="K23" s="360"/>
      <c r="L23" s="360"/>
    </row>
    <row r="24" spans="1:12" ht="30" customHeight="1" x14ac:dyDescent="0.25">
      <c r="A24" s="62" t="s">
        <v>60</v>
      </c>
      <c r="B24" s="62" t="s">
        <v>37</v>
      </c>
      <c r="C24" s="62" t="s">
        <v>54</v>
      </c>
      <c r="D24" s="62" t="s">
        <v>53</v>
      </c>
      <c r="E24" s="62" t="s">
        <v>55</v>
      </c>
      <c r="F24" s="8" t="s">
        <v>51</v>
      </c>
      <c r="G24" s="8" t="s">
        <v>52</v>
      </c>
      <c r="H24" s="58" t="s">
        <v>73</v>
      </c>
      <c r="I24" s="59"/>
      <c r="J24" s="62" t="s">
        <v>71</v>
      </c>
      <c r="K24" s="62"/>
      <c r="L24" s="62"/>
    </row>
    <row r="25" spans="1:12" ht="30" customHeight="1" x14ac:dyDescent="0.25">
      <c r="A25" s="62"/>
      <c r="B25" s="62"/>
      <c r="C25" s="62"/>
      <c r="D25" s="62"/>
      <c r="E25" s="62"/>
      <c r="F25" s="10" t="s">
        <v>76</v>
      </c>
      <c r="G25" s="9" t="s">
        <v>70</v>
      </c>
      <c r="H25" s="60" t="s">
        <v>74</v>
      </c>
      <c r="I25" s="61"/>
      <c r="J25" s="65" t="s">
        <v>72</v>
      </c>
      <c r="K25" s="65"/>
      <c r="L25" s="65"/>
    </row>
    <row r="26" spans="1:12" ht="30" customHeight="1" x14ac:dyDescent="0.25">
      <c r="A26" s="62"/>
      <c r="B26" s="17" t="s">
        <v>87</v>
      </c>
      <c r="C26" s="344"/>
      <c r="D26" s="345"/>
      <c r="E26" s="19">
        <f>C26*D26</f>
        <v>0</v>
      </c>
      <c r="F26" s="361"/>
      <c r="G26" s="361"/>
      <c r="H26" s="362"/>
      <c r="I26" s="363"/>
      <c r="J26" s="360"/>
      <c r="K26" s="360"/>
      <c r="L26" s="360"/>
    </row>
    <row r="27" spans="1:12" ht="45" customHeight="1" x14ac:dyDescent="0.25">
      <c r="A27" s="62" t="s">
        <v>79</v>
      </c>
      <c r="B27" s="62" t="s">
        <v>37</v>
      </c>
      <c r="C27" s="62" t="s">
        <v>54</v>
      </c>
      <c r="D27" s="62" t="s">
        <v>53</v>
      </c>
      <c r="E27" s="62" t="s">
        <v>55</v>
      </c>
      <c r="F27" s="8" t="s">
        <v>51</v>
      </c>
      <c r="G27" s="8" t="s">
        <v>52</v>
      </c>
      <c r="H27" s="58" t="s">
        <v>73</v>
      </c>
      <c r="I27" s="59"/>
      <c r="J27" s="62" t="s">
        <v>71</v>
      </c>
      <c r="K27" s="62"/>
      <c r="L27" s="62"/>
    </row>
    <row r="28" spans="1:12" ht="30" customHeight="1" x14ac:dyDescent="0.25">
      <c r="A28" s="62"/>
      <c r="B28" s="62"/>
      <c r="C28" s="62"/>
      <c r="D28" s="62"/>
      <c r="E28" s="62"/>
      <c r="F28" s="13" t="s">
        <v>78</v>
      </c>
      <c r="G28" s="9" t="s">
        <v>70</v>
      </c>
      <c r="H28" s="60" t="s">
        <v>74</v>
      </c>
      <c r="I28" s="61"/>
      <c r="J28" s="65" t="s">
        <v>72</v>
      </c>
      <c r="K28" s="65"/>
      <c r="L28" s="65"/>
    </row>
    <row r="29" spans="1:12" ht="30" customHeight="1" x14ac:dyDescent="0.25">
      <c r="A29" s="62"/>
      <c r="B29" s="17" t="s">
        <v>87</v>
      </c>
      <c r="C29" s="344"/>
      <c r="D29" s="345"/>
      <c r="E29" s="19">
        <f>C29*D29</f>
        <v>0</v>
      </c>
      <c r="F29" s="361"/>
      <c r="G29" s="361"/>
      <c r="H29" s="362"/>
      <c r="I29" s="363"/>
      <c r="J29" s="360"/>
      <c r="K29" s="360"/>
      <c r="L29" s="360"/>
    </row>
    <row r="30" spans="1:12" ht="30" customHeight="1" x14ac:dyDescent="0.25">
      <c r="A30" s="62" t="s">
        <v>80</v>
      </c>
      <c r="B30" s="62" t="s">
        <v>37</v>
      </c>
      <c r="C30" s="62" t="s">
        <v>54</v>
      </c>
      <c r="D30" s="62" t="s">
        <v>53</v>
      </c>
      <c r="E30" s="62" t="s">
        <v>55</v>
      </c>
      <c r="F30" s="7" t="s">
        <v>51</v>
      </c>
      <c r="G30" s="8" t="s">
        <v>52</v>
      </c>
      <c r="H30" s="58" t="s">
        <v>73</v>
      </c>
      <c r="I30" s="59"/>
      <c r="J30" s="62" t="s">
        <v>71</v>
      </c>
      <c r="K30" s="62"/>
      <c r="L30" s="62"/>
    </row>
    <row r="31" spans="1:12" ht="30" customHeight="1" x14ac:dyDescent="0.25">
      <c r="A31" s="62"/>
      <c r="B31" s="62"/>
      <c r="C31" s="62"/>
      <c r="D31" s="62"/>
      <c r="E31" s="62"/>
      <c r="F31" s="13" t="s">
        <v>78</v>
      </c>
      <c r="G31" s="9" t="s">
        <v>70</v>
      </c>
      <c r="H31" s="60" t="s">
        <v>74</v>
      </c>
      <c r="I31" s="61"/>
      <c r="J31" s="65" t="s">
        <v>72</v>
      </c>
      <c r="K31" s="65"/>
      <c r="L31" s="65"/>
    </row>
    <row r="32" spans="1:12" ht="30" customHeight="1" x14ac:dyDescent="0.25">
      <c r="A32" s="62"/>
      <c r="B32" s="17" t="s">
        <v>87</v>
      </c>
      <c r="C32" s="344"/>
      <c r="D32" s="345"/>
      <c r="E32" s="19">
        <f>C32*D32</f>
        <v>0</v>
      </c>
      <c r="F32" s="361"/>
      <c r="G32" s="361"/>
      <c r="H32" s="362"/>
      <c r="I32" s="363"/>
      <c r="J32" s="360"/>
      <c r="K32" s="360"/>
      <c r="L32" s="360"/>
    </row>
    <row r="33" spans="1:15" ht="30" customHeight="1" x14ac:dyDescent="0.25">
      <c r="A33" s="62" t="s">
        <v>61</v>
      </c>
      <c r="B33" s="62" t="s">
        <v>37</v>
      </c>
      <c r="C33" s="62" t="s">
        <v>54</v>
      </c>
      <c r="D33" s="62" t="s">
        <v>53</v>
      </c>
      <c r="E33" s="62" t="s">
        <v>55</v>
      </c>
      <c r="F33" s="7" t="s">
        <v>51</v>
      </c>
      <c r="G33" s="8" t="s">
        <v>52</v>
      </c>
      <c r="H33" s="58" t="s">
        <v>73</v>
      </c>
      <c r="I33" s="59"/>
      <c r="J33" s="62" t="s">
        <v>71</v>
      </c>
      <c r="K33" s="62"/>
      <c r="L33" s="62"/>
    </row>
    <row r="34" spans="1:15" ht="30" customHeight="1" x14ac:dyDescent="0.25">
      <c r="A34" s="62"/>
      <c r="B34" s="62"/>
      <c r="C34" s="62"/>
      <c r="D34" s="62"/>
      <c r="E34" s="62"/>
      <c r="F34" s="13" t="s">
        <v>78</v>
      </c>
      <c r="G34" s="9" t="s">
        <v>70</v>
      </c>
      <c r="H34" s="60" t="s">
        <v>74</v>
      </c>
      <c r="I34" s="61"/>
      <c r="J34" s="65" t="s">
        <v>72</v>
      </c>
      <c r="K34" s="65"/>
      <c r="L34" s="65"/>
    </row>
    <row r="35" spans="1:15" ht="30" customHeight="1" x14ac:dyDescent="0.25">
      <c r="A35" s="62"/>
      <c r="B35" s="17" t="s">
        <v>87</v>
      </c>
      <c r="C35" s="344"/>
      <c r="D35" s="345"/>
      <c r="E35" s="19">
        <f>C35*D35</f>
        <v>0</v>
      </c>
      <c r="F35" s="361"/>
      <c r="G35" s="361"/>
      <c r="H35" s="362"/>
      <c r="I35" s="363"/>
      <c r="J35" s="360"/>
      <c r="K35" s="360"/>
      <c r="L35" s="360"/>
    </row>
    <row r="36" spans="1:15" ht="30" customHeight="1" x14ac:dyDescent="0.25">
      <c r="A36" s="62" t="s">
        <v>62</v>
      </c>
      <c r="B36" s="62" t="s">
        <v>37</v>
      </c>
      <c r="C36" s="62" t="s">
        <v>54</v>
      </c>
      <c r="D36" s="62" t="s">
        <v>53</v>
      </c>
      <c r="E36" s="62" t="s">
        <v>55</v>
      </c>
      <c r="F36" s="7" t="s">
        <v>51</v>
      </c>
      <c r="G36" s="8" t="s">
        <v>52</v>
      </c>
      <c r="H36" s="58" t="s">
        <v>73</v>
      </c>
      <c r="I36" s="59"/>
      <c r="J36" s="62" t="s">
        <v>71</v>
      </c>
      <c r="K36" s="62"/>
      <c r="L36" s="62"/>
    </row>
    <row r="37" spans="1:15" ht="30" customHeight="1" x14ac:dyDescent="0.25">
      <c r="A37" s="62"/>
      <c r="B37" s="62"/>
      <c r="C37" s="62"/>
      <c r="D37" s="62"/>
      <c r="E37" s="62"/>
      <c r="F37" s="13" t="s">
        <v>78</v>
      </c>
      <c r="G37" s="9" t="s">
        <v>70</v>
      </c>
      <c r="H37" s="60" t="s">
        <v>74</v>
      </c>
      <c r="I37" s="61"/>
      <c r="J37" s="65" t="s">
        <v>72</v>
      </c>
      <c r="K37" s="65"/>
      <c r="L37" s="65"/>
    </row>
    <row r="38" spans="1:15" ht="30" customHeight="1" x14ac:dyDescent="0.25">
      <c r="A38" s="62"/>
      <c r="B38" s="17" t="s">
        <v>87</v>
      </c>
      <c r="C38" s="344"/>
      <c r="D38" s="345"/>
      <c r="E38" s="19">
        <f>C38*D38</f>
        <v>0</v>
      </c>
      <c r="F38" s="361"/>
      <c r="G38" s="361"/>
      <c r="H38" s="362"/>
      <c r="I38" s="363"/>
      <c r="J38" s="360"/>
      <c r="K38" s="360"/>
      <c r="L38" s="360"/>
    </row>
    <row r="39" spans="1:15" ht="45" customHeight="1" x14ac:dyDescent="0.25">
      <c r="A39" s="62" t="s">
        <v>63</v>
      </c>
      <c r="B39" s="62" t="s">
        <v>37</v>
      </c>
      <c r="C39" s="62" t="s">
        <v>54</v>
      </c>
      <c r="D39" s="62" t="s">
        <v>53</v>
      </c>
      <c r="E39" s="62" t="s">
        <v>55</v>
      </c>
      <c r="F39" s="8" t="s">
        <v>51</v>
      </c>
      <c r="G39" s="73" t="s">
        <v>64</v>
      </c>
      <c r="H39" s="58" t="s">
        <v>71</v>
      </c>
      <c r="I39" s="59"/>
      <c r="O39" s="7"/>
    </row>
    <row r="40" spans="1:15" ht="30" customHeight="1" x14ac:dyDescent="0.25">
      <c r="A40" s="62"/>
      <c r="B40" s="62"/>
      <c r="C40" s="62"/>
      <c r="D40" s="62"/>
      <c r="E40" s="62"/>
      <c r="F40" s="10" t="s">
        <v>77</v>
      </c>
      <c r="G40" s="74"/>
      <c r="H40" s="60" t="s">
        <v>72</v>
      </c>
      <c r="I40" s="61"/>
      <c r="M40" s="28"/>
      <c r="N40" s="28"/>
      <c r="O40" s="26"/>
    </row>
    <row r="41" spans="1:15" ht="30" customHeight="1" x14ac:dyDescent="0.25">
      <c r="A41" s="62"/>
      <c r="B41" s="17" t="s">
        <v>88</v>
      </c>
      <c r="C41" s="344"/>
      <c r="D41" s="345"/>
      <c r="E41" s="19">
        <f>C41*D41</f>
        <v>0</v>
      </c>
      <c r="F41" s="361"/>
      <c r="G41" s="361"/>
      <c r="H41" s="362"/>
      <c r="I41" s="363"/>
    </row>
    <row r="42" spans="1:15" ht="45" customHeight="1" x14ac:dyDescent="0.25">
      <c r="A42" s="25" t="s">
        <v>253</v>
      </c>
      <c r="B42" s="73" t="s">
        <v>37</v>
      </c>
      <c r="C42" s="73" t="s">
        <v>54</v>
      </c>
      <c r="D42" s="73" t="s">
        <v>53</v>
      </c>
      <c r="E42" s="73" t="s">
        <v>55</v>
      </c>
      <c r="H42" s="7"/>
      <c r="I42" s="7"/>
      <c r="J42" s="7"/>
      <c r="K42" s="7"/>
      <c r="L42" s="7"/>
      <c r="M42" s="7"/>
      <c r="N42" s="7"/>
      <c r="O42" s="7"/>
    </row>
    <row r="43" spans="1:15" ht="69.95" customHeight="1" x14ac:dyDescent="0.25">
      <c r="A43" s="78" t="s">
        <v>246</v>
      </c>
      <c r="B43" s="74"/>
      <c r="C43" s="74"/>
      <c r="D43" s="74"/>
      <c r="E43" s="74"/>
      <c r="H43" s="7"/>
      <c r="I43" s="7"/>
      <c r="J43" s="7"/>
      <c r="K43" s="7"/>
      <c r="L43" s="7"/>
      <c r="M43" s="7"/>
      <c r="N43" s="7"/>
      <c r="O43" s="7"/>
    </row>
    <row r="44" spans="1:15" ht="69.95" customHeight="1" x14ac:dyDescent="0.25">
      <c r="A44" s="79"/>
      <c r="B44" s="8" t="s">
        <v>86</v>
      </c>
      <c r="C44" s="8">
        <v>1</v>
      </c>
      <c r="D44" s="345"/>
      <c r="E44" s="19">
        <f>C44*D44</f>
        <v>0</v>
      </c>
      <c r="H44" s="7"/>
      <c r="I44" s="7"/>
      <c r="J44" s="7"/>
      <c r="K44" s="7"/>
      <c r="L44" s="7"/>
      <c r="M44" s="7"/>
      <c r="N44" s="7"/>
      <c r="O44" s="7"/>
    </row>
    <row r="45" spans="1:15" ht="30" customHeight="1" x14ac:dyDescent="0.25">
      <c r="A45" s="66" t="s">
        <v>266</v>
      </c>
      <c r="B45" s="66"/>
      <c r="C45" s="66"/>
      <c r="D45" s="66"/>
      <c r="E45" s="31">
        <f>E5+E8+E11+E14+E17+E20+E23+E26+E29+E32+E35+E38+E41+E44</f>
        <v>0</v>
      </c>
      <c r="F45" s="7"/>
      <c r="H45" s="7"/>
      <c r="I45" s="7"/>
      <c r="J45" s="7"/>
      <c r="K45" s="7"/>
    </row>
    <row r="46" spans="1:15" ht="30" customHeight="1" x14ac:dyDescent="0.25">
      <c r="A46" s="94" t="s">
        <v>270</v>
      </c>
      <c r="B46" s="94"/>
      <c r="C46" s="94"/>
      <c r="D46" s="94"/>
      <c r="E46" s="94"/>
      <c r="F46" s="94"/>
    </row>
    <row r="47" spans="1:15" ht="38.25" customHeight="1" x14ac:dyDescent="0.25">
      <c r="A47" s="62" t="s">
        <v>242</v>
      </c>
      <c r="B47" s="62" t="s">
        <v>37</v>
      </c>
      <c r="C47" s="62" t="s">
        <v>54</v>
      </c>
      <c r="D47" s="62" t="s">
        <v>53</v>
      </c>
      <c r="E47" s="62" t="s">
        <v>55</v>
      </c>
      <c r="F47" s="8" t="s">
        <v>51</v>
      </c>
      <c r="G47" s="8" t="s">
        <v>52</v>
      </c>
      <c r="H47" s="58" t="s">
        <v>73</v>
      </c>
      <c r="I47" s="59"/>
      <c r="J47" s="62" t="s">
        <v>71</v>
      </c>
      <c r="K47" s="62"/>
      <c r="L47" s="62"/>
    </row>
    <row r="48" spans="1:15" ht="30" customHeight="1" x14ac:dyDescent="0.25">
      <c r="A48" s="62"/>
      <c r="B48" s="62"/>
      <c r="C48" s="62"/>
      <c r="D48" s="62"/>
      <c r="E48" s="62"/>
      <c r="F48" s="13" t="s">
        <v>81</v>
      </c>
      <c r="G48" s="9" t="s">
        <v>70</v>
      </c>
      <c r="H48" s="60" t="s">
        <v>74</v>
      </c>
      <c r="I48" s="61"/>
      <c r="J48" s="65" t="s">
        <v>72</v>
      </c>
      <c r="K48" s="65"/>
      <c r="L48" s="65"/>
    </row>
    <row r="49" spans="1:18" ht="30" customHeight="1" x14ac:dyDescent="0.25">
      <c r="A49" s="62"/>
      <c r="B49" s="17" t="s">
        <v>87</v>
      </c>
      <c r="C49" s="344"/>
      <c r="D49" s="345"/>
      <c r="E49" s="19">
        <f>C49*D49</f>
        <v>0</v>
      </c>
      <c r="F49" s="361"/>
      <c r="G49" s="361"/>
      <c r="H49" s="362"/>
      <c r="I49" s="363"/>
      <c r="J49" s="360"/>
      <c r="K49" s="360"/>
      <c r="L49" s="360"/>
    </row>
    <row r="50" spans="1:18" ht="30" customHeight="1" x14ac:dyDescent="0.25">
      <c r="A50" s="62" t="s">
        <v>243</v>
      </c>
      <c r="B50" s="62" t="s">
        <v>37</v>
      </c>
      <c r="C50" s="62" t="s">
        <v>54</v>
      </c>
      <c r="D50" s="62" t="s">
        <v>53</v>
      </c>
      <c r="E50" s="62" t="s">
        <v>55</v>
      </c>
      <c r="F50" s="8" t="s">
        <v>51</v>
      </c>
      <c r="G50" s="8" t="s">
        <v>52</v>
      </c>
      <c r="H50" s="58" t="s">
        <v>73</v>
      </c>
      <c r="I50" s="59"/>
      <c r="J50" s="62" t="s">
        <v>71</v>
      </c>
      <c r="K50" s="62"/>
      <c r="L50" s="62"/>
    </row>
    <row r="51" spans="1:18" ht="30" customHeight="1" x14ac:dyDescent="0.25">
      <c r="A51" s="62"/>
      <c r="B51" s="62"/>
      <c r="C51" s="62"/>
      <c r="D51" s="62"/>
      <c r="E51" s="62"/>
      <c r="F51" s="10" t="s">
        <v>76</v>
      </c>
      <c r="G51" s="9" t="s">
        <v>70</v>
      </c>
      <c r="H51" s="60" t="s">
        <v>74</v>
      </c>
      <c r="I51" s="61"/>
      <c r="J51" s="65" t="s">
        <v>72</v>
      </c>
      <c r="K51" s="65"/>
      <c r="L51" s="65"/>
    </row>
    <row r="52" spans="1:18" ht="30" customHeight="1" x14ac:dyDescent="0.25">
      <c r="A52" s="62"/>
      <c r="B52" s="17" t="s">
        <v>87</v>
      </c>
      <c r="C52" s="344"/>
      <c r="D52" s="345"/>
      <c r="E52" s="19">
        <f>C52*D52</f>
        <v>0</v>
      </c>
      <c r="F52" s="361"/>
      <c r="G52" s="361"/>
      <c r="H52" s="362"/>
      <c r="I52" s="363"/>
      <c r="J52" s="360"/>
      <c r="K52" s="360"/>
      <c r="L52" s="360"/>
    </row>
    <row r="53" spans="1:18" ht="30" customHeight="1" x14ac:dyDescent="0.25">
      <c r="A53" s="68" t="s">
        <v>244</v>
      </c>
      <c r="B53" s="62" t="s">
        <v>37</v>
      </c>
      <c r="C53" s="62" t="s">
        <v>54</v>
      </c>
      <c r="D53" s="62" t="s">
        <v>53</v>
      </c>
      <c r="E53" s="62" t="s">
        <v>55</v>
      </c>
      <c r="F53" s="7" t="s">
        <v>51</v>
      </c>
      <c r="G53" s="8" t="s">
        <v>52</v>
      </c>
      <c r="H53" s="58" t="s">
        <v>73</v>
      </c>
      <c r="I53" s="59"/>
      <c r="J53" s="62" t="s">
        <v>71</v>
      </c>
      <c r="K53" s="62"/>
      <c r="L53" s="62"/>
    </row>
    <row r="54" spans="1:18" ht="45" customHeight="1" x14ac:dyDescent="0.25">
      <c r="A54" s="68"/>
      <c r="B54" s="62"/>
      <c r="C54" s="62"/>
      <c r="D54" s="62"/>
      <c r="E54" s="62"/>
      <c r="F54" s="13" t="s">
        <v>78</v>
      </c>
      <c r="G54" s="9" t="s">
        <v>70</v>
      </c>
      <c r="H54" s="60" t="s">
        <v>74</v>
      </c>
      <c r="I54" s="61"/>
      <c r="J54" s="65" t="s">
        <v>72</v>
      </c>
      <c r="K54" s="65"/>
      <c r="L54" s="65"/>
    </row>
    <row r="55" spans="1:18" ht="45" customHeight="1" x14ac:dyDescent="0.25">
      <c r="A55" s="68"/>
      <c r="B55" s="17" t="s">
        <v>87</v>
      </c>
      <c r="C55" s="344"/>
      <c r="D55" s="345"/>
      <c r="E55" s="19">
        <f>C55*D55</f>
        <v>0</v>
      </c>
      <c r="F55" s="361"/>
      <c r="G55" s="361"/>
      <c r="H55" s="362"/>
      <c r="I55" s="363"/>
      <c r="J55" s="360"/>
      <c r="K55" s="360"/>
      <c r="L55" s="360"/>
    </row>
    <row r="56" spans="1:18" ht="30" customHeight="1" x14ac:dyDescent="0.25">
      <c r="A56" s="68" t="s">
        <v>245</v>
      </c>
      <c r="B56" s="62" t="s">
        <v>37</v>
      </c>
      <c r="C56" s="62" t="s">
        <v>54</v>
      </c>
      <c r="D56" s="62" t="s">
        <v>53</v>
      </c>
      <c r="E56" s="62" t="s">
        <v>55</v>
      </c>
      <c r="F56" s="7" t="s">
        <v>51</v>
      </c>
      <c r="G56" s="8" t="s">
        <v>52</v>
      </c>
      <c r="H56" s="58" t="s">
        <v>73</v>
      </c>
      <c r="I56" s="59"/>
      <c r="J56" s="62" t="s">
        <v>71</v>
      </c>
      <c r="K56" s="62"/>
      <c r="L56" s="62"/>
    </row>
    <row r="57" spans="1:18" ht="45" customHeight="1" x14ac:dyDescent="0.25">
      <c r="A57" s="68"/>
      <c r="B57" s="62"/>
      <c r="C57" s="62"/>
      <c r="D57" s="62"/>
      <c r="E57" s="62"/>
      <c r="F57" s="13" t="s">
        <v>78</v>
      </c>
      <c r="G57" s="9" t="s">
        <v>70</v>
      </c>
      <c r="H57" s="60" t="s">
        <v>74</v>
      </c>
      <c r="I57" s="61"/>
      <c r="J57" s="65" t="s">
        <v>72</v>
      </c>
      <c r="K57" s="65"/>
      <c r="L57" s="65"/>
    </row>
    <row r="58" spans="1:18" ht="45" customHeight="1" x14ac:dyDescent="0.25">
      <c r="A58" s="68"/>
      <c r="B58" s="17" t="s">
        <v>87</v>
      </c>
      <c r="C58" s="344"/>
      <c r="D58" s="345"/>
      <c r="E58" s="19">
        <f>C58*D58</f>
        <v>0</v>
      </c>
      <c r="F58" s="361"/>
      <c r="G58" s="361"/>
      <c r="H58" s="362"/>
      <c r="I58" s="363"/>
      <c r="J58" s="360"/>
      <c r="K58" s="360"/>
      <c r="L58" s="360"/>
    </row>
    <row r="59" spans="1:18" ht="30" customHeight="1" x14ac:dyDescent="0.25">
      <c r="A59" s="66" t="s">
        <v>267</v>
      </c>
      <c r="B59" s="66"/>
      <c r="C59" s="66"/>
      <c r="D59" s="66"/>
      <c r="E59" s="31">
        <f>E49+E52+E55+E58</f>
        <v>0</v>
      </c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</row>
    <row r="60" spans="1:18" ht="30" customHeight="1" x14ac:dyDescent="0.25">
      <c r="A60" s="81" t="s">
        <v>269</v>
      </c>
      <c r="B60" s="81"/>
      <c r="C60" s="81"/>
      <c r="D60" s="81"/>
      <c r="E60" s="21"/>
      <c r="F60" s="7"/>
    </row>
    <row r="61" spans="1:18" ht="69.95" customHeight="1" x14ac:dyDescent="0.25">
      <c r="A61" s="68" t="s">
        <v>247</v>
      </c>
      <c r="B61" s="62" t="s">
        <v>37</v>
      </c>
      <c r="C61" s="62" t="s">
        <v>54</v>
      </c>
      <c r="D61" s="69" t="s">
        <v>53</v>
      </c>
      <c r="E61" s="69" t="s">
        <v>55</v>
      </c>
      <c r="F61" s="8" t="s">
        <v>51</v>
      </c>
      <c r="G61" s="8" t="s">
        <v>52</v>
      </c>
      <c r="H61" s="58" t="s">
        <v>73</v>
      </c>
      <c r="I61" s="59"/>
      <c r="J61" s="62" t="s">
        <v>71</v>
      </c>
      <c r="K61" s="62"/>
      <c r="L61" s="62"/>
    </row>
    <row r="62" spans="1:18" ht="69.95" customHeight="1" x14ac:dyDescent="0.25">
      <c r="A62" s="68"/>
      <c r="B62" s="62"/>
      <c r="C62" s="62"/>
      <c r="D62" s="69"/>
      <c r="E62" s="69"/>
      <c r="F62" s="10" t="s">
        <v>430</v>
      </c>
      <c r="G62" s="9" t="s">
        <v>70</v>
      </c>
      <c r="H62" s="60" t="s">
        <v>74</v>
      </c>
      <c r="I62" s="61"/>
      <c r="J62" s="65" t="s">
        <v>72</v>
      </c>
      <c r="K62" s="65"/>
      <c r="L62" s="65"/>
    </row>
    <row r="63" spans="1:18" ht="69.95" customHeight="1" x14ac:dyDescent="0.25">
      <c r="A63" s="68"/>
      <c r="B63" s="17" t="s">
        <v>87</v>
      </c>
      <c r="C63" s="344"/>
      <c r="D63" s="345"/>
      <c r="E63" s="20">
        <f>C63*D63</f>
        <v>0</v>
      </c>
      <c r="F63" s="361"/>
      <c r="G63" s="361"/>
      <c r="H63" s="362"/>
      <c r="I63" s="363"/>
      <c r="J63" s="360"/>
      <c r="K63" s="360"/>
      <c r="L63" s="360"/>
      <c r="R63" s="34"/>
    </row>
    <row r="64" spans="1:18" ht="30" customHeight="1" x14ac:dyDescent="0.25">
      <c r="A64" s="108" t="s">
        <v>271</v>
      </c>
      <c r="B64" s="109"/>
      <c r="C64" s="109"/>
      <c r="D64" s="109"/>
      <c r="E64" s="109"/>
      <c r="F64" s="109"/>
    </row>
    <row r="65" spans="1:23" ht="37.5" customHeight="1" x14ac:dyDescent="0.25">
      <c r="A65" s="62" t="s">
        <v>242</v>
      </c>
      <c r="B65" s="62" t="s">
        <v>37</v>
      </c>
      <c r="C65" s="62" t="s">
        <v>54</v>
      </c>
      <c r="D65" s="62" t="s">
        <v>53</v>
      </c>
      <c r="E65" s="62" t="s">
        <v>55</v>
      </c>
      <c r="F65" s="8" t="s">
        <v>51</v>
      </c>
      <c r="G65" s="8" t="s">
        <v>52</v>
      </c>
      <c r="H65" s="58" t="s">
        <v>73</v>
      </c>
      <c r="I65" s="59"/>
      <c r="J65" s="62" t="s">
        <v>71</v>
      </c>
      <c r="K65" s="62"/>
      <c r="L65" s="62"/>
    </row>
    <row r="66" spans="1:23" ht="30" customHeight="1" x14ac:dyDescent="0.25">
      <c r="A66" s="62"/>
      <c r="B66" s="62"/>
      <c r="C66" s="62"/>
      <c r="D66" s="62"/>
      <c r="E66" s="62"/>
      <c r="F66" s="13" t="s">
        <v>81</v>
      </c>
      <c r="G66" s="9" t="s">
        <v>70</v>
      </c>
      <c r="H66" s="60" t="s">
        <v>74</v>
      </c>
      <c r="I66" s="61"/>
      <c r="J66" s="65" t="s">
        <v>72</v>
      </c>
      <c r="K66" s="65"/>
      <c r="L66" s="65"/>
    </row>
    <row r="67" spans="1:23" ht="40.5" customHeight="1" x14ac:dyDescent="0.25">
      <c r="A67" s="62"/>
      <c r="B67" s="17" t="s">
        <v>87</v>
      </c>
      <c r="C67" s="344"/>
      <c r="D67" s="345"/>
      <c r="E67" s="19">
        <f>C67*D67</f>
        <v>0</v>
      </c>
      <c r="F67" s="361"/>
      <c r="G67" s="361"/>
      <c r="H67" s="362"/>
      <c r="I67" s="363"/>
      <c r="J67" s="360"/>
      <c r="K67" s="360"/>
      <c r="L67" s="360"/>
    </row>
    <row r="68" spans="1:23" ht="36" customHeight="1" x14ac:dyDescent="0.25">
      <c r="A68" s="62" t="s">
        <v>243</v>
      </c>
      <c r="B68" s="62" t="s">
        <v>37</v>
      </c>
      <c r="C68" s="62" t="s">
        <v>54</v>
      </c>
      <c r="D68" s="62" t="s">
        <v>53</v>
      </c>
      <c r="E68" s="62" t="s">
        <v>55</v>
      </c>
      <c r="F68" s="8" t="s">
        <v>51</v>
      </c>
      <c r="G68" s="8" t="s">
        <v>52</v>
      </c>
      <c r="H68" s="58" t="s">
        <v>73</v>
      </c>
      <c r="I68" s="59"/>
      <c r="J68" s="62" t="s">
        <v>71</v>
      </c>
      <c r="K68" s="62"/>
      <c r="L68" s="62"/>
    </row>
    <row r="69" spans="1:23" ht="30" customHeight="1" x14ac:dyDescent="0.25">
      <c r="A69" s="62"/>
      <c r="B69" s="62"/>
      <c r="C69" s="62"/>
      <c r="D69" s="62"/>
      <c r="E69" s="62"/>
      <c r="F69" s="10" t="s">
        <v>76</v>
      </c>
      <c r="G69" s="9" t="s">
        <v>70</v>
      </c>
      <c r="H69" s="60" t="s">
        <v>74</v>
      </c>
      <c r="I69" s="61"/>
      <c r="J69" s="65" t="s">
        <v>72</v>
      </c>
      <c r="K69" s="65"/>
      <c r="L69" s="65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</row>
    <row r="70" spans="1:23" ht="30" customHeight="1" x14ac:dyDescent="0.25">
      <c r="A70" s="62"/>
      <c r="B70" s="17" t="s">
        <v>87</v>
      </c>
      <c r="C70" s="344"/>
      <c r="D70" s="345"/>
      <c r="E70" s="19">
        <f>C70*D70</f>
        <v>0</v>
      </c>
      <c r="F70" s="361"/>
      <c r="G70" s="361"/>
      <c r="H70" s="362"/>
      <c r="I70" s="363"/>
      <c r="J70" s="360"/>
      <c r="K70" s="360"/>
      <c r="L70" s="360"/>
    </row>
    <row r="71" spans="1:23" ht="30" customHeight="1" x14ac:dyDescent="0.25">
      <c r="A71" s="68" t="s">
        <v>248</v>
      </c>
      <c r="B71" s="62" t="s">
        <v>37</v>
      </c>
      <c r="C71" s="62" t="s">
        <v>54</v>
      </c>
      <c r="D71" s="62" t="s">
        <v>53</v>
      </c>
      <c r="E71" s="62" t="s">
        <v>55</v>
      </c>
      <c r="F71" s="7" t="s">
        <v>51</v>
      </c>
      <c r="G71" s="8" t="s">
        <v>52</v>
      </c>
      <c r="H71" s="58" t="s">
        <v>73</v>
      </c>
      <c r="I71" s="59"/>
      <c r="J71" s="62" t="s">
        <v>71</v>
      </c>
      <c r="K71" s="62"/>
      <c r="L71" s="62"/>
    </row>
    <row r="72" spans="1:23" ht="45" customHeight="1" x14ac:dyDescent="0.25">
      <c r="A72" s="68"/>
      <c r="B72" s="62"/>
      <c r="C72" s="62"/>
      <c r="D72" s="62"/>
      <c r="E72" s="62"/>
      <c r="F72" s="13" t="s">
        <v>78</v>
      </c>
      <c r="G72" s="9" t="s">
        <v>70</v>
      </c>
      <c r="H72" s="60" t="s">
        <v>74</v>
      </c>
      <c r="I72" s="61"/>
      <c r="J72" s="65" t="s">
        <v>72</v>
      </c>
      <c r="K72" s="65"/>
      <c r="L72" s="65"/>
      <c r="M72" s="28"/>
      <c r="N72" s="28"/>
      <c r="O72" s="28"/>
      <c r="P72" s="28"/>
      <c r="Q72" s="28"/>
      <c r="R72" s="28"/>
      <c r="S72" s="28"/>
      <c r="T72" s="28"/>
      <c r="U72" s="28"/>
      <c r="V72" s="28"/>
    </row>
    <row r="73" spans="1:23" ht="45" customHeight="1" x14ac:dyDescent="0.25">
      <c r="A73" s="68"/>
      <c r="B73" s="17" t="s">
        <v>87</v>
      </c>
      <c r="C73" s="344"/>
      <c r="D73" s="345"/>
      <c r="E73" s="19">
        <f>C73*D73</f>
        <v>0</v>
      </c>
      <c r="F73" s="361"/>
      <c r="G73" s="361"/>
      <c r="H73" s="362"/>
      <c r="I73" s="363"/>
      <c r="J73" s="360"/>
      <c r="K73" s="360"/>
      <c r="L73" s="360"/>
    </row>
    <row r="74" spans="1:23" ht="30" customHeight="1" x14ac:dyDescent="0.25">
      <c r="A74" s="68" t="s">
        <v>249</v>
      </c>
      <c r="B74" s="62" t="s">
        <v>37</v>
      </c>
      <c r="C74" s="62" t="s">
        <v>54</v>
      </c>
      <c r="D74" s="62" t="s">
        <v>53</v>
      </c>
      <c r="E74" s="62" t="s">
        <v>55</v>
      </c>
      <c r="F74" s="7" t="s">
        <v>51</v>
      </c>
      <c r="G74" s="8" t="s">
        <v>52</v>
      </c>
      <c r="H74" s="58" t="s">
        <v>73</v>
      </c>
      <c r="I74" s="59"/>
      <c r="J74" s="62" t="s">
        <v>71</v>
      </c>
      <c r="K74" s="62"/>
      <c r="L74" s="62"/>
    </row>
    <row r="75" spans="1:23" ht="45" customHeight="1" x14ac:dyDescent="0.25">
      <c r="A75" s="68"/>
      <c r="B75" s="62"/>
      <c r="C75" s="62"/>
      <c r="D75" s="62"/>
      <c r="E75" s="62"/>
      <c r="F75" s="10" t="s">
        <v>430</v>
      </c>
      <c r="G75" s="9" t="s">
        <v>70</v>
      </c>
      <c r="H75" s="60" t="s">
        <v>74</v>
      </c>
      <c r="I75" s="61"/>
      <c r="J75" s="65" t="s">
        <v>72</v>
      </c>
      <c r="K75" s="65"/>
      <c r="L75" s="65"/>
      <c r="T75" s="28"/>
      <c r="U75" s="28"/>
      <c r="V75" s="28"/>
    </row>
    <row r="76" spans="1:23" ht="45" customHeight="1" x14ac:dyDescent="0.25">
      <c r="A76" s="68"/>
      <c r="B76" s="17" t="s">
        <v>87</v>
      </c>
      <c r="C76" s="344"/>
      <c r="D76" s="345"/>
      <c r="E76" s="19">
        <f>C76*D76</f>
        <v>0</v>
      </c>
      <c r="F76" s="361"/>
      <c r="G76" s="361"/>
      <c r="H76" s="362"/>
      <c r="I76" s="363"/>
      <c r="J76" s="360"/>
      <c r="K76" s="360"/>
      <c r="L76" s="360"/>
    </row>
    <row r="77" spans="1:23" ht="30" customHeight="1" x14ac:dyDescent="0.25">
      <c r="A77" s="67" t="s">
        <v>272</v>
      </c>
      <c r="B77" s="67"/>
      <c r="C77" s="67"/>
      <c r="D77" s="67"/>
      <c r="E77" s="31">
        <f>E67+E70+E73+E76</f>
        <v>0</v>
      </c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</row>
    <row r="78" spans="1:23" ht="45" customHeight="1" x14ac:dyDescent="0.25">
      <c r="A78" s="82" t="s">
        <v>273</v>
      </c>
      <c r="B78" s="82"/>
      <c r="C78" s="82"/>
      <c r="D78" s="82"/>
      <c r="E78" s="21"/>
      <c r="F78" s="7"/>
    </row>
    <row r="79" spans="1:23" ht="69.95" customHeight="1" x14ac:dyDescent="0.25">
      <c r="A79" s="68" t="s">
        <v>247</v>
      </c>
      <c r="B79" s="62" t="s">
        <v>37</v>
      </c>
      <c r="C79" s="62" t="s">
        <v>54</v>
      </c>
      <c r="D79" s="62" t="s">
        <v>53</v>
      </c>
      <c r="E79" s="62" t="s">
        <v>55</v>
      </c>
      <c r="F79" s="8" t="s">
        <v>51</v>
      </c>
      <c r="G79" s="8" t="s">
        <v>52</v>
      </c>
      <c r="H79" s="58" t="s">
        <v>73</v>
      </c>
      <c r="I79" s="59"/>
      <c r="J79" s="62" t="s">
        <v>71</v>
      </c>
      <c r="K79" s="62"/>
      <c r="L79" s="62"/>
    </row>
    <row r="80" spans="1:23" ht="69.95" customHeight="1" x14ac:dyDescent="0.25">
      <c r="A80" s="68"/>
      <c r="B80" s="62"/>
      <c r="C80" s="62"/>
      <c r="D80" s="62"/>
      <c r="E80" s="62"/>
      <c r="F80" s="10" t="s">
        <v>78</v>
      </c>
      <c r="G80" s="9" t="s">
        <v>70</v>
      </c>
      <c r="H80" s="60" t="s">
        <v>74</v>
      </c>
      <c r="I80" s="61"/>
      <c r="J80" s="65" t="s">
        <v>72</v>
      </c>
      <c r="K80" s="65"/>
      <c r="L80" s="65"/>
    </row>
    <row r="81" spans="1:18" ht="69.95" customHeight="1" x14ac:dyDescent="0.25">
      <c r="A81" s="68"/>
      <c r="B81" s="17" t="s">
        <v>87</v>
      </c>
      <c r="C81" s="344"/>
      <c r="D81" s="345"/>
      <c r="E81" s="20">
        <f>C81*D81</f>
        <v>0</v>
      </c>
      <c r="F81" s="361"/>
      <c r="G81" s="361"/>
      <c r="H81" s="362"/>
      <c r="I81" s="363"/>
      <c r="J81" s="360"/>
      <c r="K81" s="360"/>
      <c r="L81" s="360"/>
    </row>
    <row r="82" spans="1:18" ht="51" customHeight="1" x14ac:dyDescent="0.25">
      <c r="A82" s="82" t="s">
        <v>274</v>
      </c>
      <c r="B82" s="82"/>
      <c r="C82" s="82"/>
      <c r="D82" s="82"/>
      <c r="E82" s="21"/>
      <c r="F82" s="7"/>
    </row>
    <row r="83" spans="1:18" ht="30" customHeight="1" x14ac:dyDescent="0.25">
      <c r="A83" s="68" t="s">
        <v>109</v>
      </c>
      <c r="B83" s="62" t="s">
        <v>37</v>
      </c>
      <c r="C83" s="62" t="s">
        <v>54</v>
      </c>
      <c r="D83" s="69" t="s">
        <v>53</v>
      </c>
      <c r="E83" s="69" t="s">
        <v>55</v>
      </c>
      <c r="F83" s="8" t="s">
        <v>51</v>
      </c>
      <c r="G83" s="8" t="s">
        <v>52</v>
      </c>
      <c r="H83" s="58" t="s">
        <v>73</v>
      </c>
      <c r="I83" s="59"/>
      <c r="J83" s="62" t="s">
        <v>71</v>
      </c>
      <c r="K83" s="62"/>
      <c r="L83" s="62"/>
    </row>
    <row r="84" spans="1:18" ht="30" customHeight="1" x14ac:dyDescent="0.25">
      <c r="A84" s="68"/>
      <c r="B84" s="62"/>
      <c r="C84" s="62"/>
      <c r="D84" s="69"/>
      <c r="E84" s="69"/>
      <c r="F84" s="10" t="s">
        <v>107</v>
      </c>
      <c r="G84" s="9" t="s">
        <v>70</v>
      </c>
      <c r="H84" s="60" t="s">
        <v>74</v>
      </c>
      <c r="I84" s="61"/>
      <c r="J84" s="65" t="s">
        <v>72</v>
      </c>
      <c r="K84" s="65"/>
      <c r="L84" s="65"/>
    </row>
    <row r="85" spans="1:18" ht="30" customHeight="1" x14ac:dyDescent="0.25">
      <c r="A85" s="68"/>
      <c r="B85" s="16" t="s">
        <v>87</v>
      </c>
      <c r="C85" s="344"/>
      <c r="D85" s="345"/>
      <c r="E85" s="20">
        <f>C85*D85</f>
        <v>0</v>
      </c>
      <c r="F85" s="361"/>
      <c r="G85" s="361"/>
      <c r="H85" s="362"/>
      <c r="I85" s="363"/>
      <c r="J85" s="360"/>
      <c r="K85" s="360"/>
      <c r="L85" s="360"/>
    </row>
    <row r="86" spans="1:18" ht="30" customHeight="1" x14ac:dyDescent="0.25">
      <c r="A86" s="83" t="s">
        <v>275</v>
      </c>
      <c r="B86" s="83"/>
      <c r="C86" s="83"/>
      <c r="D86" s="83"/>
      <c r="E86" s="21"/>
      <c r="F86" s="7"/>
    </row>
    <row r="87" spans="1:18" ht="30" customHeight="1" x14ac:dyDescent="0.25">
      <c r="A87" s="68" t="s">
        <v>110</v>
      </c>
      <c r="B87" s="62" t="s">
        <v>37</v>
      </c>
      <c r="C87" s="62" t="s">
        <v>54</v>
      </c>
      <c r="D87" s="69" t="s">
        <v>53</v>
      </c>
      <c r="E87" s="69" t="s">
        <v>55</v>
      </c>
      <c r="F87" s="8" t="s">
        <v>51</v>
      </c>
      <c r="G87" s="8" t="s">
        <v>52</v>
      </c>
      <c r="H87" s="58" t="s">
        <v>73</v>
      </c>
      <c r="I87" s="59"/>
      <c r="J87" s="62" t="s">
        <v>71</v>
      </c>
      <c r="K87" s="62"/>
      <c r="L87" s="62"/>
    </row>
    <row r="88" spans="1:18" ht="30" customHeight="1" x14ac:dyDescent="0.25">
      <c r="A88" s="68"/>
      <c r="B88" s="62"/>
      <c r="C88" s="62"/>
      <c r="D88" s="69"/>
      <c r="E88" s="69"/>
      <c r="F88" s="10" t="s">
        <v>107</v>
      </c>
      <c r="G88" s="9" t="s">
        <v>70</v>
      </c>
      <c r="H88" s="60" t="s">
        <v>74</v>
      </c>
      <c r="I88" s="61"/>
      <c r="J88" s="65" t="s">
        <v>72</v>
      </c>
      <c r="K88" s="65"/>
      <c r="L88" s="65"/>
    </row>
    <row r="89" spans="1:18" ht="30" customHeight="1" x14ac:dyDescent="0.25">
      <c r="A89" s="68"/>
      <c r="B89" s="16" t="s">
        <v>87</v>
      </c>
      <c r="C89" s="344"/>
      <c r="D89" s="345"/>
      <c r="E89" s="20">
        <f>C89*D89</f>
        <v>0</v>
      </c>
      <c r="F89" s="361"/>
      <c r="G89" s="361"/>
      <c r="H89" s="362"/>
      <c r="I89" s="363"/>
      <c r="J89" s="360"/>
      <c r="K89" s="360"/>
      <c r="L89" s="360"/>
    </row>
    <row r="90" spans="1:18" ht="30" customHeight="1" x14ac:dyDescent="0.25">
      <c r="A90" s="83" t="s">
        <v>276</v>
      </c>
      <c r="B90" s="83"/>
      <c r="C90" s="83"/>
      <c r="D90" s="83"/>
      <c r="E90" s="21"/>
      <c r="F90" s="7"/>
    </row>
    <row r="91" spans="1:18" ht="30" customHeight="1" x14ac:dyDescent="0.25">
      <c r="A91" s="68" t="s">
        <v>119</v>
      </c>
      <c r="B91" s="62" t="s">
        <v>37</v>
      </c>
      <c r="C91" s="62" t="s">
        <v>54</v>
      </c>
      <c r="D91" s="69" t="s">
        <v>53</v>
      </c>
      <c r="E91" s="69" t="s">
        <v>55</v>
      </c>
      <c r="F91" s="8" t="s">
        <v>51</v>
      </c>
      <c r="G91" s="8" t="s">
        <v>52</v>
      </c>
      <c r="H91" s="58" t="s">
        <v>73</v>
      </c>
      <c r="I91" s="59"/>
      <c r="J91" s="62" t="s">
        <v>71</v>
      </c>
      <c r="K91" s="62"/>
      <c r="L91" s="62"/>
    </row>
    <row r="92" spans="1:18" ht="30" customHeight="1" x14ac:dyDescent="0.25">
      <c r="A92" s="68"/>
      <c r="B92" s="62"/>
      <c r="C92" s="62"/>
      <c r="D92" s="69"/>
      <c r="E92" s="69"/>
      <c r="F92" s="10" t="s">
        <v>107</v>
      </c>
      <c r="G92" s="9" t="s">
        <v>70</v>
      </c>
      <c r="H92" s="60" t="s">
        <v>74</v>
      </c>
      <c r="I92" s="61"/>
      <c r="J92" s="65" t="s">
        <v>72</v>
      </c>
      <c r="K92" s="65"/>
      <c r="L92" s="65"/>
    </row>
    <row r="93" spans="1:18" ht="30" customHeight="1" x14ac:dyDescent="0.25">
      <c r="A93" s="68"/>
      <c r="B93" s="16" t="s">
        <v>87</v>
      </c>
      <c r="C93" s="23"/>
      <c r="D93" s="18"/>
      <c r="E93" s="19">
        <f>C93*D93</f>
        <v>0</v>
      </c>
      <c r="F93" s="361"/>
      <c r="G93" s="361"/>
      <c r="H93" s="362"/>
      <c r="I93" s="363"/>
      <c r="J93" s="360"/>
      <c r="K93" s="360"/>
      <c r="L93" s="360"/>
    </row>
    <row r="94" spans="1:18" ht="30" customHeight="1" x14ac:dyDescent="0.25">
      <c r="A94" s="67" t="s">
        <v>277</v>
      </c>
      <c r="B94" s="67"/>
      <c r="C94" s="67"/>
      <c r="D94" s="67"/>
      <c r="E94" s="31">
        <f>E85+E89+E93</f>
        <v>0</v>
      </c>
      <c r="F94" s="32"/>
      <c r="G94" s="32"/>
      <c r="H94" s="32"/>
      <c r="I94" s="32"/>
      <c r="J94" s="29"/>
      <c r="K94" s="32"/>
      <c r="L94" s="32"/>
      <c r="M94" s="32"/>
      <c r="N94" s="32"/>
      <c r="O94" s="32"/>
      <c r="P94" s="32"/>
      <c r="Q94" s="32"/>
      <c r="R94" s="32"/>
    </row>
    <row r="95" spans="1:18" ht="30" customHeight="1" x14ac:dyDescent="0.25">
      <c r="A95" s="83" t="s">
        <v>278</v>
      </c>
      <c r="B95" s="83"/>
      <c r="C95" s="83"/>
      <c r="D95" s="83"/>
      <c r="E95" s="21"/>
      <c r="F95" s="32"/>
      <c r="G95" s="32"/>
      <c r="H95" s="32"/>
      <c r="I95" s="32"/>
      <c r="J95" s="29"/>
      <c r="K95" s="32"/>
      <c r="L95" s="32"/>
      <c r="M95" s="32"/>
      <c r="N95" s="32"/>
      <c r="O95" s="32"/>
      <c r="P95" s="32"/>
      <c r="Q95" s="32"/>
      <c r="R95" s="32"/>
    </row>
    <row r="96" spans="1:18" ht="47.25" customHeight="1" x14ac:dyDescent="0.25">
      <c r="A96" s="86" t="s">
        <v>250</v>
      </c>
      <c r="B96" s="8" t="s">
        <v>37</v>
      </c>
      <c r="C96" s="8" t="s">
        <v>54</v>
      </c>
      <c r="D96" s="8" t="s">
        <v>53</v>
      </c>
      <c r="E96" s="37" t="s">
        <v>55</v>
      </c>
      <c r="F96" s="32"/>
      <c r="G96" s="32"/>
      <c r="H96" s="32"/>
      <c r="I96" s="32"/>
      <c r="J96" s="29"/>
      <c r="K96" s="32"/>
      <c r="L96" s="32"/>
      <c r="M96" s="32"/>
      <c r="N96" s="32"/>
      <c r="O96" s="32"/>
      <c r="P96" s="32"/>
      <c r="Q96" s="32"/>
      <c r="R96" s="32"/>
    </row>
    <row r="97" spans="1:18" ht="69.75" customHeight="1" x14ac:dyDescent="0.25">
      <c r="A97" s="87"/>
      <c r="B97" s="8" t="s">
        <v>89</v>
      </c>
      <c r="C97" s="8">
        <v>1</v>
      </c>
      <c r="D97" s="345"/>
      <c r="E97" s="20">
        <f>C97*D97</f>
        <v>0</v>
      </c>
      <c r="F97" s="32"/>
      <c r="G97" s="32"/>
      <c r="H97" s="32"/>
      <c r="I97" s="32"/>
      <c r="J97" s="29"/>
      <c r="K97" s="32"/>
      <c r="L97" s="32"/>
      <c r="M97" s="32"/>
      <c r="N97" s="32"/>
      <c r="O97" s="32"/>
      <c r="P97" s="32"/>
      <c r="Q97" s="32"/>
      <c r="R97" s="32"/>
    </row>
    <row r="98" spans="1:18" ht="185.25" customHeight="1" x14ac:dyDescent="0.25">
      <c r="A98" s="14" t="s">
        <v>463</v>
      </c>
      <c r="B98" s="8" t="s">
        <v>89</v>
      </c>
      <c r="C98" s="8">
        <v>1</v>
      </c>
      <c r="D98" s="356"/>
      <c r="E98" s="20">
        <f>C98*D98</f>
        <v>0</v>
      </c>
      <c r="F98" s="32"/>
      <c r="G98" s="32"/>
      <c r="H98" s="32"/>
      <c r="I98" s="32"/>
      <c r="J98" s="29"/>
      <c r="K98" s="32"/>
      <c r="L98" s="32"/>
      <c r="M98" s="32"/>
      <c r="N98" s="32"/>
      <c r="O98" s="32"/>
      <c r="P98" s="32"/>
      <c r="Q98" s="32"/>
      <c r="R98" s="32"/>
    </row>
    <row r="99" spans="1:18" ht="32.25" customHeight="1" x14ac:dyDescent="0.25">
      <c r="A99" s="67" t="s">
        <v>485</v>
      </c>
      <c r="B99" s="67"/>
      <c r="C99" s="67"/>
      <c r="D99" s="67"/>
      <c r="E99" s="31">
        <f>E97+E98</f>
        <v>0</v>
      </c>
      <c r="F99" s="32"/>
      <c r="G99" s="32"/>
      <c r="H99" s="32"/>
      <c r="I99" s="32"/>
      <c r="J99" s="29"/>
      <c r="K99" s="32"/>
      <c r="L99" s="32"/>
      <c r="M99" s="32"/>
      <c r="N99" s="32"/>
      <c r="O99" s="32"/>
      <c r="P99" s="32"/>
      <c r="Q99" s="32"/>
      <c r="R99" s="32"/>
    </row>
    <row r="100" spans="1:18" ht="48" customHeight="1" x14ac:dyDescent="0.25">
      <c r="A100" s="83" t="s">
        <v>144</v>
      </c>
      <c r="B100" s="83"/>
      <c r="C100" s="83"/>
      <c r="D100" s="83"/>
      <c r="E100" s="21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</row>
    <row r="101" spans="1:18" ht="45" x14ac:dyDescent="0.25">
      <c r="A101" s="84" t="s">
        <v>425</v>
      </c>
      <c r="B101" s="8" t="s">
        <v>37</v>
      </c>
      <c r="C101" s="8" t="s">
        <v>54</v>
      </c>
      <c r="D101" s="8" t="s">
        <v>53</v>
      </c>
      <c r="E101" s="37" t="s">
        <v>55</v>
      </c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</row>
    <row r="102" spans="1:18" ht="19.5" customHeight="1" x14ac:dyDescent="0.25">
      <c r="A102" s="79"/>
      <c r="B102" s="8" t="s">
        <v>89</v>
      </c>
      <c r="C102" s="8">
        <v>1</v>
      </c>
      <c r="D102" s="345"/>
      <c r="E102" s="20">
        <f>C102*D102</f>
        <v>0</v>
      </c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</row>
    <row r="103" spans="1:18" ht="30" customHeight="1" x14ac:dyDescent="0.25">
      <c r="A103" s="80" t="s">
        <v>484</v>
      </c>
      <c r="B103" s="80"/>
      <c r="C103" s="80"/>
      <c r="D103" s="80"/>
      <c r="E103" s="20">
        <f>E5+E8+E11+E14+E17+E20+E23+E26+E29+E32+E35+E38+E41+E44+E49+E52+E55+E58+E63+E67+E70+E73+E76+E81+E85+E89+E93+E97+E98+E102</f>
        <v>0</v>
      </c>
      <c r="F103" s="30"/>
    </row>
    <row r="104" spans="1:18" x14ac:dyDescent="0.25">
      <c r="E104" s="21"/>
    </row>
  </sheetData>
  <sheetProtection algorithmName="SHA-512" hashValue="AyvtJMprG5DawONj8YC3GYs4A9zj0tVPM0pJuNNawLRKCsPwYas63gU3CtzoTeO31jaR76ztCiML9kt1RaQE8g==" saltValue="VRbam56jFGY2Cin6Dt6mDA==" spinCount="100000" sheet="1" objects="1" scenarios="1"/>
  <mergeCells count="314">
    <mergeCell ref="A94:D94"/>
    <mergeCell ref="A95:D95"/>
    <mergeCell ref="A96:A97"/>
    <mergeCell ref="A99:D99"/>
    <mergeCell ref="A100:D100"/>
    <mergeCell ref="A101:A102"/>
    <mergeCell ref="A103:D103"/>
    <mergeCell ref="H38:I38"/>
    <mergeCell ref="H8:I8"/>
    <mergeCell ref="H11:I11"/>
    <mergeCell ref="H14:I14"/>
    <mergeCell ref="H17:I17"/>
    <mergeCell ref="H20:I20"/>
    <mergeCell ref="H23:I23"/>
    <mergeCell ref="H26:I26"/>
    <mergeCell ref="H29:I29"/>
    <mergeCell ref="H32:I32"/>
    <mergeCell ref="H35:I35"/>
    <mergeCell ref="H49:I49"/>
    <mergeCell ref="H52:I52"/>
    <mergeCell ref="H55:I55"/>
    <mergeCell ref="H58:I58"/>
    <mergeCell ref="H63:I63"/>
    <mergeCell ref="H67:I67"/>
    <mergeCell ref="A90:D90"/>
    <mergeCell ref="A91:A93"/>
    <mergeCell ref="B91:B92"/>
    <mergeCell ref="C91:C92"/>
    <mergeCell ref="D91:D92"/>
    <mergeCell ref="E91:E92"/>
    <mergeCell ref="H92:I92"/>
    <mergeCell ref="H91:I91"/>
    <mergeCell ref="J91:L91"/>
    <mergeCell ref="J92:L92"/>
    <mergeCell ref="J93:L93"/>
    <mergeCell ref="H93:I93"/>
    <mergeCell ref="A86:D86"/>
    <mergeCell ref="A87:A89"/>
    <mergeCell ref="B87:B88"/>
    <mergeCell ref="C87:C88"/>
    <mergeCell ref="D87:D88"/>
    <mergeCell ref="E87:E88"/>
    <mergeCell ref="H88:I88"/>
    <mergeCell ref="J88:L88"/>
    <mergeCell ref="J89:L89"/>
    <mergeCell ref="H89:I89"/>
    <mergeCell ref="J23:L23"/>
    <mergeCell ref="J35:L35"/>
    <mergeCell ref="J58:L58"/>
    <mergeCell ref="J80:L80"/>
    <mergeCell ref="C61:C62"/>
    <mergeCell ref="D61:D62"/>
    <mergeCell ref="E61:E62"/>
    <mergeCell ref="A82:D82"/>
    <mergeCell ref="A83:A85"/>
    <mergeCell ref="B83:B84"/>
    <mergeCell ref="C83:C84"/>
    <mergeCell ref="D83:D84"/>
    <mergeCell ref="E83:E84"/>
    <mergeCell ref="H83:I83"/>
    <mergeCell ref="H84:I84"/>
    <mergeCell ref="H70:I70"/>
    <mergeCell ref="H73:I73"/>
    <mergeCell ref="H76:I76"/>
    <mergeCell ref="H81:I81"/>
    <mergeCell ref="H85:I85"/>
    <mergeCell ref="E71:E72"/>
    <mergeCell ref="A68:A70"/>
    <mergeCell ref="B68:B69"/>
    <mergeCell ref="C68:C69"/>
    <mergeCell ref="D68:D69"/>
    <mergeCell ref="E68:E69"/>
    <mergeCell ref="A59:D59"/>
    <mergeCell ref="A60:D60"/>
    <mergeCell ref="A61:A63"/>
    <mergeCell ref="B61:B62"/>
    <mergeCell ref="J2:J3"/>
    <mergeCell ref="K2:L3"/>
    <mergeCell ref="K4:L4"/>
    <mergeCell ref="A64:F64"/>
    <mergeCell ref="A15:A17"/>
    <mergeCell ref="B15:B16"/>
    <mergeCell ref="C15:C16"/>
    <mergeCell ref="D15:D16"/>
    <mergeCell ref="E15:E16"/>
    <mergeCell ref="A56:A58"/>
    <mergeCell ref="B56:B57"/>
    <mergeCell ref="C56:C57"/>
    <mergeCell ref="E53:E54"/>
    <mergeCell ref="A50:A52"/>
    <mergeCell ref="B50:B51"/>
    <mergeCell ref="C50:C51"/>
    <mergeCell ref="D50:D51"/>
    <mergeCell ref="E50:E51"/>
    <mergeCell ref="A47:A49"/>
    <mergeCell ref="B47:B48"/>
    <mergeCell ref="C47:C48"/>
    <mergeCell ref="D56:D57"/>
    <mergeCell ref="E56:E57"/>
    <mergeCell ref="A53:A55"/>
    <mergeCell ref="J67:L67"/>
    <mergeCell ref="H68:I68"/>
    <mergeCell ref="J68:L68"/>
    <mergeCell ref="A74:A76"/>
    <mergeCell ref="B74:B75"/>
    <mergeCell ref="C74:C75"/>
    <mergeCell ref="D74:D75"/>
    <mergeCell ref="E74:E75"/>
    <mergeCell ref="A79:A81"/>
    <mergeCell ref="B79:B80"/>
    <mergeCell ref="C79:C80"/>
    <mergeCell ref="D79:D80"/>
    <mergeCell ref="E79:E80"/>
    <mergeCell ref="A77:D77"/>
    <mergeCell ref="A78:D78"/>
    <mergeCell ref="H75:I75"/>
    <mergeCell ref="J75:L75"/>
    <mergeCell ref="J76:L76"/>
    <mergeCell ref="J79:L79"/>
    <mergeCell ref="H80:I80"/>
    <mergeCell ref="A71:A73"/>
    <mergeCell ref="B71:B72"/>
    <mergeCell ref="C71:C72"/>
    <mergeCell ref="D71:D72"/>
    <mergeCell ref="D47:D48"/>
    <mergeCell ref="E47:E48"/>
    <mergeCell ref="A39:A41"/>
    <mergeCell ref="B39:B40"/>
    <mergeCell ref="C39:C40"/>
    <mergeCell ref="D39:D40"/>
    <mergeCell ref="E39:E40"/>
    <mergeCell ref="A65:A67"/>
    <mergeCell ref="B65:B66"/>
    <mergeCell ref="C65:C66"/>
    <mergeCell ref="D65:D66"/>
    <mergeCell ref="E65:E66"/>
    <mergeCell ref="B53:B54"/>
    <mergeCell ref="C53:C54"/>
    <mergeCell ref="D53:D54"/>
    <mergeCell ref="J34:L34"/>
    <mergeCell ref="A46:F46"/>
    <mergeCell ref="A36:A38"/>
    <mergeCell ref="B36:B37"/>
    <mergeCell ref="C36:C37"/>
    <mergeCell ref="D36:D37"/>
    <mergeCell ref="E36:E37"/>
    <mergeCell ref="B42:B43"/>
    <mergeCell ref="C42:C43"/>
    <mergeCell ref="D42:D43"/>
    <mergeCell ref="E42:E43"/>
    <mergeCell ref="A43:A44"/>
    <mergeCell ref="A45:D45"/>
    <mergeCell ref="H36:I36"/>
    <mergeCell ref="J36:L36"/>
    <mergeCell ref="H37:I37"/>
    <mergeCell ref="J37:L37"/>
    <mergeCell ref="J38:L38"/>
    <mergeCell ref="H39:I39"/>
    <mergeCell ref="H40:I40"/>
    <mergeCell ref="H41:I41"/>
    <mergeCell ref="G39:G40"/>
    <mergeCell ref="A27:A29"/>
    <mergeCell ref="B27:B28"/>
    <mergeCell ref="C27:C28"/>
    <mergeCell ref="D27:D28"/>
    <mergeCell ref="E27:E28"/>
    <mergeCell ref="J29:L29"/>
    <mergeCell ref="A33:A35"/>
    <mergeCell ref="B33:B34"/>
    <mergeCell ref="C33:C34"/>
    <mergeCell ref="D33:D34"/>
    <mergeCell ref="E33:E34"/>
    <mergeCell ref="A30:A32"/>
    <mergeCell ref="B30:B31"/>
    <mergeCell ref="C30:C31"/>
    <mergeCell ref="D30:D31"/>
    <mergeCell ref="E30:E31"/>
    <mergeCell ref="H30:I30"/>
    <mergeCell ref="J30:L30"/>
    <mergeCell ref="H31:I31"/>
    <mergeCell ref="J31:L31"/>
    <mergeCell ref="J32:L32"/>
    <mergeCell ref="H33:I33"/>
    <mergeCell ref="J33:L33"/>
    <mergeCell ref="H34:I34"/>
    <mergeCell ref="A24:A26"/>
    <mergeCell ref="B24:B25"/>
    <mergeCell ref="C24:C25"/>
    <mergeCell ref="D24:D25"/>
    <mergeCell ref="E24:E25"/>
    <mergeCell ref="A21:A23"/>
    <mergeCell ref="B21:B22"/>
    <mergeCell ref="C21:C22"/>
    <mergeCell ref="D21:D22"/>
    <mergeCell ref="E21:E22"/>
    <mergeCell ref="A18:A20"/>
    <mergeCell ref="B18:B19"/>
    <mergeCell ref="C18:C19"/>
    <mergeCell ref="D18:D19"/>
    <mergeCell ref="E18:E19"/>
    <mergeCell ref="A12:A14"/>
    <mergeCell ref="B12:B13"/>
    <mergeCell ref="C12:C13"/>
    <mergeCell ref="D12:D13"/>
    <mergeCell ref="E12:E13"/>
    <mergeCell ref="M2:N3"/>
    <mergeCell ref="M4:N4"/>
    <mergeCell ref="O4:P4"/>
    <mergeCell ref="O5:P5"/>
    <mergeCell ref="M5:N5"/>
    <mergeCell ref="O2:P3"/>
    <mergeCell ref="H6:I6"/>
    <mergeCell ref="A9:A11"/>
    <mergeCell ref="B9:B10"/>
    <mergeCell ref="C9:C10"/>
    <mergeCell ref="D9:D10"/>
    <mergeCell ref="E9:E10"/>
    <mergeCell ref="A3:A5"/>
    <mergeCell ref="B2:B4"/>
    <mergeCell ref="C2:C4"/>
    <mergeCell ref="D2:D4"/>
    <mergeCell ref="E2:E4"/>
    <mergeCell ref="A6:A8"/>
    <mergeCell ref="B6:B7"/>
    <mergeCell ref="C6:C7"/>
    <mergeCell ref="D6:D7"/>
    <mergeCell ref="E6:E7"/>
    <mergeCell ref="F2:F3"/>
    <mergeCell ref="G2:H2"/>
    <mergeCell ref="H7:I7"/>
    <mergeCell ref="J6:L6"/>
    <mergeCell ref="J7:L7"/>
    <mergeCell ref="J8:L8"/>
    <mergeCell ref="H9:I9"/>
    <mergeCell ref="J9:L9"/>
    <mergeCell ref="H10:I10"/>
    <mergeCell ref="J10:L10"/>
    <mergeCell ref="K5:L5"/>
    <mergeCell ref="J11:L11"/>
    <mergeCell ref="H12:I12"/>
    <mergeCell ref="J12:L12"/>
    <mergeCell ref="H13:I13"/>
    <mergeCell ref="J13:L13"/>
    <mergeCell ref="J14:L14"/>
    <mergeCell ref="H15:I15"/>
    <mergeCell ref="J15:L15"/>
    <mergeCell ref="H16:I16"/>
    <mergeCell ref="J16:L16"/>
    <mergeCell ref="J17:L17"/>
    <mergeCell ref="H18:I18"/>
    <mergeCell ref="J18:L18"/>
    <mergeCell ref="H19:I19"/>
    <mergeCell ref="J19:L19"/>
    <mergeCell ref="J20:L20"/>
    <mergeCell ref="H21:I21"/>
    <mergeCell ref="J21:L21"/>
    <mergeCell ref="H22:I22"/>
    <mergeCell ref="J22:L22"/>
    <mergeCell ref="H24:I24"/>
    <mergeCell ref="J24:L24"/>
    <mergeCell ref="H25:I25"/>
    <mergeCell ref="J25:L25"/>
    <mergeCell ref="J26:L26"/>
    <mergeCell ref="H27:I27"/>
    <mergeCell ref="J27:L27"/>
    <mergeCell ref="H28:I28"/>
    <mergeCell ref="J28:L28"/>
    <mergeCell ref="H47:I47"/>
    <mergeCell ref="J47:L47"/>
    <mergeCell ref="H48:I48"/>
    <mergeCell ref="J48:L48"/>
    <mergeCell ref="J49:L49"/>
    <mergeCell ref="H50:I50"/>
    <mergeCell ref="J50:L50"/>
    <mergeCell ref="H51:I51"/>
    <mergeCell ref="J51:L51"/>
    <mergeCell ref="H65:I65"/>
    <mergeCell ref="J65:L65"/>
    <mergeCell ref="H66:I66"/>
    <mergeCell ref="J66:L66"/>
    <mergeCell ref="J52:L52"/>
    <mergeCell ref="H53:I53"/>
    <mergeCell ref="J53:L53"/>
    <mergeCell ref="H54:I54"/>
    <mergeCell ref="J54:L54"/>
    <mergeCell ref="J55:L55"/>
    <mergeCell ref="H56:I56"/>
    <mergeCell ref="J56:L56"/>
    <mergeCell ref="H57:I57"/>
    <mergeCell ref="J57:L57"/>
    <mergeCell ref="F9:F10"/>
    <mergeCell ref="F6:F7"/>
    <mergeCell ref="J81:L81"/>
    <mergeCell ref="H79:I79"/>
    <mergeCell ref="J83:L83"/>
    <mergeCell ref="J84:L84"/>
    <mergeCell ref="J85:L85"/>
    <mergeCell ref="H87:I87"/>
    <mergeCell ref="J87:L87"/>
    <mergeCell ref="H69:I69"/>
    <mergeCell ref="J69:L69"/>
    <mergeCell ref="J70:L70"/>
    <mergeCell ref="H71:I71"/>
    <mergeCell ref="J71:L71"/>
    <mergeCell ref="H72:I72"/>
    <mergeCell ref="J72:L72"/>
    <mergeCell ref="J73:L73"/>
    <mergeCell ref="H74:I74"/>
    <mergeCell ref="J74:L74"/>
    <mergeCell ref="H61:I61"/>
    <mergeCell ref="J61:L61"/>
    <mergeCell ref="H62:I62"/>
    <mergeCell ref="J62:L62"/>
    <mergeCell ref="J63:L63"/>
  </mergeCells>
  <pageMargins left="0.31496062992125984" right="0.11811023622047245" top="0.31496062992125984" bottom="0.31496062992125984" header="0.31496062992125984" footer="0.31496062992125984"/>
  <pageSetup paperSize="9" scale="5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94FFD-1456-45FF-9133-4526BD026AD5}">
  <dimension ref="A2:R100"/>
  <sheetViews>
    <sheetView topLeftCell="A79" workbookViewId="0">
      <selection activeCell="H15" sqref="H15:I15"/>
    </sheetView>
  </sheetViews>
  <sheetFormatPr defaultColWidth="8.85546875" defaultRowHeight="15" x14ac:dyDescent="0.25"/>
  <cols>
    <col min="1" max="1" width="17" style="6" customWidth="1"/>
    <col min="2" max="2" width="8.85546875" style="6"/>
    <col min="3" max="3" width="8.85546875" style="7"/>
    <col min="4" max="5" width="8.85546875" style="6"/>
    <col min="6" max="6" width="13.140625" style="6" customWidth="1"/>
    <col min="7" max="7" width="20.42578125" style="6" customWidth="1"/>
    <col min="8" max="8" width="10.7109375" style="6" customWidth="1"/>
    <col min="9" max="9" width="11" style="7" customWidth="1"/>
    <col min="10" max="10" width="16.28515625" style="7" customWidth="1"/>
    <col min="11" max="12" width="8.7109375" style="6" customWidth="1"/>
    <col min="13" max="13" width="11.85546875" style="6" customWidth="1"/>
    <col min="14" max="14" width="13" style="6" customWidth="1"/>
    <col min="15" max="15" width="11.42578125" style="6" customWidth="1"/>
    <col min="16" max="16" width="11.85546875" style="6" customWidth="1"/>
    <col min="17" max="17" width="20" style="6" customWidth="1"/>
    <col min="18" max="18" width="16.28515625" style="6" customWidth="1"/>
    <col min="19" max="19" width="10.7109375" style="6" customWidth="1"/>
    <col min="20" max="20" width="17" style="6" customWidth="1"/>
    <col min="21" max="21" width="12.85546875" style="6" customWidth="1"/>
    <col min="22" max="22" width="17.7109375" style="6" customWidth="1"/>
    <col min="23" max="23" width="12.85546875" style="6" customWidth="1"/>
    <col min="24" max="24" width="17.7109375" style="6" customWidth="1"/>
    <col min="25" max="26" width="12.7109375" style="6" customWidth="1"/>
    <col min="27" max="16384" width="8.85546875" style="6"/>
  </cols>
  <sheetData>
    <row r="2" spans="1:14" s="7" customFormat="1" ht="58.5" customHeight="1" x14ac:dyDescent="0.25">
      <c r="A2" s="11" t="s">
        <v>304</v>
      </c>
      <c r="B2" s="62" t="s">
        <v>37</v>
      </c>
      <c r="C2" s="62" t="s">
        <v>54</v>
      </c>
      <c r="D2" s="62" t="s">
        <v>53</v>
      </c>
      <c r="E2" s="62" t="s">
        <v>55</v>
      </c>
      <c r="F2" s="8" t="s">
        <v>50</v>
      </c>
      <c r="G2" s="353" t="s">
        <v>291</v>
      </c>
      <c r="H2" s="8" t="s">
        <v>51</v>
      </c>
      <c r="I2" s="62" t="s">
        <v>52</v>
      </c>
      <c r="J2" s="62"/>
      <c r="K2" s="62" t="s">
        <v>73</v>
      </c>
      <c r="L2" s="62"/>
      <c r="M2" s="58" t="s">
        <v>71</v>
      </c>
      <c r="N2" s="59"/>
    </row>
    <row r="3" spans="1:14" s="7" customFormat="1" ht="30" customHeight="1" x14ac:dyDescent="0.25">
      <c r="A3" s="73" t="s">
        <v>66</v>
      </c>
      <c r="B3" s="62"/>
      <c r="C3" s="62"/>
      <c r="D3" s="62"/>
      <c r="E3" s="62"/>
      <c r="F3" s="9" t="s">
        <v>67</v>
      </c>
      <c r="G3" s="10" t="s">
        <v>68</v>
      </c>
      <c r="H3" s="9" t="s">
        <v>69</v>
      </c>
      <c r="I3" s="65" t="s">
        <v>70</v>
      </c>
      <c r="J3" s="65"/>
      <c r="K3" s="65" t="s">
        <v>74</v>
      </c>
      <c r="L3" s="65"/>
      <c r="M3" s="60" t="s">
        <v>72</v>
      </c>
      <c r="N3" s="61"/>
    </row>
    <row r="4" spans="1:14" ht="30" customHeight="1" x14ac:dyDescent="0.25">
      <c r="A4" s="74"/>
      <c r="B4" s="17" t="s">
        <v>87</v>
      </c>
      <c r="C4" s="406"/>
      <c r="D4" s="345"/>
      <c r="E4" s="19">
        <f>C4*D4</f>
        <v>0</v>
      </c>
      <c r="F4" s="406"/>
      <c r="G4" s="406"/>
      <c r="H4" s="361"/>
      <c r="I4" s="360"/>
      <c r="J4" s="360"/>
      <c r="K4" s="360"/>
      <c r="L4" s="360"/>
      <c r="M4" s="362"/>
      <c r="N4" s="363"/>
    </row>
    <row r="5" spans="1:14" s="7" customFormat="1" ht="60.75" customHeight="1" x14ac:dyDescent="0.25">
      <c r="A5" s="62" t="s">
        <v>49</v>
      </c>
      <c r="B5" s="62" t="s">
        <v>37</v>
      </c>
      <c r="C5" s="62" t="s">
        <v>54</v>
      </c>
      <c r="D5" s="62" t="s">
        <v>53</v>
      </c>
      <c r="E5" s="62" t="s">
        <v>55</v>
      </c>
      <c r="F5" s="8" t="s">
        <v>51</v>
      </c>
      <c r="G5" s="8" t="s">
        <v>52</v>
      </c>
      <c r="H5" s="62" t="s">
        <v>73</v>
      </c>
      <c r="I5" s="62"/>
      <c r="J5" s="58" t="s">
        <v>71</v>
      </c>
      <c r="K5" s="113"/>
    </row>
    <row r="6" spans="1:14" s="7" customFormat="1" ht="30" customHeight="1" x14ac:dyDescent="0.25">
      <c r="A6" s="62"/>
      <c r="B6" s="62"/>
      <c r="C6" s="62"/>
      <c r="D6" s="62"/>
      <c r="E6" s="62"/>
      <c r="F6" s="9" t="s">
        <v>75</v>
      </c>
      <c r="G6" s="9" t="s">
        <v>70</v>
      </c>
      <c r="H6" s="65" t="s">
        <v>74</v>
      </c>
      <c r="I6" s="65"/>
      <c r="J6" s="60" t="s">
        <v>72</v>
      </c>
      <c r="K6" s="61"/>
    </row>
    <row r="7" spans="1:14" ht="30" customHeight="1" x14ac:dyDescent="0.25">
      <c r="A7" s="62"/>
      <c r="B7" s="17" t="s">
        <v>87</v>
      </c>
      <c r="C7" s="406"/>
      <c r="D7" s="345"/>
      <c r="E7" s="19">
        <f>C7*D7</f>
        <v>0</v>
      </c>
      <c r="F7" s="361"/>
      <c r="G7" s="361"/>
      <c r="H7" s="360"/>
      <c r="I7" s="360"/>
      <c r="J7" s="362"/>
      <c r="K7" s="363"/>
    </row>
    <row r="8" spans="1:14" ht="60" customHeight="1" x14ac:dyDescent="0.25">
      <c r="A8" s="62" t="s">
        <v>56</v>
      </c>
      <c r="B8" s="62" t="s">
        <v>37</v>
      </c>
      <c r="C8" s="62" t="s">
        <v>54</v>
      </c>
      <c r="D8" s="62" t="s">
        <v>53</v>
      </c>
      <c r="E8" s="62" t="s">
        <v>55</v>
      </c>
      <c r="F8" s="8" t="s">
        <v>51</v>
      </c>
      <c r="G8" s="8" t="s">
        <v>52</v>
      </c>
      <c r="H8" s="62" t="s">
        <v>73</v>
      </c>
      <c r="I8" s="62"/>
      <c r="J8" s="58" t="s">
        <v>71</v>
      </c>
      <c r="K8" s="113"/>
    </row>
    <row r="9" spans="1:14" ht="49.5" customHeight="1" x14ac:dyDescent="0.25">
      <c r="A9" s="62"/>
      <c r="B9" s="62"/>
      <c r="C9" s="62"/>
      <c r="D9" s="62"/>
      <c r="E9" s="62"/>
      <c r="F9" s="9" t="s">
        <v>429</v>
      </c>
      <c r="G9" s="9" t="s">
        <v>70</v>
      </c>
      <c r="H9" s="65" t="s">
        <v>74</v>
      </c>
      <c r="I9" s="65"/>
      <c r="J9" s="60" t="s">
        <v>72</v>
      </c>
      <c r="K9" s="61"/>
    </row>
    <row r="10" spans="1:14" ht="30" customHeight="1" x14ac:dyDescent="0.25">
      <c r="A10" s="62"/>
      <c r="B10" s="17" t="s">
        <v>87</v>
      </c>
      <c r="C10" s="406"/>
      <c r="D10" s="345"/>
      <c r="E10" s="19">
        <f>C10*D10</f>
        <v>0</v>
      </c>
      <c r="F10" s="361"/>
      <c r="G10" s="361"/>
      <c r="H10" s="360"/>
      <c r="I10" s="360"/>
      <c r="J10" s="362"/>
      <c r="K10" s="363"/>
    </row>
    <row r="11" spans="1:14" ht="30" customHeight="1" x14ac:dyDescent="0.25">
      <c r="A11" s="62" t="s">
        <v>57</v>
      </c>
      <c r="B11" s="62" t="s">
        <v>37</v>
      </c>
      <c r="C11" s="62" t="s">
        <v>54</v>
      </c>
      <c r="D11" s="62" t="s">
        <v>53</v>
      </c>
      <c r="E11" s="62" t="s">
        <v>55</v>
      </c>
      <c r="F11" s="8" t="s">
        <v>51</v>
      </c>
      <c r="G11" s="8" t="s">
        <v>52</v>
      </c>
      <c r="H11" s="62" t="s">
        <v>73</v>
      </c>
      <c r="I11" s="62"/>
      <c r="J11" s="58" t="s">
        <v>71</v>
      </c>
      <c r="K11" s="113"/>
    </row>
    <row r="12" spans="1:14" ht="30" customHeight="1" x14ac:dyDescent="0.25">
      <c r="A12" s="62"/>
      <c r="B12" s="62"/>
      <c r="C12" s="62"/>
      <c r="D12" s="62"/>
      <c r="E12" s="62"/>
      <c r="F12" s="9" t="s">
        <v>423</v>
      </c>
      <c r="G12" s="9" t="s">
        <v>70</v>
      </c>
      <c r="H12" s="65" t="s">
        <v>74</v>
      </c>
      <c r="I12" s="65"/>
      <c r="J12" s="60" t="s">
        <v>72</v>
      </c>
      <c r="K12" s="61"/>
    </row>
    <row r="13" spans="1:14" ht="30" customHeight="1" x14ac:dyDescent="0.25">
      <c r="A13" s="62"/>
      <c r="B13" s="17" t="s">
        <v>87</v>
      </c>
      <c r="C13" s="406"/>
      <c r="D13" s="345"/>
      <c r="E13" s="19">
        <f>C13*D13</f>
        <v>0</v>
      </c>
      <c r="F13" s="361"/>
      <c r="G13" s="361"/>
      <c r="H13" s="360"/>
      <c r="I13" s="360"/>
      <c r="J13" s="362"/>
      <c r="K13" s="363"/>
    </row>
    <row r="14" spans="1:14" ht="30" customHeight="1" x14ac:dyDescent="0.25">
      <c r="A14" s="62" t="s">
        <v>59</v>
      </c>
      <c r="B14" s="62" t="s">
        <v>37</v>
      </c>
      <c r="C14" s="62" t="s">
        <v>54</v>
      </c>
      <c r="D14" s="62" t="s">
        <v>53</v>
      </c>
      <c r="E14" s="62" t="s">
        <v>55</v>
      </c>
      <c r="F14" s="8" t="s">
        <v>51</v>
      </c>
      <c r="G14" s="8" t="s">
        <v>52</v>
      </c>
      <c r="H14" s="62" t="s">
        <v>73</v>
      </c>
      <c r="I14" s="62"/>
      <c r="J14" s="58" t="s">
        <v>71</v>
      </c>
      <c r="K14" s="113"/>
    </row>
    <row r="15" spans="1:14" ht="30" customHeight="1" x14ac:dyDescent="0.25">
      <c r="A15" s="62"/>
      <c r="B15" s="62"/>
      <c r="C15" s="62"/>
      <c r="D15" s="62"/>
      <c r="E15" s="62"/>
      <c r="F15" s="10" t="s">
        <v>76</v>
      </c>
      <c r="G15" s="9" t="s">
        <v>70</v>
      </c>
      <c r="H15" s="65" t="s">
        <v>74</v>
      </c>
      <c r="I15" s="65"/>
      <c r="J15" s="60" t="s">
        <v>72</v>
      </c>
      <c r="K15" s="61"/>
    </row>
    <row r="16" spans="1:14" ht="30" customHeight="1" x14ac:dyDescent="0.25">
      <c r="A16" s="62"/>
      <c r="B16" s="17" t="s">
        <v>87</v>
      </c>
      <c r="C16" s="406"/>
      <c r="D16" s="345"/>
      <c r="E16" s="19">
        <f>C16*D16</f>
        <v>0</v>
      </c>
      <c r="F16" s="361"/>
      <c r="G16" s="361"/>
      <c r="H16" s="360"/>
      <c r="I16" s="360"/>
      <c r="J16" s="362"/>
      <c r="K16" s="363"/>
    </row>
    <row r="17" spans="1:11" ht="30" customHeight="1" x14ac:dyDescent="0.25">
      <c r="A17" s="62" t="s">
        <v>58</v>
      </c>
      <c r="B17" s="62" t="s">
        <v>37</v>
      </c>
      <c r="C17" s="62" t="s">
        <v>54</v>
      </c>
      <c r="D17" s="62" t="s">
        <v>53</v>
      </c>
      <c r="E17" s="62" t="s">
        <v>55</v>
      </c>
      <c r="F17" s="8" t="s">
        <v>51</v>
      </c>
      <c r="G17" s="8" t="s">
        <v>52</v>
      </c>
      <c r="H17" s="62" t="s">
        <v>73</v>
      </c>
      <c r="I17" s="62"/>
      <c r="J17" s="58" t="s">
        <v>71</v>
      </c>
      <c r="K17" s="113"/>
    </row>
    <row r="18" spans="1:11" ht="30" customHeight="1" x14ac:dyDescent="0.25">
      <c r="A18" s="62"/>
      <c r="B18" s="62"/>
      <c r="C18" s="62"/>
      <c r="D18" s="62"/>
      <c r="E18" s="62"/>
      <c r="F18" s="10" t="s">
        <v>76</v>
      </c>
      <c r="G18" s="9" t="s">
        <v>70</v>
      </c>
      <c r="H18" s="65" t="s">
        <v>74</v>
      </c>
      <c r="I18" s="65"/>
      <c r="J18" s="60" t="s">
        <v>72</v>
      </c>
      <c r="K18" s="61"/>
    </row>
    <row r="19" spans="1:11" ht="30" customHeight="1" x14ac:dyDescent="0.25">
      <c r="A19" s="62"/>
      <c r="B19" s="17" t="s">
        <v>87</v>
      </c>
      <c r="C19" s="406"/>
      <c r="D19" s="345"/>
      <c r="E19" s="19">
        <f>C19*D19</f>
        <v>0</v>
      </c>
      <c r="F19" s="361"/>
      <c r="G19" s="361"/>
      <c r="H19" s="360"/>
      <c r="I19" s="360"/>
      <c r="J19" s="362"/>
      <c r="K19" s="363"/>
    </row>
    <row r="20" spans="1:11" ht="30" customHeight="1" x14ac:dyDescent="0.25">
      <c r="A20" s="62" t="s">
        <v>60</v>
      </c>
      <c r="B20" s="62" t="s">
        <v>37</v>
      </c>
      <c r="C20" s="62" t="s">
        <v>54</v>
      </c>
      <c r="D20" s="62" t="s">
        <v>53</v>
      </c>
      <c r="E20" s="62" t="s">
        <v>55</v>
      </c>
      <c r="F20" s="8" t="s">
        <v>51</v>
      </c>
      <c r="G20" s="8" t="s">
        <v>52</v>
      </c>
      <c r="H20" s="62" t="s">
        <v>73</v>
      </c>
      <c r="I20" s="62"/>
      <c r="J20" s="58" t="s">
        <v>71</v>
      </c>
      <c r="K20" s="113"/>
    </row>
    <row r="21" spans="1:11" ht="30" customHeight="1" x14ac:dyDescent="0.25">
      <c r="A21" s="62"/>
      <c r="B21" s="62"/>
      <c r="C21" s="62"/>
      <c r="D21" s="62"/>
      <c r="E21" s="62"/>
      <c r="F21" s="10" t="s">
        <v>76</v>
      </c>
      <c r="G21" s="9" t="s">
        <v>70</v>
      </c>
      <c r="H21" s="65" t="s">
        <v>74</v>
      </c>
      <c r="I21" s="65"/>
      <c r="J21" s="60" t="s">
        <v>72</v>
      </c>
      <c r="K21" s="61"/>
    </row>
    <row r="22" spans="1:11" ht="30" customHeight="1" x14ac:dyDescent="0.25">
      <c r="A22" s="62"/>
      <c r="B22" s="17" t="s">
        <v>87</v>
      </c>
      <c r="C22" s="406"/>
      <c r="D22" s="345"/>
      <c r="E22" s="19">
        <f>C22*D22</f>
        <v>0</v>
      </c>
      <c r="F22" s="361"/>
      <c r="G22" s="361"/>
      <c r="H22" s="360"/>
      <c r="I22" s="360"/>
      <c r="J22" s="362"/>
      <c r="K22" s="363"/>
    </row>
    <row r="23" spans="1:11" ht="45" customHeight="1" x14ac:dyDescent="0.25">
      <c r="A23" s="62" t="s">
        <v>79</v>
      </c>
      <c r="B23" s="62" t="s">
        <v>37</v>
      </c>
      <c r="C23" s="62" t="s">
        <v>54</v>
      </c>
      <c r="D23" s="62" t="s">
        <v>53</v>
      </c>
      <c r="E23" s="62" t="s">
        <v>55</v>
      </c>
      <c r="F23" s="7" t="s">
        <v>51</v>
      </c>
      <c r="G23" s="8" t="s">
        <v>52</v>
      </c>
      <c r="H23" s="62" t="s">
        <v>73</v>
      </c>
      <c r="I23" s="62"/>
      <c r="J23" s="58" t="s">
        <v>71</v>
      </c>
      <c r="K23" s="113"/>
    </row>
    <row r="24" spans="1:11" ht="30" customHeight="1" x14ac:dyDescent="0.25">
      <c r="A24" s="62"/>
      <c r="B24" s="62"/>
      <c r="C24" s="62"/>
      <c r="D24" s="62"/>
      <c r="E24" s="62"/>
      <c r="F24" s="13" t="s">
        <v>78</v>
      </c>
      <c r="G24" s="9" t="s">
        <v>70</v>
      </c>
      <c r="H24" s="65" t="s">
        <v>74</v>
      </c>
      <c r="I24" s="65"/>
      <c r="J24" s="60" t="s">
        <v>72</v>
      </c>
      <c r="K24" s="61"/>
    </row>
    <row r="25" spans="1:11" ht="30" customHeight="1" x14ac:dyDescent="0.25">
      <c r="A25" s="62"/>
      <c r="B25" s="17" t="s">
        <v>87</v>
      </c>
      <c r="C25" s="406"/>
      <c r="D25" s="345"/>
      <c r="E25" s="19">
        <f>C25*D25</f>
        <v>0</v>
      </c>
      <c r="F25" s="361"/>
      <c r="G25" s="361"/>
      <c r="H25" s="360"/>
      <c r="I25" s="360"/>
      <c r="J25" s="362"/>
      <c r="K25" s="363"/>
    </row>
    <row r="26" spans="1:11" ht="30" customHeight="1" x14ac:dyDescent="0.25">
      <c r="A26" s="62" t="s">
        <v>80</v>
      </c>
      <c r="B26" s="62" t="s">
        <v>37</v>
      </c>
      <c r="C26" s="62" t="s">
        <v>54</v>
      </c>
      <c r="D26" s="62" t="s">
        <v>53</v>
      </c>
      <c r="E26" s="62" t="s">
        <v>55</v>
      </c>
      <c r="F26" s="7" t="s">
        <v>51</v>
      </c>
      <c r="G26" s="8" t="s">
        <v>52</v>
      </c>
      <c r="H26" s="62" t="s">
        <v>73</v>
      </c>
      <c r="I26" s="62"/>
      <c r="J26" s="58" t="s">
        <v>71</v>
      </c>
      <c r="K26" s="113"/>
    </row>
    <row r="27" spans="1:11" ht="30" customHeight="1" x14ac:dyDescent="0.25">
      <c r="A27" s="62"/>
      <c r="B27" s="62"/>
      <c r="C27" s="62"/>
      <c r="D27" s="62"/>
      <c r="E27" s="62"/>
      <c r="F27" s="13" t="s">
        <v>78</v>
      </c>
      <c r="G27" s="9" t="s">
        <v>70</v>
      </c>
      <c r="H27" s="65" t="s">
        <v>74</v>
      </c>
      <c r="I27" s="65"/>
      <c r="J27" s="60" t="s">
        <v>72</v>
      </c>
      <c r="K27" s="61"/>
    </row>
    <row r="28" spans="1:11" ht="30" customHeight="1" x14ac:dyDescent="0.25">
      <c r="A28" s="62"/>
      <c r="B28" s="17" t="s">
        <v>87</v>
      </c>
      <c r="C28" s="406"/>
      <c r="D28" s="345"/>
      <c r="E28" s="19">
        <f>C28*D28</f>
        <v>0</v>
      </c>
      <c r="F28" s="361"/>
      <c r="G28" s="361"/>
      <c r="H28" s="360"/>
      <c r="I28" s="360"/>
      <c r="J28" s="362"/>
      <c r="K28" s="363"/>
    </row>
    <row r="29" spans="1:11" ht="30" customHeight="1" x14ac:dyDescent="0.25">
      <c r="A29" s="62" t="s">
        <v>61</v>
      </c>
      <c r="B29" s="62" t="s">
        <v>37</v>
      </c>
      <c r="C29" s="62" t="s">
        <v>54</v>
      </c>
      <c r="D29" s="62" t="s">
        <v>53</v>
      </c>
      <c r="E29" s="62" t="s">
        <v>55</v>
      </c>
      <c r="F29" s="7" t="s">
        <v>51</v>
      </c>
      <c r="G29" s="8" t="s">
        <v>52</v>
      </c>
      <c r="H29" s="62" t="s">
        <v>73</v>
      </c>
      <c r="I29" s="62"/>
      <c r="J29" s="58" t="s">
        <v>71</v>
      </c>
      <c r="K29" s="113"/>
    </row>
    <row r="30" spans="1:11" ht="30" customHeight="1" x14ac:dyDescent="0.25">
      <c r="A30" s="62"/>
      <c r="B30" s="62"/>
      <c r="C30" s="62"/>
      <c r="D30" s="62"/>
      <c r="E30" s="62"/>
      <c r="F30" s="13" t="s">
        <v>78</v>
      </c>
      <c r="G30" s="9" t="s">
        <v>70</v>
      </c>
      <c r="H30" s="65" t="s">
        <v>74</v>
      </c>
      <c r="I30" s="65"/>
      <c r="J30" s="60" t="s">
        <v>72</v>
      </c>
      <c r="K30" s="61"/>
    </row>
    <row r="31" spans="1:11" ht="30" customHeight="1" x14ac:dyDescent="0.25">
      <c r="A31" s="62"/>
      <c r="B31" s="17" t="s">
        <v>87</v>
      </c>
      <c r="C31" s="406"/>
      <c r="D31" s="345"/>
      <c r="E31" s="19">
        <f>C31*D31</f>
        <v>0</v>
      </c>
      <c r="F31" s="361"/>
      <c r="G31" s="361"/>
      <c r="H31" s="360"/>
      <c r="I31" s="360"/>
      <c r="J31" s="362"/>
      <c r="K31" s="363"/>
    </row>
    <row r="32" spans="1:11" ht="30" customHeight="1" x14ac:dyDescent="0.25">
      <c r="A32" s="62" t="s">
        <v>62</v>
      </c>
      <c r="B32" s="62" t="s">
        <v>37</v>
      </c>
      <c r="C32" s="62" t="s">
        <v>54</v>
      </c>
      <c r="D32" s="62" t="s">
        <v>53</v>
      </c>
      <c r="E32" s="62" t="s">
        <v>55</v>
      </c>
      <c r="F32" s="7" t="s">
        <v>51</v>
      </c>
      <c r="G32" s="8" t="s">
        <v>52</v>
      </c>
      <c r="H32" s="62" t="s">
        <v>73</v>
      </c>
      <c r="I32" s="62"/>
      <c r="J32" s="58" t="s">
        <v>71</v>
      </c>
      <c r="K32" s="113"/>
    </row>
    <row r="33" spans="1:11" ht="30" customHeight="1" x14ac:dyDescent="0.25">
      <c r="A33" s="62"/>
      <c r="B33" s="62"/>
      <c r="C33" s="62"/>
      <c r="D33" s="62"/>
      <c r="E33" s="62"/>
      <c r="F33" s="13" t="s">
        <v>78</v>
      </c>
      <c r="G33" s="9" t="s">
        <v>70</v>
      </c>
      <c r="H33" s="65" t="s">
        <v>74</v>
      </c>
      <c r="I33" s="65"/>
      <c r="J33" s="60" t="s">
        <v>72</v>
      </c>
      <c r="K33" s="61"/>
    </row>
    <row r="34" spans="1:11" ht="30" customHeight="1" x14ac:dyDescent="0.25">
      <c r="A34" s="62"/>
      <c r="B34" s="17" t="s">
        <v>87</v>
      </c>
      <c r="C34" s="406"/>
      <c r="D34" s="345"/>
      <c r="E34" s="19">
        <f>C34*D34</f>
        <v>0</v>
      </c>
      <c r="F34" s="361"/>
      <c r="G34" s="361"/>
      <c r="H34" s="360"/>
      <c r="I34" s="360"/>
      <c r="J34" s="362"/>
      <c r="K34" s="363"/>
    </row>
    <row r="35" spans="1:11" ht="45" customHeight="1" x14ac:dyDescent="0.25">
      <c r="A35" s="62" t="s">
        <v>63</v>
      </c>
      <c r="B35" s="62" t="s">
        <v>37</v>
      </c>
      <c r="C35" s="62" t="s">
        <v>54</v>
      </c>
      <c r="D35" s="62" t="s">
        <v>53</v>
      </c>
      <c r="E35" s="62" t="s">
        <v>55</v>
      </c>
      <c r="F35" s="62" t="s">
        <v>64</v>
      </c>
      <c r="G35" s="8" t="s">
        <v>51</v>
      </c>
      <c r="H35" s="62" t="s">
        <v>71</v>
      </c>
      <c r="I35" s="62"/>
    </row>
    <row r="36" spans="1:11" ht="30" customHeight="1" x14ac:dyDescent="0.25">
      <c r="A36" s="62"/>
      <c r="B36" s="62"/>
      <c r="C36" s="62"/>
      <c r="D36" s="62"/>
      <c r="E36" s="62"/>
      <c r="F36" s="62"/>
      <c r="G36" s="10" t="s">
        <v>77</v>
      </c>
      <c r="H36" s="65" t="s">
        <v>72</v>
      </c>
      <c r="I36" s="65"/>
    </row>
    <row r="37" spans="1:11" ht="30" customHeight="1" x14ac:dyDescent="0.25">
      <c r="A37" s="62"/>
      <c r="B37" s="17" t="s">
        <v>88</v>
      </c>
      <c r="C37" s="406"/>
      <c r="D37" s="345"/>
      <c r="E37" s="19">
        <f>C37*D37</f>
        <v>0</v>
      </c>
      <c r="F37" s="361"/>
      <c r="G37" s="361"/>
      <c r="H37" s="360"/>
      <c r="I37" s="360"/>
    </row>
    <row r="38" spans="1:11" ht="45" customHeight="1" x14ac:dyDescent="0.25">
      <c r="A38" s="25" t="s">
        <v>253</v>
      </c>
      <c r="B38" s="62" t="s">
        <v>37</v>
      </c>
      <c r="C38" s="62" t="s">
        <v>54</v>
      </c>
      <c r="D38" s="62" t="s">
        <v>53</v>
      </c>
      <c r="E38" s="62" t="s">
        <v>55</v>
      </c>
      <c r="H38" s="7"/>
      <c r="K38" s="7"/>
    </row>
    <row r="39" spans="1:11" ht="69.95" customHeight="1" x14ac:dyDescent="0.25">
      <c r="A39" s="78" t="s">
        <v>246</v>
      </c>
      <c r="B39" s="62"/>
      <c r="C39" s="62"/>
      <c r="D39" s="62"/>
      <c r="E39" s="62"/>
      <c r="H39" s="7"/>
      <c r="K39" s="7"/>
    </row>
    <row r="40" spans="1:11" ht="69.95" customHeight="1" x14ac:dyDescent="0.25">
      <c r="A40" s="79"/>
      <c r="B40" s="8" t="s">
        <v>86</v>
      </c>
      <c r="C40" s="8">
        <v>1</v>
      </c>
      <c r="D40" s="345"/>
      <c r="E40" s="19">
        <f>C40*D40</f>
        <v>0</v>
      </c>
      <c r="H40" s="7"/>
      <c r="K40" s="7"/>
    </row>
    <row r="41" spans="1:11" ht="30" customHeight="1" x14ac:dyDescent="0.25">
      <c r="A41" s="66" t="s">
        <v>432</v>
      </c>
      <c r="B41" s="66"/>
      <c r="C41" s="66"/>
      <c r="D41" s="66"/>
      <c r="E41" s="31">
        <f>E4+E7+E10+E13+E16+E19+E22+E25+E28+E31+E34+E37+E40</f>
        <v>0</v>
      </c>
      <c r="F41" s="7"/>
      <c r="H41" s="7"/>
      <c r="K41" s="7"/>
    </row>
    <row r="42" spans="1:11" ht="30" customHeight="1" x14ac:dyDescent="0.25">
      <c r="A42" s="95" t="s">
        <v>293</v>
      </c>
      <c r="B42" s="96"/>
      <c r="C42" s="96"/>
      <c r="D42" s="97"/>
    </row>
    <row r="43" spans="1:11" ht="38.25" customHeight="1" x14ac:dyDescent="0.25">
      <c r="A43" s="62" t="s">
        <v>242</v>
      </c>
      <c r="B43" s="62" t="s">
        <v>37</v>
      </c>
      <c r="C43" s="62" t="s">
        <v>54</v>
      </c>
      <c r="D43" s="62" t="s">
        <v>53</v>
      </c>
      <c r="E43" s="62" t="s">
        <v>55</v>
      </c>
      <c r="F43" s="8" t="s">
        <v>51</v>
      </c>
      <c r="G43" s="8" t="s">
        <v>52</v>
      </c>
      <c r="H43" s="62" t="s">
        <v>73</v>
      </c>
      <c r="I43" s="62"/>
      <c r="J43" s="58" t="s">
        <v>71</v>
      </c>
      <c r="K43" s="59"/>
    </row>
    <row r="44" spans="1:11" ht="45" customHeight="1" x14ac:dyDescent="0.25">
      <c r="A44" s="62"/>
      <c r="B44" s="62"/>
      <c r="C44" s="62"/>
      <c r="D44" s="62"/>
      <c r="E44" s="62"/>
      <c r="F44" s="13" t="s">
        <v>81</v>
      </c>
      <c r="G44" s="9" t="s">
        <v>70</v>
      </c>
      <c r="H44" s="65" t="s">
        <v>74</v>
      </c>
      <c r="I44" s="65"/>
      <c r="J44" s="60" t="s">
        <v>72</v>
      </c>
      <c r="K44" s="61"/>
    </row>
    <row r="45" spans="1:11" ht="30" customHeight="1" x14ac:dyDescent="0.25">
      <c r="A45" s="62"/>
      <c r="B45" s="17" t="s">
        <v>87</v>
      </c>
      <c r="C45" s="406"/>
      <c r="D45" s="345"/>
      <c r="E45" s="19">
        <f>C45*D45</f>
        <v>0</v>
      </c>
      <c r="F45" s="361"/>
      <c r="G45" s="361"/>
      <c r="H45" s="360"/>
      <c r="I45" s="360"/>
      <c r="J45" s="362"/>
      <c r="K45" s="363"/>
    </row>
    <row r="46" spans="1:11" ht="30" customHeight="1" x14ac:dyDescent="0.25">
      <c r="A46" s="62" t="s">
        <v>243</v>
      </c>
      <c r="B46" s="62" t="s">
        <v>37</v>
      </c>
      <c r="C46" s="62" t="s">
        <v>54</v>
      </c>
      <c r="D46" s="62" t="s">
        <v>53</v>
      </c>
      <c r="E46" s="62" t="s">
        <v>55</v>
      </c>
      <c r="F46" s="8" t="s">
        <v>51</v>
      </c>
      <c r="G46" s="8" t="s">
        <v>52</v>
      </c>
      <c r="H46" s="62" t="s">
        <v>73</v>
      </c>
      <c r="I46" s="62"/>
      <c r="J46" s="58" t="s">
        <v>71</v>
      </c>
      <c r="K46" s="113"/>
    </row>
    <row r="47" spans="1:11" ht="30" customHeight="1" x14ac:dyDescent="0.25">
      <c r="A47" s="62"/>
      <c r="B47" s="62"/>
      <c r="C47" s="62"/>
      <c r="D47" s="62"/>
      <c r="E47" s="62"/>
      <c r="F47" s="10" t="s">
        <v>76</v>
      </c>
      <c r="G47" s="9" t="s">
        <v>70</v>
      </c>
      <c r="H47" s="65" t="s">
        <v>74</v>
      </c>
      <c r="I47" s="65"/>
      <c r="J47" s="60" t="s">
        <v>72</v>
      </c>
      <c r="K47" s="61"/>
    </row>
    <row r="48" spans="1:11" ht="30" customHeight="1" x14ac:dyDescent="0.25">
      <c r="A48" s="62"/>
      <c r="B48" s="17" t="s">
        <v>87</v>
      </c>
      <c r="C48" s="406"/>
      <c r="D48" s="345"/>
      <c r="E48" s="19">
        <f>C48*D48</f>
        <v>0</v>
      </c>
      <c r="F48" s="361"/>
      <c r="G48" s="361"/>
      <c r="H48" s="360"/>
      <c r="I48" s="360"/>
      <c r="J48" s="362"/>
      <c r="K48" s="363"/>
    </row>
    <row r="49" spans="1:18" ht="30" customHeight="1" x14ac:dyDescent="0.25">
      <c r="A49" s="68" t="s">
        <v>244</v>
      </c>
      <c r="B49" s="62" t="s">
        <v>37</v>
      </c>
      <c r="C49" s="62" t="s">
        <v>54</v>
      </c>
      <c r="D49" s="62" t="s">
        <v>53</v>
      </c>
      <c r="E49" s="62" t="s">
        <v>55</v>
      </c>
      <c r="F49" s="7" t="s">
        <v>51</v>
      </c>
      <c r="G49" s="8" t="s">
        <v>52</v>
      </c>
      <c r="H49" s="62" t="s">
        <v>73</v>
      </c>
      <c r="I49" s="62"/>
      <c r="J49" s="58" t="s">
        <v>71</v>
      </c>
      <c r="K49" s="113"/>
    </row>
    <row r="50" spans="1:18" ht="45" customHeight="1" x14ac:dyDescent="0.25">
      <c r="A50" s="68"/>
      <c r="B50" s="62"/>
      <c r="C50" s="62"/>
      <c r="D50" s="62"/>
      <c r="E50" s="62"/>
      <c r="F50" s="13" t="s">
        <v>78</v>
      </c>
      <c r="G50" s="9" t="s">
        <v>70</v>
      </c>
      <c r="H50" s="65" t="s">
        <v>74</v>
      </c>
      <c r="I50" s="65"/>
      <c r="J50" s="60" t="s">
        <v>72</v>
      </c>
      <c r="K50" s="61"/>
    </row>
    <row r="51" spans="1:18" ht="45" customHeight="1" x14ac:dyDescent="0.25">
      <c r="A51" s="68"/>
      <c r="B51" s="17" t="s">
        <v>87</v>
      </c>
      <c r="C51" s="406"/>
      <c r="D51" s="345"/>
      <c r="E51" s="19">
        <f>C51*D51</f>
        <v>0</v>
      </c>
      <c r="F51" s="361"/>
      <c r="G51" s="361"/>
      <c r="H51" s="360"/>
      <c r="I51" s="360"/>
      <c r="J51" s="362"/>
      <c r="K51" s="363"/>
    </row>
    <row r="52" spans="1:18" ht="30" customHeight="1" x14ac:dyDescent="0.25">
      <c r="A52" s="68" t="s">
        <v>245</v>
      </c>
      <c r="B52" s="62" t="s">
        <v>37</v>
      </c>
      <c r="C52" s="62" t="s">
        <v>54</v>
      </c>
      <c r="D52" s="62" t="s">
        <v>53</v>
      </c>
      <c r="E52" s="62" t="s">
        <v>55</v>
      </c>
      <c r="F52" s="7" t="s">
        <v>51</v>
      </c>
      <c r="G52" s="8" t="s">
        <v>52</v>
      </c>
      <c r="H52" s="62" t="s">
        <v>73</v>
      </c>
      <c r="I52" s="62"/>
      <c r="J52" s="58" t="s">
        <v>71</v>
      </c>
      <c r="K52" s="113"/>
    </row>
    <row r="53" spans="1:18" ht="45" customHeight="1" x14ac:dyDescent="0.25">
      <c r="A53" s="68"/>
      <c r="B53" s="62"/>
      <c r="C53" s="62"/>
      <c r="D53" s="62"/>
      <c r="E53" s="62"/>
      <c r="F53" s="13" t="s">
        <v>78</v>
      </c>
      <c r="G53" s="9" t="s">
        <v>70</v>
      </c>
      <c r="H53" s="65" t="s">
        <v>74</v>
      </c>
      <c r="I53" s="65"/>
      <c r="J53" s="60" t="s">
        <v>72</v>
      </c>
      <c r="K53" s="61"/>
    </row>
    <row r="54" spans="1:18" ht="45" customHeight="1" x14ac:dyDescent="0.25">
      <c r="A54" s="68"/>
      <c r="B54" s="17" t="s">
        <v>87</v>
      </c>
      <c r="C54" s="406"/>
      <c r="D54" s="345"/>
      <c r="E54" s="19">
        <f>C54*D54</f>
        <v>0</v>
      </c>
      <c r="F54" s="361"/>
      <c r="G54" s="361"/>
      <c r="H54" s="360"/>
      <c r="I54" s="360"/>
      <c r="J54" s="362"/>
      <c r="K54" s="363"/>
    </row>
    <row r="55" spans="1:18" ht="30" customHeight="1" x14ac:dyDescent="0.25">
      <c r="A55" s="66" t="s">
        <v>268</v>
      </c>
      <c r="B55" s="66"/>
      <c r="C55" s="66"/>
      <c r="D55" s="66"/>
      <c r="E55" s="31">
        <f>E45+E48+E51+E54</f>
        <v>0</v>
      </c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</row>
    <row r="56" spans="1:18" ht="30" customHeight="1" x14ac:dyDescent="0.25">
      <c r="A56" s="82" t="s">
        <v>292</v>
      </c>
      <c r="B56" s="82"/>
      <c r="C56" s="82"/>
      <c r="D56" s="82"/>
      <c r="E56" s="21"/>
    </row>
    <row r="57" spans="1:18" ht="69.95" customHeight="1" x14ac:dyDescent="0.25">
      <c r="A57" s="68" t="s">
        <v>247</v>
      </c>
      <c r="B57" s="62" t="s">
        <v>37</v>
      </c>
      <c r="C57" s="62" t="s">
        <v>54</v>
      </c>
      <c r="D57" s="62" t="s">
        <v>53</v>
      </c>
      <c r="E57" s="62" t="s">
        <v>55</v>
      </c>
      <c r="F57" s="8" t="s">
        <v>51</v>
      </c>
      <c r="G57" s="8" t="s">
        <v>52</v>
      </c>
      <c r="H57" s="62" t="s">
        <v>73</v>
      </c>
      <c r="I57" s="62"/>
      <c r="J57" s="62" t="s">
        <v>71</v>
      </c>
      <c r="K57" s="62"/>
    </row>
    <row r="58" spans="1:18" ht="69.95" customHeight="1" x14ac:dyDescent="0.25">
      <c r="A58" s="68"/>
      <c r="B58" s="62"/>
      <c r="C58" s="62"/>
      <c r="D58" s="62"/>
      <c r="E58" s="62"/>
      <c r="F58" s="10" t="s">
        <v>430</v>
      </c>
      <c r="G58" s="9" t="s">
        <v>70</v>
      </c>
      <c r="H58" s="65" t="s">
        <v>74</v>
      </c>
      <c r="I58" s="65"/>
      <c r="J58" s="60" t="s">
        <v>72</v>
      </c>
      <c r="K58" s="61"/>
    </row>
    <row r="59" spans="1:18" ht="69.95" customHeight="1" x14ac:dyDescent="0.25">
      <c r="A59" s="68"/>
      <c r="B59" s="17" t="s">
        <v>87</v>
      </c>
      <c r="C59" s="406"/>
      <c r="D59" s="345"/>
      <c r="E59" s="20">
        <f>C59*D59</f>
        <v>0</v>
      </c>
      <c r="F59" s="361"/>
      <c r="G59" s="361"/>
      <c r="H59" s="360"/>
      <c r="I59" s="360"/>
      <c r="J59" s="362"/>
      <c r="K59" s="363"/>
    </row>
    <row r="60" spans="1:18" ht="30" customHeight="1" x14ac:dyDescent="0.25">
      <c r="A60" s="82" t="s">
        <v>65</v>
      </c>
      <c r="B60" s="82"/>
      <c r="C60" s="82"/>
      <c r="D60" s="82"/>
      <c r="E60" s="21"/>
    </row>
    <row r="61" spans="1:18" ht="30" customHeight="1" x14ac:dyDescent="0.25">
      <c r="A61" s="62" t="s">
        <v>242</v>
      </c>
      <c r="B61" s="62" t="s">
        <v>37</v>
      </c>
      <c r="C61" s="62" t="s">
        <v>54</v>
      </c>
      <c r="D61" s="62" t="s">
        <v>53</v>
      </c>
      <c r="E61" s="62" t="s">
        <v>55</v>
      </c>
      <c r="F61" s="8" t="s">
        <v>51</v>
      </c>
      <c r="G61" s="8" t="s">
        <v>52</v>
      </c>
      <c r="H61" s="62" t="s">
        <v>73</v>
      </c>
      <c r="I61" s="62"/>
      <c r="J61" s="62" t="s">
        <v>71</v>
      </c>
      <c r="K61" s="62"/>
    </row>
    <row r="62" spans="1:18" ht="45" customHeight="1" x14ac:dyDescent="0.25">
      <c r="A62" s="62"/>
      <c r="B62" s="62"/>
      <c r="C62" s="62"/>
      <c r="D62" s="62"/>
      <c r="E62" s="62"/>
      <c r="F62" s="13" t="s">
        <v>81</v>
      </c>
      <c r="G62" s="9" t="s">
        <v>70</v>
      </c>
      <c r="H62" s="65" t="s">
        <v>74</v>
      </c>
      <c r="I62" s="65"/>
      <c r="J62" s="60" t="s">
        <v>72</v>
      </c>
      <c r="K62" s="61"/>
    </row>
    <row r="63" spans="1:18" ht="30" customHeight="1" x14ac:dyDescent="0.25">
      <c r="A63" s="62"/>
      <c r="B63" s="17" t="s">
        <v>87</v>
      </c>
      <c r="C63" s="406"/>
      <c r="D63" s="345"/>
      <c r="E63" s="19">
        <f>C63*D63</f>
        <v>0</v>
      </c>
      <c r="F63" s="361"/>
      <c r="G63" s="361"/>
      <c r="H63" s="360"/>
      <c r="I63" s="360"/>
      <c r="J63" s="362"/>
      <c r="K63" s="363"/>
    </row>
    <row r="64" spans="1:18" ht="36" customHeight="1" x14ac:dyDescent="0.25">
      <c r="A64" s="62" t="s">
        <v>243</v>
      </c>
      <c r="B64" s="62" t="s">
        <v>37</v>
      </c>
      <c r="C64" s="62" t="s">
        <v>54</v>
      </c>
      <c r="D64" s="62" t="s">
        <v>53</v>
      </c>
      <c r="E64" s="62" t="s">
        <v>55</v>
      </c>
      <c r="F64" s="8" t="s">
        <v>51</v>
      </c>
      <c r="G64" s="8" t="s">
        <v>52</v>
      </c>
      <c r="H64" s="62" t="s">
        <v>73</v>
      </c>
      <c r="I64" s="62"/>
      <c r="J64" s="62" t="s">
        <v>71</v>
      </c>
      <c r="K64" s="62"/>
    </row>
    <row r="65" spans="1:18" ht="30" customHeight="1" x14ac:dyDescent="0.25">
      <c r="A65" s="62"/>
      <c r="B65" s="62"/>
      <c r="C65" s="62"/>
      <c r="D65" s="62"/>
      <c r="E65" s="62"/>
      <c r="F65" s="10" t="s">
        <v>76</v>
      </c>
      <c r="G65" s="9" t="s">
        <v>70</v>
      </c>
      <c r="H65" s="65" t="s">
        <v>74</v>
      </c>
      <c r="I65" s="65"/>
      <c r="J65" s="60" t="s">
        <v>72</v>
      </c>
      <c r="K65" s="61"/>
    </row>
    <row r="66" spans="1:18" ht="30" customHeight="1" x14ac:dyDescent="0.25">
      <c r="A66" s="62"/>
      <c r="B66" s="17" t="s">
        <v>87</v>
      </c>
      <c r="C66" s="406"/>
      <c r="D66" s="345"/>
      <c r="E66" s="19">
        <f>C66*D66</f>
        <v>0</v>
      </c>
      <c r="F66" s="361"/>
      <c r="G66" s="361"/>
      <c r="H66" s="360"/>
      <c r="I66" s="360"/>
      <c r="J66" s="362"/>
      <c r="K66" s="363"/>
    </row>
    <row r="67" spans="1:18" ht="30" customHeight="1" x14ac:dyDescent="0.25">
      <c r="A67" s="68" t="s">
        <v>244</v>
      </c>
      <c r="B67" s="62" t="s">
        <v>37</v>
      </c>
      <c r="C67" s="62" t="s">
        <v>54</v>
      </c>
      <c r="D67" s="62" t="s">
        <v>53</v>
      </c>
      <c r="E67" s="62" t="s">
        <v>55</v>
      </c>
      <c r="F67" s="7" t="s">
        <v>51</v>
      </c>
      <c r="G67" s="8" t="s">
        <v>52</v>
      </c>
      <c r="H67" s="62" t="s">
        <v>73</v>
      </c>
      <c r="I67" s="62"/>
      <c r="J67" s="62" t="s">
        <v>71</v>
      </c>
      <c r="K67" s="62"/>
    </row>
    <row r="68" spans="1:18" ht="45" customHeight="1" x14ac:dyDescent="0.25">
      <c r="A68" s="68"/>
      <c r="B68" s="62"/>
      <c r="C68" s="62"/>
      <c r="D68" s="62"/>
      <c r="E68" s="62"/>
      <c r="F68" s="13" t="s">
        <v>78</v>
      </c>
      <c r="G68" s="9" t="s">
        <v>70</v>
      </c>
      <c r="H68" s="65" t="s">
        <v>74</v>
      </c>
      <c r="I68" s="65"/>
      <c r="J68" s="60" t="s">
        <v>72</v>
      </c>
      <c r="K68" s="61"/>
    </row>
    <row r="69" spans="1:18" ht="45" customHeight="1" x14ac:dyDescent="0.25">
      <c r="A69" s="68"/>
      <c r="B69" s="17" t="s">
        <v>87</v>
      </c>
      <c r="C69" s="406"/>
      <c r="D69" s="345"/>
      <c r="E69" s="19">
        <f>C69*D69</f>
        <v>0</v>
      </c>
      <c r="F69" s="361"/>
      <c r="G69" s="361"/>
      <c r="H69" s="360"/>
      <c r="I69" s="360"/>
      <c r="J69" s="362"/>
      <c r="K69" s="363"/>
    </row>
    <row r="70" spans="1:18" ht="30" customHeight="1" x14ac:dyDescent="0.25">
      <c r="A70" s="68" t="s">
        <v>245</v>
      </c>
      <c r="B70" s="62" t="s">
        <v>37</v>
      </c>
      <c r="C70" s="62" t="s">
        <v>54</v>
      </c>
      <c r="D70" s="62" t="s">
        <v>53</v>
      </c>
      <c r="E70" s="62" t="s">
        <v>55</v>
      </c>
      <c r="F70" s="7" t="s">
        <v>51</v>
      </c>
      <c r="G70" s="8" t="s">
        <v>52</v>
      </c>
      <c r="H70" s="62" t="s">
        <v>73</v>
      </c>
      <c r="I70" s="62"/>
      <c r="J70" s="62" t="s">
        <v>71</v>
      </c>
      <c r="K70" s="62"/>
    </row>
    <row r="71" spans="1:18" ht="45" customHeight="1" x14ac:dyDescent="0.25">
      <c r="A71" s="68"/>
      <c r="B71" s="62"/>
      <c r="C71" s="62"/>
      <c r="D71" s="62"/>
      <c r="E71" s="62"/>
      <c r="F71" s="13" t="s">
        <v>78</v>
      </c>
      <c r="G71" s="9" t="s">
        <v>70</v>
      </c>
      <c r="H71" s="65" t="s">
        <v>74</v>
      </c>
      <c r="I71" s="65"/>
      <c r="J71" s="60" t="s">
        <v>72</v>
      </c>
      <c r="K71" s="61"/>
    </row>
    <row r="72" spans="1:18" ht="45" customHeight="1" x14ac:dyDescent="0.25">
      <c r="A72" s="68"/>
      <c r="B72" s="17" t="s">
        <v>87</v>
      </c>
      <c r="C72" s="406"/>
      <c r="D72" s="345"/>
      <c r="E72" s="19">
        <f>C72*D72</f>
        <v>0</v>
      </c>
      <c r="F72" s="361"/>
      <c r="G72" s="361"/>
      <c r="H72" s="360"/>
      <c r="I72" s="360"/>
      <c r="J72" s="362"/>
      <c r="K72" s="363"/>
    </row>
    <row r="73" spans="1:18" ht="30" customHeight="1" x14ac:dyDescent="0.25">
      <c r="A73" s="66" t="s">
        <v>136</v>
      </c>
      <c r="B73" s="66"/>
      <c r="C73" s="66"/>
      <c r="D73" s="66"/>
      <c r="E73" s="31">
        <f>E63+E66+E69+E72</f>
        <v>0</v>
      </c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</row>
    <row r="74" spans="1:18" ht="30" customHeight="1" x14ac:dyDescent="0.25">
      <c r="A74" s="82" t="s">
        <v>294</v>
      </c>
      <c r="B74" s="82"/>
      <c r="C74" s="82"/>
      <c r="D74" s="82"/>
      <c r="E74" s="21"/>
    </row>
    <row r="75" spans="1:18" ht="69.95" customHeight="1" x14ac:dyDescent="0.25">
      <c r="A75" s="68" t="s">
        <v>258</v>
      </c>
      <c r="B75" s="62" t="s">
        <v>37</v>
      </c>
      <c r="C75" s="62" t="s">
        <v>54</v>
      </c>
      <c r="D75" s="62" t="s">
        <v>53</v>
      </c>
      <c r="E75" s="62" t="s">
        <v>55</v>
      </c>
      <c r="F75" s="8" t="s">
        <v>51</v>
      </c>
      <c r="G75" s="8" t="s">
        <v>52</v>
      </c>
      <c r="H75" s="62" t="s">
        <v>73</v>
      </c>
      <c r="I75" s="62"/>
      <c r="J75" s="62" t="s">
        <v>71</v>
      </c>
      <c r="K75" s="62"/>
    </row>
    <row r="76" spans="1:18" ht="69.95" customHeight="1" x14ac:dyDescent="0.25">
      <c r="A76" s="68"/>
      <c r="B76" s="62"/>
      <c r="C76" s="62"/>
      <c r="D76" s="62"/>
      <c r="E76" s="62"/>
      <c r="F76" s="10" t="s">
        <v>430</v>
      </c>
      <c r="G76" s="9" t="s">
        <v>70</v>
      </c>
      <c r="H76" s="65" t="s">
        <v>74</v>
      </c>
      <c r="I76" s="65"/>
      <c r="J76" s="60" t="s">
        <v>72</v>
      </c>
      <c r="K76" s="61"/>
    </row>
    <row r="77" spans="1:18" ht="69.95" customHeight="1" x14ac:dyDescent="0.25">
      <c r="A77" s="68"/>
      <c r="B77" s="17" t="s">
        <v>87</v>
      </c>
      <c r="C77" s="406"/>
      <c r="D77" s="345"/>
      <c r="E77" s="20">
        <f>C77*D77</f>
        <v>0</v>
      </c>
      <c r="F77" s="361"/>
      <c r="G77" s="361"/>
      <c r="H77" s="360"/>
      <c r="I77" s="360"/>
      <c r="J77" s="362"/>
      <c r="K77" s="363"/>
    </row>
    <row r="78" spans="1:18" ht="30" customHeight="1" x14ac:dyDescent="0.25">
      <c r="A78" s="82" t="s">
        <v>103</v>
      </c>
      <c r="B78" s="82"/>
      <c r="C78" s="82"/>
      <c r="D78" s="82"/>
      <c r="E78" s="21"/>
    </row>
    <row r="79" spans="1:18" ht="30" customHeight="1" x14ac:dyDescent="0.25">
      <c r="A79" s="68" t="s">
        <v>109</v>
      </c>
      <c r="B79" s="62" t="s">
        <v>37</v>
      </c>
      <c r="C79" s="62" t="s">
        <v>54</v>
      </c>
      <c r="D79" s="69" t="s">
        <v>53</v>
      </c>
      <c r="E79" s="69" t="s">
        <v>55</v>
      </c>
      <c r="F79" s="8" t="s">
        <v>51</v>
      </c>
      <c r="G79" s="8" t="s">
        <v>52</v>
      </c>
      <c r="H79" s="62" t="s">
        <v>73</v>
      </c>
      <c r="I79" s="62"/>
      <c r="J79" s="62" t="s">
        <v>71</v>
      </c>
      <c r="K79" s="62"/>
    </row>
    <row r="80" spans="1:18" ht="30" customHeight="1" x14ac:dyDescent="0.25">
      <c r="A80" s="68"/>
      <c r="B80" s="62"/>
      <c r="C80" s="62"/>
      <c r="D80" s="69"/>
      <c r="E80" s="69"/>
      <c r="F80" s="10" t="s">
        <v>107</v>
      </c>
      <c r="G80" s="9" t="s">
        <v>70</v>
      </c>
      <c r="H80" s="65" t="s">
        <v>74</v>
      </c>
      <c r="I80" s="65"/>
      <c r="J80" s="60" t="s">
        <v>72</v>
      </c>
      <c r="K80" s="61"/>
    </row>
    <row r="81" spans="1:18" ht="30" customHeight="1" x14ac:dyDescent="0.25">
      <c r="A81" s="68"/>
      <c r="B81" s="17" t="s">
        <v>87</v>
      </c>
      <c r="C81" s="406"/>
      <c r="D81" s="345"/>
      <c r="E81" s="20">
        <f>C81*D81</f>
        <v>0</v>
      </c>
      <c r="F81" s="361"/>
      <c r="G81" s="361"/>
      <c r="H81" s="360"/>
      <c r="I81" s="360"/>
      <c r="J81" s="362"/>
      <c r="K81" s="363"/>
    </row>
    <row r="82" spans="1:18" ht="30" customHeight="1" x14ac:dyDescent="0.25">
      <c r="A82" s="94" t="s">
        <v>114</v>
      </c>
      <c r="B82" s="94"/>
      <c r="C82" s="94"/>
      <c r="D82" s="94"/>
      <c r="E82" s="21"/>
    </row>
    <row r="83" spans="1:18" ht="30" customHeight="1" x14ac:dyDescent="0.25">
      <c r="A83" s="68" t="s">
        <v>110</v>
      </c>
      <c r="B83" s="62" t="s">
        <v>37</v>
      </c>
      <c r="C83" s="62" t="s">
        <v>54</v>
      </c>
      <c r="D83" s="69" t="s">
        <v>53</v>
      </c>
      <c r="E83" s="69" t="s">
        <v>55</v>
      </c>
      <c r="F83" s="8" t="s">
        <v>51</v>
      </c>
      <c r="G83" s="8" t="s">
        <v>52</v>
      </c>
      <c r="H83" s="62" t="s">
        <v>73</v>
      </c>
      <c r="I83" s="62"/>
      <c r="J83" s="62" t="s">
        <v>71</v>
      </c>
      <c r="K83" s="62"/>
    </row>
    <row r="84" spans="1:18" ht="30" customHeight="1" x14ac:dyDescent="0.25">
      <c r="A84" s="68"/>
      <c r="B84" s="62"/>
      <c r="C84" s="62"/>
      <c r="D84" s="69"/>
      <c r="E84" s="69"/>
      <c r="F84" s="10" t="s">
        <v>107</v>
      </c>
      <c r="G84" s="9" t="s">
        <v>70</v>
      </c>
      <c r="H84" s="65" t="s">
        <v>74</v>
      </c>
      <c r="I84" s="65"/>
      <c r="J84" s="60" t="s">
        <v>72</v>
      </c>
      <c r="K84" s="61"/>
    </row>
    <row r="85" spans="1:18" ht="30" customHeight="1" x14ac:dyDescent="0.25">
      <c r="A85" s="68"/>
      <c r="B85" s="17" t="s">
        <v>87</v>
      </c>
      <c r="C85" s="406"/>
      <c r="D85" s="345"/>
      <c r="E85" s="20">
        <f>C85*D85</f>
        <v>0</v>
      </c>
      <c r="F85" s="361"/>
      <c r="G85" s="361"/>
      <c r="H85" s="360"/>
      <c r="I85" s="360"/>
      <c r="J85" s="362"/>
      <c r="K85" s="363"/>
    </row>
    <row r="86" spans="1:18" ht="30" customHeight="1" x14ac:dyDescent="0.25">
      <c r="A86" s="94" t="s">
        <v>115</v>
      </c>
      <c r="B86" s="94"/>
      <c r="C86" s="94"/>
      <c r="D86" s="94"/>
      <c r="E86" s="21"/>
    </row>
    <row r="87" spans="1:18" ht="30" customHeight="1" x14ac:dyDescent="0.25">
      <c r="A87" s="68" t="s">
        <v>119</v>
      </c>
      <c r="B87" s="62" t="s">
        <v>37</v>
      </c>
      <c r="C87" s="62" t="s">
        <v>54</v>
      </c>
      <c r="D87" s="69" t="s">
        <v>53</v>
      </c>
      <c r="E87" s="69" t="s">
        <v>55</v>
      </c>
      <c r="F87" s="8" t="s">
        <v>51</v>
      </c>
      <c r="G87" s="8" t="s">
        <v>52</v>
      </c>
      <c r="H87" s="62" t="s">
        <v>73</v>
      </c>
      <c r="I87" s="62"/>
      <c r="J87" s="62" t="s">
        <v>71</v>
      </c>
      <c r="K87" s="62"/>
    </row>
    <row r="88" spans="1:18" ht="30" customHeight="1" x14ac:dyDescent="0.25">
      <c r="A88" s="68"/>
      <c r="B88" s="62"/>
      <c r="C88" s="62"/>
      <c r="D88" s="69"/>
      <c r="E88" s="69"/>
      <c r="F88" s="10" t="s">
        <v>107</v>
      </c>
      <c r="G88" s="9" t="s">
        <v>70</v>
      </c>
      <c r="H88" s="65" t="s">
        <v>74</v>
      </c>
      <c r="I88" s="65"/>
      <c r="J88" s="60" t="s">
        <v>72</v>
      </c>
      <c r="K88" s="61"/>
    </row>
    <row r="89" spans="1:18" ht="30" customHeight="1" x14ac:dyDescent="0.25">
      <c r="A89" s="68"/>
      <c r="B89" s="17" t="s">
        <v>87</v>
      </c>
      <c r="C89" s="406"/>
      <c r="D89" s="345"/>
      <c r="E89" s="19">
        <f>C89*D89</f>
        <v>0</v>
      </c>
      <c r="F89" s="361"/>
      <c r="G89" s="361"/>
      <c r="H89" s="360"/>
      <c r="I89" s="360"/>
      <c r="J89" s="362"/>
      <c r="K89" s="363"/>
    </row>
    <row r="90" spans="1:18" ht="30" customHeight="1" x14ac:dyDescent="0.25">
      <c r="A90" s="66" t="s">
        <v>295</v>
      </c>
      <c r="B90" s="66"/>
      <c r="C90" s="66"/>
      <c r="D90" s="66"/>
      <c r="E90" s="31">
        <f>E81+E85+E89</f>
        <v>0</v>
      </c>
      <c r="F90" s="32"/>
      <c r="G90" s="32"/>
      <c r="H90" s="32"/>
      <c r="I90" s="32"/>
      <c r="J90" s="29"/>
      <c r="K90" s="32"/>
      <c r="L90" s="32"/>
      <c r="M90" s="32"/>
      <c r="N90" s="32"/>
      <c r="O90" s="32"/>
      <c r="P90" s="32"/>
      <c r="Q90" s="32"/>
      <c r="R90" s="32"/>
    </row>
    <row r="91" spans="1:18" ht="30" customHeight="1" x14ac:dyDescent="0.25">
      <c r="A91" s="83" t="s">
        <v>434</v>
      </c>
      <c r="B91" s="83"/>
      <c r="C91" s="83"/>
      <c r="D91" s="83"/>
      <c r="E91" s="21"/>
      <c r="F91" s="32"/>
      <c r="G91" s="32"/>
      <c r="H91" s="32"/>
      <c r="I91" s="32"/>
      <c r="J91" s="29"/>
      <c r="K91" s="32"/>
      <c r="L91" s="32"/>
      <c r="M91" s="32"/>
      <c r="N91" s="32"/>
      <c r="O91" s="32"/>
      <c r="P91" s="32"/>
      <c r="Q91" s="32"/>
      <c r="R91" s="32"/>
    </row>
    <row r="92" spans="1:18" ht="47.25" customHeight="1" x14ac:dyDescent="0.25">
      <c r="A92" s="86" t="s">
        <v>250</v>
      </c>
      <c r="B92" s="8" t="s">
        <v>37</v>
      </c>
      <c r="C92" s="8" t="s">
        <v>54</v>
      </c>
      <c r="D92" s="8" t="s">
        <v>53</v>
      </c>
      <c r="E92" s="37" t="s">
        <v>55</v>
      </c>
      <c r="F92" s="32"/>
      <c r="G92" s="32"/>
      <c r="H92" s="32"/>
      <c r="I92" s="32"/>
      <c r="J92" s="29"/>
      <c r="K92" s="32"/>
      <c r="L92" s="32"/>
      <c r="M92" s="32"/>
      <c r="N92" s="32"/>
      <c r="O92" s="32"/>
      <c r="P92" s="32"/>
      <c r="Q92" s="32"/>
      <c r="R92" s="32"/>
    </row>
    <row r="93" spans="1:18" ht="69.75" customHeight="1" x14ac:dyDescent="0.25">
      <c r="A93" s="87"/>
      <c r="B93" s="8" t="s">
        <v>89</v>
      </c>
      <c r="C93" s="8">
        <v>1</v>
      </c>
      <c r="D93" s="345"/>
      <c r="E93" s="20">
        <f>C93*D93</f>
        <v>0</v>
      </c>
      <c r="F93" s="32"/>
      <c r="G93" s="32"/>
      <c r="H93" s="32"/>
      <c r="I93" s="32"/>
      <c r="J93" s="29"/>
      <c r="K93" s="32"/>
      <c r="L93" s="32"/>
      <c r="M93" s="32"/>
      <c r="N93" s="32"/>
      <c r="O93" s="32"/>
      <c r="P93" s="32"/>
      <c r="Q93" s="32"/>
      <c r="R93" s="32"/>
    </row>
    <row r="94" spans="1:18" ht="185.25" customHeight="1" x14ac:dyDescent="0.25">
      <c r="A94" s="14" t="s">
        <v>463</v>
      </c>
      <c r="B94" s="8" t="s">
        <v>89</v>
      </c>
      <c r="C94" s="8">
        <v>1</v>
      </c>
      <c r="D94" s="356"/>
      <c r="E94" s="20">
        <f>C94*D94</f>
        <v>0</v>
      </c>
      <c r="F94" s="32"/>
      <c r="G94" s="32"/>
      <c r="H94" s="32"/>
      <c r="I94" s="32"/>
      <c r="J94" s="29"/>
      <c r="K94" s="32"/>
      <c r="L94" s="32"/>
      <c r="M94" s="32"/>
      <c r="N94" s="32"/>
      <c r="O94" s="32"/>
      <c r="P94" s="32"/>
      <c r="Q94" s="32"/>
      <c r="R94" s="32"/>
    </row>
    <row r="95" spans="1:18" ht="32.25" customHeight="1" x14ac:dyDescent="0.25">
      <c r="A95" s="67" t="s">
        <v>435</v>
      </c>
      <c r="B95" s="67"/>
      <c r="C95" s="67"/>
      <c r="D95" s="67"/>
      <c r="E95" s="31">
        <f>E93+E94</f>
        <v>0</v>
      </c>
      <c r="F95" s="32"/>
      <c r="G95" s="32"/>
      <c r="H95" s="32"/>
      <c r="I95" s="32"/>
      <c r="J95" s="29"/>
      <c r="K95" s="32"/>
      <c r="L95" s="32"/>
      <c r="M95" s="32"/>
      <c r="N95" s="32"/>
      <c r="O95" s="32"/>
      <c r="P95" s="32"/>
      <c r="Q95" s="32"/>
      <c r="R95" s="32"/>
    </row>
    <row r="96" spans="1:18" ht="48" customHeight="1" x14ac:dyDescent="0.25">
      <c r="A96" s="83" t="s">
        <v>438</v>
      </c>
      <c r="B96" s="83"/>
      <c r="C96" s="83"/>
      <c r="D96" s="83"/>
      <c r="E96" s="21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</row>
    <row r="97" spans="1:18" ht="45" x14ac:dyDescent="0.25">
      <c r="A97" s="84" t="s">
        <v>425</v>
      </c>
      <c r="B97" s="8" t="s">
        <v>37</v>
      </c>
      <c r="C97" s="8" t="s">
        <v>54</v>
      </c>
      <c r="D97" s="8" t="s">
        <v>53</v>
      </c>
      <c r="E97" s="37" t="s">
        <v>55</v>
      </c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</row>
    <row r="98" spans="1:18" x14ac:dyDescent="0.25">
      <c r="A98" s="79"/>
      <c r="B98" s="8" t="s">
        <v>89</v>
      </c>
      <c r="C98" s="8">
        <v>1</v>
      </c>
      <c r="D98" s="345"/>
      <c r="E98" s="20">
        <f>C98*D98</f>
        <v>0</v>
      </c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</row>
    <row r="99" spans="1:18" ht="30" customHeight="1" x14ac:dyDescent="0.25">
      <c r="A99" s="80" t="s">
        <v>305</v>
      </c>
      <c r="B99" s="80"/>
      <c r="C99" s="80"/>
      <c r="D99" s="80"/>
      <c r="E99" s="20">
        <f>E4+E7+E10+E13+E16+E19+E22+E25+E28+E31+E34+E37+E40+E45+E48+E51+E54+E59+E63+E66+E69+E72+E77+E81+E85+E89+E93+E94+E98</f>
        <v>0</v>
      </c>
      <c r="F99" s="21"/>
    </row>
    <row r="100" spans="1:18" x14ac:dyDescent="0.25">
      <c r="E100" s="21"/>
    </row>
  </sheetData>
  <sheetProtection algorithmName="SHA-512" hashValue="olBZf3H5lTxvxO6jsKUeu110XAaoXIdiPvKUDKBsseRNxE3X3wR611DqkCf7CCA4OtBEo6Ahx2ZMibIwP/AjjQ==" saltValue="1CsvTxgqaVllvKa2Y85Dfw==" spinCount="100000" sheet="1" objects="1" scenarios="1"/>
  <mergeCells count="298">
    <mergeCell ref="J22:K22"/>
    <mergeCell ref="J25:K25"/>
    <mergeCell ref="J28:K28"/>
    <mergeCell ref="J31:K31"/>
    <mergeCell ref="J34:K34"/>
    <mergeCell ref="J45:K45"/>
    <mergeCell ref="J48:K48"/>
    <mergeCell ref="J51:K51"/>
    <mergeCell ref="J54:K54"/>
    <mergeCell ref="J87:K87"/>
    <mergeCell ref="J88:K88"/>
    <mergeCell ref="A90:D90"/>
    <mergeCell ref="A91:D91"/>
    <mergeCell ref="A92:A93"/>
    <mergeCell ref="A95:D95"/>
    <mergeCell ref="A96:D96"/>
    <mergeCell ref="A97:A98"/>
    <mergeCell ref="A99:D99"/>
    <mergeCell ref="J89:K89"/>
    <mergeCell ref="H88:I88"/>
    <mergeCell ref="H89:I89"/>
    <mergeCell ref="H85:I85"/>
    <mergeCell ref="A86:D86"/>
    <mergeCell ref="A87:A89"/>
    <mergeCell ref="B87:B88"/>
    <mergeCell ref="C87:C88"/>
    <mergeCell ref="D87:D88"/>
    <mergeCell ref="E87:E88"/>
    <mergeCell ref="H87:I87"/>
    <mergeCell ref="H83:I83"/>
    <mergeCell ref="H84:I84"/>
    <mergeCell ref="A82:D82"/>
    <mergeCell ref="A83:A85"/>
    <mergeCell ref="B83:B84"/>
    <mergeCell ref="C83:C84"/>
    <mergeCell ref="D83:D84"/>
    <mergeCell ref="E83:E84"/>
    <mergeCell ref="J84:K84"/>
    <mergeCell ref="J85:K85"/>
    <mergeCell ref="A78:D78"/>
    <mergeCell ref="A79:A81"/>
    <mergeCell ref="B79:B80"/>
    <mergeCell ref="C79:C80"/>
    <mergeCell ref="D79:D80"/>
    <mergeCell ref="E79:E80"/>
    <mergeCell ref="H79:I79"/>
    <mergeCell ref="E75:E76"/>
    <mergeCell ref="H75:I75"/>
    <mergeCell ref="H80:I80"/>
    <mergeCell ref="H81:I81"/>
    <mergeCell ref="H77:I77"/>
    <mergeCell ref="H72:I72"/>
    <mergeCell ref="A70:A72"/>
    <mergeCell ref="B70:B71"/>
    <mergeCell ref="C70:C71"/>
    <mergeCell ref="D70:D71"/>
    <mergeCell ref="E70:E71"/>
    <mergeCell ref="H70:I70"/>
    <mergeCell ref="H76:I76"/>
    <mergeCell ref="A73:D73"/>
    <mergeCell ref="A74:D74"/>
    <mergeCell ref="A75:A77"/>
    <mergeCell ref="B75:B76"/>
    <mergeCell ref="C75:C76"/>
    <mergeCell ref="D75:D76"/>
    <mergeCell ref="A67:A69"/>
    <mergeCell ref="B67:B68"/>
    <mergeCell ref="C67:C68"/>
    <mergeCell ref="D67:D68"/>
    <mergeCell ref="E67:E68"/>
    <mergeCell ref="H67:I67"/>
    <mergeCell ref="H68:I68"/>
    <mergeCell ref="H69:I69"/>
    <mergeCell ref="H71:I71"/>
    <mergeCell ref="A64:A66"/>
    <mergeCell ref="B64:B65"/>
    <mergeCell ref="C64:C65"/>
    <mergeCell ref="D64:D65"/>
    <mergeCell ref="E64:E65"/>
    <mergeCell ref="H64:I64"/>
    <mergeCell ref="J64:K64"/>
    <mergeCell ref="H65:I65"/>
    <mergeCell ref="J65:K65"/>
    <mergeCell ref="H66:I66"/>
    <mergeCell ref="J66:K66"/>
    <mergeCell ref="J57:K57"/>
    <mergeCell ref="J58:K58"/>
    <mergeCell ref="A60:D60"/>
    <mergeCell ref="A61:A63"/>
    <mergeCell ref="B61:B62"/>
    <mergeCell ref="C61:C62"/>
    <mergeCell ref="D61:D62"/>
    <mergeCell ref="E61:E62"/>
    <mergeCell ref="E57:E58"/>
    <mergeCell ref="H57:I57"/>
    <mergeCell ref="H61:I61"/>
    <mergeCell ref="H62:I62"/>
    <mergeCell ref="H63:I63"/>
    <mergeCell ref="H59:I59"/>
    <mergeCell ref="J61:K61"/>
    <mergeCell ref="J62:K62"/>
    <mergeCell ref="J59:K59"/>
    <mergeCell ref="J63:K63"/>
    <mergeCell ref="H54:I54"/>
    <mergeCell ref="A52:A54"/>
    <mergeCell ref="B52:B53"/>
    <mergeCell ref="C52:C53"/>
    <mergeCell ref="D52:D53"/>
    <mergeCell ref="E52:E53"/>
    <mergeCell ref="H52:I52"/>
    <mergeCell ref="H58:I58"/>
    <mergeCell ref="A55:D55"/>
    <mergeCell ref="A56:D56"/>
    <mergeCell ref="A57:A59"/>
    <mergeCell ref="B57:B58"/>
    <mergeCell ref="C57:C58"/>
    <mergeCell ref="D57:D58"/>
    <mergeCell ref="J43:K43"/>
    <mergeCell ref="J44:K44"/>
    <mergeCell ref="A46:A48"/>
    <mergeCell ref="B46:B47"/>
    <mergeCell ref="C46:C47"/>
    <mergeCell ref="D46:D47"/>
    <mergeCell ref="E46:E47"/>
    <mergeCell ref="H50:I50"/>
    <mergeCell ref="H51:I51"/>
    <mergeCell ref="A49:A51"/>
    <mergeCell ref="B49:B50"/>
    <mergeCell ref="C49:C50"/>
    <mergeCell ref="D49:D50"/>
    <mergeCell ref="E49:E50"/>
    <mergeCell ref="H49:I49"/>
    <mergeCell ref="A39:A40"/>
    <mergeCell ref="A41:D41"/>
    <mergeCell ref="A42:D42"/>
    <mergeCell ref="A43:A45"/>
    <mergeCell ref="B43:B44"/>
    <mergeCell ref="C43:C44"/>
    <mergeCell ref="D43:D44"/>
    <mergeCell ref="H35:I35"/>
    <mergeCell ref="H36:I36"/>
    <mergeCell ref="H37:I37"/>
    <mergeCell ref="B38:B39"/>
    <mergeCell ref="C38:C39"/>
    <mergeCell ref="D38:D39"/>
    <mergeCell ref="E38:E39"/>
    <mergeCell ref="E43:E44"/>
    <mergeCell ref="H43:I43"/>
    <mergeCell ref="H44:I44"/>
    <mergeCell ref="H45:I45"/>
    <mergeCell ref="H32:I32"/>
    <mergeCell ref="H28:I28"/>
    <mergeCell ref="J32:K32"/>
    <mergeCell ref="H34:I34"/>
    <mergeCell ref="A35:A37"/>
    <mergeCell ref="B35:B36"/>
    <mergeCell ref="C35:C36"/>
    <mergeCell ref="D35:D36"/>
    <mergeCell ref="E35:E36"/>
    <mergeCell ref="F35:F36"/>
    <mergeCell ref="A32:A34"/>
    <mergeCell ref="B32:B33"/>
    <mergeCell ref="C32:C33"/>
    <mergeCell ref="D32:D33"/>
    <mergeCell ref="E32:E33"/>
    <mergeCell ref="H33:I33"/>
    <mergeCell ref="J33:K33"/>
    <mergeCell ref="A26:A28"/>
    <mergeCell ref="B26:B27"/>
    <mergeCell ref="C26:C27"/>
    <mergeCell ref="D26:D27"/>
    <mergeCell ref="E26:E27"/>
    <mergeCell ref="H26:I26"/>
    <mergeCell ref="J26:K26"/>
    <mergeCell ref="A29:A31"/>
    <mergeCell ref="B29:B30"/>
    <mergeCell ref="C29:C30"/>
    <mergeCell ref="D29:D30"/>
    <mergeCell ref="E29:E30"/>
    <mergeCell ref="H29:I29"/>
    <mergeCell ref="H30:I30"/>
    <mergeCell ref="J30:K30"/>
    <mergeCell ref="H31:I31"/>
    <mergeCell ref="H27:I27"/>
    <mergeCell ref="J27:K27"/>
    <mergeCell ref="J29:K29"/>
    <mergeCell ref="J23:K23"/>
    <mergeCell ref="H24:I24"/>
    <mergeCell ref="J24:K24"/>
    <mergeCell ref="A23:A25"/>
    <mergeCell ref="B23:B24"/>
    <mergeCell ref="C23:C24"/>
    <mergeCell ref="D23:D24"/>
    <mergeCell ref="E23:E24"/>
    <mergeCell ref="H23:I23"/>
    <mergeCell ref="H25:I25"/>
    <mergeCell ref="A14:A16"/>
    <mergeCell ref="B14:B15"/>
    <mergeCell ref="C14:C15"/>
    <mergeCell ref="D14:D15"/>
    <mergeCell ref="E14:E15"/>
    <mergeCell ref="H11:I11"/>
    <mergeCell ref="H14:I14"/>
    <mergeCell ref="J14:K14"/>
    <mergeCell ref="A20:A22"/>
    <mergeCell ref="B20:B21"/>
    <mergeCell ref="C20:C21"/>
    <mergeCell ref="D20:D21"/>
    <mergeCell ref="E20:E21"/>
    <mergeCell ref="H21:I21"/>
    <mergeCell ref="J21:K21"/>
    <mergeCell ref="H22:I22"/>
    <mergeCell ref="A17:A19"/>
    <mergeCell ref="B17:B18"/>
    <mergeCell ref="C17:C18"/>
    <mergeCell ref="D17:D18"/>
    <mergeCell ref="E17:E18"/>
    <mergeCell ref="J13:K13"/>
    <mergeCell ref="J16:K16"/>
    <mergeCell ref="J19:K19"/>
    <mergeCell ref="H13:I13"/>
    <mergeCell ref="H8:I8"/>
    <mergeCell ref="J8:K8"/>
    <mergeCell ref="H9:I9"/>
    <mergeCell ref="J9:K9"/>
    <mergeCell ref="H10:I10"/>
    <mergeCell ref="J11:K11"/>
    <mergeCell ref="J12:K12"/>
    <mergeCell ref="A11:A13"/>
    <mergeCell ref="B11:B12"/>
    <mergeCell ref="C11:C12"/>
    <mergeCell ref="D11:D12"/>
    <mergeCell ref="E11:E12"/>
    <mergeCell ref="H12:I12"/>
    <mergeCell ref="J10:K10"/>
    <mergeCell ref="A8:A10"/>
    <mergeCell ref="B8:B9"/>
    <mergeCell ref="C8:C9"/>
    <mergeCell ref="D8:D9"/>
    <mergeCell ref="E8:E9"/>
    <mergeCell ref="A3:A4"/>
    <mergeCell ref="A5:A7"/>
    <mergeCell ref="B5:B6"/>
    <mergeCell ref="C5:C6"/>
    <mergeCell ref="D5:D6"/>
    <mergeCell ref="E5:E6"/>
    <mergeCell ref="H7:I7"/>
    <mergeCell ref="J6:K6"/>
    <mergeCell ref="J5:K5"/>
    <mergeCell ref="I2:J2"/>
    <mergeCell ref="I3:J3"/>
    <mergeCell ref="I4:J4"/>
    <mergeCell ref="M3:N3"/>
    <mergeCell ref="M2:N2"/>
    <mergeCell ref="M4:N4"/>
    <mergeCell ref="J7:K7"/>
    <mergeCell ref="B2:B3"/>
    <mergeCell ref="C2:C3"/>
    <mergeCell ref="D2:D3"/>
    <mergeCell ref="E2:E3"/>
    <mergeCell ref="K2:L2"/>
    <mergeCell ref="K3:L3"/>
    <mergeCell ref="K4:L4"/>
    <mergeCell ref="H5:I5"/>
    <mergeCell ref="H6:I6"/>
    <mergeCell ref="H15:I15"/>
    <mergeCell ref="J15:K15"/>
    <mergeCell ref="H16:I16"/>
    <mergeCell ref="H17:I17"/>
    <mergeCell ref="J17:K17"/>
    <mergeCell ref="H18:I18"/>
    <mergeCell ref="J18:K18"/>
    <mergeCell ref="H19:I19"/>
    <mergeCell ref="H20:I20"/>
    <mergeCell ref="J20:K20"/>
    <mergeCell ref="H46:I46"/>
    <mergeCell ref="J46:K46"/>
    <mergeCell ref="H47:I47"/>
    <mergeCell ref="J47:K47"/>
    <mergeCell ref="H48:I48"/>
    <mergeCell ref="J49:K49"/>
    <mergeCell ref="J50:K50"/>
    <mergeCell ref="J52:K52"/>
    <mergeCell ref="J53:K53"/>
    <mergeCell ref="H53:I53"/>
    <mergeCell ref="J67:K67"/>
    <mergeCell ref="J68:K68"/>
    <mergeCell ref="J70:K70"/>
    <mergeCell ref="J71:K71"/>
    <mergeCell ref="J75:K75"/>
    <mergeCell ref="J76:K76"/>
    <mergeCell ref="J79:K79"/>
    <mergeCell ref="J80:K80"/>
    <mergeCell ref="J83:K83"/>
    <mergeCell ref="J69:K69"/>
    <mergeCell ref="J72:K72"/>
    <mergeCell ref="J77:K77"/>
    <mergeCell ref="J81:K81"/>
  </mergeCells>
  <pageMargins left="0.31496062992125984" right="0.11811023622047245" top="0.39370078740157483" bottom="0.3937007874015748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15</vt:i4>
      </vt:variant>
    </vt:vector>
  </HeadingPairs>
  <TitlesOfParts>
    <vt:vector size="15" baseType="lpstr">
      <vt:lpstr>Krycí list</vt:lpstr>
      <vt:lpstr>Rekapitulace</vt:lpstr>
      <vt:lpstr>Rozpočtové náklady</vt:lpstr>
      <vt:lpstr>Chladící okruh 1</vt:lpstr>
      <vt:lpstr>Chladící okruh 2</vt:lpstr>
      <vt:lpstr>Chladící okruh 3</vt:lpstr>
      <vt:lpstr>Chladící okruh 4</vt:lpstr>
      <vt:lpstr>Chladící okruh 5-R1</vt:lpstr>
      <vt:lpstr>Chladící okruh vlastní 1</vt:lpstr>
      <vt:lpstr>Chladící okruh vlastní 2</vt:lpstr>
      <vt:lpstr>Chladící okruh vlastní 3</vt:lpstr>
      <vt:lpstr>Chladící okruh vlastní 4</vt:lpstr>
      <vt:lpstr>E.kotel+elektroměr</vt:lpstr>
      <vt:lpstr>Výměníky</vt:lpstr>
      <vt:lpstr>Vzduchový výměník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Jaroš</dc:creator>
  <cp:lastModifiedBy>Petr Jaroš</cp:lastModifiedBy>
  <cp:lastPrinted>2026-01-12T18:27:22Z</cp:lastPrinted>
  <dcterms:created xsi:type="dcterms:W3CDTF">2025-03-23T20:54:35Z</dcterms:created>
  <dcterms:modified xsi:type="dcterms:W3CDTF">2026-01-12T18:28:08Z</dcterms:modified>
</cp:coreProperties>
</file>