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kubova\Desktop\Dokumenty\Projekty PD\Radnice SP\Nábytek\VŘ\VŘ kanceláře\"/>
    </mc:Choice>
  </mc:AlternateContent>
  <xr:revisionPtr revIDLastSave="0" documentId="13_ncr:1_{2A7EC35C-D1E7-4265-A257-0BD6D847AA69}" xr6:coauthVersionLast="47" xr6:coauthVersionMax="47" xr10:uidLastSave="{00000000-0000-0000-0000-000000000000}"/>
  <bookViews>
    <workbookView xWindow="-120" yWindow="-120" windowWidth="29040" windowHeight="15720" activeTab="3" xr2:uid="{06E64248-1C63-43FC-AE1D-DBE015EF6482}"/>
  </bookViews>
  <sheets>
    <sheet name="Krycí list" sheetId="8" r:id="rId1"/>
    <sheet name="Upřesňující informace" sheetId="9" r:id="rId2"/>
    <sheet name="Místnost 304" sheetId="2" r:id="rId3"/>
    <sheet name="Místnost 305" sheetId="3" r:id="rId4"/>
    <sheet name="Místnost 307,9" sheetId="5" r:id="rId5"/>
    <sheet name="Místnost 310" sheetId="4" r:id="rId6"/>
  </sheets>
  <definedNames>
    <definedName name="_xlnm.Print_Area" localSheetId="2">'Místnost 304'!$A$1:$H$29</definedName>
    <definedName name="_xlnm.Print_Area" localSheetId="3">'Místnost 305'!$A$1:$H$40</definedName>
    <definedName name="_xlnm.Print_Area" localSheetId="4">'Místnost 307,9'!$A$1:$H$35</definedName>
    <definedName name="_xlnm.Print_Area" localSheetId="5">'Místnost 310'!$A$1:$H$32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3" l="1"/>
  <c r="D23" i="3"/>
  <c r="D22" i="3"/>
  <c r="D19" i="4" l="1"/>
  <c r="D20" i="4"/>
  <c r="D18" i="4"/>
  <c r="D15" i="4"/>
  <c r="D13" i="4"/>
  <c r="D14" i="4"/>
  <c r="D12" i="4"/>
  <c r="D11" i="4"/>
  <c r="D23" i="5"/>
  <c r="D22" i="5"/>
  <c r="D21" i="5"/>
  <c r="D20" i="5"/>
  <c r="D19" i="5"/>
  <c r="D18" i="5"/>
  <c r="D17" i="5"/>
  <c r="D16" i="5"/>
  <c r="D15" i="5"/>
  <c r="D14" i="5"/>
  <c r="D13" i="5"/>
  <c r="D12" i="5"/>
  <c r="D10" i="5"/>
  <c r="D8" i="5"/>
  <c r="D24" i="5" s="1"/>
  <c r="C12" i="8" s="1"/>
  <c r="D25" i="3"/>
  <c r="D26" i="3"/>
  <c r="D20" i="3"/>
  <c r="D19" i="3"/>
  <c r="D17" i="3"/>
  <c r="D16" i="3"/>
  <c r="D18" i="3"/>
  <c r="D15" i="3"/>
  <c r="D14" i="3"/>
  <c r="D13" i="3"/>
  <c r="D13" i="2"/>
  <c r="D17" i="4"/>
  <c r="D16" i="4"/>
  <c r="D10" i="4"/>
  <c r="D8" i="4"/>
  <c r="D21" i="4" s="1"/>
  <c r="C13" i="8" s="1"/>
  <c r="D28" i="3"/>
  <c r="D27" i="3"/>
  <c r="D21" i="3"/>
  <c r="D12" i="3"/>
  <c r="D10" i="3"/>
  <c r="D8" i="3"/>
  <c r="D17" i="2"/>
  <c r="D16" i="2"/>
  <c r="D15" i="2"/>
  <c r="D14" i="2"/>
  <c r="D12" i="2"/>
  <c r="D11" i="2"/>
  <c r="D10" i="2"/>
  <c r="D8" i="2"/>
  <c r="D29" i="3" l="1"/>
  <c r="C11" i="8" s="1"/>
  <c r="D11" i="8" s="1"/>
  <c r="E11" i="8" s="1"/>
  <c r="D18" i="2"/>
  <c r="C10" i="8" s="1"/>
  <c r="D13" i="8"/>
  <c r="E13" i="8" s="1"/>
  <c r="D12" i="8"/>
  <c r="E12" i="8" s="1"/>
  <c r="C14" i="8" l="1"/>
  <c r="D14" i="8" s="1"/>
  <c r="E14" i="8" s="1"/>
  <c r="D10" i="8"/>
  <c r="E10" i="8" s="1"/>
</calcChain>
</file>

<file path=xl/sharedStrings.xml><?xml version="1.0" encoding="utf-8"?>
<sst xmlns="http://schemas.openxmlformats.org/spreadsheetml/2006/main" count="131" uniqueCount="102">
  <si>
    <t>.</t>
  </si>
  <si>
    <t>Jednotková cena</t>
  </si>
  <si>
    <t>Celková      cena</t>
  </si>
  <si>
    <t xml:space="preserve">Noha podpěrná hranatá kovová 4/4/72,5 </t>
  </si>
  <si>
    <t>Kontejner na kolečkách 4zásuvkový s tužkovníkem, půda a čela Akácie sv, půda 18mm, 43x58x59, centrální zámek</t>
  </si>
  <si>
    <t>Kontejner 5zásuvkový s tužkovníkem bez horní desky, 43x65x75, čela AS, boky šedostříbrná, centrální zámek</t>
  </si>
  <si>
    <t>Noha centrální litinová 6/50/72,5mm</t>
  </si>
  <si>
    <t>Skříň vysoká široká s dveřmi plnými nízkými dolními se zámkem jazýčkovým na shodný klíč pro celou místnost, horní část otevřená, 1x pevná police 25mm, 4x volitelné police 18mm, 800x422x2020mm</t>
  </si>
  <si>
    <t>Skříň vysoká široká s dveřmi plnými nízkými dolními se zámkem jazýčkovým na shodný klíč pro celou místnost, uprostřed otevřená, horní část dveře nízké plné bez zámku, 1x pevná police 25mm, 4x volitelné police 18mm, 800x422x2020mm</t>
  </si>
  <si>
    <t>Skříň vysoká široká s dveřmi plnými nízkými dolními a středními horními, obojí se zámkem jazýčkovým na shodný klíč pro celou místnost, 1x pevná police 25mm, 4x volitelné police 18mm, 800x422x2020mm</t>
  </si>
  <si>
    <t>Věšák kovový volně stojící s háčky ve dvou velikostech, základní stojna 40x40, háčky a základna z ohýbaného profilu průřezu 30x5mm e zaoblenými konci, celk. rozměr 500x500x1800mm</t>
  </si>
  <si>
    <t>Kontejner 5zásuvkový s tužkovníkem s horní deskou š. 800mm, 80x65x75, čela AS, boky šedostříbrná, centrální zámek</t>
  </si>
  <si>
    <t>Odstín Akácie světlá půda a dno tl. 25mm, boky a záda šedostříbrná, boky a dvířka tl. 18mm, záda 8mm, dveře Akácie světlá, kov stříbrná hladká, všechny skříně s rektifikací, úchyty roz.96mm satin chrom</t>
  </si>
  <si>
    <t>Skříň vysoká široká bez dna, horní část otevřená, pod boky rektifikační patky, pevná záda 18mm, 1x pevná police 25mm, 3x volné police tl. 18mm, 800x422x2020mm</t>
  </si>
  <si>
    <t>Konferenční přístavná deska půlovál 800x400x25mm, ABS</t>
  </si>
  <si>
    <t>Skříň široká nízká s dveřmi plnými nízkými se zámkem jazýčkovým pro shodný klíč na celou místnost, 1x police, 800x422x750</t>
  </si>
  <si>
    <t>Pracovní deska 430x800x25mm</t>
  </si>
  <si>
    <t>Stůl s deskou tl. 25mm ABS hranou a kovovou podnoží (profil 40x40mm) 1800x600 vsazený mezi dva stoly (pravý a levý dl.1800) s vrtáním pro regál 800x420x750 včetně tohoto regálu</t>
  </si>
  <si>
    <t>Stolová nástavba svislá mezistěna uprostřed, v každé části stavitelná police, 1800x360x výška 380mm, půda 25mm Akácie, korpus 18mm šedostříbrná</t>
  </si>
  <si>
    <t>Stolová deska kruh, průměr 65, tl. 25mm</t>
  </si>
  <si>
    <t>Skříň vysoká široká s dveřmi plnými vysokými se zámkem jazýčkovým na shodný klíč pro celou místnost, 5x volitelné police 18mm, 800x422x2020mm</t>
  </si>
  <si>
    <t>Skříň vysoká široká šatní s dveřmi plnými vysokými, 2x volitelné police 18mm, 1x výsuvný věšák,  800x422x2020mm</t>
  </si>
  <si>
    <t>Nástavec  na skříně s dveřmi plnými se zámkem jazýčkovým pro shodný klíč, 1x police, 800x422x500mm</t>
  </si>
  <si>
    <t>Skříň střední s dveřmi plnými středními, se zámkem jazýčkovým na shodný klíč pro celou místnost, 3x volitelné police 18mm, 800x422x1290mm</t>
  </si>
  <si>
    <t>Skříň nízká široká s dveřmi posuvnými se zámkem bajonetovým, uprostřed svislá mezistěn, v každé části 1x police tl. 18mm, 1200x422x750</t>
  </si>
  <si>
    <t>Skříň nízká široká policová 800x422x750</t>
  </si>
  <si>
    <t>Stůl pracovní rovný 1800x800x750 tl. desky 25mm, hrana ABS, podnož kovová profil 40x40mm, výš. rektifikace, 2ks průchodky stříbrné</t>
  </si>
  <si>
    <t>Stůl pracovní tvar. pravý 1800/650x1325/800x750 tl. desky 25mm, hrana ABS, podnož LTD 25mm s ABS hranou, výš. rektifikace,  2ks průchodky stříbrné</t>
  </si>
  <si>
    <t>Skříň střední policová bez dveří 600x422x1290</t>
  </si>
  <si>
    <t>Skříň střední bez dveří, 3x police, 400x422x1290</t>
  </si>
  <si>
    <t>Skříň vysoká široká s dveřmi levými plnými nízkými dolními a středními horními, obojí se zámkem jazýčkovým na shodný klíč pro celou místnost, 1x pevná police 25mm, 4x volitelné police 18mm, 800x422x2020mm</t>
  </si>
  <si>
    <t>Skříň nízká široká s dveřmi plnými se zámkem jazýčkovým pro schodný klíč pro celou místnost, 1x police tl. 18mm, 600x422x750</t>
  </si>
  <si>
    <t>Skříň vysoká široká šatní, s dveřmi plnými vysokými bez zámku, 2x police 18mm, 1x výsuvný věšák, 800x422x2020mm</t>
  </si>
  <si>
    <t>Recepční pult 3200x1644x1100mm složen ze skříní 4ks hloubka 422mm a 2ks hl. 600mm, pohledová záda směrem ze strany zákazníků tl. 18mm, na ni bude odkladová police hl. 150mm, u podlahy okopový plech v. 100mm, horní desky společné-1ks 1204x hl.620xtl. 25mm, pro 2ks skříní š. 602 a hl.600mm na jedné straně a 2ks 1602x hl.444 x tl. 25mm pro 4ks regálů š.800 a hl. 422mm, 2ks skříně š.600 uzavřené plnými dveřmi se zámkem jazýčkovým pro shodný klíč se 3 policemi, 4regály š.800mm - 2x s registrační vložkou v celé skříni a 1x s registrační vložkou v horní části a 2-mi policemi, a 1x s 3ks polic</t>
  </si>
  <si>
    <t>Věšáková stěna bez police 600x18x v.1800mm, 3ks trojháček kovový - stříbro</t>
  </si>
  <si>
    <t>Stůl pracovní tvar. levý 2000/650x1800/800x750 tl. desky 25mm, hrana ABS, podnož LTD 25mm s ABS hranou, výš. rektifikace,  2ks průchodky stříbrné</t>
  </si>
  <si>
    <t>Konferenční přístavba půlovál tl. 25mm ABS, 800x800x25</t>
  </si>
  <si>
    <t>Skříň střední s dveřmi plnými nízkými, se zámkem jazýčkovým na shodný klíč pro celou místnost, 1x pevná police 25mm a 2x volitelné police 18mm, 800x422x1290mm</t>
  </si>
  <si>
    <t>Skříň nízká bez dveří, 1x police, 600x422x750mm</t>
  </si>
  <si>
    <t>Spálené Poříčí - 2NP č.304</t>
  </si>
  <si>
    <t>Spálené Poříčí - 2NP č.305</t>
  </si>
  <si>
    <t>Spálené Poříčí - 2NP č.307 a 309</t>
  </si>
  <si>
    <t>Spálené Poříčí - 2NP č.310</t>
  </si>
  <si>
    <t xml:space="preserve">Stůl pracovní tvar. Levý 1800/650x1800/800x750 tl. desky 25mm, hrana ABS tl. 2 mm, podnož desková 25mm s ABS hranou, boky tl. 25 mm, výš. rektifikace, 2ks průchodky stříbrné, </t>
  </si>
  <si>
    <t>Odstín Akácie světlá půda a dno tl. 25mm, boky a záda šedostříbrná, boky a dvířka tl. min. 18mm, záda 8mm, dveře Akácie světlá, kov stříbrná hladká, všechny skříně s rektifikací výška 17mm, úchyty roz.96mm satin chrom</t>
  </si>
  <si>
    <t>Počet ks</t>
  </si>
  <si>
    <t>Celkem</t>
  </si>
  <si>
    <t>Odstín Akácie světlá půda a dno tl. 25mm, boky a záda šedostříbrná, boky a dvířka tl. 18mm, záda 8mm, dveře Akácie světlá, kov stříbrná hladká, všechny skříně s rektifikací 17mm, úchyty roz.96mm satin chrom</t>
  </si>
  <si>
    <t>Stůl pracovní tvar. levý 1800/650x1400/800x750 tl. desky 25mm, hrana ABS, podnož desková 25mm s ABS hranou, rektifikace, 2ks průchodky stříbrné</t>
  </si>
  <si>
    <t>Stůl pracovní tvar. pravý 1800/650x1400/800x750 tl. desky 25mm, hrana ABS, podnož desková 25mm s ABS hranou, rektifikace,  2ks průchodky stříbrné</t>
  </si>
  <si>
    <t>Rekapitulace</t>
  </si>
  <si>
    <t>Radnice Spálené Poříčí - PP</t>
  </si>
  <si>
    <t>Spálené Poříčí čp. 132</t>
  </si>
  <si>
    <t>(v Kč)</t>
  </si>
  <si>
    <t>Místnost</t>
  </si>
  <si>
    <t>Cena bez DPH</t>
  </si>
  <si>
    <t>DPH 21%</t>
  </si>
  <si>
    <t>Cena celkem s DPH</t>
  </si>
  <si>
    <t>Celkem za PP</t>
  </si>
  <si>
    <t>Kancelář 304</t>
  </si>
  <si>
    <t>Kancelář 305</t>
  </si>
  <si>
    <t>Kancelář 307-309</t>
  </si>
  <si>
    <t>Kancelář 310</t>
  </si>
  <si>
    <t>Upřesňující informace k položkám rozpočtu</t>
  </si>
  <si>
    <t>V předložených specifikacích jednotlivých nábytkových prvků jsou uvedené přesné rozměry stanovené s ohledem na rozměry jednotlivých prostor a požadavky zadavatele na množství a účel jednotlivých nábytkových kusů. Zadavatel připouští stanovené rozměry přizpůsobit výrobním postupům, ovšem za bezpodmínečné podmínky dodržení všech požadavků.</t>
  </si>
  <si>
    <t>Součástí dodávky výrobků je montáž, instalace a doprava.</t>
  </si>
  <si>
    <t>Stoly pro kanceláře č. 304, 305, 310</t>
  </si>
  <si>
    <t>Skříně</t>
  </si>
  <si>
    <t>Kontejnery mobilní a přístavné v kancelářích</t>
  </si>
  <si>
    <t>Stolové nástavby</t>
  </si>
  <si>
    <r>
      <t>Navržený materiál pro všechny výrobky této zakázky (stolové desky, luby, půdy a dna skříní, boky a záda skříní, veškerá dvířka) bude z laminované dřevotřískové desky (dále jen „lamino“). Výrobky budou tvořeny nosnými deskami na bázi dřeva, které jsou oboustranně potaženy impregnovaným dekoračním papírem, hustota těchto desek se musí pohybovat minimálně od 650 kg/m</t>
    </r>
    <r>
      <rPr>
        <vertAlign val="superscript"/>
        <sz val="11"/>
        <color theme="1"/>
        <rFont val="Calibri"/>
        <family val="2"/>
        <charset val="238"/>
        <scheme val="minor"/>
      </rPr>
      <t>3</t>
    </r>
    <r>
      <rPr>
        <sz val="11"/>
        <color theme="1"/>
        <rFont val="Calibri"/>
        <family val="2"/>
        <charset val="238"/>
        <scheme val="minor"/>
      </rPr>
      <t>. Materiál musí být zdravotně nezávadný.</t>
    </r>
  </si>
  <si>
    <t>·       stoly budou s deskovou podnoží</t>
  </si>
  <si>
    <t>·       stolové desky jsou vždy tl. 25 mm s olepením ABS hranou tl. 2 mm</t>
  </si>
  <si>
    <t>·       boky jsou vždy tl. 25 mm, s olepením ABS hranou tl. 2 mm, s rektifikací u podlahy (pro vyrovnání nerovností)</t>
  </si>
  <si>
    <t>·       lub (trnož) spojnice boků z lamina tl. 18 mm, olepená na viditelné spodní hraně ABS hranou tl. 1 mm</t>
  </si>
  <si>
    <t>·      podnož jeklové konstrukce svařená, stojny průřezu 40x40 mm s rektifikací u podlahy (pro vyrovnání nerovností), spojnice průřezu 20x40 mm umístěné po obvodu a vždy uprostřed stojny, povrchově upravené kvalitní práškovou barvou</t>
  </si>
  <si>
    <t>·       půda a dno (tl. 25 mm) naložené na boky (olepení ABS hranou tl. 2 mm z čelní strany, tl. 1 mm z bočních stran a ze zadní strany) a předsazené před boky o 22 mm</t>
  </si>
  <si>
    <t>·       boky tl. 18 mm vložené vůči půdě a dnu (olepení ABS hranou tl. 1 mm z přední a zadní strany, v místě styku s půdou a se dnem bez olepení)</t>
  </si>
  <si>
    <t>·       záda tl. 8 mm umístěná v drážce</t>
  </si>
  <si>
    <t>·       ze zadní strany skříně budou pohledové (díky olepení ABS hranami u boků, půd a den a díky oboustranně pohledovým zádům)</t>
  </si>
  <si>
    <t>·       dveře plné tl. 18 mm (olepení ABS hranou tl. 2 mm kolem dokola) ... naložené na boky a vložené vůči půdě a dnu, závěsy (panty) bez tlumení</t>
  </si>
  <si>
    <t>·       dveře prosklené bez rámu sklo kouřové (planibel bronz), tl. 5 mm</t>
  </si>
  <si>
    <t>·       dveře prosklené v hliníkovém rámu rám hliník elox, průřez 26 x 22 mm, výplň sklo kouřové (planibel bronz), tl. 4 mm</t>
  </si>
  <si>
    <t>·       pod dnem skříně rektifikační kluzáky výšky 17 mm seřiditelné z vnitřní strany</t>
  </si>
  <si>
    <t xml:space="preserve">·       spojení pomocí dříků s excentry a kolíky na sucho </t>
  </si>
  <si>
    <t>·       závěsy (panty) bez tlumení, úhle otevření 110 st. Hettich</t>
  </si>
  <si>
    <t>·       podpěrky volných polic kovové bezpečnostní, neumožňující samovolné vysunutí polic ze skříní</t>
  </si>
  <si>
    <t>·       v případě rolet u středních a vysokých skříní otevíravé ve vertikálním směru (od spodu nahoru), vlastní roleta plastová, pod půdou skříně navíjení rolety na pružinovou hřídel (s vyvažovací mechanikou), která zajistí snadný chod a možnost zastavení rolety v libovolném místě, boční vedení v lištách naložených na boky</t>
  </si>
  <si>
    <t>·       v případě rolet u nízkých skříní otevíravé v horizontálním směru, vlastní roleta plastová, vedení rolety ve vodících lištách umístěných v předem vyfrézovaných drážkách v půdě a dnu skříně, roleta je vedena vedle boku skříně a následně za záda skříně</t>
  </si>
  <si>
    <t>·       ABS hrany tl. 2 mm … na všech viditelných hranách</t>
  </si>
  <si>
    <t>·       horní deska u mobilních kontejnerů tl. 18 mm, u přístavných tl. 25 mm</t>
  </si>
  <si>
    <t>·       boky, záda a čela tl. 18 mm</t>
  </si>
  <si>
    <t>·       dno u mobilních tl. 18 mm, u přístavných tl. 25 mm</t>
  </si>
  <si>
    <t>·       vlastní výsuvy polovýsuvy bez tlumení (u č. 211 s tlumením)</t>
  </si>
  <si>
    <t xml:space="preserve">·       u mobilních kontejnerů pod dnem kolečka 2 x s brzdou + 2 x bez brzdy (celková výška 70 mm vč. patle, pr. koleček 50 mm) </t>
  </si>
  <si>
    <t>·       u přístavných kontejnerů pod dnem rektifikační kluzáky výšky 17 mm seřiditelné z vnitřní strany</t>
  </si>
  <si>
    <t>·       úchytky kovové hranaté, s vrtáním v rozteči 96 mm, provedení satin chrom (u kanceláře č. 211 rozteč vrtání 192 mm)</t>
  </si>
  <si>
    <t>·       ABS hrana tl. 2 mm na všech hranách</t>
  </si>
  <si>
    <t>Stoly pro kanceláře č. 307 + 309</t>
  </si>
  <si>
    <t>Skříň vysoká široká s dveřmi plnými nízkými dolními se zámkem jazýčkovým na shodný klíč pro celou místnost, horní část otevřená, 1x pevná police 25mm, 4x volitelné police 18mm, 800x422x2020mm s přípravou korpusu pro doplnění roletou</t>
  </si>
  <si>
    <t>Skříň vysoká široká s dveřmi plnými nízkými dolními se zámkem jazýčkovým na shodný klíč pro celou místnost, uprostřed otevřená, horní část dveře nízké plné bez zámku, 1x pevná police 25mm, 4x volitelné police 18mm, 800x422x2020mm s přípravou korpusu pro doplnění roletou</t>
  </si>
  <si>
    <t>Skříň vysoká široká s dveřmi plnými nízkými dolními a středními horními, obojí se zámkem jazýčkovým na shodný klíč pro celou místnost, 1x pevná police 25mm, 4x volitelné police 18mm, 800x422x2020mm s přípravou korpusu pro doplnění roletou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</si>
</sst>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7" x14ac:knownFonts="1">
    <font>
      <sz val="11"/>
      <color theme="1"/>
      <name val="Calibri"/>
      <family val="2"/>
      <charset val="238"/>
      <scheme val="minor"/>
    </font>
    <font>
      <b/>
      <sz val="11"/>
      <color theme="1"/>
      <name val="Calibri"/>
      <family val="2"/>
      <charset val="238"/>
      <scheme val="minor"/>
    </font>
    <font>
      <vertAlign val="superscript"/>
      <sz val="11"/>
      <color theme="1"/>
      <name val="Calibri"/>
      <family val="2"/>
      <charset val="238"/>
      <scheme val="minor"/>
    </font>
    <font>
      <sz val="12"/>
      <color theme="1"/>
      <name val="Calibri"/>
      <family val="2"/>
      <charset val="238"/>
      <scheme val="minor"/>
    </font>
    <font>
      <b/>
      <sz val="12"/>
      <color theme="1"/>
      <name val="Calibri"/>
      <family val="2"/>
      <charset val="238"/>
      <scheme val="minor"/>
    </font>
    <font>
      <b/>
      <sz val="14"/>
      <color theme="1"/>
      <name val="Calibri"/>
      <family val="2"/>
      <charset val="238"/>
      <scheme val="minor"/>
    </font>
    <font>
      <u/>
      <sz val="11"/>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applyAlignment="1">
      <alignment horizontal="center"/>
    </xf>
    <xf numFmtId="164" fontId="0" fillId="0" borderId="0" xfId="0" applyNumberFormat="1"/>
    <xf numFmtId="0" fontId="1" fillId="0" borderId="0" xfId="0" applyFont="1"/>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0" fillId="0" borderId="0" xfId="0" applyAlignment="1">
      <alignment vertical="top" wrapText="1"/>
    </xf>
    <xf numFmtId="0" fontId="3" fillId="0" borderId="0" xfId="0" applyFont="1" applyAlignment="1">
      <alignment shrinkToFit="1"/>
    </xf>
    <xf numFmtId="14" fontId="3" fillId="0" borderId="0" xfId="0" applyNumberFormat="1" applyFont="1" applyAlignment="1">
      <alignment horizontal="center" shrinkToFit="1"/>
    </xf>
    <xf numFmtId="0" fontId="4" fillId="0" borderId="0" xfId="0" applyFont="1" applyAlignment="1">
      <alignment shrinkToFit="1"/>
    </xf>
    <xf numFmtId="0" fontId="3" fillId="0" borderId="1" xfId="0" applyFont="1" applyBorder="1" applyAlignment="1">
      <alignment horizontal="center" vertical="center" shrinkToFit="1"/>
    </xf>
    <xf numFmtId="0" fontId="3" fillId="0" borderId="1" xfId="0" applyFont="1" applyBorder="1" applyAlignment="1">
      <alignment wrapText="1" shrinkToFit="1"/>
    </xf>
    <xf numFmtId="0" fontId="3" fillId="0" borderId="1" xfId="0" applyFont="1" applyBorder="1" applyAlignment="1">
      <alignment shrinkToFit="1"/>
    </xf>
    <xf numFmtId="0" fontId="4" fillId="0" borderId="1" xfId="0" applyFont="1" applyBorder="1" applyAlignment="1">
      <alignment wrapText="1" shrinkToFit="1"/>
    </xf>
    <xf numFmtId="0" fontId="3" fillId="0" borderId="0" xfId="0" applyFont="1"/>
    <xf numFmtId="14" fontId="3" fillId="0" borderId="0" xfId="0" applyNumberFormat="1" applyFont="1" applyAlignment="1">
      <alignment horizontal="center"/>
    </xf>
    <xf numFmtId="0" fontId="4" fillId="0" borderId="0" xfId="0" applyFont="1"/>
    <xf numFmtId="0" fontId="3" fillId="0" borderId="1" xfId="0" applyFont="1" applyBorder="1" applyAlignment="1">
      <alignment vertical="top" wrapText="1" shrinkToFit="1"/>
    </xf>
    <xf numFmtId="164" fontId="3" fillId="0" borderId="1" xfId="0" applyNumberFormat="1" applyFont="1" applyBorder="1" applyAlignment="1">
      <alignment horizontal="right" vertical="center" shrinkToFit="1"/>
    </xf>
    <xf numFmtId="164" fontId="4" fillId="0" borderId="1" xfId="0" applyNumberFormat="1" applyFont="1" applyBorder="1" applyAlignment="1">
      <alignment horizontal="right" vertical="center" shrinkToFit="1"/>
    </xf>
    <xf numFmtId="0" fontId="5" fillId="0" borderId="0" xfId="0" applyFont="1"/>
    <xf numFmtId="0" fontId="4" fillId="0" borderId="1" xfId="0" applyFont="1" applyBorder="1" applyAlignment="1">
      <alignment horizontal="center"/>
    </xf>
    <xf numFmtId="0" fontId="3" fillId="0" borderId="1" xfId="0" applyFont="1" applyBorder="1"/>
    <xf numFmtId="164" fontId="3" fillId="0" borderId="1" xfId="0" applyNumberFormat="1" applyFont="1" applyBorder="1"/>
    <xf numFmtId="0" fontId="4" fillId="0" borderId="1" xfId="0" applyFont="1" applyBorder="1"/>
    <xf numFmtId="164" fontId="4" fillId="0" borderId="1" xfId="0" applyNumberFormat="1" applyFont="1" applyBorder="1"/>
    <xf numFmtId="0" fontId="0" fillId="0" borderId="0" xfId="0" applyAlignment="1">
      <alignment horizontal="justify" vertical="center"/>
    </xf>
    <xf numFmtId="0" fontId="6" fillId="0" borderId="0" xfId="0" applyFont="1" applyAlignment="1">
      <alignment horizontal="justify" vertical="center"/>
    </xf>
    <xf numFmtId="164" fontId="3" fillId="0" borderId="1" xfId="0" applyNumberFormat="1" applyFont="1" applyBorder="1" applyAlignment="1" applyProtection="1">
      <alignment horizontal="right" vertical="center" shrinkToFit="1"/>
      <protection locked="0"/>
    </xf>
    <xf numFmtId="0" fontId="3" fillId="2" borderId="1" xfId="0" applyFont="1" applyFill="1" applyBorder="1" applyAlignment="1">
      <alignment horizontal="center" vertical="center" shrinkToFit="1"/>
    </xf>
    <xf numFmtId="164" fontId="3" fillId="2" borderId="1" xfId="0" applyNumberFormat="1" applyFont="1" applyFill="1" applyBorder="1" applyAlignment="1" applyProtection="1">
      <alignment horizontal="right" vertical="center" shrinkToFit="1"/>
      <protection locked="0"/>
    </xf>
    <xf numFmtId="164" fontId="3" fillId="2" borderId="1" xfId="0" applyNumberFormat="1" applyFont="1" applyFill="1" applyBorder="1" applyAlignment="1">
      <alignment horizontal="right" vertical="center" shrinkToFit="1"/>
    </xf>
    <xf numFmtId="0" fontId="3" fillId="2" borderId="1" xfId="0" applyFont="1" applyFill="1" applyBorder="1" applyAlignment="1">
      <alignment wrapText="1" shrinkToFit="1"/>
    </xf>
    <xf numFmtId="0" fontId="5" fillId="0" borderId="0" xfId="0" applyFont="1" applyAlignment="1">
      <alignment horizontal="center"/>
    </xf>
    <xf numFmtId="0" fontId="3" fillId="0" borderId="1" xfId="0" applyFont="1" applyBorder="1" applyAlignment="1">
      <alignment horizontal="left" vertical="center" wrapText="1" shrinkToFit="1"/>
    </xf>
    <xf numFmtId="0" fontId="3" fillId="0" borderId="1" xfId="0" applyFont="1" applyBorder="1" applyAlignment="1">
      <alignment horizontal="center" vertical="center" shrinkToFit="1"/>
    </xf>
    <xf numFmtId="164" fontId="3" fillId="0" borderId="1" xfId="0" applyNumberFormat="1" applyFont="1" applyBorder="1" applyAlignment="1" applyProtection="1">
      <alignment horizontal="right" vertical="center" shrinkToFit="1"/>
      <protection locked="0"/>
    </xf>
    <xf numFmtId="164" fontId="3" fillId="0" borderId="1" xfId="0" applyNumberFormat="1" applyFont="1" applyBorder="1" applyAlignment="1">
      <alignment horizontal="right" vertical="center" shrinkToFit="1"/>
    </xf>
    <xf numFmtId="0" fontId="4" fillId="0" borderId="1" xfId="0" applyFont="1" applyBorder="1" applyAlignment="1">
      <alignment horizontal="left" vertical="center" wrapText="1" shrinkToFit="1"/>
    </xf>
    <xf numFmtId="0" fontId="4" fillId="0" borderId="1" xfId="0" applyFont="1" applyBorder="1" applyAlignment="1">
      <alignment horizontal="center" vertical="center" shrinkToFit="1"/>
    </xf>
    <xf numFmtId="0" fontId="4" fillId="0" borderId="1" xfId="0" applyFont="1" applyBorder="1" applyAlignment="1" applyProtection="1">
      <alignment horizontal="center" vertical="center" wrapText="1" shrinkToFit="1"/>
      <protection locked="0"/>
    </xf>
    <xf numFmtId="0" fontId="4" fillId="0" borderId="1" xfId="0" applyFont="1" applyBorder="1" applyAlignment="1">
      <alignment horizontal="center" vertical="center" wrapText="1" shrinkToFit="1"/>
    </xf>
    <xf numFmtId="0" fontId="3" fillId="0" borderId="1" xfId="0" applyFont="1" applyBorder="1" applyAlignment="1">
      <alignment horizontal="center" vertical="center" wrapText="1" shrinkToFi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6220E-9CC6-41A9-94F2-A2E2A1808ED4}">
  <dimension ref="B1:E14"/>
  <sheetViews>
    <sheetView workbookViewId="0">
      <selection activeCell="C11" sqref="C11"/>
    </sheetView>
  </sheetViews>
  <sheetFormatPr defaultRowHeight="15" x14ac:dyDescent="0.25"/>
  <cols>
    <col min="2" max="2" width="21.7109375" customWidth="1"/>
    <col min="3" max="4" width="18.7109375" customWidth="1"/>
    <col min="5" max="5" width="21.7109375" customWidth="1"/>
  </cols>
  <sheetData>
    <row r="1" spans="2:5" ht="18.75" x14ac:dyDescent="0.3">
      <c r="B1" s="34" t="s">
        <v>50</v>
      </c>
      <c r="C1" s="34"/>
      <c r="D1" s="34"/>
      <c r="E1" s="34"/>
    </row>
    <row r="2" spans="2:5" ht="18.75" x14ac:dyDescent="0.3">
      <c r="B2" s="21" t="s">
        <v>51</v>
      </c>
    </row>
    <row r="3" spans="2:5" ht="18.75" x14ac:dyDescent="0.3">
      <c r="B3" s="21" t="s">
        <v>52</v>
      </c>
    </row>
    <row r="4" spans="2:5" ht="18.75" x14ac:dyDescent="0.3">
      <c r="B4" s="21"/>
    </row>
    <row r="5" spans="2:5" x14ac:dyDescent="0.25">
      <c r="B5" t="s">
        <v>53</v>
      </c>
    </row>
    <row r="9" spans="2:5" ht="15.75" x14ac:dyDescent="0.25">
      <c r="B9" s="22" t="s">
        <v>54</v>
      </c>
      <c r="C9" s="22" t="s">
        <v>55</v>
      </c>
      <c r="D9" s="22" t="s">
        <v>56</v>
      </c>
      <c r="E9" s="22" t="s">
        <v>57</v>
      </c>
    </row>
    <row r="10" spans="2:5" ht="15.75" x14ac:dyDescent="0.25">
      <c r="B10" s="23" t="s">
        <v>59</v>
      </c>
      <c r="C10" s="24">
        <f>'Místnost 304'!D18</f>
        <v>0</v>
      </c>
      <c r="D10" s="24">
        <f>C10*21%</f>
        <v>0</v>
      </c>
      <c r="E10" s="24">
        <f>C10+D10</f>
        <v>0</v>
      </c>
    </row>
    <row r="11" spans="2:5" ht="15.75" x14ac:dyDescent="0.25">
      <c r="B11" s="23" t="s">
        <v>60</v>
      </c>
      <c r="C11" s="24">
        <f>'Místnost 305'!D29</f>
        <v>0</v>
      </c>
      <c r="D11" s="24">
        <f t="shared" ref="D11:D13" si="0">C11*21%</f>
        <v>0</v>
      </c>
      <c r="E11" s="24">
        <f t="shared" ref="E11:E14" si="1">C11+D11</f>
        <v>0</v>
      </c>
    </row>
    <row r="12" spans="2:5" ht="15.75" x14ac:dyDescent="0.25">
      <c r="B12" s="23" t="s">
        <v>61</v>
      </c>
      <c r="C12" s="24">
        <f>'Místnost 307,9'!D24</f>
        <v>0</v>
      </c>
      <c r="D12" s="24">
        <f t="shared" si="0"/>
        <v>0</v>
      </c>
      <c r="E12" s="24">
        <f t="shared" si="1"/>
        <v>0</v>
      </c>
    </row>
    <row r="13" spans="2:5" ht="15.75" x14ac:dyDescent="0.25">
      <c r="B13" s="23" t="s">
        <v>62</v>
      </c>
      <c r="C13" s="24">
        <f>'Místnost 310'!D21</f>
        <v>0</v>
      </c>
      <c r="D13" s="24">
        <f t="shared" si="0"/>
        <v>0</v>
      </c>
      <c r="E13" s="24">
        <f t="shared" si="1"/>
        <v>0</v>
      </c>
    </row>
    <row r="14" spans="2:5" ht="15.75" x14ac:dyDescent="0.25">
      <c r="B14" s="25" t="s">
        <v>58</v>
      </c>
      <c r="C14" s="26">
        <f>SUM(C10:C13)</f>
        <v>0</v>
      </c>
      <c r="D14" s="26">
        <f t="shared" ref="D14" si="2">C14*21%</f>
        <v>0</v>
      </c>
      <c r="E14" s="26">
        <f t="shared" si="1"/>
        <v>0</v>
      </c>
    </row>
  </sheetData>
  <sheetProtection algorithmName="SHA-512" hashValue="GG2GaDr/08+pF3xDC08fZf6wPoe46AwGmwnJRhVlB1kJef5uRJUqI/IkW1UE/1LxMbeGDRPQesj7GlEhfIqEHw==" saltValue="pbrK4D4lFNr+0/2B6Jst+w==" spinCount="100000" sheet="1" objects="1" scenarios="1"/>
  <mergeCells count="1">
    <mergeCell ref="B1:E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42B42-0B61-4102-9B69-BB9BE97134B1}">
  <dimension ref="A1:A44"/>
  <sheetViews>
    <sheetView topLeftCell="A34" workbookViewId="0">
      <selection activeCell="A16" sqref="A16"/>
    </sheetView>
  </sheetViews>
  <sheetFormatPr defaultRowHeight="15" x14ac:dyDescent="0.25"/>
  <cols>
    <col min="1" max="1" width="90.7109375" customWidth="1"/>
  </cols>
  <sheetData>
    <row r="1" spans="1:1" ht="15.75" x14ac:dyDescent="0.25">
      <c r="A1" s="17" t="s">
        <v>63</v>
      </c>
    </row>
    <row r="3" spans="1:1" ht="60" x14ac:dyDescent="0.25">
      <c r="A3" s="27" t="s">
        <v>64</v>
      </c>
    </row>
    <row r="4" spans="1:1" x14ac:dyDescent="0.25">
      <c r="A4" s="27"/>
    </row>
    <row r="5" spans="1:1" ht="77.25" x14ac:dyDescent="0.25">
      <c r="A5" s="27" t="s">
        <v>70</v>
      </c>
    </row>
    <row r="6" spans="1:1" x14ac:dyDescent="0.25">
      <c r="A6" s="27"/>
    </row>
    <row r="7" spans="1:1" x14ac:dyDescent="0.25">
      <c r="A7" s="27" t="s">
        <v>65</v>
      </c>
    </row>
    <row r="9" spans="1:1" x14ac:dyDescent="0.25">
      <c r="A9" s="28" t="s">
        <v>66</v>
      </c>
    </row>
    <row r="10" spans="1:1" x14ac:dyDescent="0.25">
      <c r="A10" s="27" t="s">
        <v>71</v>
      </c>
    </row>
    <row r="11" spans="1:1" x14ac:dyDescent="0.25">
      <c r="A11" s="27" t="s">
        <v>72</v>
      </c>
    </row>
    <row r="12" spans="1:1" ht="30" x14ac:dyDescent="0.25">
      <c r="A12" s="27" t="s">
        <v>73</v>
      </c>
    </row>
    <row r="13" spans="1:1" ht="30" x14ac:dyDescent="0.25">
      <c r="A13" s="27" t="s">
        <v>74</v>
      </c>
    </row>
    <row r="15" spans="1:1" x14ac:dyDescent="0.25">
      <c r="A15" s="28" t="s">
        <v>98</v>
      </c>
    </row>
    <row r="16" spans="1:1" ht="45" x14ac:dyDescent="0.25">
      <c r="A16" s="27" t="s">
        <v>75</v>
      </c>
    </row>
    <row r="17" spans="1:1" x14ac:dyDescent="0.25">
      <c r="A17" s="27"/>
    </row>
    <row r="18" spans="1:1" x14ac:dyDescent="0.25">
      <c r="A18" s="28" t="s">
        <v>67</v>
      </c>
    </row>
    <row r="19" spans="1:1" ht="30" x14ac:dyDescent="0.25">
      <c r="A19" s="27" t="s">
        <v>76</v>
      </c>
    </row>
    <row r="20" spans="1:1" ht="30" x14ac:dyDescent="0.25">
      <c r="A20" s="27" t="s">
        <v>77</v>
      </c>
    </row>
    <row r="21" spans="1:1" x14ac:dyDescent="0.25">
      <c r="A21" s="27" t="s">
        <v>78</v>
      </c>
    </row>
    <row r="22" spans="1:1" ht="30" x14ac:dyDescent="0.25">
      <c r="A22" s="27" t="s">
        <v>79</v>
      </c>
    </row>
    <row r="23" spans="1:1" ht="30" x14ac:dyDescent="0.25">
      <c r="A23" s="27" t="s">
        <v>80</v>
      </c>
    </row>
    <row r="24" spans="1:1" x14ac:dyDescent="0.25">
      <c r="A24" s="27" t="s">
        <v>81</v>
      </c>
    </row>
    <row r="25" spans="1:1" ht="30" x14ac:dyDescent="0.25">
      <c r="A25" s="27" t="s">
        <v>82</v>
      </c>
    </row>
    <row r="26" spans="1:1" x14ac:dyDescent="0.25">
      <c r="A26" s="27" t="s">
        <v>83</v>
      </c>
    </row>
    <row r="27" spans="1:1" x14ac:dyDescent="0.25">
      <c r="A27" s="27" t="s">
        <v>84</v>
      </c>
    </row>
    <row r="28" spans="1:1" x14ac:dyDescent="0.25">
      <c r="A28" s="27" t="s">
        <v>85</v>
      </c>
    </row>
    <row r="29" spans="1:1" x14ac:dyDescent="0.25">
      <c r="A29" s="27" t="s">
        <v>86</v>
      </c>
    </row>
    <row r="30" spans="1:1" ht="60" x14ac:dyDescent="0.25">
      <c r="A30" s="27" t="s">
        <v>87</v>
      </c>
    </row>
    <row r="31" spans="1:1" ht="45" x14ac:dyDescent="0.25">
      <c r="A31" s="27" t="s">
        <v>88</v>
      </c>
    </row>
    <row r="33" spans="1:1" x14ac:dyDescent="0.25">
      <c r="A33" s="28" t="s">
        <v>68</v>
      </c>
    </row>
    <row r="34" spans="1:1" x14ac:dyDescent="0.25">
      <c r="A34" s="27" t="s">
        <v>89</v>
      </c>
    </row>
    <row r="35" spans="1:1" x14ac:dyDescent="0.25">
      <c r="A35" s="27" t="s">
        <v>90</v>
      </c>
    </row>
    <row r="36" spans="1:1" x14ac:dyDescent="0.25">
      <c r="A36" s="27" t="s">
        <v>91</v>
      </c>
    </row>
    <row r="37" spans="1:1" x14ac:dyDescent="0.25">
      <c r="A37" s="27" t="s">
        <v>92</v>
      </c>
    </row>
    <row r="38" spans="1:1" x14ac:dyDescent="0.25">
      <c r="A38" s="27" t="s">
        <v>93</v>
      </c>
    </row>
    <row r="39" spans="1:1" ht="30" x14ac:dyDescent="0.25">
      <c r="A39" s="27" t="s">
        <v>94</v>
      </c>
    </row>
    <row r="40" spans="1:1" ht="30" x14ac:dyDescent="0.25">
      <c r="A40" s="27" t="s">
        <v>95</v>
      </c>
    </row>
    <row r="41" spans="1:1" ht="30" x14ac:dyDescent="0.25">
      <c r="A41" s="27" t="s">
        <v>96</v>
      </c>
    </row>
    <row r="43" spans="1:1" x14ac:dyDescent="0.25">
      <c r="A43" s="28" t="s">
        <v>69</v>
      </c>
    </row>
    <row r="44" spans="1:1" x14ac:dyDescent="0.25">
      <c r="A44" s="27" t="s">
        <v>97</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BE7D3-86D5-4695-9DC0-B0F13F34F1E7}">
  <dimension ref="A1:F28"/>
  <sheetViews>
    <sheetView topLeftCell="A5" zoomScaleNormal="100" workbookViewId="0">
      <selection activeCell="B11" sqref="B11"/>
    </sheetView>
  </sheetViews>
  <sheetFormatPr defaultRowHeight="15" x14ac:dyDescent="0.25"/>
  <cols>
    <col min="1" max="1" width="75.85546875" customWidth="1"/>
    <col min="3" max="3" width="12" customWidth="1"/>
    <col min="4" max="4" width="12.5703125" customWidth="1"/>
  </cols>
  <sheetData>
    <row r="1" spans="1:6" ht="15.75" x14ac:dyDescent="0.25">
      <c r="A1" s="8"/>
      <c r="B1" s="8"/>
      <c r="C1" s="8"/>
      <c r="D1" s="8"/>
    </row>
    <row r="2" spans="1:6" ht="15.75" x14ac:dyDescent="0.25">
      <c r="A2" s="10" t="s">
        <v>39</v>
      </c>
      <c r="B2" s="8"/>
      <c r="C2" s="8"/>
      <c r="D2" s="8"/>
    </row>
    <row r="3" spans="1:6" ht="15.75" x14ac:dyDescent="0.25">
      <c r="A3" s="9" t="s">
        <v>0</v>
      </c>
      <c r="B3" s="8"/>
      <c r="C3" s="8"/>
      <c r="D3" s="8"/>
    </row>
    <row r="4" spans="1:6" ht="15.75" x14ac:dyDescent="0.25">
      <c r="A4" s="8"/>
      <c r="B4" s="8"/>
      <c r="C4" s="8"/>
      <c r="D4" s="8"/>
    </row>
    <row r="5" spans="1:6" ht="14.45" customHeight="1" x14ac:dyDescent="0.25">
      <c r="A5" s="39" t="s">
        <v>44</v>
      </c>
      <c r="B5" s="40" t="s">
        <v>45</v>
      </c>
      <c r="C5" s="41" t="s">
        <v>1</v>
      </c>
      <c r="D5" s="42" t="s">
        <v>2</v>
      </c>
    </row>
    <row r="6" spans="1:6" x14ac:dyDescent="0.25">
      <c r="A6" s="39"/>
      <c r="B6" s="40"/>
      <c r="C6" s="41"/>
      <c r="D6" s="42"/>
    </row>
    <row r="7" spans="1:6" x14ac:dyDescent="0.25">
      <c r="A7" s="39"/>
      <c r="B7" s="40"/>
      <c r="C7" s="41"/>
      <c r="D7" s="42"/>
    </row>
    <row r="8" spans="1:6" x14ac:dyDescent="0.25">
      <c r="A8" s="35" t="s">
        <v>43</v>
      </c>
      <c r="B8" s="36">
        <v>1</v>
      </c>
      <c r="C8" s="37"/>
      <c r="D8" s="38">
        <f t="shared" ref="D8:D17" si="0">B8*C8</f>
        <v>0</v>
      </c>
    </row>
    <row r="9" spans="1:6" x14ac:dyDescent="0.25">
      <c r="A9" s="35"/>
      <c r="B9" s="36"/>
      <c r="C9" s="37"/>
      <c r="D9" s="38"/>
    </row>
    <row r="10" spans="1:6" ht="31.5" x14ac:dyDescent="0.25">
      <c r="A10" s="12" t="s">
        <v>11</v>
      </c>
      <c r="B10" s="11">
        <v>1</v>
      </c>
      <c r="C10" s="29"/>
      <c r="D10" s="19">
        <f t="shared" si="0"/>
        <v>0</v>
      </c>
      <c r="F10" s="3"/>
    </row>
    <row r="11" spans="1:6" ht="15.75" x14ac:dyDescent="0.25">
      <c r="A11" s="12" t="s">
        <v>14</v>
      </c>
      <c r="B11" s="11">
        <v>1</v>
      </c>
      <c r="C11" s="29"/>
      <c r="D11" s="19">
        <f t="shared" si="0"/>
        <v>0</v>
      </c>
    </row>
    <row r="12" spans="1:6" ht="15.75" x14ac:dyDescent="0.25">
      <c r="A12" s="13" t="s">
        <v>3</v>
      </c>
      <c r="B12" s="11">
        <v>4</v>
      </c>
      <c r="C12" s="29"/>
      <c r="D12" s="19">
        <f t="shared" si="0"/>
        <v>0</v>
      </c>
    </row>
    <row r="13" spans="1:6" ht="15.75" x14ac:dyDescent="0.25">
      <c r="A13" s="13" t="s">
        <v>16</v>
      </c>
      <c r="B13" s="11">
        <v>1</v>
      </c>
      <c r="C13" s="29"/>
      <c r="D13" s="19">
        <f t="shared" ref="D13" si="1">B13*C13</f>
        <v>0</v>
      </c>
    </row>
    <row r="14" spans="1:6" ht="47.25" x14ac:dyDescent="0.25">
      <c r="A14" s="12" t="s">
        <v>7</v>
      </c>
      <c r="B14" s="11">
        <v>2</v>
      </c>
      <c r="C14" s="29"/>
      <c r="D14" s="19">
        <f t="shared" si="0"/>
        <v>0</v>
      </c>
    </row>
    <row r="15" spans="1:6" ht="31.5" x14ac:dyDescent="0.25">
      <c r="A15" s="12" t="s">
        <v>23</v>
      </c>
      <c r="B15" s="11">
        <v>2</v>
      </c>
      <c r="C15" s="29"/>
      <c r="D15" s="19">
        <f t="shared" si="0"/>
        <v>0</v>
      </c>
    </row>
    <row r="16" spans="1:6" ht="31.5" x14ac:dyDescent="0.25">
      <c r="A16" s="12" t="s">
        <v>15</v>
      </c>
      <c r="B16" s="11">
        <v>2</v>
      </c>
      <c r="C16" s="29"/>
      <c r="D16" s="19">
        <f t="shared" si="0"/>
        <v>0</v>
      </c>
    </row>
    <row r="17" spans="1:4" ht="47.25" x14ac:dyDescent="0.25">
      <c r="A17" s="12" t="s">
        <v>10</v>
      </c>
      <c r="B17" s="11">
        <v>1</v>
      </c>
      <c r="C17" s="29"/>
      <c r="D17" s="19">
        <f t="shared" si="0"/>
        <v>0</v>
      </c>
    </row>
    <row r="18" spans="1:4" ht="15.75" x14ac:dyDescent="0.25">
      <c r="A18" s="14" t="s">
        <v>46</v>
      </c>
      <c r="B18" s="11"/>
      <c r="C18" s="19"/>
      <c r="D18" s="20">
        <f>SUM(D8:D17)</f>
        <v>0</v>
      </c>
    </row>
    <row r="19" spans="1:4" x14ac:dyDescent="0.25">
      <c r="A19" s="7"/>
      <c r="B19" s="4"/>
      <c r="C19" s="5"/>
      <c r="D19" s="5"/>
    </row>
    <row r="20" spans="1:4" x14ac:dyDescent="0.25">
      <c r="A20" s="6"/>
      <c r="B20" s="4"/>
      <c r="C20" s="5"/>
      <c r="D20" s="5"/>
    </row>
    <row r="21" spans="1:4" x14ac:dyDescent="0.25">
      <c r="A21" s="6"/>
      <c r="B21" s="4"/>
      <c r="C21" s="5"/>
      <c r="D21" s="5"/>
    </row>
    <row r="22" spans="1:4" x14ac:dyDescent="0.25">
      <c r="A22" s="6"/>
      <c r="B22" s="4"/>
      <c r="C22" s="5"/>
      <c r="D22" s="5"/>
    </row>
    <row r="23" spans="1:4" x14ac:dyDescent="0.25">
      <c r="A23" s="6"/>
      <c r="B23" s="4"/>
      <c r="C23" s="5"/>
      <c r="D23" s="5"/>
    </row>
    <row r="24" spans="1:4" x14ac:dyDescent="0.25">
      <c r="A24" s="6"/>
      <c r="B24" s="4"/>
      <c r="C24" s="5"/>
      <c r="D24" s="5"/>
    </row>
    <row r="25" spans="1:4" x14ac:dyDescent="0.25">
      <c r="A25" s="6"/>
      <c r="B25" s="4"/>
      <c r="C25" s="5"/>
      <c r="D25" s="5"/>
    </row>
    <row r="26" spans="1:4" x14ac:dyDescent="0.25">
      <c r="A26" s="6"/>
      <c r="B26" s="4"/>
      <c r="C26" s="5"/>
      <c r="D26" s="5"/>
    </row>
    <row r="27" spans="1:4" x14ac:dyDescent="0.25">
      <c r="B27" s="1"/>
      <c r="C27" s="2"/>
      <c r="D27" s="2"/>
    </row>
    <row r="28" spans="1:4" x14ac:dyDescent="0.25">
      <c r="C28" s="2"/>
      <c r="D28" s="2"/>
    </row>
  </sheetData>
  <sheetProtection algorithmName="SHA-512" hashValue="7UntHvBI+f27vdjS1X50X+ZodiMSP9fmM+jKB9Y06C3FTLDN+1FxgT8gDLLnGChd/0Lc5Z3aJsHs1FnP9UMRbg==" saltValue="0TTNOOvYSDiSNubByr0zUQ==" spinCount="100000" sheet="1" objects="1" scenarios="1"/>
  <mergeCells count="8">
    <mergeCell ref="A8:A9"/>
    <mergeCell ref="B8:B9"/>
    <mergeCell ref="C8:C9"/>
    <mergeCell ref="D8:D9"/>
    <mergeCell ref="A5:A7"/>
    <mergeCell ref="B5:B7"/>
    <mergeCell ref="C5:C7"/>
    <mergeCell ref="D5:D7"/>
  </mergeCells>
  <pageMargins left="0" right="0.70866141732283472" top="0" bottom="0" header="0.31496062992125984" footer="0.31496062992125984"/>
  <pageSetup paperSize="9" scale="95" orientation="landscape" r:id="rId1"/>
  <colBreaks count="1" manualBreakCount="1">
    <brk id="6" max="9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830E4-5A41-44B0-B74C-E5406B70EB6C}">
  <dimension ref="A2:D39"/>
  <sheetViews>
    <sheetView tabSelected="1" zoomScaleNormal="100" workbookViewId="0">
      <selection activeCell="B8" sqref="B8:B9"/>
    </sheetView>
  </sheetViews>
  <sheetFormatPr defaultRowHeight="15" x14ac:dyDescent="0.25"/>
  <cols>
    <col min="1" max="1" width="75.85546875" customWidth="1"/>
    <col min="3" max="3" width="12" customWidth="1"/>
    <col min="4" max="4" width="12.5703125" customWidth="1"/>
  </cols>
  <sheetData>
    <row r="2" spans="1:4" ht="15.75" x14ac:dyDescent="0.25">
      <c r="A2" s="17" t="s">
        <v>40</v>
      </c>
      <c r="B2" s="15"/>
      <c r="C2" s="15"/>
      <c r="D2" s="15"/>
    </row>
    <row r="3" spans="1:4" ht="15.75" x14ac:dyDescent="0.25">
      <c r="A3" s="16" t="s">
        <v>0</v>
      </c>
      <c r="B3" s="15"/>
      <c r="C3" s="15"/>
      <c r="D3" s="15"/>
    </row>
    <row r="4" spans="1:4" ht="15.75" x14ac:dyDescent="0.25">
      <c r="A4" s="15"/>
      <c r="B4" s="15"/>
      <c r="C4" s="15"/>
      <c r="D4" s="15"/>
    </row>
    <row r="5" spans="1:4" ht="14.45" customHeight="1" x14ac:dyDescent="0.25">
      <c r="A5" s="39" t="s">
        <v>47</v>
      </c>
      <c r="B5" s="36" t="s">
        <v>45</v>
      </c>
      <c r="C5" s="43" t="s">
        <v>1</v>
      </c>
      <c r="D5" s="43" t="s">
        <v>2</v>
      </c>
    </row>
    <row r="6" spans="1:4" x14ac:dyDescent="0.25">
      <c r="A6" s="39"/>
      <c r="B6" s="36"/>
      <c r="C6" s="43"/>
      <c r="D6" s="43"/>
    </row>
    <row r="7" spans="1:4" x14ac:dyDescent="0.25">
      <c r="A7" s="39"/>
      <c r="B7" s="36"/>
      <c r="C7" s="43"/>
      <c r="D7" s="43"/>
    </row>
    <row r="8" spans="1:4" ht="14.45" customHeight="1" x14ac:dyDescent="0.25">
      <c r="A8" s="35" t="s">
        <v>48</v>
      </c>
      <c r="B8" s="36">
        <v>1</v>
      </c>
      <c r="C8" s="37"/>
      <c r="D8" s="38">
        <f t="shared" ref="D8:D28" si="0">B8*C8</f>
        <v>0</v>
      </c>
    </row>
    <row r="9" spans="1:4" x14ac:dyDescent="0.25">
      <c r="A9" s="35"/>
      <c r="B9" s="36"/>
      <c r="C9" s="37"/>
      <c r="D9" s="38"/>
    </row>
    <row r="10" spans="1:4" ht="14.45" customHeight="1" x14ac:dyDescent="0.25">
      <c r="A10" s="35" t="s">
        <v>49</v>
      </c>
      <c r="B10" s="36">
        <v>1</v>
      </c>
      <c r="C10" s="37"/>
      <c r="D10" s="38">
        <f t="shared" si="0"/>
        <v>0</v>
      </c>
    </row>
    <row r="11" spans="1:4" ht="14.45" customHeight="1" x14ac:dyDescent="0.25">
      <c r="A11" s="35"/>
      <c r="B11" s="36"/>
      <c r="C11" s="37"/>
      <c r="D11" s="38"/>
    </row>
    <row r="12" spans="1:4" ht="31.5" x14ac:dyDescent="0.25">
      <c r="A12" s="12" t="s">
        <v>5</v>
      </c>
      <c r="B12" s="11">
        <v>2</v>
      </c>
      <c r="C12" s="29"/>
      <c r="D12" s="19">
        <f t="shared" si="0"/>
        <v>0</v>
      </c>
    </row>
    <row r="13" spans="1:4" ht="15.75" x14ac:dyDescent="0.25">
      <c r="A13" s="13" t="s">
        <v>3</v>
      </c>
      <c r="B13" s="11">
        <v>2</v>
      </c>
      <c r="C13" s="29"/>
      <c r="D13" s="19">
        <f t="shared" ref="D13" si="1">B13*C13</f>
        <v>0</v>
      </c>
    </row>
    <row r="14" spans="1:4" ht="31.5" x14ac:dyDescent="0.25">
      <c r="A14" s="12" t="s">
        <v>4</v>
      </c>
      <c r="B14" s="11">
        <v>2</v>
      </c>
      <c r="C14" s="29"/>
      <c r="D14" s="19">
        <f t="shared" ref="D14" si="2">B14*C14</f>
        <v>0</v>
      </c>
    </row>
    <row r="15" spans="1:4" ht="47.25" x14ac:dyDescent="0.25">
      <c r="A15" s="18" t="s">
        <v>17</v>
      </c>
      <c r="B15" s="11">
        <v>1</v>
      </c>
      <c r="C15" s="29"/>
      <c r="D15" s="19">
        <f t="shared" ref="D15:D17" si="3">B15*C15</f>
        <v>0</v>
      </c>
    </row>
    <row r="16" spans="1:4" ht="15.75" x14ac:dyDescent="0.25">
      <c r="A16" s="12" t="s">
        <v>19</v>
      </c>
      <c r="B16" s="11">
        <v>1</v>
      </c>
      <c r="C16" s="29"/>
      <c r="D16" s="19">
        <f t="shared" si="3"/>
        <v>0</v>
      </c>
    </row>
    <row r="17" spans="1:4" ht="15.75" x14ac:dyDescent="0.25">
      <c r="A17" s="12" t="s">
        <v>6</v>
      </c>
      <c r="B17" s="11">
        <v>1</v>
      </c>
      <c r="C17" s="29"/>
      <c r="D17" s="19">
        <f t="shared" si="3"/>
        <v>0</v>
      </c>
    </row>
    <row r="18" spans="1:4" ht="31.5" x14ac:dyDescent="0.25">
      <c r="A18" s="18" t="s">
        <v>18</v>
      </c>
      <c r="B18" s="30">
        <v>2</v>
      </c>
      <c r="C18" s="29"/>
      <c r="D18" s="19">
        <f t="shared" ref="D18" si="4">B18*C18</f>
        <v>0</v>
      </c>
    </row>
    <row r="19" spans="1:4" ht="31.5" x14ac:dyDescent="0.25">
      <c r="A19" s="12" t="s">
        <v>20</v>
      </c>
      <c r="B19" s="30">
        <v>2</v>
      </c>
      <c r="C19" s="29"/>
      <c r="D19" s="19">
        <f t="shared" ref="D19" si="5">B19*C19</f>
        <v>0</v>
      </c>
    </row>
    <row r="20" spans="1:4" ht="31.5" x14ac:dyDescent="0.25">
      <c r="A20" s="12" t="s">
        <v>21</v>
      </c>
      <c r="B20" s="11">
        <v>1</v>
      </c>
      <c r="C20" s="29"/>
      <c r="D20" s="19">
        <f t="shared" ref="D20" si="6">B20*C20</f>
        <v>0</v>
      </c>
    </row>
    <row r="21" spans="1:4" ht="31.5" x14ac:dyDescent="0.25">
      <c r="A21" s="12" t="s">
        <v>22</v>
      </c>
      <c r="B21" s="11">
        <v>3</v>
      </c>
      <c r="C21" s="29"/>
      <c r="D21" s="19">
        <f t="shared" si="0"/>
        <v>0</v>
      </c>
    </row>
    <row r="22" spans="1:4" ht="63" x14ac:dyDescent="0.25">
      <c r="A22" s="33" t="s">
        <v>99</v>
      </c>
      <c r="B22" s="30">
        <v>4</v>
      </c>
      <c r="C22" s="31"/>
      <c r="D22" s="32">
        <f t="shared" si="0"/>
        <v>0</v>
      </c>
    </row>
    <row r="23" spans="1:4" ht="63" x14ac:dyDescent="0.25">
      <c r="A23" s="33" t="s">
        <v>100</v>
      </c>
      <c r="B23" s="30">
        <v>1</v>
      </c>
      <c r="C23" s="31"/>
      <c r="D23" s="32">
        <f t="shared" si="0"/>
        <v>0</v>
      </c>
    </row>
    <row r="24" spans="1:4" ht="63" x14ac:dyDescent="0.25">
      <c r="A24" s="33" t="s">
        <v>101</v>
      </c>
      <c r="B24" s="30">
        <v>1</v>
      </c>
      <c r="C24" s="31"/>
      <c r="D24" s="32">
        <f t="shared" si="0"/>
        <v>0</v>
      </c>
    </row>
    <row r="25" spans="1:4" ht="31.5" x14ac:dyDescent="0.25">
      <c r="A25" s="12" t="s">
        <v>23</v>
      </c>
      <c r="B25" s="11">
        <v>1</v>
      </c>
      <c r="C25" s="29"/>
      <c r="D25" s="19">
        <f t="shared" ref="D25" si="7">B25*C25</f>
        <v>0</v>
      </c>
    </row>
    <row r="26" spans="1:4" ht="47.25" x14ac:dyDescent="0.25">
      <c r="A26" s="12" t="s">
        <v>13</v>
      </c>
      <c r="B26" s="11">
        <v>1</v>
      </c>
      <c r="C26" s="29"/>
      <c r="D26" s="19">
        <f t="shared" ref="D26" si="8">B26*C26</f>
        <v>0</v>
      </c>
    </row>
    <row r="27" spans="1:4" ht="31.5" x14ac:dyDescent="0.25">
      <c r="A27" s="12" t="s">
        <v>24</v>
      </c>
      <c r="B27" s="11">
        <v>2</v>
      </c>
      <c r="C27" s="29"/>
      <c r="D27" s="19">
        <f t="shared" si="0"/>
        <v>0</v>
      </c>
    </row>
    <row r="28" spans="1:4" ht="15.75" x14ac:dyDescent="0.25">
      <c r="A28" s="12" t="s">
        <v>25</v>
      </c>
      <c r="B28" s="11">
        <v>1</v>
      </c>
      <c r="C28" s="29"/>
      <c r="D28" s="19">
        <f t="shared" si="0"/>
        <v>0</v>
      </c>
    </row>
    <row r="29" spans="1:4" ht="15.75" x14ac:dyDescent="0.25">
      <c r="A29" s="14" t="s">
        <v>46</v>
      </c>
      <c r="B29" s="11"/>
      <c r="C29" s="19"/>
      <c r="D29" s="20">
        <f>SUM(D8:D28)</f>
        <v>0</v>
      </c>
    </row>
    <row r="30" spans="1:4" x14ac:dyDescent="0.25">
      <c r="A30" s="7"/>
      <c r="B30" s="4"/>
      <c r="C30" s="5"/>
      <c r="D30" s="5"/>
    </row>
    <row r="31" spans="1:4" x14ac:dyDescent="0.25">
      <c r="A31" s="6"/>
      <c r="B31" s="4"/>
      <c r="C31" s="5"/>
      <c r="D31" s="5"/>
    </row>
    <row r="32" spans="1:4" x14ac:dyDescent="0.25">
      <c r="A32" s="6"/>
      <c r="B32" s="4"/>
      <c r="C32" s="5"/>
      <c r="D32" s="5"/>
    </row>
    <row r="33" spans="1:4" x14ac:dyDescent="0.25">
      <c r="A33" s="6"/>
      <c r="B33" s="4"/>
      <c r="C33" s="5"/>
      <c r="D33" s="5"/>
    </row>
    <row r="34" spans="1:4" x14ac:dyDescent="0.25">
      <c r="A34" s="6"/>
      <c r="B34" s="4"/>
      <c r="C34" s="5"/>
      <c r="D34" s="5"/>
    </row>
    <row r="35" spans="1:4" x14ac:dyDescent="0.25">
      <c r="A35" s="6"/>
      <c r="B35" s="4"/>
      <c r="C35" s="5"/>
      <c r="D35" s="5"/>
    </row>
    <row r="36" spans="1:4" x14ac:dyDescent="0.25">
      <c r="A36" s="6"/>
      <c r="B36" s="4"/>
      <c r="C36" s="5"/>
      <c r="D36" s="5"/>
    </row>
    <row r="37" spans="1:4" x14ac:dyDescent="0.25">
      <c r="A37" s="6"/>
      <c r="B37" s="4"/>
      <c r="C37" s="5"/>
      <c r="D37" s="5"/>
    </row>
    <row r="38" spans="1:4" x14ac:dyDescent="0.25">
      <c r="B38" s="1"/>
      <c r="C38" s="2"/>
      <c r="D38" s="2"/>
    </row>
    <row r="39" spans="1:4" x14ac:dyDescent="0.25">
      <c r="C39" s="2"/>
      <c r="D39" s="2"/>
    </row>
  </sheetData>
  <sheetProtection algorithmName="SHA-512" hashValue="+5o8OYOz2Y2R7l7H4OaB05t1NuQhZtPKwZ9miwUl82pRZIxCzqI6oL5/mErOPQji3zYVE4Q93nmhgJKVKTO4wA==" saltValue="USoH3qR2eV73W5UvPvjZIw==" spinCount="100000" sheet="1" objects="1" scenarios="1"/>
  <mergeCells count="12">
    <mergeCell ref="A10:A11"/>
    <mergeCell ref="B10:B11"/>
    <mergeCell ref="C10:C11"/>
    <mergeCell ref="D10:D11"/>
    <mergeCell ref="A5:A7"/>
    <mergeCell ref="B5:B7"/>
    <mergeCell ref="C5:C7"/>
    <mergeCell ref="D5:D7"/>
    <mergeCell ref="A8:A9"/>
    <mergeCell ref="B8:B9"/>
    <mergeCell ref="C8:C9"/>
    <mergeCell ref="D8:D9"/>
  </mergeCells>
  <pageMargins left="0" right="0.70866141732283472" top="0" bottom="0" header="0.31496062992125984" footer="0.31496062992125984"/>
  <pageSetup paperSize="9" scale="95" orientation="landscape" r:id="rId1"/>
  <colBreaks count="1" manualBreakCount="1">
    <brk id="6" max="9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39FF7-B89A-489D-85E5-40618332C7FE}">
  <dimension ref="A1:D34"/>
  <sheetViews>
    <sheetView zoomScaleNormal="100" workbookViewId="0">
      <selection activeCell="A16" sqref="A16"/>
    </sheetView>
  </sheetViews>
  <sheetFormatPr defaultRowHeight="15" x14ac:dyDescent="0.25"/>
  <cols>
    <col min="1" max="1" width="75.85546875" customWidth="1"/>
    <col min="3" max="3" width="12" customWidth="1"/>
    <col min="4" max="4" width="12.5703125" customWidth="1"/>
  </cols>
  <sheetData>
    <row r="1" spans="1:4" ht="15.75" x14ac:dyDescent="0.25">
      <c r="A1" s="15"/>
      <c r="B1" s="15"/>
      <c r="C1" s="15"/>
      <c r="D1" s="15"/>
    </row>
    <row r="2" spans="1:4" ht="15.75" x14ac:dyDescent="0.25">
      <c r="A2" s="17" t="s">
        <v>41</v>
      </c>
      <c r="B2" s="15"/>
      <c r="C2" s="15"/>
      <c r="D2" s="15"/>
    </row>
    <row r="3" spans="1:4" ht="15.75" x14ac:dyDescent="0.25">
      <c r="A3" s="16" t="s">
        <v>0</v>
      </c>
      <c r="B3" s="15"/>
      <c r="C3" s="15"/>
      <c r="D3" s="15"/>
    </row>
    <row r="4" spans="1:4" ht="15.75" x14ac:dyDescent="0.25">
      <c r="A4" s="15"/>
      <c r="B4" s="15"/>
      <c r="C4" s="15"/>
      <c r="D4" s="15"/>
    </row>
    <row r="5" spans="1:4" ht="14.45" customHeight="1" x14ac:dyDescent="0.25">
      <c r="A5" s="39" t="s">
        <v>47</v>
      </c>
      <c r="B5" s="40" t="s">
        <v>45</v>
      </c>
      <c r="C5" s="42" t="s">
        <v>1</v>
      </c>
      <c r="D5" s="42" t="s">
        <v>2</v>
      </c>
    </row>
    <row r="6" spans="1:4" x14ac:dyDescent="0.25">
      <c r="A6" s="39"/>
      <c r="B6" s="40"/>
      <c r="C6" s="42"/>
      <c r="D6" s="42"/>
    </row>
    <row r="7" spans="1:4" x14ac:dyDescent="0.25">
      <c r="A7" s="39"/>
      <c r="B7" s="40"/>
      <c r="C7" s="42"/>
      <c r="D7" s="42"/>
    </row>
    <row r="8" spans="1:4" ht="14.45" customHeight="1" x14ac:dyDescent="0.25">
      <c r="A8" s="35" t="s">
        <v>26</v>
      </c>
      <c r="B8" s="36">
        <v>1</v>
      </c>
      <c r="C8" s="37"/>
      <c r="D8" s="38">
        <f t="shared" ref="D8:D22" si="0">B8*C8</f>
        <v>0</v>
      </c>
    </row>
    <row r="9" spans="1:4" x14ac:dyDescent="0.25">
      <c r="A9" s="35"/>
      <c r="B9" s="36"/>
      <c r="C9" s="37"/>
      <c r="D9" s="38"/>
    </row>
    <row r="10" spans="1:4" ht="14.45" customHeight="1" x14ac:dyDescent="0.25">
      <c r="A10" s="35" t="s">
        <v>27</v>
      </c>
      <c r="B10" s="36">
        <v>1</v>
      </c>
      <c r="C10" s="37"/>
      <c r="D10" s="38">
        <f t="shared" si="0"/>
        <v>0</v>
      </c>
    </row>
    <row r="11" spans="1:4" ht="14.45" customHeight="1" x14ac:dyDescent="0.25">
      <c r="A11" s="35"/>
      <c r="B11" s="36"/>
      <c r="C11" s="37"/>
      <c r="D11" s="38"/>
    </row>
    <row r="12" spans="1:4" ht="31.5" x14ac:dyDescent="0.25">
      <c r="A12" s="12" t="s">
        <v>4</v>
      </c>
      <c r="B12" s="11">
        <v>2</v>
      </c>
      <c r="C12" s="29"/>
      <c r="D12" s="19">
        <f t="shared" si="0"/>
        <v>0</v>
      </c>
    </row>
    <row r="13" spans="1:4" ht="15.75" x14ac:dyDescent="0.25">
      <c r="A13" s="13" t="s">
        <v>3</v>
      </c>
      <c r="B13" s="11">
        <v>2</v>
      </c>
      <c r="C13" s="29"/>
      <c r="D13" s="19">
        <f t="shared" si="0"/>
        <v>0</v>
      </c>
    </row>
    <row r="14" spans="1:4" ht="15.75" x14ac:dyDescent="0.25">
      <c r="A14" s="12" t="s">
        <v>29</v>
      </c>
      <c r="B14" s="11">
        <v>1</v>
      </c>
      <c r="C14" s="29"/>
      <c r="D14" s="19">
        <f t="shared" si="0"/>
        <v>0</v>
      </c>
    </row>
    <row r="15" spans="1:4" ht="15.75" x14ac:dyDescent="0.25">
      <c r="A15" s="18" t="s">
        <v>28</v>
      </c>
      <c r="B15" s="11">
        <v>1</v>
      </c>
      <c r="C15" s="29"/>
      <c r="D15" s="19">
        <f t="shared" si="0"/>
        <v>0</v>
      </c>
    </row>
    <row r="16" spans="1:4" ht="47.25" x14ac:dyDescent="0.25">
      <c r="A16" s="12" t="s">
        <v>30</v>
      </c>
      <c r="B16" s="11">
        <v>2</v>
      </c>
      <c r="C16" s="29"/>
      <c r="D16" s="19">
        <f t="shared" si="0"/>
        <v>0</v>
      </c>
    </row>
    <row r="17" spans="1:4" ht="31.5" x14ac:dyDescent="0.25">
      <c r="A17" s="12" t="s">
        <v>31</v>
      </c>
      <c r="B17" s="11">
        <v>1</v>
      </c>
      <c r="C17" s="29"/>
      <c r="D17" s="19">
        <f t="shared" si="0"/>
        <v>0</v>
      </c>
    </row>
    <row r="18" spans="1:4" ht="31.5" x14ac:dyDescent="0.25">
      <c r="A18" s="12" t="s">
        <v>32</v>
      </c>
      <c r="B18" s="11">
        <v>1</v>
      </c>
      <c r="C18" s="29"/>
      <c r="D18" s="19">
        <f t="shared" si="0"/>
        <v>0</v>
      </c>
    </row>
    <row r="19" spans="1:4" ht="47.25" x14ac:dyDescent="0.25">
      <c r="A19" s="12" t="s">
        <v>7</v>
      </c>
      <c r="B19" s="11">
        <v>1</v>
      </c>
      <c r="C19" s="29"/>
      <c r="D19" s="19">
        <f t="shared" si="0"/>
        <v>0</v>
      </c>
    </row>
    <row r="20" spans="1:4" ht="48" customHeight="1" x14ac:dyDescent="0.25">
      <c r="A20" s="12" t="s">
        <v>8</v>
      </c>
      <c r="B20" s="11">
        <v>1</v>
      </c>
      <c r="C20" s="29"/>
      <c r="D20" s="19">
        <f t="shared" si="0"/>
        <v>0</v>
      </c>
    </row>
    <row r="21" spans="1:4" ht="31.5" x14ac:dyDescent="0.25">
      <c r="A21" s="12" t="s">
        <v>23</v>
      </c>
      <c r="B21" s="11">
        <v>1</v>
      </c>
      <c r="C21" s="29"/>
      <c r="D21" s="19">
        <f t="shared" si="0"/>
        <v>0</v>
      </c>
    </row>
    <row r="22" spans="1:4" ht="126" x14ac:dyDescent="0.25">
      <c r="A22" s="12" t="s">
        <v>33</v>
      </c>
      <c r="B22" s="11">
        <v>1</v>
      </c>
      <c r="C22" s="29"/>
      <c r="D22" s="19">
        <f t="shared" si="0"/>
        <v>0</v>
      </c>
    </row>
    <row r="23" spans="1:4" ht="15.75" x14ac:dyDescent="0.25">
      <c r="A23" s="12" t="s">
        <v>34</v>
      </c>
      <c r="B23" s="11">
        <v>1</v>
      </c>
      <c r="C23" s="29"/>
      <c r="D23" s="19">
        <f t="shared" ref="D23" si="1">B23*C23</f>
        <v>0</v>
      </c>
    </row>
    <row r="24" spans="1:4" ht="15.75" x14ac:dyDescent="0.25">
      <c r="A24" s="14" t="s">
        <v>46</v>
      </c>
      <c r="B24" s="11"/>
      <c r="C24" s="19"/>
      <c r="D24" s="20">
        <f>SUM(D8:D23)</f>
        <v>0</v>
      </c>
    </row>
    <row r="25" spans="1:4" x14ac:dyDescent="0.25">
      <c r="A25" s="7"/>
      <c r="B25" s="4"/>
      <c r="C25" s="5"/>
      <c r="D25" s="5"/>
    </row>
    <row r="26" spans="1:4" x14ac:dyDescent="0.25">
      <c r="A26" s="6"/>
      <c r="B26" s="4"/>
      <c r="C26" s="5"/>
      <c r="D26" s="5"/>
    </row>
    <row r="27" spans="1:4" x14ac:dyDescent="0.25">
      <c r="A27" s="6"/>
      <c r="B27" s="4"/>
      <c r="C27" s="5"/>
      <c r="D27" s="5"/>
    </row>
    <row r="28" spans="1:4" x14ac:dyDescent="0.25">
      <c r="A28" s="6"/>
      <c r="B28" s="4"/>
      <c r="C28" s="5"/>
      <c r="D28" s="5"/>
    </row>
    <row r="29" spans="1:4" x14ac:dyDescent="0.25">
      <c r="A29" s="6"/>
      <c r="B29" s="4"/>
      <c r="C29" s="5"/>
      <c r="D29" s="5"/>
    </row>
    <row r="30" spans="1:4" x14ac:dyDescent="0.25">
      <c r="A30" s="6"/>
      <c r="B30" s="4"/>
      <c r="C30" s="5"/>
      <c r="D30" s="5"/>
    </row>
    <row r="31" spans="1:4" x14ac:dyDescent="0.25">
      <c r="A31" s="6"/>
      <c r="B31" s="4"/>
      <c r="C31" s="5"/>
      <c r="D31" s="5"/>
    </row>
    <row r="32" spans="1:4" x14ac:dyDescent="0.25">
      <c r="A32" s="6"/>
      <c r="B32" s="4"/>
      <c r="C32" s="5"/>
      <c r="D32" s="5"/>
    </row>
    <row r="33" spans="2:4" x14ac:dyDescent="0.25">
      <c r="B33" s="1"/>
      <c r="C33" s="2"/>
      <c r="D33" s="2"/>
    </row>
    <row r="34" spans="2:4" x14ac:dyDescent="0.25">
      <c r="C34" s="2"/>
      <c r="D34" s="2"/>
    </row>
  </sheetData>
  <sheetProtection algorithmName="SHA-512" hashValue="bQerZuBmqAYtVpKqnj5A180Yqv/nNZqAPEJ+YXSNXJKnGqs1gO+9Ip0UkZqeHCdjaNnnCLogRJskNvqby9hQJQ==" saltValue="+9MqOP2a1O6Coe1T4nrh0A==" spinCount="100000" sheet="1" objects="1" scenarios="1"/>
  <mergeCells count="12">
    <mergeCell ref="A10:A11"/>
    <mergeCell ref="B10:B11"/>
    <mergeCell ref="C10:C11"/>
    <mergeCell ref="D10:D11"/>
    <mergeCell ref="A5:A7"/>
    <mergeCell ref="B5:B7"/>
    <mergeCell ref="C5:C7"/>
    <mergeCell ref="D5:D7"/>
    <mergeCell ref="A8:A9"/>
    <mergeCell ref="B8:B9"/>
    <mergeCell ref="C8:C9"/>
    <mergeCell ref="D8:D9"/>
  </mergeCells>
  <pageMargins left="0" right="0.70866141732283472" top="0" bottom="0" header="0.31496062992125984" footer="0.31496062992125984"/>
  <pageSetup paperSize="9" scale="95" orientation="landscape" r:id="rId1"/>
  <colBreaks count="1" manualBreakCount="1">
    <brk id="6" max="9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3D2A7-FA30-4EE5-B685-F0B2F5902350}">
  <dimension ref="A1:D31"/>
  <sheetViews>
    <sheetView zoomScaleNormal="100" workbookViewId="0">
      <selection activeCell="C8" sqref="C8:C9"/>
    </sheetView>
  </sheetViews>
  <sheetFormatPr defaultRowHeight="15" x14ac:dyDescent="0.25"/>
  <cols>
    <col min="1" max="1" width="75.85546875" customWidth="1"/>
    <col min="3" max="3" width="12" customWidth="1"/>
    <col min="4" max="4" width="12.5703125" customWidth="1"/>
  </cols>
  <sheetData>
    <row r="1" spans="1:4" ht="15.75" x14ac:dyDescent="0.25">
      <c r="A1" s="8"/>
      <c r="B1" s="8"/>
      <c r="C1" s="8"/>
      <c r="D1" s="8"/>
    </row>
    <row r="2" spans="1:4" ht="15.75" x14ac:dyDescent="0.25">
      <c r="A2" s="10" t="s">
        <v>42</v>
      </c>
      <c r="B2" s="8"/>
      <c r="C2" s="8"/>
      <c r="D2" s="8"/>
    </row>
    <row r="3" spans="1:4" ht="15.75" x14ac:dyDescent="0.25">
      <c r="A3" s="9" t="s">
        <v>0</v>
      </c>
      <c r="B3" s="8"/>
      <c r="C3" s="8"/>
      <c r="D3" s="8"/>
    </row>
    <row r="4" spans="1:4" ht="15.75" x14ac:dyDescent="0.25">
      <c r="A4" s="8"/>
      <c r="B4" s="8"/>
      <c r="C4" s="8"/>
      <c r="D4" s="8"/>
    </row>
    <row r="5" spans="1:4" x14ac:dyDescent="0.25">
      <c r="A5" s="39" t="s">
        <v>12</v>
      </c>
      <c r="B5" s="40" t="s">
        <v>45</v>
      </c>
      <c r="C5" s="42" t="s">
        <v>1</v>
      </c>
      <c r="D5" s="42" t="s">
        <v>2</v>
      </c>
    </row>
    <row r="6" spans="1:4" x14ac:dyDescent="0.25">
      <c r="A6" s="39"/>
      <c r="B6" s="40"/>
      <c r="C6" s="42"/>
      <c r="D6" s="42"/>
    </row>
    <row r="7" spans="1:4" x14ac:dyDescent="0.25">
      <c r="A7" s="39"/>
      <c r="B7" s="40"/>
      <c r="C7" s="42"/>
      <c r="D7" s="42"/>
    </row>
    <row r="8" spans="1:4" ht="14.45" customHeight="1" x14ac:dyDescent="0.25">
      <c r="A8" s="35" t="s">
        <v>35</v>
      </c>
      <c r="B8" s="36">
        <v>1</v>
      </c>
      <c r="C8" s="37"/>
      <c r="D8" s="38">
        <f t="shared" ref="D8:D17" si="0">B8*C8</f>
        <v>0</v>
      </c>
    </row>
    <row r="9" spans="1:4" x14ac:dyDescent="0.25">
      <c r="A9" s="35"/>
      <c r="B9" s="36"/>
      <c r="C9" s="37"/>
      <c r="D9" s="38"/>
    </row>
    <row r="10" spans="1:4" ht="31.5" x14ac:dyDescent="0.25">
      <c r="A10" s="12" t="s">
        <v>5</v>
      </c>
      <c r="B10" s="11">
        <v>1</v>
      </c>
      <c r="C10" s="29"/>
      <c r="D10" s="19">
        <f t="shared" si="0"/>
        <v>0</v>
      </c>
    </row>
    <row r="11" spans="1:4" ht="15.75" x14ac:dyDescent="0.25">
      <c r="A11" s="13" t="s">
        <v>3</v>
      </c>
      <c r="B11" s="11">
        <v>1</v>
      </c>
      <c r="C11" s="29"/>
      <c r="D11" s="19">
        <f t="shared" ref="D11" si="1">B11*C11</f>
        <v>0</v>
      </c>
    </row>
    <row r="12" spans="1:4" ht="31.5" x14ac:dyDescent="0.25">
      <c r="A12" s="12" t="s">
        <v>4</v>
      </c>
      <c r="B12" s="11">
        <v>1</v>
      </c>
      <c r="C12" s="29"/>
      <c r="D12" s="19">
        <f t="shared" ref="D12" si="2">B12*C12</f>
        <v>0</v>
      </c>
    </row>
    <row r="13" spans="1:4" ht="15.75" x14ac:dyDescent="0.25">
      <c r="A13" s="12" t="s">
        <v>36</v>
      </c>
      <c r="B13" s="11">
        <v>1</v>
      </c>
      <c r="C13" s="29"/>
      <c r="D13" s="19">
        <f t="shared" ref="D13:D14" si="3">B13*C13</f>
        <v>0</v>
      </c>
    </row>
    <row r="14" spans="1:4" ht="15.75" x14ac:dyDescent="0.25">
      <c r="A14" s="12" t="s">
        <v>6</v>
      </c>
      <c r="B14" s="11">
        <v>1</v>
      </c>
      <c r="C14" s="29"/>
      <c r="D14" s="19">
        <f t="shared" si="3"/>
        <v>0</v>
      </c>
    </row>
    <row r="15" spans="1:4" ht="31.5" x14ac:dyDescent="0.25">
      <c r="A15" s="12" t="s">
        <v>32</v>
      </c>
      <c r="B15" s="11">
        <v>1</v>
      </c>
      <c r="C15" s="29"/>
      <c r="D15" s="19">
        <f t="shared" ref="D15" si="4">B15*C15</f>
        <v>0</v>
      </c>
    </row>
    <row r="16" spans="1:4" ht="47.25" x14ac:dyDescent="0.25">
      <c r="A16" s="12" t="s">
        <v>9</v>
      </c>
      <c r="B16" s="11">
        <v>2</v>
      </c>
      <c r="C16" s="29"/>
      <c r="D16" s="19">
        <f t="shared" si="0"/>
        <v>0</v>
      </c>
    </row>
    <row r="17" spans="1:4" ht="47.25" x14ac:dyDescent="0.25">
      <c r="A17" s="12" t="s">
        <v>7</v>
      </c>
      <c r="B17" s="11">
        <v>2</v>
      </c>
      <c r="C17" s="29"/>
      <c r="D17" s="19">
        <f t="shared" si="0"/>
        <v>0</v>
      </c>
    </row>
    <row r="18" spans="1:4" ht="31.5" x14ac:dyDescent="0.25">
      <c r="A18" s="12" t="s">
        <v>23</v>
      </c>
      <c r="B18" s="11">
        <v>1</v>
      </c>
      <c r="C18" s="29"/>
      <c r="D18" s="19">
        <f t="shared" ref="D18" si="5">B18*C18</f>
        <v>0</v>
      </c>
    </row>
    <row r="19" spans="1:4" ht="47.25" x14ac:dyDescent="0.25">
      <c r="A19" s="12" t="s">
        <v>37</v>
      </c>
      <c r="B19" s="11">
        <v>1</v>
      </c>
      <c r="C19" s="29"/>
      <c r="D19" s="19">
        <f t="shared" ref="D19:D20" si="6">B19*C19</f>
        <v>0</v>
      </c>
    </row>
    <row r="20" spans="1:4" ht="15.75" x14ac:dyDescent="0.25">
      <c r="A20" s="12" t="s">
        <v>38</v>
      </c>
      <c r="B20" s="11">
        <v>1</v>
      </c>
      <c r="C20" s="29"/>
      <c r="D20" s="19">
        <f t="shared" si="6"/>
        <v>0</v>
      </c>
    </row>
    <row r="21" spans="1:4" ht="15.75" x14ac:dyDescent="0.25">
      <c r="A21" s="14" t="s">
        <v>46</v>
      </c>
      <c r="B21" s="11"/>
      <c r="C21" s="19"/>
      <c r="D21" s="20">
        <f>SUM(D8:D20)</f>
        <v>0</v>
      </c>
    </row>
    <row r="22" spans="1:4" x14ac:dyDescent="0.25">
      <c r="A22" s="7"/>
      <c r="B22" s="4"/>
      <c r="C22" s="5"/>
      <c r="D22" s="5"/>
    </row>
    <row r="23" spans="1:4" x14ac:dyDescent="0.25">
      <c r="A23" s="6"/>
      <c r="B23" s="4"/>
      <c r="C23" s="5"/>
      <c r="D23" s="5"/>
    </row>
    <row r="24" spans="1:4" x14ac:dyDescent="0.25">
      <c r="A24" s="6"/>
      <c r="B24" s="4"/>
      <c r="C24" s="5"/>
      <c r="D24" s="5"/>
    </row>
    <row r="25" spans="1:4" x14ac:dyDescent="0.25">
      <c r="A25" s="6"/>
      <c r="B25" s="4"/>
      <c r="C25" s="5"/>
      <c r="D25" s="5"/>
    </row>
    <row r="26" spans="1:4" x14ac:dyDescent="0.25">
      <c r="A26" s="6"/>
      <c r="B26" s="4"/>
      <c r="C26" s="5"/>
      <c r="D26" s="5"/>
    </row>
    <row r="27" spans="1:4" x14ac:dyDescent="0.25">
      <c r="A27" s="6"/>
      <c r="B27" s="4"/>
      <c r="C27" s="5"/>
      <c r="D27" s="5"/>
    </row>
    <row r="28" spans="1:4" x14ac:dyDescent="0.25">
      <c r="A28" s="6"/>
      <c r="B28" s="4"/>
      <c r="C28" s="5"/>
      <c r="D28" s="5"/>
    </row>
    <row r="29" spans="1:4" x14ac:dyDescent="0.25">
      <c r="A29" s="6"/>
      <c r="B29" s="4"/>
      <c r="C29" s="5"/>
      <c r="D29" s="5"/>
    </row>
    <row r="30" spans="1:4" x14ac:dyDescent="0.25">
      <c r="B30" s="1"/>
      <c r="C30" s="2"/>
      <c r="D30" s="2"/>
    </row>
    <row r="31" spans="1:4" x14ac:dyDescent="0.25">
      <c r="C31" s="2"/>
      <c r="D31" s="2"/>
    </row>
  </sheetData>
  <sheetProtection algorithmName="SHA-512" hashValue="PKz8Vr1X1QyxrtbN5fImM6xX1DY1R2zbRs5hSVsUQf8P+HMVobAEp4xJnVUumTvyWI8kfHaQgBmDNto7qA6vMA==" saltValue="UPxjxE8Wn8xtG5WFCJxa7A==" spinCount="100000" sheet="1" objects="1" scenarios="1"/>
  <mergeCells count="8">
    <mergeCell ref="A5:A7"/>
    <mergeCell ref="B5:B7"/>
    <mergeCell ref="C5:C7"/>
    <mergeCell ref="D5:D7"/>
    <mergeCell ref="A8:A9"/>
    <mergeCell ref="B8:B9"/>
    <mergeCell ref="C8:C9"/>
    <mergeCell ref="D8:D9"/>
  </mergeCells>
  <pageMargins left="0" right="0.70866141732283472" top="0" bottom="0" header="0.31496062992125984" footer="0.31496062992125984"/>
  <pageSetup paperSize="9" scale="95" orientation="landscape" r:id="rId1"/>
  <colBreaks count="1" manualBreakCount="1">
    <brk id="6" max="9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4</vt:i4>
      </vt:variant>
    </vt:vector>
  </HeadingPairs>
  <TitlesOfParts>
    <vt:vector size="10" baseType="lpstr">
      <vt:lpstr>Krycí list</vt:lpstr>
      <vt:lpstr>Upřesňující informace</vt:lpstr>
      <vt:lpstr>Místnost 304</vt:lpstr>
      <vt:lpstr>Místnost 305</vt:lpstr>
      <vt:lpstr>Místnost 307,9</vt:lpstr>
      <vt:lpstr>Místnost 310</vt:lpstr>
      <vt:lpstr>'Místnost 304'!Oblast_tisku</vt:lpstr>
      <vt:lpstr>'Místnost 305'!Oblast_tisku</vt:lpstr>
      <vt:lpstr>'Místnost 307,9'!Oblast_tisku</vt:lpstr>
      <vt:lpstr>'Místnost 310'!Oblast_tisku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Kubová</dc:creator>
  <cp:lastModifiedBy>Eva Kubová</cp:lastModifiedBy>
  <cp:lastPrinted>2024-10-02T07:53:52Z</cp:lastPrinted>
  <dcterms:created xsi:type="dcterms:W3CDTF">2019-11-19T06:23:46Z</dcterms:created>
  <dcterms:modified xsi:type="dcterms:W3CDTF">2025-01-28T08:50:50Z</dcterms:modified>
</cp:coreProperties>
</file>