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zp211\home\uzivatele\odolanova\Documents\INZERCE\INZERCE NEPRAVIDELNA\MINITENDR č. 4 nepravidelná inzerce v roce 2023\"/>
    </mc:Choice>
  </mc:AlternateContent>
  <xr:revisionPtr revIDLastSave="0" documentId="13_ncr:1_{4BCEA525-0037-45BE-A084-B6ACE690486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ulka pro výpočet" sheetId="1" r:id="rId1"/>
  </sheets>
  <externalReferences>
    <externalReference r:id="rId2"/>
    <externalReference r:id="rId3"/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H12" i="1"/>
  <c r="I12" i="1" s="1"/>
  <c r="C12" i="1"/>
  <c r="H11" i="1"/>
  <c r="I11" i="1" s="1"/>
  <c r="C11" i="1"/>
  <c r="I10" i="1"/>
  <c r="H10" i="1"/>
  <c r="C10" i="1"/>
  <c r="I9" i="1"/>
  <c r="H9" i="1"/>
  <c r="H8" i="1"/>
  <c r="I8" i="1" s="1"/>
  <c r="I7" i="1"/>
  <c r="H7" i="1"/>
  <c r="H6" i="1"/>
  <c r="H14" i="1" s="1"/>
  <c r="I6" i="1" l="1"/>
  <c r="I14" i="1" s="1"/>
</calcChain>
</file>

<file path=xl/sharedStrings.xml><?xml version="1.0" encoding="utf-8"?>
<sst xmlns="http://schemas.openxmlformats.org/spreadsheetml/2006/main" count="38" uniqueCount="31">
  <si>
    <t>Příloha č. I Výzvy – Tabulka pro výpočet nabídkové ceny</t>
  </si>
  <si>
    <t>Titul</t>
  </si>
  <si>
    <t>Vydavatelství</t>
  </si>
  <si>
    <t>Formát</t>
  </si>
  <si>
    <t>Obsah</t>
  </si>
  <si>
    <t>Cena bez DPH</t>
  </si>
  <si>
    <t>Počet opakování</t>
  </si>
  <si>
    <t>Cena celkem bez DPH</t>
  </si>
  <si>
    <t>Cena celkem s DPH</t>
  </si>
  <si>
    <t>Termín uzávěrky</t>
  </si>
  <si>
    <t>Termín vydání</t>
  </si>
  <si>
    <t>Sesterna 3 a 4</t>
  </si>
  <si>
    <t>We Make Media, s.r.o.</t>
  </si>
  <si>
    <t xml:space="preserve">1/2 strana </t>
  </si>
  <si>
    <t>inzerce</t>
  </si>
  <si>
    <t>25.6./26.8.2023</t>
  </si>
  <si>
    <t>Be the Best jaro 1/2023</t>
  </si>
  <si>
    <t>COT Media</t>
  </si>
  <si>
    <t>titulka + 4x 1/1 strana</t>
  </si>
  <si>
    <t>PR</t>
  </si>
  <si>
    <t>Komora únor/březen</t>
  </si>
  <si>
    <t>4x 1/1 strana</t>
  </si>
  <si>
    <t>Žlutý 9-10/2023</t>
  </si>
  <si>
    <t>RegioJet</t>
  </si>
  <si>
    <t>1/1 strana</t>
  </si>
  <si>
    <t>PR, text 100 znaků</t>
  </si>
  <si>
    <t>Bulletin 2</t>
  </si>
  <si>
    <t>Hasičské noviny 5</t>
  </si>
  <si>
    <t>1/4 strana</t>
  </si>
  <si>
    <t>Policista 3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</si>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</sst>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3" borderId="2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/>
    <xf numFmtId="164" fontId="0" fillId="0" borderId="2" xfId="0" applyNumberFormat="1" applyBorder="1"/>
    <xf numFmtId="2" fontId="0" fillId="0" borderId="2" xfId="0" applyNumberFormat="1" applyBorder="1"/>
    <xf numFmtId="0" fontId="1" fillId="3" borderId="2" xfId="0" applyFont="1" applyFill="1" applyBorder="1"/>
    <xf numFmtId="14" fontId="0" fillId="0" borderId="2" xfId="0" applyNumberFormat="1" applyBorder="1"/>
    <xf numFmtId="14" fontId="0" fillId="0" borderId="0" xfId="0" applyNumberFormat="1"/>
    <xf numFmtId="16" fontId="0" fillId="0" borderId="2" xfId="0" applyNumberFormat="1" applyBorder="1"/>
    <xf numFmtId="0" fontId="1" fillId="0" borderId="2" xfId="0" applyFont="1" applyBorder="1"/>
    <xf numFmtId="0" fontId="1" fillId="0" borderId="4" xfId="0" applyFont="1" applyBorder="1"/>
    <xf numFmtId="0" fontId="0" fillId="0" borderId="4" xfId="0" applyBorder="1"/>
    <xf numFmtId="164" fontId="0" fillId="0" borderId="4" xfId="0" applyNumberFormat="1" applyBorder="1"/>
    <xf numFmtId="0" fontId="4" fillId="0" borderId="2" xfId="1" applyFont="1" applyBorder="1"/>
    <xf numFmtId="164" fontId="0" fillId="4" borderId="2" xfId="0" applyNumberFormat="1" applyFill="1" applyBorder="1"/>
    <xf numFmtId="164" fontId="0" fillId="4" borderId="3" xfId="0" applyNumberFormat="1" applyFill="1" applyBorder="1"/>
    <xf numFmtId="164" fontId="3" fillId="4" borderId="2" xfId="0" applyNumberFormat="1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atele/odolanova/Documents/INZERCE/INZERCE%20NEPRAVIDELNA/MINITENDR%20&#269;.%201%20nepravideln&#225;%20inzerce/kalkulace%20do%2003_2022%20&#8211;%20kop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atele/odolanova/Documents/INZERCE/INZERCE%20NEPRAVIDELNA/MINITENDR%20&#269;.%203%20nepravideln&#225;%20inzerce/Term&#237;ny%20nepravidlena%20inzerce_Minitendr%20&#269;.%2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zivatele/odolanova/Documents/INZERCE/INZERCE%20NEPRAVIDELNA/MINITENDR%20&#269;.%202%20nepravideln&#225;%20inzerce/Term&#237;ny%20uz&#225;v&#283;rek_produk&#269;n&#237;%20pl&#225;n%20Minitendr%20&#269;.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</sheetNames>
    <sheetDataSet>
      <sheetData sheetId="0">
        <row r="6">
          <cell r="B6" t="str">
            <v>Sdružení praktických lékařů ČR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ka pro výpočet"/>
    </sheetNames>
    <sheetDataSet>
      <sheetData sheetId="0">
        <row r="7">
          <cell r="B7" t="str">
            <v>FIRE EDIT, spol. s r.o.</v>
          </cell>
        </row>
        <row r="8">
          <cell r="B8" t="str">
            <v>Sdružení hasičů Čech a Moravy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9">
          <cell r="B9" t="str">
            <v>Ministerstvo vnitra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K16"/>
  <sheetViews>
    <sheetView tabSelected="1" workbookViewId="0">
      <selection activeCell="H14" sqref="H14:I14"/>
    </sheetView>
  </sheetViews>
  <sheetFormatPr defaultRowHeight="15" x14ac:dyDescent="0.25"/>
  <cols>
    <col min="1" max="1" width="5" customWidth="1"/>
    <col min="2" max="2" width="27.7109375" customWidth="1"/>
    <col min="3" max="3" width="31.28515625" customWidth="1"/>
    <col min="4" max="4" width="20.28515625" customWidth="1"/>
    <col min="5" max="5" width="17.28515625" customWidth="1"/>
    <col min="6" max="6" width="14.85546875" customWidth="1"/>
    <col min="7" max="7" width="17.28515625" customWidth="1"/>
    <col min="8" max="8" width="14.7109375" customWidth="1"/>
    <col min="9" max="9" width="14.140625" customWidth="1"/>
    <col min="10" max="10" width="15.5703125" customWidth="1"/>
    <col min="11" max="11" width="15.7109375" customWidth="1"/>
  </cols>
  <sheetData>
    <row r="3" spans="2:11" x14ac:dyDescent="0.25">
      <c r="B3" t="s">
        <v>0</v>
      </c>
    </row>
    <row r="5" spans="2:11" ht="30.75" customHeight="1" x14ac:dyDescent="0.25"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1" t="s">
        <v>9</v>
      </c>
      <c r="K5" s="1" t="s">
        <v>10</v>
      </c>
    </row>
    <row r="6" spans="2:11" x14ac:dyDescent="0.25">
      <c r="B6" s="3" t="s">
        <v>11</v>
      </c>
      <c r="C6" s="4" t="s">
        <v>12</v>
      </c>
      <c r="D6" s="5" t="s">
        <v>13</v>
      </c>
      <c r="E6" s="5" t="s">
        <v>14</v>
      </c>
      <c r="F6" s="17">
        <v>0</v>
      </c>
      <c r="G6" s="7">
        <v>2</v>
      </c>
      <c r="H6" s="17">
        <f>SUM(F6*G6)</f>
        <v>0</v>
      </c>
      <c r="I6" s="17">
        <f>SUM(H6*1.21)</f>
        <v>0</v>
      </c>
      <c r="J6" s="6"/>
      <c r="K6" s="16" t="s">
        <v>15</v>
      </c>
    </row>
    <row r="7" spans="2:11" x14ac:dyDescent="0.25">
      <c r="B7" s="8" t="s">
        <v>16</v>
      </c>
      <c r="C7" s="5" t="s">
        <v>17</v>
      </c>
      <c r="D7" s="5" t="s">
        <v>18</v>
      </c>
      <c r="E7" s="5" t="s">
        <v>19</v>
      </c>
      <c r="F7" s="17">
        <v>0</v>
      </c>
      <c r="G7" s="7">
        <v>1</v>
      </c>
      <c r="H7" s="18">
        <f t="shared" ref="H7:H12" si="0">SUM(F7*G7)</f>
        <v>0</v>
      </c>
      <c r="I7" s="17">
        <f t="shared" ref="I7:I13" si="1">SUM(H7*1.21)</f>
        <v>0</v>
      </c>
      <c r="J7" s="9"/>
      <c r="K7" s="9">
        <v>45000</v>
      </c>
    </row>
    <row r="8" spans="2:11" x14ac:dyDescent="0.25">
      <c r="B8" s="8" t="s">
        <v>20</v>
      </c>
      <c r="C8" s="5" t="s">
        <v>17</v>
      </c>
      <c r="D8" s="5" t="s">
        <v>21</v>
      </c>
      <c r="E8" s="5" t="s">
        <v>19</v>
      </c>
      <c r="F8" s="17">
        <v>0</v>
      </c>
      <c r="G8" s="7">
        <v>1</v>
      </c>
      <c r="H8" s="18">
        <f t="shared" si="0"/>
        <v>0</v>
      </c>
      <c r="I8" s="17">
        <f t="shared" si="1"/>
        <v>0</v>
      </c>
      <c r="J8" s="9"/>
      <c r="K8" s="9">
        <v>44985</v>
      </c>
    </row>
    <row r="9" spans="2:11" x14ac:dyDescent="0.25">
      <c r="B9" s="8" t="s">
        <v>22</v>
      </c>
      <c r="C9" s="5" t="s">
        <v>23</v>
      </c>
      <c r="D9" s="5" t="s">
        <v>24</v>
      </c>
      <c r="E9" s="5" t="s">
        <v>25</v>
      </c>
      <c r="F9" s="17">
        <v>0</v>
      </c>
      <c r="G9" s="7">
        <v>1</v>
      </c>
      <c r="H9" s="17">
        <f t="shared" si="0"/>
        <v>0</v>
      </c>
      <c r="I9" s="17">
        <f t="shared" si="1"/>
        <v>0</v>
      </c>
      <c r="J9" s="10"/>
      <c r="K9" s="9">
        <v>45170</v>
      </c>
    </row>
    <row r="10" spans="2:11" x14ac:dyDescent="0.25">
      <c r="B10" s="8" t="s">
        <v>26</v>
      </c>
      <c r="C10" s="5" t="str">
        <f>[1]List1!$B$6</f>
        <v>Sdružení praktických lékařů ČR</v>
      </c>
      <c r="D10" s="5" t="s">
        <v>24</v>
      </c>
      <c r="E10" s="5" t="s">
        <v>14</v>
      </c>
      <c r="F10" s="17">
        <v>0</v>
      </c>
      <c r="G10" s="7">
        <v>1</v>
      </c>
      <c r="H10" s="17">
        <f t="shared" si="0"/>
        <v>0</v>
      </c>
      <c r="I10" s="17">
        <f t="shared" si="1"/>
        <v>0</v>
      </c>
      <c r="J10" s="9"/>
      <c r="K10" s="9">
        <v>45005</v>
      </c>
    </row>
    <row r="11" spans="2:11" x14ac:dyDescent="0.25">
      <c r="B11" s="8" t="s">
        <v>27</v>
      </c>
      <c r="C11" s="5" t="str">
        <f>'[2]Tabulka pro výpočet'!$B$8</f>
        <v>Sdružení hasičů Čech a Moravy</v>
      </c>
      <c r="D11" s="11" t="s">
        <v>28</v>
      </c>
      <c r="E11" s="5" t="s">
        <v>14</v>
      </c>
      <c r="F11" s="17">
        <v>0</v>
      </c>
      <c r="G11" s="7">
        <v>1</v>
      </c>
      <c r="H11" s="17">
        <f t="shared" si="0"/>
        <v>0</v>
      </c>
      <c r="I11" s="17">
        <f t="shared" si="1"/>
        <v>0</v>
      </c>
      <c r="J11" s="9"/>
      <c r="K11" s="9">
        <v>44995</v>
      </c>
    </row>
    <row r="12" spans="2:11" x14ac:dyDescent="0.25">
      <c r="B12" s="8" t="s">
        <v>29</v>
      </c>
      <c r="C12" s="5" t="str">
        <f>[3]List1!$B$9</f>
        <v>Ministerstvo vnitra</v>
      </c>
      <c r="D12" s="5" t="s">
        <v>24</v>
      </c>
      <c r="E12" s="5" t="s">
        <v>14</v>
      </c>
      <c r="F12" s="17">
        <v>0</v>
      </c>
      <c r="G12" s="7">
        <v>1</v>
      </c>
      <c r="H12" s="17">
        <f t="shared" si="0"/>
        <v>0</v>
      </c>
      <c r="I12" s="17">
        <f t="shared" si="1"/>
        <v>0</v>
      </c>
      <c r="J12" s="9"/>
      <c r="K12" s="9">
        <v>44998</v>
      </c>
    </row>
    <row r="13" spans="2:11" x14ac:dyDescent="0.25">
      <c r="B13" s="12"/>
      <c r="C13" s="5"/>
      <c r="D13" s="5"/>
      <c r="E13" s="5"/>
      <c r="F13" s="6"/>
      <c r="G13" s="5"/>
      <c r="H13" s="5"/>
      <c r="I13" s="5">
        <f t="shared" si="1"/>
        <v>0</v>
      </c>
      <c r="J13" s="5"/>
      <c r="K13" s="5"/>
    </row>
    <row r="14" spans="2:11" x14ac:dyDescent="0.25">
      <c r="B14" s="12" t="s">
        <v>30</v>
      </c>
      <c r="C14" s="5"/>
      <c r="D14" s="5"/>
      <c r="E14" s="5"/>
      <c r="F14" s="6"/>
      <c r="G14" s="5"/>
      <c r="H14" s="19">
        <f>SUM(H6:H13)</f>
        <v>0</v>
      </c>
      <c r="I14" s="19">
        <f>SUM(I6:I13)</f>
        <v>0</v>
      </c>
      <c r="J14" s="5"/>
      <c r="K14" s="5"/>
    </row>
    <row r="15" spans="2:11" x14ac:dyDescent="0.25">
      <c r="B15" s="12"/>
      <c r="C15" s="5"/>
      <c r="D15" s="5"/>
      <c r="E15" s="5"/>
      <c r="F15" s="6"/>
      <c r="G15" s="5"/>
      <c r="H15" s="5"/>
      <c r="I15" s="5"/>
      <c r="J15" s="5"/>
      <c r="K15" s="5"/>
    </row>
    <row r="16" spans="2:11" x14ac:dyDescent="0.25">
      <c r="B16" s="13"/>
      <c r="C16" s="14"/>
      <c r="D16" s="14"/>
      <c r="E16" s="14"/>
      <c r="F16" s="15"/>
      <c r="G16" s="14"/>
      <c r="H16" s="14"/>
      <c r="I16" s="14"/>
      <c r="J16" s="14"/>
      <c r="K16" s="14"/>
    </row>
  </sheetData>
  <pageMargins left="0.7" right="0.7" top="0.78740157499999996" bottom="0.78740157499999996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Tabulka pro výpočet</vt:lpstr>
    </vt:vector>
  </TitlesOfParts>
  <Company>ZP MV 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Kotrbata</dc:creator>
  <cp:lastModifiedBy>Olga Dolanová</cp:lastModifiedBy>
  <cp:lastPrinted>2022-03-03T07:19:28Z</cp:lastPrinted>
  <dcterms:created xsi:type="dcterms:W3CDTF">2021-05-31T10:30:44Z</dcterms:created>
  <dcterms:modified xsi:type="dcterms:W3CDTF">2023-01-13T14:39:17Z</dcterms:modified>
</cp:coreProperties>
</file>