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15"/>
  </bookViews>
  <sheets>
    <sheet name="List1" sheetId="1" r:id="rId1"/>
  </sheets>
  <calcPr calcId="181029"/>
</workbook>
</file>

<file path=xl/calcChain.xml><?xml version="1.0" encoding="utf-8"?>
<calcChain xmlns="http://schemas.openxmlformats.org/spreadsheetml/2006/main">
  <c r="F141" i="1" l="1"/>
  <c r="H141" i="1"/>
  <c r="H134" i="1"/>
  <c r="F134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H105" i="1"/>
  <c r="H104" i="1"/>
  <c r="H103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F105" i="1"/>
  <c r="F104" i="1"/>
  <c r="F103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H83" i="1"/>
  <c r="H82" i="1"/>
  <c r="H81" i="1"/>
  <c r="H80" i="1"/>
  <c r="H79" i="1"/>
  <c r="H78" i="1"/>
  <c r="H77" i="1"/>
  <c r="H76" i="1"/>
  <c r="F83" i="1"/>
  <c r="F82" i="1"/>
  <c r="F81" i="1"/>
  <c r="F80" i="1"/>
  <c r="F79" i="1"/>
  <c r="F78" i="1"/>
  <c r="F77" i="1"/>
  <c r="F76" i="1"/>
  <c r="H71" i="1"/>
  <c r="H70" i="1"/>
  <c r="H69" i="1"/>
  <c r="H68" i="1"/>
  <c r="H67" i="1"/>
  <c r="H66" i="1"/>
  <c r="H65" i="1"/>
  <c r="H64" i="1"/>
  <c r="H63" i="1"/>
  <c r="H62" i="1"/>
  <c r="H61" i="1"/>
  <c r="F71" i="1"/>
  <c r="F70" i="1"/>
  <c r="F69" i="1"/>
  <c r="F68" i="1"/>
  <c r="F67" i="1"/>
  <c r="F66" i="1"/>
  <c r="F65" i="1"/>
  <c r="F64" i="1"/>
  <c r="F63" i="1"/>
  <c r="F62" i="1"/>
  <c r="F61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H32" i="1"/>
  <c r="H31" i="1"/>
  <c r="H30" i="1"/>
  <c r="H29" i="1"/>
  <c r="H28" i="1"/>
  <c r="H27" i="1"/>
  <c r="F32" i="1"/>
  <c r="F31" i="1"/>
  <c r="F30" i="1"/>
  <c r="F29" i="1"/>
  <c r="F28" i="1"/>
  <c r="F27" i="1"/>
  <c r="E33" i="1" l="1"/>
  <c r="F102" i="1"/>
  <c r="E106" i="1" s="1"/>
  <c r="F106" i="1" s="1"/>
  <c r="F107" i="1" s="1"/>
  <c r="H102" i="1"/>
  <c r="G106" i="1" s="1"/>
  <c r="H106" i="1" s="1"/>
  <c r="H107" i="1" s="1"/>
  <c r="E57" i="1"/>
  <c r="F57" i="1" s="1"/>
  <c r="E129" i="1"/>
  <c r="F129" i="1" s="1"/>
  <c r="F130" i="1" s="1"/>
  <c r="G129" i="1"/>
  <c r="H129" i="1" s="1"/>
  <c r="H130" i="1" s="1"/>
  <c r="G84" i="1"/>
  <c r="H84" i="1" s="1"/>
  <c r="H85" i="1" s="1"/>
  <c r="G57" i="1"/>
  <c r="H57" i="1" s="1"/>
  <c r="H58" i="1" s="1"/>
  <c r="E72" i="1"/>
  <c r="F72" i="1" s="1"/>
  <c r="F73" i="1" s="1"/>
  <c r="E84" i="1"/>
  <c r="F84" i="1" s="1"/>
  <c r="F85" i="1" s="1"/>
  <c r="G33" i="1" l="1"/>
  <c r="H33" i="1" s="1"/>
  <c r="H34" i="1" s="1"/>
  <c r="F33" i="1"/>
  <c r="F34" i="1" s="1"/>
  <c r="G72" i="1"/>
  <c r="H72" i="1" s="1"/>
  <c r="H73" i="1" s="1"/>
  <c r="G142" i="1" l="1"/>
  <c r="H142" i="1" s="1"/>
  <c r="H143" i="1" s="1"/>
  <c r="E142" i="1"/>
  <c r="F142" i="1" s="1"/>
  <c r="F143" i="1" s="1"/>
  <c r="G135" i="1" l="1"/>
  <c r="H135" i="1" s="1"/>
  <c r="H136" i="1" s="1"/>
  <c r="H7" i="1" s="1"/>
  <c r="E135" i="1"/>
  <c r="F135" i="1" s="1"/>
  <c r="F136" i="1" s="1"/>
  <c r="H11" i="1" l="1"/>
  <c r="F58" i="1" l="1"/>
  <c r="H6" i="1" s="1"/>
  <c r="H8" i="1" l="1"/>
  <c r="H13" i="1" l="1"/>
  <c r="H18" i="1" l="1"/>
  <c r="H19" i="1" s="1"/>
</calcChain>
</file>

<file path=xl/sharedStrings.xml><?xml version="1.0" encoding="utf-8"?>
<sst xmlns="http://schemas.openxmlformats.org/spreadsheetml/2006/main" count="216" uniqueCount="126">
  <si>
    <t>Rekapitulace rozpočtu</t>
  </si>
  <si>
    <t>Dodávka materiálu</t>
  </si>
  <si>
    <t>Montážní práce a služby</t>
  </si>
  <si>
    <t>Celkem</t>
  </si>
  <si>
    <t>Celkem bez DPH</t>
  </si>
  <si>
    <t>Daň z přidané hodnoty</t>
  </si>
  <si>
    <t>Základní sazba DPH</t>
  </si>
  <si>
    <t>DPH celkem</t>
  </si>
  <si>
    <t>Celkem s DPH</t>
  </si>
  <si>
    <t>Montáž materiálu</t>
  </si>
  <si>
    <t>Popis položky</t>
  </si>
  <si>
    <t>Počet</t>
  </si>
  <si>
    <t>Měr.jedn.</t>
  </si>
  <si>
    <t>Kč m.j.</t>
  </si>
  <si>
    <t>Kč celkem</t>
  </si>
  <si>
    <t>ks</t>
  </si>
  <si>
    <t>Drobný nespecifikovaný materiál</t>
  </si>
  <si>
    <t>%</t>
  </si>
  <si>
    <t>kpl</t>
  </si>
  <si>
    <t>hod</t>
  </si>
  <si>
    <t>m</t>
  </si>
  <si>
    <t>Odpojení stávajících rozvaděčů NN od napětí</t>
  </si>
  <si>
    <t>Kabely</t>
  </si>
  <si>
    <t>ELEKTROINSTALACE</t>
  </si>
  <si>
    <t xml:space="preserve">Úložný materiál,spínače, zásuvky, krabice, příslušenství </t>
  </si>
  <si>
    <t>HLAVA III.Základní rozpočtové náklady</t>
  </si>
  <si>
    <t>likvidace suti vč poplatků</t>
  </si>
  <si>
    <t xml:space="preserve">drobné nespecifikované práce </t>
  </si>
  <si>
    <t>lišta kopos 40x20 v byt jednotce vč tvarovek</t>
  </si>
  <si>
    <t xml:space="preserve">Drobný nespecifikovaný materiál, </t>
  </si>
  <si>
    <t>bernard svorka vč materiálu</t>
  </si>
  <si>
    <t>doprava, parkovné</t>
  </si>
  <si>
    <t xml:space="preserve">      </t>
  </si>
  <si>
    <t>Svítidla</t>
  </si>
  <si>
    <t>drobné nespecifikované materiáky</t>
  </si>
  <si>
    <t>montáž a zapojení svítidel, dle instrukcí výrobce příslušného svítidla</t>
  </si>
  <si>
    <t>autonomní čidlo</t>
  </si>
  <si>
    <t>m2</t>
  </si>
  <si>
    <t>požární ucpávky do průměru 10cm</t>
  </si>
  <si>
    <t>Rozvaděče</t>
  </si>
  <si>
    <t>demontáž stávajícíh prvků (kabely, trubky, …)</t>
  </si>
  <si>
    <t>krabice rozbočná na povrch</t>
  </si>
  <si>
    <t>krabice lištová na povrch</t>
  </si>
  <si>
    <t>nespecifikované stavební přípomoce</t>
  </si>
  <si>
    <t>lišta kopos 11x10 v byt jednotce vč tvarovek</t>
  </si>
  <si>
    <t>připojení TZB na přípojnici MET</t>
  </si>
  <si>
    <t>tlačítko  0/1 zapuštěné, např tango</t>
  </si>
  <si>
    <t>Kabel CY 25mm2 v trubce</t>
  </si>
  <si>
    <t>malba bílá dvojnásobná vč penetrace např HET</t>
  </si>
  <si>
    <t>kabel UTP cat 5 v trubce</t>
  </si>
  <si>
    <t>kabel JYSTY 4x2x0,8 v trubce</t>
  </si>
  <si>
    <t>jádrové vrtání pr. 20mm</t>
  </si>
  <si>
    <t>malba bílá dvojnásobná vč penetrace např HET - strop</t>
  </si>
  <si>
    <t>malba bílá jednonásobná vč penetrace např HET - zázemí</t>
  </si>
  <si>
    <t>likvidace demontovaného materiálu vč poplatků</t>
  </si>
  <si>
    <t>m3</t>
  </si>
  <si>
    <t>malba bílá jednonásobná vč penetrace např HET - zázemí strop</t>
  </si>
  <si>
    <t>svítidlo na povrch nouzové s piktogramem, označ. N, např V-TAC</t>
  </si>
  <si>
    <t>Digitální audio-video modul VX2300 nerez</t>
  </si>
  <si>
    <t>Rozšiřující tlačítkový modul, 5 tl.</t>
  </si>
  <si>
    <t>Informační modul Série 4000</t>
  </si>
  <si>
    <t>Zaslepovací modul Série 4000</t>
  </si>
  <si>
    <t>Montážní krabička + rámeček pro 3 moduly</t>
  </si>
  <si>
    <t>Plochý kabel 45 cm</t>
  </si>
  <si>
    <t>Napaječ pro BUS 2 video digitální systém S4000</t>
  </si>
  <si>
    <t>Video distributor pro Bus 2 digitální systém</t>
  </si>
  <si>
    <t>Telefon VX2300 model 3000</t>
  </si>
  <si>
    <t>Telefon Videx Bus 2</t>
  </si>
  <si>
    <t>Autonomní bezdotyková čtečka EM125 Khz</t>
  </si>
  <si>
    <t>Bezdotyková klíčenka ECO 125 Khz</t>
  </si>
  <si>
    <t>mtž práce na vedení na podestách, přepojení přívodu a hop do byt rozvaděče</t>
  </si>
  <si>
    <t>kabely CY70mm2 v trubce</t>
  </si>
  <si>
    <t>Kabel CYKY  4 X 10mm2  pod omítkou</t>
  </si>
  <si>
    <t>Kabel CYKY 3x2,5mm2 pod omítkou</t>
  </si>
  <si>
    <t>Kabel CYKY  4 X 1,5mm2 pod omítkou</t>
  </si>
  <si>
    <t>Kabel CYKY  5X 1,5mm2 pod omítkou</t>
  </si>
  <si>
    <t>případně nový rozvaděč RB, vč náplně (rozhodne revizní technik)</t>
  </si>
  <si>
    <t>zásuvka jednofázová pod omítku</t>
  </si>
  <si>
    <t>vypínač ř.1 pod omítku</t>
  </si>
  <si>
    <t>úprava sítě nn dle požadavku PRE</t>
  </si>
  <si>
    <t xml:space="preserve">krabice pod omítku </t>
  </si>
  <si>
    <t>svítidlo na povrch s čidlem phybu, LED , označ. B  - schodiště, např AURA10</t>
  </si>
  <si>
    <t>Kabel CYKY 3 X 1,5mm2 pod omítkou</t>
  </si>
  <si>
    <t>tlačítko TOTAL STOP pod sklem pod omítku</t>
  </si>
  <si>
    <t>kabel 3x1,5 nehoř, Prafladur</t>
  </si>
  <si>
    <t>trubka kopoflex 50mm</t>
  </si>
  <si>
    <t>trubka kopoflex 90mm</t>
  </si>
  <si>
    <t>nový rozvaděč RB prázdný</t>
  </si>
  <si>
    <t>provedena bedlivá kontrola a revize</t>
  </si>
  <si>
    <t>hadička pro optický kabel</t>
  </si>
  <si>
    <t xml:space="preserve">trubka 13 ohebná pro slabo </t>
  </si>
  <si>
    <t>Rozvaděč RE0 - rozvaděč RE0 určený pro technologii TOTAL STOP, připravená pro plombování, provedení zapuštěné, dveře EI30+S</t>
  </si>
  <si>
    <t>rozvodnice MET</t>
  </si>
  <si>
    <t>trubička pro HDV 10x6</t>
  </si>
  <si>
    <t>Tábor, 9. května 625</t>
  </si>
  <si>
    <t>pro 4 stanice s klávesnicí, příprava na videotelefon, rybí oko neosazovat, ale připravit na něj, uvést cenu rybího oka,  cena souboru obsahuje dodávku audiotelefonu, uvest cenu případného vdeotelefonu , broušený nerez, vrátník,  čtečka čipů, 40 čipů</t>
  </si>
  <si>
    <t>Kabel CYKY  4 X 16mm2  pod omítkou</t>
  </si>
  <si>
    <t>Rozvaděč R REžIE určený pro režii domu, provedení  zapuštěné, dveře EI30+S, detaily viz přílohač.2 TZ</t>
  </si>
  <si>
    <t>vrátník</t>
  </si>
  <si>
    <t>úprava vývodů ve stávajícím rozvaděči RB-STAV, R-OBCHOD, napojení nového přívodu, bez výměny rozvaděčů</t>
  </si>
  <si>
    <t>svítidlo na povrch , LED zdroj E27, označ A - chodby, např. AURA 10</t>
  </si>
  <si>
    <t>svítidlo na povrch  kombinované s čidlem phybu vč nouzového modulu, LED , označ. C - schodiště, např AURA10</t>
  </si>
  <si>
    <t>svítidlo na povrch  kombinované s čidlem phybu vč nouzového modulu, LED , označ. C0 - sklep, např TRINITRON</t>
  </si>
  <si>
    <t>svítidlo na povrch , LED zdroj E27, označ A0 - sklep, např. ELEKTRA 3L</t>
  </si>
  <si>
    <t>svítidlo na povrch s čidlem phybu, LED , označ. B  - venkovní, např AURA 10</t>
  </si>
  <si>
    <t>sekání drážek 40x50</t>
  </si>
  <si>
    <t>sekání drážek 40x100</t>
  </si>
  <si>
    <t>sekání drážek 40x200</t>
  </si>
  <si>
    <t>zaomítnutí drážek 40x50 vč.štuku</t>
  </si>
  <si>
    <t>zaomítnutí drážek 40x100 vč.štuku</t>
  </si>
  <si>
    <t>zaomítnutí drážek 40x200 vč.štuku</t>
  </si>
  <si>
    <t>zedn začištění rozvaděče</t>
  </si>
  <si>
    <t>sekání niky pro rozvaděč</t>
  </si>
  <si>
    <t>technologie celkem</t>
  </si>
  <si>
    <t>malba soklu bílá latexová např.HET</t>
  </si>
  <si>
    <t xml:space="preserve">Domací telefon např Videx </t>
  </si>
  <si>
    <t>Stavební a bourací práce</t>
  </si>
  <si>
    <t>Požární signalizace</t>
  </si>
  <si>
    <t>Hromosvod</t>
  </si>
  <si>
    <r>
      <rPr>
        <b/>
        <sz val="11"/>
        <color theme="1"/>
        <rFont val="Calibri"/>
        <family val="2"/>
        <charset val="238"/>
        <scheme val="minor"/>
      </rPr>
      <t>podklad pro VŔ na dodavatele stavby</t>
    </r>
    <r>
      <rPr>
        <sz val="11"/>
        <color theme="1"/>
        <rFont val="Calibri"/>
        <family val="2"/>
        <scheme val="minor"/>
      </rPr>
      <t xml:space="preserve">  "Rekonstrukce elektroinstalace společné části domu Tábor, 9. května 625 "</t>
    </r>
  </si>
  <si>
    <t>podklad pro vř  20241019</t>
  </si>
  <si>
    <t xml:space="preserve">Kabel CY 10mm2 pod omítkou </t>
  </si>
  <si>
    <t>drobné nespecifikované materiály</t>
  </si>
  <si>
    <t>El. revize, plomby, komunikace s EONem</t>
  </si>
  <si>
    <t>RE1 elekroměrový rozvaděč pro 9 odběrových 3F míst, připravit pro plombování, připravit pro FVE, dveře EI30+S</t>
  </si>
  <si>
    <t>VYPLNIT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</si>
</sst>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\ &quot;Kč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3" tint="0.39997558519241921"/>
      <name val="Arial CE"/>
      <family val="2"/>
      <charset val="238"/>
    </font>
    <font>
      <sz val="11"/>
      <color theme="3" tint="0.39997558519241921"/>
      <name val="Calibri"/>
      <family val="2"/>
      <scheme val="minor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CC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6" fillId="0" borderId="8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2" fontId="10" fillId="0" borderId="16" xfId="0" applyNumberFormat="1" applyFont="1" applyBorder="1" applyAlignment="1">
      <alignment horizontal="center" vertical="center" wrapText="1"/>
    </xf>
    <xf numFmtId="4" fontId="12" fillId="0" borderId="16" xfId="0" applyNumberFormat="1" applyFont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4" fontId="10" fillId="0" borderId="16" xfId="0" quotePrefix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" fontId="12" fillId="0" borderId="21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12" fillId="2" borderId="16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4" fontId="12" fillId="2" borderId="21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4" fontId="12" fillId="2" borderId="16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4" fontId="13" fillId="2" borderId="16" xfId="0" applyNumberFormat="1" applyFont="1" applyFill="1" applyBorder="1" applyAlignment="1">
      <alignment horizontal="center" vertical="center"/>
    </xf>
    <xf numFmtId="4" fontId="13" fillId="2" borderId="2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10" fillId="0" borderId="21" xfId="0" quotePrefix="1" applyNumberFormat="1" applyFont="1" applyBorder="1" applyAlignment="1">
      <alignment horizontal="center" vertical="center"/>
    </xf>
    <xf numFmtId="0" fontId="12" fillId="2" borderId="16" xfId="0" applyFont="1" applyFill="1" applyBorder="1" applyAlignment="1">
      <alignment vertical="center"/>
    </xf>
    <xf numFmtId="4" fontId="14" fillId="0" borderId="16" xfId="0" applyNumberFormat="1" applyFont="1" applyBorder="1" applyAlignment="1">
      <alignment horizontal="center"/>
    </xf>
    <xf numFmtId="4" fontId="14" fillId="0" borderId="21" xfId="0" applyNumberFormat="1" applyFont="1" applyBorder="1" applyAlignment="1">
      <alignment horizontal="center"/>
    </xf>
    <xf numFmtId="4" fontId="12" fillId="0" borderId="16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4" fontId="21" fillId="0" borderId="16" xfId="0" applyNumberFormat="1" applyFont="1" applyBorder="1" applyAlignment="1">
      <alignment horizontal="center"/>
    </xf>
    <xf numFmtId="4" fontId="21" fillId="3" borderId="16" xfId="0" applyNumberFormat="1" applyFont="1" applyFill="1" applyBorder="1" applyAlignment="1">
      <alignment horizontal="center"/>
    </xf>
    <xf numFmtId="2" fontId="12" fillId="0" borderId="16" xfId="0" applyNumberFormat="1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/>
    </xf>
    <xf numFmtId="4" fontId="6" fillId="3" borderId="16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4" fontId="13" fillId="3" borderId="16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4" fontId="22" fillId="3" borderId="16" xfId="0" applyNumberFormat="1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4" fontId="22" fillId="3" borderId="21" xfId="0" applyNumberFormat="1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9" fillId="0" borderId="16" xfId="0" applyFont="1" applyBorder="1" applyAlignment="1">
      <alignment wrapText="1"/>
    </xf>
    <xf numFmtId="0" fontId="5" fillId="2" borderId="16" xfId="0" applyFont="1" applyFill="1" applyBorder="1"/>
    <xf numFmtId="0" fontId="12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13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center"/>
    </xf>
    <xf numFmtId="0" fontId="13" fillId="2" borderId="16" xfId="0" applyFont="1" applyFill="1" applyBorder="1" applyAlignment="1">
      <alignment vertical="center" wrapText="1"/>
    </xf>
    <xf numFmtId="4" fontId="19" fillId="0" borderId="16" xfId="0" applyNumberFormat="1" applyFont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3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0" fillId="3" borderId="16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/>
    </xf>
    <xf numFmtId="4" fontId="12" fillId="3" borderId="16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/>
    </xf>
    <xf numFmtId="0" fontId="15" fillId="2" borderId="16" xfId="0" applyFont="1" applyFill="1" applyBorder="1"/>
    <xf numFmtId="0" fontId="23" fillId="0" borderId="16" xfId="0" applyFont="1" applyBorder="1" applyAlignment="1">
      <alignment wrapText="1"/>
    </xf>
    <xf numFmtId="0" fontId="21" fillId="3" borderId="16" xfId="0" applyFont="1" applyFill="1" applyBorder="1"/>
    <xf numFmtId="0" fontId="0" fillId="3" borderId="16" xfId="0" applyFill="1" applyBorder="1" applyAlignment="1">
      <alignment horizontal="right"/>
    </xf>
    <xf numFmtId="0" fontId="11" fillId="2" borderId="16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0" fillId="3" borderId="16" xfId="0" applyFill="1" applyBorder="1"/>
    <xf numFmtId="0" fontId="15" fillId="3" borderId="16" xfId="0" applyFont="1" applyFill="1" applyBorder="1"/>
    <xf numFmtId="0" fontId="0" fillId="0" borderId="16" xfId="0" applyBorder="1"/>
    <xf numFmtId="0" fontId="15" fillId="0" borderId="16" xfId="0" applyFont="1" applyBorder="1"/>
    <xf numFmtId="0" fontId="8" fillId="0" borderId="22" xfId="0" applyFont="1" applyBorder="1" applyAlignment="1">
      <alignment wrapText="1"/>
    </xf>
    <xf numFmtId="0" fontId="0" fillId="0" borderId="22" xfId="0" applyBorder="1"/>
    <xf numFmtId="0" fontId="0" fillId="0" borderId="22" xfId="0" applyBorder="1" applyAlignment="1">
      <alignment horizontal="center"/>
    </xf>
    <xf numFmtId="0" fontId="4" fillId="2" borderId="18" xfId="0" applyFont="1" applyFill="1" applyBorder="1" applyAlignment="1">
      <alignment wrapText="1"/>
    </xf>
    <xf numFmtId="0" fontId="0" fillId="2" borderId="18" xfId="0" applyFill="1" applyBorder="1"/>
    <xf numFmtId="0" fontId="0" fillId="0" borderId="21" xfId="0" applyBorder="1"/>
    <xf numFmtId="4" fontId="13" fillId="3" borderId="2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left"/>
    </xf>
    <xf numFmtId="0" fontId="0" fillId="0" borderId="23" xfId="0" applyBorder="1" applyAlignment="1">
      <alignment horizontal="center"/>
    </xf>
    <xf numFmtId="165" fontId="0" fillId="0" borderId="6" xfId="0" applyNumberFormat="1" applyBorder="1" applyAlignment="1">
      <alignment horizontal="left" indent="1"/>
    </xf>
    <xf numFmtId="165" fontId="6" fillId="0" borderId="9" xfId="0" applyNumberFormat="1" applyFont="1" applyBorder="1" applyAlignment="1">
      <alignment horizontal="left" indent="1"/>
    </xf>
    <xf numFmtId="165" fontId="7" fillId="0" borderId="6" xfId="0" applyNumberFormat="1" applyFont="1" applyBorder="1" applyAlignment="1">
      <alignment horizontal="left" indent="1"/>
    </xf>
    <xf numFmtId="0" fontId="0" fillId="0" borderId="25" xfId="0" applyBorder="1" applyAlignment="1">
      <alignment horizontal="center" vertical="center"/>
    </xf>
    <xf numFmtId="0" fontId="24" fillId="0" borderId="0" xfId="0" applyFont="1"/>
    <xf numFmtId="4" fontId="21" fillId="0" borderId="21" xfId="0" applyNumberFormat="1" applyFont="1" applyBorder="1" applyAlignment="1">
      <alignment horizontal="center"/>
    </xf>
    <xf numFmtId="0" fontId="23" fillId="0" borderId="22" xfId="0" applyFont="1" applyBorder="1"/>
    <xf numFmtId="0" fontId="21" fillId="0" borderId="0" xfId="0" applyFont="1" applyAlignment="1">
      <alignment horizontal="center"/>
    </xf>
    <xf numFmtId="0" fontId="21" fillId="0" borderId="6" xfId="0" applyFont="1" applyBorder="1" applyAlignment="1">
      <alignment wrapText="1"/>
    </xf>
    <xf numFmtId="0" fontId="21" fillId="0" borderId="5" xfId="0" applyFont="1" applyBorder="1"/>
    <xf numFmtId="0" fontId="21" fillId="0" borderId="0" xfId="0" applyFont="1"/>
    <xf numFmtId="165" fontId="21" fillId="0" borderId="6" xfId="0" applyNumberFormat="1" applyFont="1" applyBorder="1" applyAlignment="1">
      <alignment horizontal="left" indent="1"/>
    </xf>
    <xf numFmtId="0" fontId="25" fillId="0" borderId="6" xfId="0" applyFont="1" applyBorder="1" applyAlignment="1">
      <alignment wrapText="1"/>
    </xf>
    <xf numFmtId="0" fontId="23" fillId="0" borderId="5" xfId="0" applyFont="1" applyBorder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6" xfId="0" applyFont="1" applyBorder="1" applyAlignment="1">
      <alignment wrapText="1"/>
    </xf>
    <xf numFmtId="165" fontId="23" fillId="0" borderId="6" xfId="0" applyNumberFormat="1" applyFont="1" applyBorder="1" applyAlignment="1">
      <alignment horizontal="left" indent="1"/>
    </xf>
    <xf numFmtId="0" fontId="23" fillId="0" borderId="8" xfId="0" applyFont="1" applyBorder="1"/>
    <xf numFmtId="0" fontId="23" fillId="0" borderId="7" xfId="0" applyFont="1" applyBorder="1"/>
    <xf numFmtId="0" fontId="23" fillId="0" borderId="7" xfId="0" applyFont="1" applyBorder="1" applyAlignment="1">
      <alignment horizontal="center"/>
    </xf>
    <xf numFmtId="0" fontId="13" fillId="0" borderId="6" xfId="0" applyFont="1" applyBorder="1" applyAlignment="1">
      <alignment wrapText="1"/>
    </xf>
    <xf numFmtId="165" fontId="21" fillId="0" borderId="13" xfId="0" applyNumberFormat="1" applyFont="1" applyBorder="1" applyAlignment="1">
      <alignment horizontal="left" indent="1"/>
    </xf>
    <xf numFmtId="0" fontId="21" fillId="0" borderId="24" xfId="0" applyFont="1" applyBorder="1" applyAlignment="1">
      <alignment wrapText="1"/>
    </xf>
    <xf numFmtId="0" fontId="21" fillId="0" borderId="15" xfId="0" applyFont="1" applyBorder="1" applyAlignment="1">
      <alignment horizontal="right"/>
    </xf>
    <xf numFmtId="0" fontId="21" fillId="0" borderId="14" xfId="0" applyFont="1" applyBorder="1"/>
    <xf numFmtId="164" fontId="21" fillId="0" borderId="14" xfId="0" applyNumberFormat="1" applyFont="1" applyBorder="1" applyAlignment="1">
      <alignment horizontal="center"/>
    </xf>
    <xf numFmtId="0" fontId="21" fillId="0" borderId="5" xfId="0" applyFont="1" applyBorder="1" applyAlignment="1">
      <alignment horizontal="right"/>
    </xf>
    <xf numFmtId="164" fontId="21" fillId="0" borderId="1" xfId="0" applyNumberFormat="1" applyFont="1" applyBorder="1" applyAlignment="1">
      <alignment horizontal="center"/>
    </xf>
    <xf numFmtId="0" fontId="13" fillId="0" borderId="12" xfId="0" applyFont="1" applyBorder="1" applyAlignment="1">
      <alignment wrapText="1"/>
    </xf>
    <xf numFmtId="0" fontId="21" fillId="0" borderId="11" xfId="0" applyFont="1" applyBorder="1"/>
    <xf numFmtId="0" fontId="21" fillId="0" borderId="10" xfId="0" applyFont="1" applyBorder="1"/>
    <xf numFmtId="165" fontId="13" fillId="0" borderId="12" xfId="0" applyNumberFormat="1" applyFont="1" applyBorder="1" applyAlignment="1">
      <alignment horizontal="left" indent="1"/>
    </xf>
    <xf numFmtId="0" fontId="27" fillId="0" borderId="0" xfId="0" applyFont="1"/>
    <xf numFmtId="4" fontId="21" fillId="4" borderId="6" xfId="0" applyNumberFormat="1" applyFont="1" applyFill="1" applyBorder="1" applyAlignment="1">
      <alignment horizontal="left" indent="1"/>
    </xf>
    <xf numFmtId="0" fontId="21" fillId="0" borderId="16" xfId="0" applyFont="1" applyBorder="1"/>
    <xf numFmtId="4" fontId="6" fillId="2" borderId="16" xfId="0" applyNumberFormat="1" applyFont="1" applyFill="1" applyBorder="1" applyAlignment="1">
      <alignment horizontal="center" vertical="center"/>
    </xf>
    <xf numFmtId="4" fontId="10" fillId="3" borderId="16" xfId="0" quotePrefix="1" applyNumberFormat="1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0" fillId="0" borderId="16" xfId="0" applyFont="1" applyBorder="1"/>
    <xf numFmtId="0" fontId="5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vertical="center" wrapText="1"/>
    </xf>
    <xf numFmtId="0" fontId="21" fillId="0" borderId="28" xfId="0" applyFont="1" applyBorder="1" applyAlignment="1">
      <alignment wrapText="1"/>
    </xf>
    <xf numFmtId="0" fontId="0" fillId="3" borderId="0" xfId="0" applyFill="1"/>
    <xf numFmtId="3" fontId="10" fillId="0" borderId="16" xfId="0" quotePrefix="1" applyNumberFormat="1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/>
    </xf>
    <xf numFmtId="0" fontId="5" fillId="0" borderId="16" xfId="0" applyFont="1" applyBorder="1"/>
    <xf numFmtId="0" fontId="10" fillId="0" borderId="16" xfId="0" applyFont="1" applyBorder="1" applyAlignment="1">
      <alignment horizontal="left" vertical="center" wrapText="1"/>
    </xf>
    <xf numFmtId="0" fontId="10" fillId="0" borderId="29" xfId="0" applyFont="1" applyBorder="1" applyAlignment="1">
      <alignment vertical="center"/>
    </xf>
    <xf numFmtId="4" fontId="14" fillId="3" borderId="16" xfId="0" applyNumberFormat="1" applyFont="1" applyFill="1" applyBorder="1" applyAlignment="1">
      <alignment horizontal="center"/>
    </xf>
    <xf numFmtId="4" fontId="14" fillId="3" borderId="21" xfId="0" applyNumberFormat="1" applyFont="1" applyFill="1" applyBorder="1" applyAlignment="1">
      <alignment horizontal="center"/>
    </xf>
    <xf numFmtId="2" fontId="12" fillId="3" borderId="16" xfId="0" applyNumberFormat="1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>
      <alignment horizontal="center" vertical="center" wrapText="1"/>
    </xf>
    <xf numFmtId="0" fontId="29" fillId="3" borderId="16" xfId="0" applyFont="1" applyFill="1" applyBorder="1" applyAlignment="1">
      <alignment wrapText="1"/>
    </xf>
    <xf numFmtId="0" fontId="21" fillId="0" borderId="16" xfId="0" applyFont="1" applyBorder="1" applyAlignment="1">
      <alignment horizontal="right"/>
    </xf>
    <xf numFmtId="0" fontId="16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23" fillId="0" borderId="36" xfId="0" applyFont="1" applyBorder="1"/>
    <xf numFmtId="0" fontId="23" fillId="0" borderId="37" xfId="0" applyFont="1" applyBorder="1"/>
    <xf numFmtId="0" fontId="23" fillId="0" borderId="37" xfId="0" applyFont="1" applyBorder="1" applyAlignment="1">
      <alignment horizontal="center"/>
    </xf>
    <xf numFmtId="0" fontId="21" fillId="0" borderId="3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4" fillId="5" borderId="4" xfId="0" applyFont="1" applyFill="1" applyBorder="1" applyAlignment="1">
      <alignment wrapText="1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 applyAlignment="1">
      <alignment horizontal="center"/>
    </xf>
    <xf numFmtId="0" fontId="26" fillId="5" borderId="4" xfId="0" applyFont="1" applyFill="1" applyBorder="1" applyAlignment="1">
      <alignment wrapText="1"/>
    </xf>
    <xf numFmtId="0" fontId="27" fillId="5" borderId="2" xfId="0" applyFont="1" applyFill="1" applyBorder="1"/>
    <xf numFmtId="0" fontId="27" fillId="5" borderId="3" xfId="0" applyFont="1" applyFill="1" applyBorder="1"/>
    <xf numFmtId="0" fontId="27" fillId="5" borderId="3" xfId="0" applyFont="1" applyFill="1" applyBorder="1" applyAlignment="1">
      <alignment horizontal="center"/>
    </xf>
    <xf numFmtId="165" fontId="26" fillId="5" borderId="4" xfId="0" applyNumberFormat="1" applyFont="1" applyFill="1" applyBorder="1" applyAlignment="1">
      <alignment horizontal="left" indent="1"/>
    </xf>
    <xf numFmtId="3" fontId="10" fillId="6" borderId="16" xfId="0" applyNumberFormat="1" applyFont="1" applyFill="1" applyBorder="1" applyAlignment="1">
      <alignment horizontal="center" vertical="center"/>
    </xf>
    <xf numFmtId="4" fontId="21" fillId="6" borderId="16" xfId="0" applyNumberFormat="1" applyFont="1" applyFill="1" applyBorder="1" applyAlignment="1">
      <alignment horizontal="center" vertical="center"/>
    </xf>
    <xf numFmtId="4" fontId="10" fillId="6" borderId="16" xfId="0" quotePrefix="1" applyNumberFormat="1" applyFont="1" applyFill="1" applyBorder="1" applyAlignment="1">
      <alignment horizontal="center" vertical="center" wrapText="1"/>
    </xf>
    <xf numFmtId="4" fontId="12" fillId="6" borderId="16" xfId="0" applyNumberFormat="1" applyFont="1" applyFill="1" applyBorder="1" applyAlignment="1">
      <alignment horizontal="center" vertical="center"/>
    </xf>
    <xf numFmtId="4" fontId="10" fillId="6" borderId="16" xfId="0" applyNumberFormat="1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vertical="center"/>
    </xf>
    <xf numFmtId="2" fontId="12" fillId="6" borderId="16" xfId="0" applyNumberFormat="1" applyFont="1" applyFill="1" applyBorder="1" applyAlignment="1">
      <alignment horizontal="center" vertical="center"/>
    </xf>
    <xf numFmtId="2" fontId="10" fillId="6" borderId="16" xfId="0" applyNumberFormat="1" applyFont="1" applyFill="1" applyBorder="1" applyAlignment="1">
      <alignment horizontal="center" vertical="center"/>
    </xf>
    <xf numFmtId="2" fontId="21" fillId="6" borderId="16" xfId="0" applyNumberFormat="1" applyFont="1" applyFill="1" applyBorder="1" applyAlignment="1">
      <alignment horizontal="center" vertical="center"/>
    </xf>
    <xf numFmtId="2" fontId="10" fillId="6" borderId="16" xfId="0" quotePrefix="1" applyNumberFormat="1" applyFont="1" applyFill="1" applyBorder="1" applyAlignment="1">
      <alignment horizontal="center" vertical="center"/>
    </xf>
    <xf numFmtId="4" fontId="10" fillId="6" borderId="16" xfId="0" quotePrefix="1" applyNumberFormat="1" applyFont="1" applyFill="1" applyBorder="1" applyAlignment="1">
      <alignment horizontal="center" vertical="center"/>
    </xf>
    <xf numFmtId="2" fontId="10" fillId="6" borderId="16" xfId="0" applyNumberFormat="1" applyFont="1" applyFill="1" applyBorder="1" applyAlignment="1">
      <alignment horizontal="center"/>
    </xf>
    <xf numFmtId="4" fontId="10" fillId="6" borderId="16" xfId="0" applyNumberFormat="1" applyFont="1" applyFill="1" applyBorder="1" applyAlignment="1">
      <alignment horizontal="center"/>
    </xf>
    <xf numFmtId="0" fontId="10" fillId="6" borderId="16" xfId="0" applyFont="1" applyFill="1" applyBorder="1" applyAlignment="1">
      <alignment horizontal="right" vertical="center"/>
    </xf>
    <xf numFmtId="4" fontId="12" fillId="6" borderId="22" xfId="0" applyNumberFormat="1" applyFont="1" applyFill="1" applyBorder="1" applyAlignment="1">
      <alignment horizontal="center" vertical="center"/>
    </xf>
    <xf numFmtId="4" fontId="12" fillId="6" borderId="30" xfId="0" applyNumberFormat="1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4" fontId="12" fillId="6" borderId="16" xfId="0" applyNumberFormat="1" applyFont="1" applyFill="1" applyBorder="1" applyAlignment="1">
      <alignment horizontal="center" vertical="center" wrapText="1"/>
    </xf>
    <xf numFmtId="164" fontId="21" fillId="6" borderId="16" xfId="0" applyNumberFormat="1" applyFont="1" applyFill="1" applyBorder="1"/>
    <xf numFmtId="4" fontId="21" fillId="6" borderId="16" xfId="0" applyNumberFormat="1" applyFont="1" applyFill="1" applyBorder="1" applyAlignment="1">
      <alignment horizontal="center"/>
    </xf>
    <xf numFmtId="2" fontId="21" fillId="6" borderId="16" xfId="0" applyNumberFormat="1" applyFont="1" applyFill="1" applyBorder="1" applyAlignment="1">
      <alignment horizontal="center"/>
    </xf>
    <xf numFmtId="0" fontId="21" fillId="6" borderId="16" xfId="0" applyFont="1" applyFill="1" applyBorder="1"/>
    <xf numFmtId="165" fontId="0" fillId="6" borderId="6" xfId="0" applyNumberFormat="1" applyFill="1" applyBorder="1" applyAlignment="1">
      <alignment horizontal="center"/>
    </xf>
    <xf numFmtId="0" fontId="0" fillId="6" borderId="40" xfId="0" applyFill="1" applyBorder="1"/>
    <xf numFmtId="0" fontId="18" fillId="5" borderId="25" xfId="0" applyFont="1" applyFill="1" applyBorder="1" applyAlignment="1">
      <alignment horizontal="center"/>
    </xf>
    <xf numFmtId="0" fontId="18" fillId="5" borderId="26" xfId="0" applyFont="1" applyFill="1" applyBorder="1" applyAlignment="1">
      <alignment horizontal="center"/>
    </xf>
    <xf numFmtId="0" fontId="18" fillId="5" borderId="27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1" xfId="0" applyBorder="1"/>
    <xf numFmtId="0" fontId="0" fillId="0" borderId="27" xfId="0" applyBorder="1"/>
  </cellXfs>
  <cellStyles count="4">
    <cellStyle name="Měna 2" xfId="3"/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Medium9"/>
  <colors>
    <mruColors>
      <color rgb="FFFFCCFF"/>
      <color rgb="FFFFFF99"/>
      <color rgb="FFFF9966"/>
      <color rgb="FFFF6600"/>
      <color rgb="FFCCFFFF"/>
      <color rgb="FFFF3300"/>
      <color rgb="FFFF66CC"/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44"/>
  <sheetViews>
    <sheetView tabSelected="1" topLeftCell="A13" zoomScaleNormal="100" workbookViewId="0">
      <selection activeCell="J17" sqref="J17"/>
    </sheetView>
  </sheetViews>
  <sheetFormatPr defaultRowHeight="15" x14ac:dyDescent="0.25"/>
  <cols>
    <col min="1" max="1" width="4.7109375" style="36" customWidth="1"/>
    <col min="2" max="2" width="52.140625" customWidth="1"/>
    <col min="3" max="3" width="6.85546875" bestFit="1" customWidth="1"/>
    <col min="4" max="4" width="9.42578125" bestFit="1" customWidth="1"/>
    <col min="5" max="5" width="15.42578125" customWidth="1"/>
    <col min="6" max="6" width="18.28515625" customWidth="1"/>
    <col min="7" max="7" width="14.7109375" bestFit="1" customWidth="1"/>
    <col min="8" max="8" width="24" bestFit="1" customWidth="1"/>
  </cols>
  <sheetData>
    <row r="1" spans="1:12" ht="15.75" thickBot="1" x14ac:dyDescent="0.3">
      <c r="A1" s="104"/>
      <c r="B1" s="216" t="s">
        <v>119</v>
      </c>
      <c r="C1" s="217"/>
      <c r="D1" s="217"/>
      <c r="E1" s="217"/>
      <c r="F1" s="217"/>
      <c r="G1" s="217"/>
      <c r="H1" s="218"/>
    </row>
    <row r="2" spans="1:12" ht="16.5" thickBot="1" x14ac:dyDescent="0.3">
      <c r="A2" s="211" t="s">
        <v>94</v>
      </c>
      <c r="B2" s="212"/>
      <c r="C2" s="212"/>
      <c r="D2" s="212"/>
      <c r="E2" s="212"/>
      <c r="F2" s="212"/>
      <c r="G2" s="212"/>
      <c r="H2" s="213"/>
    </row>
    <row r="3" spans="1:12" ht="16.5" thickBot="1" x14ac:dyDescent="0.3">
      <c r="A3" s="165"/>
      <c r="B3" s="97" t="s">
        <v>120</v>
      </c>
      <c r="C3" s="98"/>
      <c r="D3" s="98"/>
      <c r="E3" s="98"/>
      <c r="F3" s="98"/>
      <c r="G3" s="98"/>
      <c r="H3" s="99"/>
    </row>
    <row r="4" spans="1:12" ht="15.75" x14ac:dyDescent="0.25">
      <c r="A4" s="140">
        <v>1</v>
      </c>
      <c r="B4" s="178" t="s">
        <v>0</v>
      </c>
      <c r="C4" s="179"/>
      <c r="D4" s="180"/>
      <c r="E4" s="177"/>
      <c r="F4" s="177"/>
      <c r="G4" s="177"/>
      <c r="H4" s="181"/>
    </row>
    <row r="5" spans="1:12" ht="16.5" thickBot="1" x14ac:dyDescent="0.3">
      <c r="A5" s="141">
        <v>2</v>
      </c>
      <c r="B5" s="113" t="s">
        <v>25</v>
      </c>
      <c r="C5" s="114"/>
      <c r="D5" s="115"/>
      <c r="E5" s="116"/>
      <c r="F5" s="116"/>
      <c r="G5" s="116"/>
      <c r="H5" s="117"/>
    </row>
    <row r="6" spans="1:12" ht="16.5" thickBot="1" x14ac:dyDescent="0.3">
      <c r="A6" s="142">
        <v>3</v>
      </c>
      <c r="B6" s="118" t="s">
        <v>1</v>
      </c>
      <c r="C6" s="114"/>
      <c r="D6" s="115"/>
      <c r="E6" s="116"/>
      <c r="F6" s="116"/>
      <c r="G6" s="116"/>
      <c r="H6" s="119">
        <f>F34+F58+F73+F130+F143+F107+F85+F136</f>
        <v>0</v>
      </c>
      <c r="J6" s="210"/>
      <c r="K6" s="219" t="s">
        <v>125</v>
      </c>
      <c r="L6" s="220"/>
    </row>
    <row r="7" spans="1:12" ht="15.75" x14ac:dyDescent="0.25">
      <c r="A7" s="142">
        <v>4</v>
      </c>
      <c r="B7" s="118" t="s">
        <v>2</v>
      </c>
      <c r="C7" s="114"/>
      <c r="D7" s="115"/>
      <c r="E7" s="116"/>
      <c r="F7" s="116"/>
      <c r="G7" s="116"/>
      <c r="H7" s="119">
        <f>H34+H58+H73+H85+H130+H143+H107+H136</f>
        <v>0</v>
      </c>
    </row>
    <row r="8" spans="1:12" s="105" customFormat="1" ht="16.5" thickBot="1" x14ac:dyDescent="0.3">
      <c r="A8" s="166">
        <v>5</v>
      </c>
      <c r="B8" s="34" t="s">
        <v>3</v>
      </c>
      <c r="C8" s="3"/>
      <c r="D8" s="4"/>
      <c r="E8" s="5"/>
      <c r="F8" s="5"/>
      <c r="G8" s="5"/>
      <c r="H8" s="102">
        <f>H6+H7</f>
        <v>0</v>
      </c>
    </row>
    <row r="9" spans="1:12" ht="15.75" x14ac:dyDescent="0.25">
      <c r="A9" s="140">
        <v>6</v>
      </c>
      <c r="B9" s="118" t="s">
        <v>123</v>
      </c>
      <c r="C9" s="169"/>
      <c r="D9" s="170"/>
      <c r="E9" s="171"/>
      <c r="F9" s="171"/>
      <c r="G9" s="171"/>
      <c r="H9" s="209"/>
    </row>
    <row r="10" spans="1:12" ht="15.75" x14ac:dyDescent="0.25">
      <c r="A10" s="142">
        <v>7</v>
      </c>
      <c r="B10" s="118"/>
      <c r="C10" s="114"/>
      <c r="D10" s="115"/>
      <c r="E10" s="116" t="s">
        <v>32</v>
      </c>
      <c r="F10" s="116"/>
      <c r="G10" s="116"/>
      <c r="H10" s="119"/>
    </row>
    <row r="11" spans="1:12" s="115" customFormat="1" ht="16.5" thickBot="1" x14ac:dyDescent="0.3">
      <c r="A11" s="166">
        <v>8</v>
      </c>
      <c r="B11" s="34" t="s">
        <v>3</v>
      </c>
      <c r="C11" s="120"/>
      <c r="D11" s="121"/>
      <c r="E11" s="122"/>
      <c r="F11" s="122"/>
      <c r="G11" s="122"/>
      <c r="H11" s="102">
        <f>H10+H9</f>
        <v>0</v>
      </c>
    </row>
    <row r="12" spans="1:12" ht="15.75" thickBot="1" x14ac:dyDescent="0.3">
      <c r="A12" s="172">
        <v>9</v>
      </c>
      <c r="B12" s="35"/>
      <c r="C12" s="2"/>
      <c r="E12" s="1"/>
      <c r="F12" s="1"/>
      <c r="G12" s="1"/>
      <c r="H12" s="103"/>
    </row>
    <row r="13" spans="1:12" s="135" customFormat="1" ht="20.25" x14ac:dyDescent="0.3">
      <c r="A13" s="140">
        <v>10</v>
      </c>
      <c r="B13" s="182" t="s">
        <v>4</v>
      </c>
      <c r="C13" s="183"/>
      <c r="D13" s="184"/>
      <c r="E13" s="185"/>
      <c r="F13" s="185"/>
      <c r="G13" s="185"/>
      <c r="H13" s="186">
        <f>H11+H8</f>
        <v>0</v>
      </c>
    </row>
    <row r="14" spans="1:12" x14ac:dyDescent="0.25">
      <c r="A14" s="141">
        <v>11</v>
      </c>
      <c r="B14" s="33"/>
      <c r="C14" s="2"/>
      <c r="E14" s="1"/>
      <c r="F14" s="1"/>
      <c r="G14" s="1"/>
      <c r="H14" s="101"/>
    </row>
    <row r="15" spans="1:12" x14ac:dyDescent="0.25">
      <c r="A15" s="142">
        <v>12</v>
      </c>
      <c r="B15" s="123" t="s">
        <v>5</v>
      </c>
      <c r="C15" s="110"/>
      <c r="D15" s="111"/>
      <c r="E15" s="108"/>
      <c r="F15" s="108"/>
      <c r="G15" s="108"/>
      <c r="H15" s="124"/>
    </row>
    <row r="16" spans="1:12" x14ac:dyDescent="0.25">
      <c r="A16" s="142">
        <v>13</v>
      </c>
      <c r="B16" s="125" t="s">
        <v>6</v>
      </c>
      <c r="C16" s="126"/>
      <c r="D16" s="127"/>
      <c r="E16" s="128"/>
      <c r="F16" s="128"/>
      <c r="G16" s="128"/>
      <c r="H16" s="136">
        <v>0.12</v>
      </c>
    </row>
    <row r="17" spans="1:8" x14ac:dyDescent="0.25">
      <c r="A17" s="141">
        <v>14</v>
      </c>
      <c r="B17" s="109"/>
      <c r="C17" s="129"/>
      <c r="D17" s="111"/>
      <c r="E17" s="130"/>
      <c r="F17" s="130"/>
      <c r="G17" s="130"/>
      <c r="H17" s="112"/>
    </row>
    <row r="18" spans="1:8" x14ac:dyDescent="0.25">
      <c r="A18" s="142">
        <v>15</v>
      </c>
      <c r="B18" s="131" t="s">
        <v>7</v>
      </c>
      <c r="C18" s="132"/>
      <c r="D18" s="133"/>
      <c r="E18" s="108"/>
      <c r="F18" s="108"/>
      <c r="G18" s="108"/>
      <c r="H18" s="134">
        <f>H16*H13</f>
        <v>0</v>
      </c>
    </row>
    <row r="19" spans="1:8" s="115" customFormat="1" ht="16.5" thickBot="1" x14ac:dyDescent="0.3">
      <c r="A19" s="174">
        <v>16</v>
      </c>
      <c r="B19" s="34" t="s">
        <v>8</v>
      </c>
      <c r="C19" s="120"/>
      <c r="D19" s="121"/>
      <c r="E19" s="122"/>
      <c r="F19" s="122"/>
      <c r="G19" s="122"/>
      <c r="H19" s="102">
        <f>H13+H18</f>
        <v>0</v>
      </c>
    </row>
    <row r="20" spans="1:8" x14ac:dyDescent="0.25">
      <c r="A20" s="173">
        <v>17</v>
      </c>
      <c r="B20" s="39"/>
      <c r="E20" s="1"/>
      <c r="F20" s="1"/>
      <c r="G20" s="1"/>
      <c r="H20" s="6"/>
    </row>
    <row r="21" spans="1:8" ht="15.75" thickBot="1" x14ac:dyDescent="0.3">
      <c r="A21" s="142">
        <v>18</v>
      </c>
      <c r="B21" s="39"/>
      <c r="E21" s="1"/>
      <c r="F21" s="1"/>
      <c r="G21" s="1"/>
      <c r="H21" s="6"/>
    </row>
    <row r="22" spans="1:8" ht="16.5" thickBot="1" x14ac:dyDescent="0.3">
      <c r="A22" s="175">
        <v>19</v>
      </c>
      <c r="B22" s="90"/>
      <c r="C22" s="91"/>
      <c r="D22" s="91"/>
      <c r="E22" s="92"/>
      <c r="F22" s="92"/>
      <c r="G22" s="92"/>
      <c r="H22" s="100"/>
    </row>
    <row r="23" spans="1:8" ht="15.75" x14ac:dyDescent="0.25">
      <c r="A23" s="176">
        <v>20</v>
      </c>
      <c r="B23" s="93" t="s">
        <v>23</v>
      </c>
      <c r="C23" s="94"/>
      <c r="D23" s="94"/>
      <c r="E23" s="214" t="s">
        <v>1</v>
      </c>
      <c r="F23" s="214"/>
      <c r="G23" s="214" t="s">
        <v>9</v>
      </c>
      <c r="H23" s="215"/>
    </row>
    <row r="24" spans="1:8" x14ac:dyDescent="0.25">
      <c r="A24" s="142">
        <v>21</v>
      </c>
      <c r="B24" s="60" t="s">
        <v>10</v>
      </c>
      <c r="C24" s="18" t="s">
        <v>11</v>
      </c>
      <c r="D24" s="18" t="s">
        <v>12</v>
      </c>
      <c r="E24" s="18" t="s">
        <v>13</v>
      </c>
      <c r="F24" s="18" t="s">
        <v>14</v>
      </c>
      <c r="G24" s="18" t="s">
        <v>13</v>
      </c>
      <c r="H24" s="19" t="s">
        <v>14</v>
      </c>
    </row>
    <row r="25" spans="1:8" x14ac:dyDescent="0.25">
      <c r="A25" s="142">
        <v>22</v>
      </c>
      <c r="B25" s="61"/>
      <c r="C25" s="7"/>
      <c r="D25" s="7"/>
      <c r="E25" s="8"/>
      <c r="F25" s="8"/>
      <c r="G25" s="8"/>
      <c r="H25" s="9"/>
    </row>
    <row r="26" spans="1:8" ht="15.75" x14ac:dyDescent="0.25">
      <c r="A26" s="141">
        <v>23</v>
      </c>
      <c r="B26" s="59" t="s">
        <v>39</v>
      </c>
      <c r="C26" s="62"/>
      <c r="D26" s="20"/>
      <c r="E26" s="20"/>
      <c r="F26" s="20"/>
      <c r="G26" s="20"/>
      <c r="H26" s="21"/>
    </row>
    <row r="27" spans="1:8" ht="42.75" x14ac:dyDescent="0.25">
      <c r="A27" s="142">
        <v>24</v>
      </c>
      <c r="B27" s="63" t="s">
        <v>91</v>
      </c>
      <c r="C27" s="152">
        <v>1</v>
      </c>
      <c r="D27" s="143" t="s">
        <v>15</v>
      </c>
      <c r="E27" s="188"/>
      <c r="F27" s="13">
        <f t="shared" ref="F27:F32" si="0">C27*E27</f>
        <v>0</v>
      </c>
      <c r="G27" s="188"/>
      <c r="H27" s="12">
        <f t="shared" ref="H27:H32" si="1">C27*G27</f>
        <v>0</v>
      </c>
    </row>
    <row r="28" spans="1:8" ht="28.5" x14ac:dyDescent="0.25">
      <c r="A28" s="142">
        <v>25</v>
      </c>
      <c r="B28" s="63" t="s">
        <v>97</v>
      </c>
      <c r="C28" s="152">
        <v>1</v>
      </c>
      <c r="D28" s="143" t="s">
        <v>15</v>
      </c>
      <c r="E28" s="188"/>
      <c r="F28" s="13">
        <f t="shared" si="0"/>
        <v>0</v>
      </c>
      <c r="G28" s="188"/>
      <c r="H28" s="12">
        <f t="shared" si="1"/>
        <v>0</v>
      </c>
    </row>
    <row r="29" spans="1:8" ht="42.75" x14ac:dyDescent="0.25">
      <c r="A29" s="141">
        <v>26</v>
      </c>
      <c r="B29" s="63" t="s">
        <v>124</v>
      </c>
      <c r="C29" s="152">
        <v>1</v>
      </c>
      <c r="D29" s="48" t="s">
        <v>15</v>
      </c>
      <c r="E29" s="188"/>
      <c r="F29" s="13">
        <f t="shared" si="0"/>
        <v>0</v>
      </c>
      <c r="G29" s="188"/>
      <c r="H29" s="12">
        <f t="shared" si="1"/>
        <v>0</v>
      </c>
    </row>
    <row r="30" spans="1:8" ht="43.5" thickBot="1" x14ac:dyDescent="0.3">
      <c r="A30" s="142">
        <v>27</v>
      </c>
      <c r="B30" s="144" t="s">
        <v>99</v>
      </c>
      <c r="C30" s="153">
        <v>5</v>
      </c>
      <c r="D30" s="48" t="s">
        <v>15</v>
      </c>
      <c r="E30" s="189"/>
      <c r="F30" s="13">
        <f t="shared" si="0"/>
        <v>0</v>
      </c>
      <c r="G30" s="191"/>
      <c r="H30" s="12">
        <f t="shared" si="1"/>
        <v>0</v>
      </c>
    </row>
    <row r="31" spans="1:8" x14ac:dyDescent="0.25">
      <c r="A31" s="140">
        <v>28</v>
      </c>
      <c r="B31" s="65" t="s">
        <v>87</v>
      </c>
      <c r="C31" s="153">
        <v>0</v>
      </c>
      <c r="D31" s="48" t="s">
        <v>15</v>
      </c>
      <c r="E31" s="189"/>
      <c r="F31" s="13">
        <f t="shared" si="0"/>
        <v>0</v>
      </c>
      <c r="G31" s="191"/>
      <c r="H31" s="12">
        <f t="shared" si="1"/>
        <v>0</v>
      </c>
    </row>
    <row r="32" spans="1:8" ht="28.5" x14ac:dyDescent="0.25">
      <c r="A32" s="141">
        <v>29</v>
      </c>
      <c r="B32" s="65" t="s">
        <v>76</v>
      </c>
      <c r="C32" s="154">
        <v>0</v>
      </c>
      <c r="D32" s="48" t="s">
        <v>15</v>
      </c>
      <c r="E32" s="190"/>
      <c r="F32" s="13">
        <f t="shared" si="0"/>
        <v>0</v>
      </c>
      <c r="G32" s="190"/>
      <c r="H32" s="12">
        <f t="shared" si="1"/>
        <v>0</v>
      </c>
    </row>
    <row r="33" spans="1:8" x14ac:dyDescent="0.25">
      <c r="A33" s="142">
        <v>30</v>
      </c>
      <c r="B33" s="65" t="s">
        <v>29</v>
      </c>
      <c r="C33" s="187"/>
      <c r="D33" s="10" t="s">
        <v>17</v>
      </c>
      <c r="E33" s="13">
        <f>SUM(F27:F32)</f>
        <v>0</v>
      </c>
      <c r="F33" s="13">
        <f>C33*E33/100</f>
        <v>0</v>
      </c>
      <c r="G33" s="13">
        <f>SUM(H27:H32)</f>
        <v>0</v>
      </c>
      <c r="H33" s="12">
        <f>C33*G33/100</f>
        <v>0</v>
      </c>
    </row>
    <row r="34" spans="1:8" ht="15.75" x14ac:dyDescent="0.25">
      <c r="A34" s="142">
        <v>31</v>
      </c>
      <c r="B34" s="66"/>
      <c r="C34" s="67"/>
      <c r="D34" s="52"/>
      <c r="E34" s="53"/>
      <c r="F34" s="50">
        <f>SUM(F27:F33)</f>
        <v>0</v>
      </c>
      <c r="G34" s="50"/>
      <c r="H34" s="51">
        <f>SUM(H27:H33)</f>
        <v>0</v>
      </c>
    </row>
    <row r="35" spans="1:8" x14ac:dyDescent="0.25">
      <c r="A35" s="141">
        <v>32</v>
      </c>
      <c r="B35" s="68"/>
      <c r="C35" s="69"/>
      <c r="D35" s="37"/>
      <c r="E35" s="11"/>
      <c r="F35" s="16"/>
      <c r="G35" s="11"/>
      <c r="H35" s="17"/>
    </row>
    <row r="36" spans="1:8" ht="30" x14ac:dyDescent="0.25">
      <c r="A36" s="142">
        <v>33</v>
      </c>
      <c r="B36" s="70" t="s">
        <v>24</v>
      </c>
      <c r="C36" s="41"/>
      <c r="D36" s="22"/>
      <c r="E36" s="23"/>
      <c r="F36" s="23"/>
      <c r="G36" s="23"/>
      <c r="H36" s="24"/>
    </row>
    <row r="37" spans="1:8" x14ac:dyDescent="0.25">
      <c r="A37" s="142">
        <v>34</v>
      </c>
      <c r="B37" s="65" t="s">
        <v>80</v>
      </c>
      <c r="C37" s="155">
        <v>12</v>
      </c>
      <c r="D37" s="14" t="s">
        <v>15</v>
      </c>
      <c r="E37" s="193"/>
      <c r="F37" s="13">
        <f t="shared" ref="F37:F56" si="2">E37*C37</f>
        <v>0</v>
      </c>
      <c r="G37" s="193"/>
      <c r="H37" s="12">
        <f t="shared" ref="H37:H56" si="3">C37*G37</f>
        <v>0</v>
      </c>
    </row>
    <row r="38" spans="1:8" x14ac:dyDescent="0.25">
      <c r="A38" s="141">
        <v>35</v>
      </c>
      <c r="B38" s="65" t="s">
        <v>86</v>
      </c>
      <c r="C38" s="155">
        <v>40</v>
      </c>
      <c r="D38" s="14" t="s">
        <v>20</v>
      </c>
      <c r="E38" s="193"/>
      <c r="F38" s="13">
        <f t="shared" si="2"/>
        <v>0</v>
      </c>
      <c r="G38" s="193"/>
      <c r="H38" s="12">
        <f t="shared" si="3"/>
        <v>0</v>
      </c>
    </row>
    <row r="39" spans="1:8" ht="15.75" thickBot="1" x14ac:dyDescent="0.3">
      <c r="A39" s="142">
        <v>36</v>
      </c>
      <c r="B39" s="65" t="s">
        <v>85</v>
      </c>
      <c r="C39" s="155">
        <v>40</v>
      </c>
      <c r="D39" s="14" t="s">
        <v>20</v>
      </c>
      <c r="E39" s="193"/>
      <c r="F39" s="13">
        <f t="shared" si="2"/>
        <v>0</v>
      </c>
      <c r="G39" s="193"/>
      <c r="H39" s="12">
        <f t="shared" si="3"/>
        <v>0</v>
      </c>
    </row>
    <row r="40" spans="1:8" x14ac:dyDescent="0.25">
      <c r="A40" s="140">
        <v>37</v>
      </c>
      <c r="B40" s="63" t="s">
        <v>28</v>
      </c>
      <c r="C40" s="69">
        <v>60</v>
      </c>
      <c r="D40" s="37" t="s">
        <v>20</v>
      </c>
      <c r="E40" s="194"/>
      <c r="F40" s="13">
        <f t="shared" si="2"/>
        <v>0</v>
      </c>
      <c r="G40" s="194"/>
      <c r="H40" s="12">
        <f t="shared" si="3"/>
        <v>0</v>
      </c>
    </row>
    <row r="41" spans="1:8" x14ac:dyDescent="0.25">
      <c r="A41" s="141">
        <v>38</v>
      </c>
      <c r="B41" s="63" t="s">
        <v>44</v>
      </c>
      <c r="C41" s="69">
        <v>30</v>
      </c>
      <c r="D41" s="37" t="s">
        <v>20</v>
      </c>
      <c r="E41" s="194"/>
      <c r="F41" s="13">
        <f t="shared" si="2"/>
        <v>0</v>
      </c>
      <c r="G41" s="194"/>
      <c r="H41" s="12">
        <f t="shared" si="3"/>
        <v>0</v>
      </c>
    </row>
    <row r="42" spans="1:8" x14ac:dyDescent="0.25">
      <c r="A42" s="142">
        <v>39</v>
      </c>
      <c r="B42" s="156" t="s">
        <v>77</v>
      </c>
      <c r="C42" s="69">
        <v>2</v>
      </c>
      <c r="D42" s="14" t="s">
        <v>15</v>
      </c>
      <c r="E42" s="195"/>
      <c r="F42" s="13">
        <f t="shared" si="2"/>
        <v>0</v>
      </c>
      <c r="G42" s="193"/>
      <c r="H42" s="12">
        <f t="shared" si="3"/>
        <v>0</v>
      </c>
    </row>
    <row r="43" spans="1:8" x14ac:dyDescent="0.25">
      <c r="A43" s="142">
        <v>40</v>
      </c>
      <c r="B43" s="145" t="s">
        <v>78</v>
      </c>
      <c r="C43" s="69">
        <v>10</v>
      </c>
      <c r="D43" s="14" t="s">
        <v>15</v>
      </c>
      <c r="E43" s="195"/>
      <c r="F43" s="13">
        <f t="shared" si="2"/>
        <v>0</v>
      </c>
      <c r="G43" s="193"/>
      <c r="H43" s="12">
        <f t="shared" si="3"/>
        <v>0</v>
      </c>
    </row>
    <row r="44" spans="1:8" x14ac:dyDescent="0.25">
      <c r="A44" s="141">
        <v>41</v>
      </c>
      <c r="B44" s="145" t="s">
        <v>46</v>
      </c>
      <c r="C44" s="69">
        <v>4</v>
      </c>
      <c r="D44" s="14" t="s">
        <v>15</v>
      </c>
      <c r="E44" s="195"/>
      <c r="F44" s="13">
        <f t="shared" si="2"/>
        <v>0</v>
      </c>
      <c r="G44" s="193"/>
      <c r="H44" s="12">
        <f t="shared" si="3"/>
        <v>0</v>
      </c>
    </row>
    <row r="45" spans="1:8" x14ac:dyDescent="0.25">
      <c r="A45" s="142">
        <v>42</v>
      </c>
      <c r="B45" s="145" t="s">
        <v>42</v>
      </c>
      <c r="C45" s="69">
        <v>20</v>
      </c>
      <c r="D45" s="14" t="s">
        <v>15</v>
      </c>
      <c r="E45" s="195"/>
      <c r="F45" s="13">
        <f t="shared" si="2"/>
        <v>0</v>
      </c>
      <c r="G45" s="193"/>
      <c r="H45" s="12">
        <f t="shared" si="3"/>
        <v>0</v>
      </c>
    </row>
    <row r="46" spans="1:8" x14ac:dyDescent="0.25">
      <c r="A46" s="142">
        <v>43</v>
      </c>
      <c r="B46" s="145" t="s">
        <v>41</v>
      </c>
      <c r="C46" s="69">
        <v>20</v>
      </c>
      <c r="D46" s="14" t="s">
        <v>15</v>
      </c>
      <c r="E46" s="195"/>
      <c r="F46" s="13">
        <f t="shared" si="2"/>
        <v>0</v>
      </c>
      <c r="G46" s="193"/>
      <c r="H46" s="12">
        <f t="shared" si="3"/>
        <v>0</v>
      </c>
    </row>
    <row r="47" spans="1:8" x14ac:dyDescent="0.25">
      <c r="A47" s="141">
        <v>44</v>
      </c>
      <c r="B47" s="65" t="s">
        <v>92</v>
      </c>
      <c r="C47" s="64">
        <v>1</v>
      </c>
      <c r="D47" s="14" t="s">
        <v>15</v>
      </c>
      <c r="E47" s="193"/>
      <c r="F47" s="13">
        <f t="shared" si="2"/>
        <v>0</v>
      </c>
      <c r="G47" s="193"/>
      <c r="H47" s="12">
        <f t="shared" si="3"/>
        <v>0</v>
      </c>
    </row>
    <row r="48" spans="1:8" ht="15.75" thickBot="1" x14ac:dyDescent="0.3">
      <c r="A48" s="142">
        <v>45</v>
      </c>
      <c r="B48" s="65" t="s">
        <v>30</v>
      </c>
      <c r="C48" s="64">
        <v>10</v>
      </c>
      <c r="D48" s="14" t="s">
        <v>15</v>
      </c>
      <c r="E48" s="193"/>
      <c r="F48" s="13">
        <f t="shared" si="2"/>
        <v>0</v>
      </c>
      <c r="G48" s="193"/>
      <c r="H48" s="12">
        <f t="shared" si="3"/>
        <v>0</v>
      </c>
    </row>
    <row r="49" spans="1:8" x14ac:dyDescent="0.25">
      <c r="A49" s="140">
        <v>46</v>
      </c>
      <c r="B49" s="146" t="s">
        <v>45</v>
      </c>
      <c r="C49" s="155">
        <v>1</v>
      </c>
      <c r="D49" s="147" t="s">
        <v>18</v>
      </c>
      <c r="E49" s="196"/>
      <c r="F49" s="13">
        <f t="shared" si="2"/>
        <v>0</v>
      </c>
      <c r="G49" s="198"/>
      <c r="H49" s="12">
        <f t="shared" si="3"/>
        <v>0</v>
      </c>
    </row>
    <row r="50" spans="1:8" x14ac:dyDescent="0.25">
      <c r="A50" s="141">
        <v>47</v>
      </c>
      <c r="B50" s="65" t="s">
        <v>40</v>
      </c>
      <c r="C50" s="69">
        <v>40</v>
      </c>
      <c r="D50" s="14" t="s">
        <v>19</v>
      </c>
      <c r="E50" s="193"/>
      <c r="F50" s="13">
        <f t="shared" si="2"/>
        <v>0</v>
      </c>
      <c r="G50" s="190"/>
      <c r="H50" s="12">
        <f t="shared" si="3"/>
        <v>0</v>
      </c>
    </row>
    <row r="51" spans="1:8" ht="28.5" x14ac:dyDescent="0.25">
      <c r="A51" s="142">
        <v>48</v>
      </c>
      <c r="B51" s="65" t="s">
        <v>70</v>
      </c>
      <c r="C51" s="147">
        <v>60</v>
      </c>
      <c r="D51" s="14" t="s">
        <v>19</v>
      </c>
      <c r="E51" s="193"/>
      <c r="F51" s="13">
        <f t="shared" si="2"/>
        <v>0</v>
      </c>
      <c r="G51" s="190"/>
      <c r="H51" s="12">
        <f t="shared" si="3"/>
        <v>0</v>
      </c>
    </row>
    <row r="52" spans="1:8" x14ac:dyDescent="0.25">
      <c r="A52" s="142">
        <v>49</v>
      </c>
      <c r="B52" s="65" t="s">
        <v>21</v>
      </c>
      <c r="C52" s="69">
        <v>20</v>
      </c>
      <c r="D52" s="14" t="s">
        <v>19</v>
      </c>
      <c r="E52" s="190"/>
      <c r="F52" s="13">
        <f t="shared" si="2"/>
        <v>0</v>
      </c>
      <c r="G52" s="190"/>
      <c r="H52" s="12">
        <f t="shared" si="3"/>
        <v>0</v>
      </c>
    </row>
    <row r="53" spans="1:8" x14ac:dyDescent="0.25">
      <c r="A53" s="141">
        <v>50</v>
      </c>
      <c r="B53" s="146" t="s">
        <v>79</v>
      </c>
      <c r="C53" s="155">
        <v>1</v>
      </c>
      <c r="D53" s="147" t="s">
        <v>18</v>
      </c>
      <c r="E53" s="197"/>
      <c r="F53" s="13">
        <f t="shared" si="2"/>
        <v>0</v>
      </c>
      <c r="G53" s="199"/>
      <c r="H53" s="12">
        <f t="shared" si="3"/>
        <v>0</v>
      </c>
    </row>
    <row r="54" spans="1:8" x14ac:dyDescent="0.25">
      <c r="A54" s="142">
        <v>51</v>
      </c>
      <c r="B54" s="146" t="s">
        <v>83</v>
      </c>
      <c r="C54" s="155">
        <v>2</v>
      </c>
      <c r="D54" s="147" t="s">
        <v>15</v>
      </c>
      <c r="E54" s="197"/>
      <c r="F54" s="13">
        <f t="shared" si="2"/>
        <v>0</v>
      </c>
      <c r="G54" s="199"/>
      <c r="H54" s="12">
        <f t="shared" si="3"/>
        <v>0</v>
      </c>
    </row>
    <row r="55" spans="1:8" x14ac:dyDescent="0.25">
      <c r="A55" s="142">
        <v>52</v>
      </c>
      <c r="B55" s="146" t="s">
        <v>90</v>
      </c>
      <c r="C55" s="155">
        <v>80</v>
      </c>
      <c r="D55" s="147" t="s">
        <v>20</v>
      </c>
      <c r="E55" s="197"/>
      <c r="F55" s="13">
        <f t="shared" si="2"/>
        <v>0</v>
      </c>
      <c r="G55" s="199"/>
      <c r="H55" s="12">
        <f t="shared" si="3"/>
        <v>0</v>
      </c>
    </row>
    <row r="56" spans="1:8" x14ac:dyDescent="0.25">
      <c r="A56" s="141">
        <v>53</v>
      </c>
      <c r="B56" s="146" t="s">
        <v>89</v>
      </c>
      <c r="C56" s="155">
        <v>40</v>
      </c>
      <c r="D56" s="147" t="s">
        <v>20</v>
      </c>
      <c r="E56" s="197"/>
      <c r="F56" s="13">
        <f t="shared" si="2"/>
        <v>0</v>
      </c>
      <c r="G56" s="199"/>
      <c r="H56" s="12">
        <f t="shared" si="3"/>
        <v>0</v>
      </c>
    </row>
    <row r="57" spans="1:8" ht="15.75" thickBot="1" x14ac:dyDescent="0.3">
      <c r="A57" s="142">
        <v>54</v>
      </c>
      <c r="B57" s="65" t="s">
        <v>16</v>
      </c>
      <c r="C57" s="192"/>
      <c r="D57" s="10" t="s">
        <v>17</v>
      </c>
      <c r="E57" s="13">
        <f>SUM(F37:F56)</f>
        <v>0</v>
      </c>
      <c r="F57" s="13">
        <f>E57*C57/100</f>
        <v>0</v>
      </c>
      <c r="G57" s="11">
        <f>SUM(H37:H56)</f>
        <v>0</v>
      </c>
      <c r="H57" s="12">
        <f>C57*G57/100</f>
        <v>0</v>
      </c>
    </row>
    <row r="58" spans="1:8" ht="15.75" x14ac:dyDescent="0.25">
      <c r="A58" s="140">
        <v>55</v>
      </c>
      <c r="B58" s="72"/>
      <c r="C58" s="73"/>
      <c r="D58" s="49"/>
      <c r="E58" s="150"/>
      <c r="F58" s="50">
        <f>SUM(F37:F57)</f>
        <v>0</v>
      </c>
      <c r="G58" s="50"/>
      <c r="H58" s="51">
        <f>SUM(H37:H57)</f>
        <v>0</v>
      </c>
    </row>
    <row r="59" spans="1:8" ht="15.75" x14ac:dyDescent="0.25">
      <c r="A59" s="141">
        <v>56</v>
      </c>
      <c r="B59" s="63"/>
      <c r="C59" s="74"/>
      <c r="D59" s="25"/>
      <c r="E59" s="26"/>
      <c r="F59" s="26"/>
      <c r="G59" s="26"/>
      <c r="H59" s="27"/>
    </row>
    <row r="60" spans="1:8" ht="15.75" x14ac:dyDescent="0.25">
      <c r="A60" s="142">
        <v>57</v>
      </c>
      <c r="B60" s="70" t="s">
        <v>22</v>
      </c>
      <c r="C60" s="41"/>
      <c r="D60" s="38"/>
      <c r="E60" s="138"/>
      <c r="F60" s="29"/>
      <c r="G60" s="28"/>
      <c r="H60" s="30"/>
    </row>
    <row r="61" spans="1:8" x14ac:dyDescent="0.25">
      <c r="A61" s="142">
        <v>58</v>
      </c>
      <c r="B61" s="65" t="s">
        <v>71</v>
      </c>
      <c r="C61" s="69">
        <v>120</v>
      </c>
      <c r="D61" s="37" t="s">
        <v>20</v>
      </c>
      <c r="E61" s="194"/>
      <c r="F61" s="11">
        <f t="shared" ref="F61:F71" si="4">C61*E61</f>
        <v>0</v>
      </c>
      <c r="G61" s="194"/>
      <c r="H61" s="15">
        <f t="shared" ref="H61:H71" si="5">G61*C61</f>
        <v>0</v>
      </c>
    </row>
    <row r="62" spans="1:8" x14ac:dyDescent="0.25">
      <c r="A62" s="141">
        <v>59</v>
      </c>
      <c r="B62" s="65" t="s">
        <v>47</v>
      </c>
      <c r="C62" s="64">
        <v>30</v>
      </c>
      <c r="D62" s="14" t="s">
        <v>20</v>
      </c>
      <c r="E62" s="194"/>
      <c r="F62" s="11">
        <f t="shared" si="4"/>
        <v>0</v>
      </c>
      <c r="G62" s="190"/>
      <c r="H62" s="15">
        <f t="shared" si="5"/>
        <v>0</v>
      </c>
    </row>
    <row r="63" spans="1:8" x14ac:dyDescent="0.25">
      <c r="A63" s="142">
        <v>60</v>
      </c>
      <c r="B63" s="65" t="s">
        <v>93</v>
      </c>
      <c r="C63" s="64">
        <v>30</v>
      </c>
      <c r="D63" s="14" t="s">
        <v>20</v>
      </c>
      <c r="E63" s="194"/>
      <c r="F63" s="11">
        <f t="shared" si="4"/>
        <v>0</v>
      </c>
      <c r="G63" s="190"/>
      <c r="H63" s="15">
        <f t="shared" si="5"/>
        <v>0</v>
      </c>
    </row>
    <row r="64" spans="1:8" x14ac:dyDescent="0.25">
      <c r="A64" s="142">
        <v>61</v>
      </c>
      <c r="B64" s="65" t="s">
        <v>121</v>
      </c>
      <c r="C64" s="64">
        <v>70</v>
      </c>
      <c r="D64" s="14" t="s">
        <v>20</v>
      </c>
      <c r="E64" s="190"/>
      <c r="F64" s="11">
        <f t="shared" si="4"/>
        <v>0</v>
      </c>
      <c r="G64" s="190"/>
      <c r="H64" s="15">
        <f t="shared" si="5"/>
        <v>0</v>
      </c>
    </row>
    <row r="65" spans="1:8" x14ac:dyDescent="0.25">
      <c r="A65" s="141">
        <v>62</v>
      </c>
      <c r="B65" s="65" t="s">
        <v>96</v>
      </c>
      <c r="C65" s="64">
        <v>70</v>
      </c>
      <c r="D65" s="14" t="s">
        <v>20</v>
      </c>
      <c r="E65" s="190"/>
      <c r="F65" s="11">
        <f t="shared" si="4"/>
        <v>0</v>
      </c>
      <c r="G65" s="190"/>
      <c r="H65" s="15">
        <f t="shared" si="5"/>
        <v>0</v>
      </c>
    </row>
    <row r="66" spans="1:8" ht="15.75" thickBot="1" x14ac:dyDescent="0.3">
      <c r="A66" s="142">
        <v>63</v>
      </c>
      <c r="B66" s="65" t="s">
        <v>72</v>
      </c>
      <c r="C66" s="64">
        <v>10</v>
      </c>
      <c r="D66" s="14" t="s">
        <v>20</v>
      </c>
      <c r="E66" s="190"/>
      <c r="F66" s="11">
        <f t="shared" si="4"/>
        <v>0</v>
      </c>
      <c r="G66" s="190"/>
      <c r="H66" s="15">
        <f t="shared" si="5"/>
        <v>0</v>
      </c>
    </row>
    <row r="67" spans="1:8" x14ac:dyDescent="0.25">
      <c r="A67" s="140">
        <v>64</v>
      </c>
      <c r="B67" s="65" t="s">
        <v>73</v>
      </c>
      <c r="C67" s="64">
        <v>30</v>
      </c>
      <c r="D67" s="14" t="s">
        <v>20</v>
      </c>
      <c r="E67" s="190"/>
      <c r="F67" s="11">
        <f t="shared" si="4"/>
        <v>0</v>
      </c>
      <c r="G67" s="190"/>
      <c r="H67" s="15">
        <f t="shared" si="5"/>
        <v>0</v>
      </c>
    </row>
    <row r="68" spans="1:8" x14ac:dyDescent="0.25">
      <c r="A68" s="141">
        <v>65</v>
      </c>
      <c r="B68" s="65" t="s">
        <v>82</v>
      </c>
      <c r="C68" s="64">
        <v>240</v>
      </c>
      <c r="D68" s="14" t="s">
        <v>20</v>
      </c>
      <c r="E68" s="190"/>
      <c r="F68" s="11">
        <f t="shared" si="4"/>
        <v>0</v>
      </c>
      <c r="G68" s="190"/>
      <c r="H68" s="15">
        <f t="shared" si="5"/>
        <v>0</v>
      </c>
    </row>
    <row r="69" spans="1:8" x14ac:dyDescent="0.25">
      <c r="A69" s="142">
        <v>66</v>
      </c>
      <c r="B69" s="65" t="s">
        <v>74</v>
      </c>
      <c r="C69" s="64">
        <v>40</v>
      </c>
      <c r="D69" s="14" t="s">
        <v>20</v>
      </c>
      <c r="E69" s="190"/>
      <c r="F69" s="11">
        <f t="shared" si="4"/>
        <v>0</v>
      </c>
      <c r="G69" s="190"/>
      <c r="H69" s="15">
        <f t="shared" si="5"/>
        <v>0</v>
      </c>
    </row>
    <row r="70" spans="1:8" x14ac:dyDescent="0.25">
      <c r="A70" s="142">
        <v>67</v>
      </c>
      <c r="B70" s="65" t="s">
        <v>75</v>
      </c>
      <c r="C70" s="64">
        <v>80</v>
      </c>
      <c r="D70" s="14" t="s">
        <v>20</v>
      </c>
      <c r="E70" s="190"/>
      <c r="F70" s="11">
        <f t="shared" si="4"/>
        <v>0</v>
      </c>
      <c r="G70" s="190"/>
      <c r="H70" s="15">
        <f t="shared" si="5"/>
        <v>0</v>
      </c>
    </row>
    <row r="71" spans="1:8" x14ac:dyDescent="0.25">
      <c r="A71" s="141">
        <v>68</v>
      </c>
      <c r="B71" s="148" t="s">
        <v>84</v>
      </c>
      <c r="C71" s="157">
        <v>60</v>
      </c>
      <c r="D71" s="14" t="s">
        <v>20</v>
      </c>
      <c r="E71" s="201"/>
      <c r="F71" s="11">
        <f t="shared" si="4"/>
        <v>0</v>
      </c>
      <c r="G71" s="202"/>
      <c r="H71" s="15">
        <f t="shared" si="5"/>
        <v>0</v>
      </c>
    </row>
    <row r="72" spans="1:8" x14ac:dyDescent="0.25">
      <c r="A72" s="142">
        <v>69</v>
      </c>
      <c r="B72" s="65" t="s">
        <v>27</v>
      </c>
      <c r="C72" s="200"/>
      <c r="D72" s="10" t="s">
        <v>17</v>
      </c>
      <c r="E72" s="13">
        <f>SUM(F61:F71)</f>
        <v>0</v>
      </c>
      <c r="F72" s="11">
        <f>C72*E72/100</f>
        <v>0</v>
      </c>
      <c r="G72" s="13">
        <f>SUM(H61:H71)</f>
        <v>0</v>
      </c>
      <c r="H72" s="15">
        <f>G72*C72/100</f>
        <v>0</v>
      </c>
    </row>
    <row r="73" spans="1:8" ht="15.75" x14ac:dyDescent="0.25">
      <c r="A73" s="142">
        <v>70</v>
      </c>
      <c r="B73" s="75"/>
      <c r="C73" s="76"/>
      <c r="D73" s="54"/>
      <c r="E73" s="139"/>
      <c r="F73" s="158">
        <f>SUM(F61:F72)</f>
        <v>0</v>
      </c>
      <c r="G73" s="53"/>
      <c r="H73" s="159">
        <f>SUM(H61:H72)</f>
        <v>0</v>
      </c>
    </row>
    <row r="74" spans="1:8" ht="15.75" x14ac:dyDescent="0.25">
      <c r="A74" s="141">
        <v>71</v>
      </c>
      <c r="B74" s="65"/>
      <c r="C74" s="64"/>
      <c r="D74" s="14"/>
      <c r="E74" s="11"/>
      <c r="F74" s="42"/>
      <c r="G74" s="16"/>
      <c r="H74" s="43"/>
    </row>
    <row r="75" spans="1:8" ht="16.5" thickBot="1" x14ac:dyDescent="0.3">
      <c r="A75" s="142">
        <v>72</v>
      </c>
      <c r="B75" s="78" t="s">
        <v>33</v>
      </c>
      <c r="C75" s="41"/>
      <c r="D75" s="41"/>
      <c r="E75" s="29"/>
      <c r="F75" s="28"/>
      <c r="G75" s="28"/>
      <c r="H75" s="30"/>
    </row>
    <row r="76" spans="1:8" ht="28.5" x14ac:dyDescent="0.25">
      <c r="A76" s="140">
        <v>73</v>
      </c>
      <c r="B76" s="63" t="s">
        <v>103</v>
      </c>
      <c r="C76" s="69">
        <v>16</v>
      </c>
      <c r="D76" s="14" t="s">
        <v>15</v>
      </c>
      <c r="E76" s="193"/>
      <c r="F76" s="11">
        <f t="shared" ref="F76:F83" si="6">C76*E76</f>
        <v>0</v>
      </c>
      <c r="G76" s="203"/>
      <c r="H76" s="15">
        <f t="shared" ref="H76:H83" si="7">G76*C76</f>
        <v>0</v>
      </c>
    </row>
    <row r="77" spans="1:8" ht="28.5" x14ac:dyDescent="0.25">
      <c r="A77" s="141">
        <v>74</v>
      </c>
      <c r="B77" s="63" t="s">
        <v>100</v>
      </c>
      <c r="C77" s="69">
        <v>11</v>
      </c>
      <c r="D77" s="14" t="s">
        <v>15</v>
      </c>
      <c r="E77" s="193"/>
      <c r="F77" s="11">
        <f t="shared" si="6"/>
        <v>0</v>
      </c>
      <c r="G77" s="203"/>
      <c r="H77" s="15">
        <f t="shared" si="7"/>
        <v>0</v>
      </c>
    </row>
    <row r="78" spans="1:8" ht="28.5" x14ac:dyDescent="0.25">
      <c r="A78" s="142">
        <v>75</v>
      </c>
      <c r="B78" s="63" t="s">
        <v>104</v>
      </c>
      <c r="C78" s="69">
        <v>1</v>
      </c>
      <c r="D78" s="14" t="s">
        <v>15</v>
      </c>
      <c r="E78" s="193"/>
      <c r="F78" s="11">
        <f t="shared" si="6"/>
        <v>0</v>
      </c>
      <c r="G78" s="203"/>
      <c r="H78" s="15">
        <f t="shared" si="7"/>
        <v>0</v>
      </c>
    </row>
    <row r="79" spans="1:8" ht="28.5" x14ac:dyDescent="0.25">
      <c r="A79" s="142">
        <v>76</v>
      </c>
      <c r="B79" s="63" t="s">
        <v>81</v>
      </c>
      <c r="C79" s="69">
        <v>3</v>
      </c>
      <c r="D79" s="14" t="s">
        <v>15</v>
      </c>
      <c r="E79" s="193"/>
      <c r="F79" s="11">
        <f t="shared" si="6"/>
        <v>0</v>
      </c>
      <c r="G79" s="203"/>
      <c r="H79" s="15">
        <f t="shared" si="7"/>
        <v>0</v>
      </c>
    </row>
    <row r="80" spans="1:8" ht="42.75" x14ac:dyDescent="0.25">
      <c r="A80" s="141">
        <v>77</v>
      </c>
      <c r="B80" s="63" t="s">
        <v>102</v>
      </c>
      <c r="C80" s="69">
        <v>4</v>
      </c>
      <c r="D80" s="14" t="s">
        <v>15</v>
      </c>
      <c r="E80" s="193"/>
      <c r="F80" s="11">
        <f t="shared" si="6"/>
        <v>0</v>
      </c>
      <c r="G80" s="203"/>
      <c r="H80" s="15">
        <f t="shared" si="7"/>
        <v>0</v>
      </c>
    </row>
    <row r="81" spans="1:8" ht="42.75" x14ac:dyDescent="0.25">
      <c r="A81" s="142">
        <v>78</v>
      </c>
      <c r="B81" s="63" t="s">
        <v>101</v>
      </c>
      <c r="C81" s="69">
        <v>8</v>
      </c>
      <c r="D81" s="14" t="s">
        <v>15</v>
      </c>
      <c r="E81" s="193"/>
      <c r="F81" s="11">
        <f t="shared" si="6"/>
        <v>0</v>
      </c>
      <c r="G81" s="203"/>
      <c r="H81" s="15">
        <f t="shared" si="7"/>
        <v>0</v>
      </c>
    </row>
    <row r="82" spans="1:8" ht="28.5" x14ac:dyDescent="0.25">
      <c r="A82" s="142">
        <v>79</v>
      </c>
      <c r="B82" s="63" t="s">
        <v>57</v>
      </c>
      <c r="C82" s="69">
        <v>4</v>
      </c>
      <c r="D82" s="14" t="s">
        <v>15</v>
      </c>
      <c r="E82" s="193"/>
      <c r="F82" s="11">
        <f t="shared" si="6"/>
        <v>0</v>
      </c>
      <c r="G82" s="203"/>
      <c r="H82" s="15">
        <f t="shared" si="7"/>
        <v>0</v>
      </c>
    </row>
    <row r="83" spans="1:8" ht="28.5" x14ac:dyDescent="0.25">
      <c r="A83" s="141">
        <v>80</v>
      </c>
      <c r="B83" s="65" t="s">
        <v>35</v>
      </c>
      <c r="C83" s="64">
        <v>47</v>
      </c>
      <c r="D83" s="14" t="s">
        <v>15</v>
      </c>
      <c r="E83" s="197"/>
      <c r="F83" s="11">
        <f t="shared" si="6"/>
        <v>0</v>
      </c>
      <c r="G83" s="190"/>
      <c r="H83" s="15">
        <f t="shared" si="7"/>
        <v>0</v>
      </c>
    </row>
    <row r="84" spans="1:8" ht="15.75" thickBot="1" x14ac:dyDescent="0.3">
      <c r="A84" s="142">
        <v>81</v>
      </c>
      <c r="B84" s="65" t="s">
        <v>34</v>
      </c>
      <c r="C84" s="192"/>
      <c r="D84" s="10" t="s">
        <v>17</v>
      </c>
      <c r="E84" s="13">
        <f>SUM(F76:F83)</f>
        <v>0</v>
      </c>
      <c r="F84" s="11">
        <f>C84*E84/100</f>
        <v>0</v>
      </c>
      <c r="G84" s="13">
        <f>SUM(H76:H83)</f>
        <v>0</v>
      </c>
      <c r="H84" s="15">
        <f>G84*C84/100</f>
        <v>0</v>
      </c>
    </row>
    <row r="85" spans="1:8" ht="15.75" x14ac:dyDescent="0.25">
      <c r="A85" s="140">
        <v>82</v>
      </c>
      <c r="B85" s="75"/>
      <c r="C85" s="79"/>
      <c r="D85" s="58"/>
      <c r="E85" s="139"/>
      <c r="F85" s="50">
        <f>SUM(F76:F84)</f>
        <v>0</v>
      </c>
      <c r="G85" s="50"/>
      <c r="H85" s="51">
        <f>SUM(H76:H84)</f>
        <v>0</v>
      </c>
    </row>
    <row r="86" spans="1:8" ht="15.75" x14ac:dyDescent="0.25">
      <c r="A86" s="141">
        <v>83</v>
      </c>
      <c r="B86" s="65"/>
      <c r="C86" s="64"/>
      <c r="D86" s="14"/>
      <c r="E86" s="16"/>
      <c r="F86" s="42"/>
      <c r="G86" s="16"/>
      <c r="H86" s="43"/>
    </row>
    <row r="87" spans="1:8" ht="15.75" x14ac:dyDescent="0.25">
      <c r="A87" s="142">
        <v>84</v>
      </c>
      <c r="B87" s="80" t="s">
        <v>115</v>
      </c>
      <c r="C87" s="41"/>
      <c r="D87" s="22"/>
      <c r="E87" s="23"/>
      <c r="F87" s="23"/>
      <c r="G87" s="23"/>
      <c r="H87" s="24"/>
    </row>
    <row r="88" spans="1:8" ht="15.75" x14ac:dyDescent="0.25">
      <c r="A88" s="142">
        <v>85</v>
      </c>
      <c r="B88" s="107"/>
      <c r="C88" s="69"/>
      <c r="D88" s="48"/>
      <c r="E88" s="44"/>
      <c r="F88" s="44"/>
      <c r="G88" s="44"/>
      <c r="H88" s="45"/>
    </row>
    <row r="89" spans="1:8" ht="94.5" customHeight="1" x14ac:dyDescent="0.25">
      <c r="A89" s="141">
        <v>86</v>
      </c>
      <c r="B89" s="149" t="s">
        <v>95</v>
      </c>
      <c r="C89" s="69">
        <v>1</v>
      </c>
      <c r="D89" s="48" t="s">
        <v>15</v>
      </c>
      <c r="E89" s="204"/>
      <c r="F89" s="11">
        <f t="shared" ref="F89:F101" si="8">C89*E89</f>
        <v>0</v>
      </c>
      <c r="G89" s="204"/>
      <c r="H89" s="15">
        <f t="shared" ref="H89:H101" si="9">G89*C89</f>
        <v>0</v>
      </c>
    </row>
    <row r="90" spans="1:8" ht="15.75" customHeight="1" x14ac:dyDescent="0.25">
      <c r="A90" s="142">
        <v>87</v>
      </c>
      <c r="B90" s="137" t="s">
        <v>58</v>
      </c>
      <c r="C90" s="137">
        <v>1</v>
      </c>
      <c r="D90" s="14" t="s">
        <v>15</v>
      </c>
      <c r="E90" s="205"/>
      <c r="F90" s="11">
        <f t="shared" si="8"/>
        <v>0</v>
      </c>
      <c r="G90" s="204"/>
      <c r="H90" s="15">
        <f t="shared" si="9"/>
        <v>0</v>
      </c>
    </row>
    <row r="91" spans="1:8" ht="15.75" customHeight="1" x14ac:dyDescent="0.25">
      <c r="A91" s="142">
        <v>88</v>
      </c>
      <c r="B91" s="137" t="s">
        <v>59</v>
      </c>
      <c r="C91" s="137">
        <v>2</v>
      </c>
      <c r="D91" s="14" t="s">
        <v>15</v>
      </c>
      <c r="E91" s="205"/>
      <c r="F91" s="11">
        <f t="shared" si="8"/>
        <v>0</v>
      </c>
      <c r="G91" s="204"/>
      <c r="H91" s="15">
        <f t="shared" si="9"/>
        <v>0</v>
      </c>
    </row>
    <row r="92" spans="1:8" ht="15.75" customHeight="1" x14ac:dyDescent="0.25">
      <c r="A92" s="141">
        <v>89</v>
      </c>
      <c r="B92" s="137" t="s">
        <v>60</v>
      </c>
      <c r="C92" s="137">
        <v>0</v>
      </c>
      <c r="D92" s="14" t="s">
        <v>15</v>
      </c>
      <c r="E92" s="205"/>
      <c r="F92" s="11">
        <f t="shared" si="8"/>
        <v>0</v>
      </c>
      <c r="G92" s="204"/>
      <c r="H92" s="15">
        <f t="shared" si="9"/>
        <v>0</v>
      </c>
    </row>
    <row r="93" spans="1:8" ht="15.75" customHeight="1" thickBot="1" x14ac:dyDescent="0.3">
      <c r="A93" s="142">
        <v>90</v>
      </c>
      <c r="B93" s="137" t="s">
        <v>61</v>
      </c>
      <c r="C93" s="137">
        <v>1</v>
      </c>
      <c r="D93" s="14" t="s">
        <v>15</v>
      </c>
      <c r="E93" s="205"/>
      <c r="F93" s="11">
        <f t="shared" si="8"/>
        <v>0</v>
      </c>
      <c r="G93" s="204"/>
      <c r="H93" s="15">
        <f t="shared" si="9"/>
        <v>0</v>
      </c>
    </row>
    <row r="94" spans="1:8" ht="15.75" customHeight="1" x14ac:dyDescent="0.25">
      <c r="A94" s="140">
        <v>91</v>
      </c>
      <c r="B94" s="137" t="s">
        <v>62</v>
      </c>
      <c r="C94" s="137">
        <v>1</v>
      </c>
      <c r="D94" s="14" t="s">
        <v>15</v>
      </c>
      <c r="E94" s="205"/>
      <c r="F94" s="11">
        <f t="shared" si="8"/>
        <v>0</v>
      </c>
      <c r="G94" s="204"/>
      <c r="H94" s="15">
        <f t="shared" si="9"/>
        <v>0</v>
      </c>
    </row>
    <row r="95" spans="1:8" ht="15.75" customHeight="1" x14ac:dyDescent="0.25">
      <c r="A95" s="141">
        <v>92</v>
      </c>
      <c r="B95" s="137" t="s">
        <v>63</v>
      </c>
      <c r="C95" s="137">
        <v>1</v>
      </c>
      <c r="D95" s="14" t="s">
        <v>15</v>
      </c>
      <c r="E95" s="205"/>
      <c r="F95" s="11">
        <f t="shared" si="8"/>
        <v>0</v>
      </c>
      <c r="G95" s="204"/>
      <c r="H95" s="15">
        <f t="shared" si="9"/>
        <v>0</v>
      </c>
    </row>
    <row r="96" spans="1:8" ht="15.75" customHeight="1" x14ac:dyDescent="0.25">
      <c r="A96" s="142">
        <v>93</v>
      </c>
      <c r="B96" s="137" t="s">
        <v>64</v>
      </c>
      <c r="C96" s="137">
        <v>1</v>
      </c>
      <c r="D96" s="14" t="s">
        <v>15</v>
      </c>
      <c r="E96" s="205"/>
      <c r="F96" s="11">
        <f t="shared" si="8"/>
        <v>0</v>
      </c>
      <c r="G96" s="204"/>
      <c r="H96" s="15">
        <f t="shared" si="9"/>
        <v>0</v>
      </c>
    </row>
    <row r="97" spans="1:8" ht="15.75" customHeight="1" x14ac:dyDescent="0.25">
      <c r="A97" s="142">
        <v>94</v>
      </c>
      <c r="B97" s="137" t="s">
        <v>65</v>
      </c>
      <c r="C97" s="137">
        <v>0</v>
      </c>
      <c r="D97" s="14" t="s">
        <v>15</v>
      </c>
      <c r="E97" s="205"/>
      <c r="F97" s="11">
        <f t="shared" si="8"/>
        <v>0</v>
      </c>
      <c r="G97" s="204"/>
      <c r="H97" s="15">
        <f t="shared" si="9"/>
        <v>0</v>
      </c>
    </row>
    <row r="98" spans="1:8" ht="15.75" customHeight="1" x14ac:dyDescent="0.25">
      <c r="A98" s="141">
        <v>95</v>
      </c>
      <c r="B98" s="137" t="s">
        <v>66</v>
      </c>
      <c r="C98" s="137">
        <v>0</v>
      </c>
      <c r="D98" s="14" t="s">
        <v>15</v>
      </c>
      <c r="E98" s="205"/>
      <c r="F98" s="11">
        <f t="shared" si="8"/>
        <v>0</v>
      </c>
      <c r="G98" s="204"/>
      <c r="H98" s="15">
        <f t="shared" si="9"/>
        <v>0</v>
      </c>
    </row>
    <row r="99" spans="1:8" ht="15.75" customHeight="1" x14ac:dyDescent="0.25">
      <c r="A99" s="142">
        <v>96</v>
      </c>
      <c r="B99" s="137" t="s">
        <v>67</v>
      </c>
      <c r="C99" s="137">
        <v>4</v>
      </c>
      <c r="D99" s="14" t="s">
        <v>15</v>
      </c>
      <c r="E99" s="205"/>
      <c r="F99" s="11">
        <f t="shared" si="8"/>
        <v>0</v>
      </c>
      <c r="G99" s="204"/>
      <c r="H99" s="15">
        <f t="shared" si="9"/>
        <v>0</v>
      </c>
    </row>
    <row r="100" spans="1:8" ht="15.75" customHeight="1" x14ac:dyDescent="0.25">
      <c r="A100" s="142">
        <v>97</v>
      </c>
      <c r="B100" s="137" t="s">
        <v>68</v>
      </c>
      <c r="C100" s="137">
        <v>1</v>
      </c>
      <c r="D100" s="14" t="s">
        <v>15</v>
      </c>
      <c r="E100" s="205"/>
      <c r="F100" s="11">
        <f t="shared" si="8"/>
        <v>0</v>
      </c>
      <c r="G100" s="204"/>
      <c r="H100" s="15">
        <f t="shared" si="9"/>
        <v>0</v>
      </c>
    </row>
    <row r="101" spans="1:8" ht="15.75" customHeight="1" x14ac:dyDescent="0.25">
      <c r="A101" s="141">
        <v>98</v>
      </c>
      <c r="B101" s="137" t="s">
        <v>69</v>
      </c>
      <c r="C101" s="137">
        <v>40</v>
      </c>
      <c r="D101" s="14" t="s">
        <v>15</v>
      </c>
      <c r="E101" s="205"/>
      <c r="F101" s="11">
        <f t="shared" si="8"/>
        <v>0</v>
      </c>
      <c r="G101" s="204"/>
      <c r="H101" s="15">
        <f t="shared" si="9"/>
        <v>0</v>
      </c>
    </row>
    <row r="102" spans="1:8" ht="15.75" customHeight="1" thickBot="1" x14ac:dyDescent="0.3">
      <c r="A102" s="142">
        <v>99</v>
      </c>
      <c r="B102" s="163" t="s">
        <v>113</v>
      </c>
      <c r="C102" s="67"/>
      <c r="D102" s="160"/>
      <c r="E102" s="161"/>
      <c r="F102" s="161">
        <f>SUM(F89:F101)</f>
        <v>0</v>
      </c>
      <c r="G102" s="161"/>
      <c r="H102" s="162">
        <f>SUM(H89:H101)</f>
        <v>0</v>
      </c>
    </row>
    <row r="103" spans="1:8" ht="15.75" customHeight="1" x14ac:dyDescent="0.25">
      <c r="A103" s="140">
        <v>100</v>
      </c>
      <c r="B103" s="81" t="s">
        <v>98</v>
      </c>
      <c r="C103" s="69">
        <v>1</v>
      </c>
      <c r="D103" s="48" t="s">
        <v>15</v>
      </c>
      <c r="E103" s="204"/>
      <c r="F103" s="11">
        <f>C103*E103</f>
        <v>0</v>
      </c>
      <c r="G103" s="204"/>
      <c r="H103" s="15">
        <f>C103*G103</f>
        <v>0</v>
      </c>
    </row>
    <row r="104" spans="1:8" x14ac:dyDescent="0.25">
      <c r="A104" s="141">
        <v>101</v>
      </c>
      <c r="B104" s="137" t="s">
        <v>49</v>
      </c>
      <c r="C104" s="164">
        <v>80</v>
      </c>
      <c r="D104" s="14" t="s">
        <v>20</v>
      </c>
      <c r="E104" s="206"/>
      <c r="F104" s="11">
        <f>C104*E104</f>
        <v>0</v>
      </c>
      <c r="G104" s="207"/>
      <c r="H104" s="15">
        <f>C104*G104</f>
        <v>0</v>
      </c>
    </row>
    <row r="105" spans="1:8" x14ac:dyDescent="0.25">
      <c r="A105" s="142">
        <v>102</v>
      </c>
      <c r="B105" s="137" t="s">
        <v>50</v>
      </c>
      <c r="C105" s="164">
        <v>30</v>
      </c>
      <c r="D105" s="14" t="s">
        <v>20</v>
      </c>
      <c r="E105" s="206"/>
      <c r="F105" s="11">
        <f>C105*E105</f>
        <v>0</v>
      </c>
      <c r="G105" s="207"/>
      <c r="H105" s="15">
        <f>C105*G105</f>
        <v>0</v>
      </c>
    </row>
    <row r="106" spans="1:8" x14ac:dyDescent="0.25">
      <c r="A106" s="142">
        <v>103</v>
      </c>
      <c r="B106" s="65" t="s">
        <v>122</v>
      </c>
      <c r="C106" s="192"/>
      <c r="D106" s="10" t="s">
        <v>17</v>
      </c>
      <c r="E106" s="13">
        <f>SUM(F102:F105)</f>
        <v>0</v>
      </c>
      <c r="F106" s="11">
        <f>C106*E106/100</f>
        <v>0</v>
      </c>
      <c r="G106" s="151">
        <f>SUM(H102:H105)</f>
        <v>0</v>
      </c>
      <c r="H106" s="15">
        <f>C106*G106/100</f>
        <v>0</v>
      </c>
    </row>
    <row r="107" spans="1:8" x14ac:dyDescent="0.25">
      <c r="A107" s="141">
        <v>104</v>
      </c>
      <c r="B107" s="82"/>
      <c r="C107" s="83"/>
      <c r="D107" s="54"/>
      <c r="E107" s="47"/>
      <c r="F107" s="55">
        <f>SUM(F102:F106)</f>
        <v>0</v>
      </c>
      <c r="G107" s="56"/>
      <c r="H107" s="57">
        <f>SUM(H102:H106)</f>
        <v>0</v>
      </c>
    </row>
    <row r="108" spans="1:8" ht="15.75" x14ac:dyDescent="0.25">
      <c r="A108" s="142">
        <v>105</v>
      </c>
      <c r="B108" s="63"/>
      <c r="C108" s="74"/>
      <c r="D108" s="25"/>
      <c r="E108" s="46"/>
      <c r="F108" s="26"/>
      <c r="G108" s="26"/>
      <c r="H108" s="27"/>
    </row>
    <row r="109" spans="1:8" ht="15.75" x14ac:dyDescent="0.25">
      <c r="A109" s="142">
        <v>106</v>
      </c>
      <c r="B109" s="84" t="s">
        <v>116</v>
      </c>
      <c r="C109" s="85"/>
      <c r="D109" s="28"/>
      <c r="E109" s="138"/>
      <c r="F109" s="31"/>
      <c r="G109" s="31"/>
      <c r="H109" s="32"/>
    </row>
    <row r="110" spans="1:8" x14ac:dyDescent="0.25">
      <c r="A110" s="141">
        <v>107</v>
      </c>
      <c r="B110" s="65" t="s">
        <v>43</v>
      </c>
      <c r="C110" s="64">
        <v>1</v>
      </c>
      <c r="D110" s="14" t="s">
        <v>18</v>
      </c>
      <c r="E110" s="190"/>
      <c r="F110" s="11">
        <f t="shared" ref="F110:F128" si="10">C110*E110</f>
        <v>0</v>
      </c>
      <c r="G110" s="190"/>
      <c r="H110" s="15">
        <f t="shared" ref="H110:H128" si="11">C110*G110</f>
        <v>0</v>
      </c>
    </row>
    <row r="111" spans="1:8" ht="15.75" thickBot="1" x14ac:dyDescent="0.3">
      <c r="A111" s="142">
        <v>108</v>
      </c>
      <c r="B111" s="65" t="s">
        <v>105</v>
      </c>
      <c r="C111" s="64">
        <v>250</v>
      </c>
      <c r="D111" s="14" t="s">
        <v>20</v>
      </c>
      <c r="E111" s="190"/>
      <c r="F111" s="11">
        <f t="shared" si="10"/>
        <v>0</v>
      </c>
      <c r="G111" s="190"/>
      <c r="H111" s="15">
        <f t="shared" si="11"/>
        <v>0</v>
      </c>
    </row>
    <row r="112" spans="1:8" x14ac:dyDescent="0.25">
      <c r="A112" s="140">
        <v>109</v>
      </c>
      <c r="B112" s="65" t="s">
        <v>106</v>
      </c>
      <c r="C112" s="64">
        <v>50</v>
      </c>
      <c r="D112" s="14" t="s">
        <v>20</v>
      </c>
      <c r="E112" s="190"/>
      <c r="F112" s="11">
        <f t="shared" si="10"/>
        <v>0</v>
      </c>
      <c r="G112" s="190"/>
      <c r="H112" s="15">
        <f t="shared" si="11"/>
        <v>0</v>
      </c>
    </row>
    <row r="113" spans="1:8" x14ac:dyDescent="0.25">
      <c r="A113" s="141">
        <v>110</v>
      </c>
      <c r="B113" s="65" t="s">
        <v>107</v>
      </c>
      <c r="C113" s="64">
        <v>30</v>
      </c>
      <c r="D113" s="14" t="s">
        <v>20</v>
      </c>
      <c r="E113" s="190"/>
      <c r="F113" s="11">
        <f t="shared" si="10"/>
        <v>0</v>
      </c>
      <c r="G113" s="190"/>
      <c r="H113" s="15">
        <f t="shared" si="11"/>
        <v>0</v>
      </c>
    </row>
    <row r="114" spans="1:8" x14ac:dyDescent="0.25">
      <c r="A114" s="142">
        <v>111</v>
      </c>
      <c r="B114" s="65" t="s">
        <v>112</v>
      </c>
      <c r="C114" s="64">
        <v>3</v>
      </c>
      <c r="D114" s="14" t="s">
        <v>15</v>
      </c>
      <c r="E114" s="190"/>
      <c r="F114" s="11">
        <f t="shared" si="10"/>
        <v>0</v>
      </c>
      <c r="G114" s="190"/>
      <c r="H114" s="15">
        <f t="shared" si="11"/>
        <v>0</v>
      </c>
    </row>
    <row r="115" spans="1:8" x14ac:dyDescent="0.25">
      <c r="A115" s="142">
        <v>112</v>
      </c>
      <c r="B115" s="65" t="s">
        <v>108</v>
      </c>
      <c r="C115" s="64">
        <v>350</v>
      </c>
      <c r="D115" s="14" t="s">
        <v>20</v>
      </c>
      <c r="E115" s="190"/>
      <c r="F115" s="11">
        <f t="shared" si="10"/>
        <v>0</v>
      </c>
      <c r="G115" s="190"/>
      <c r="H115" s="15">
        <f t="shared" si="11"/>
        <v>0</v>
      </c>
    </row>
    <row r="116" spans="1:8" x14ac:dyDescent="0.25">
      <c r="A116" s="141">
        <v>113</v>
      </c>
      <c r="B116" s="65" t="s">
        <v>109</v>
      </c>
      <c r="C116" s="64">
        <v>50</v>
      </c>
      <c r="D116" s="14" t="s">
        <v>20</v>
      </c>
      <c r="E116" s="190"/>
      <c r="F116" s="11">
        <f t="shared" si="10"/>
        <v>0</v>
      </c>
      <c r="G116" s="190"/>
      <c r="H116" s="15">
        <f t="shared" si="11"/>
        <v>0</v>
      </c>
    </row>
    <row r="117" spans="1:8" x14ac:dyDescent="0.25">
      <c r="A117" s="142">
        <v>114</v>
      </c>
      <c r="B117" s="65" t="s">
        <v>110</v>
      </c>
      <c r="C117" s="64">
        <v>30</v>
      </c>
      <c r="D117" s="14" t="s">
        <v>20</v>
      </c>
      <c r="E117" s="190"/>
      <c r="F117" s="11">
        <f t="shared" si="10"/>
        <v>0</v>
      </c>
      <c r="G117" s="190"/>
      <c r="H117" s="15">
        <f t="shared" si="11"/>
        <v>0</v>
      </c>
    </row>
    <row r="118" spans="1:8" x14ac:dyDescent="0.25">
      <c r="A118" s="142">
        <v>115</v>
      </c>
      <c r="B118" s="65" t="s">
        <v>111</v>
      </c>
      <c r="C118" s="64">
        <v>3</v>
      </c>
      <c r="D118" s="14" t="s">
        <v>15</v>
      </c>
      <c r="E118" s="190"/>
      <c r="F118" s="11">
        <f t="shared" si="10"/>
        <v>0</v>
      </c>
      <c r="G118" s="190"/>
      <c r="H118" s="15">
        <f t="shared" si="11"/>
        <v>0</v>
      </c>
    </row>
    <row r="119" spans="1:8" x14ac:dyDescent="0.25">
      <c r="A119" s="141">
        <v>116</v>
      </c>
      <c r="B119" s="65" t="s">
        <v>54</v>
      </c>
      <c r="C119" s="64">
        <v>12</v>
      </c>
      <c r="D119" s="14" t="s">
        <v>55</v>
      </c>
      <c r="E119" s="190"/>
      <c r="F119" s="11">
        <f t="shared" si="10"/>
        <v>0</v>
      </c>
      <c r="G119" s="190"/>
      <c r="H119" s="15">
        <f t="shared" si="11"/>
        <v>0</v>
      </c>
    </row>
    <row r="120" spans="1:8" ht="15.75" thickBot="1" x14ac:dyDescent="0.3">
      <c r="A120" s="142">
        <v>117</v>
      </c>
      <c r="B120" s="65" t="s">
        <v>26</v>
      </c>
      <c r="C120" s="64">
        <v>8</v>
      </c>
      <c r="D120" s="14" t="s">
        <v>55</v>
      </c>
      <c r="E120" s="190"/>
      <c r="F120" s="11">
        <f t="shared" si="10"/>
        <v>0</v>
      </c>
      <c r="G120" s="190"/>
      <c r="H120" s="15">
        <f t="shared" si="11"/>
        <v>0</v>
      </c>
    </row>
    <row r="121" spans="1:8" x14ac:dyDescent="0.25">
      <c r="A121" s="140">
        <v>118</v>
      </c>
      <c r="B121" s="65" t="s">
        <v>31</v>
      </c>
      <c r="C121" s="64">
        <v>1</v>
      </c>
      <c r="D121" s="14" t="s">
        <v>18</v>
      </c>
      <c r="E121" s="190"/>
      <c r="F121" s="11">
        <f t="shared" si="10"/>
        <v>0</v>
      </c>
      <c r="G121" s="190"/>
      <c r="H121" s="15">
        <f t="shared" si="11"/>
        <v>0</v>
      </c>
    </row>
    <row r="122" spans="1:8" x14ac:dyDescent="0.25">
      <c r="A122" s="141">
        <v>119</v>
      </c>
      <c r="B122" s="65" t="s">
        <v>51</v>
      </c>
      <c r="C122" s="64">
        <v>10</v>
      </c>
      <c r="D122" s="14" t="s">
        <v>15</v>
      </c>
      <c r="E122" s="190"/>
      <c r="F122" s="11">
        <f t="shared" si="10"/>
        <v>0</v>
      </c>
      <c r="G122" s="190"/>
      <c r="H122" s="15">
        <f t="shared" si="11"/>
        <v>0</v>
      </c>
    </row>
    <row r="123" spans="1:8" x14ac:dyDescent="0.25">
      <c r="A123" s="142">
        <v>120</v>
      </c>
      <c r="B123" s="65" t="s">
        <v>38</v>
      </c>
      <c r="C123" s="64">
        <v>10</v>
      </c>
      <c r="D123" s="14" t="s">
        <v>15</v>
      </c>
      <c r="E123" s="190"/>
      <c r="F123" s="11">
        <f t="shared" si="10"/>
        <v>0</v>
      </c>
      <c r="G123" s="190"/>
      <c r="H123" s="15">
        <f t="shared" si="11"/>
        <v>0</v>
      </c>
    </row>
    <row r="124" spans="1:8" x14ac:dyDescent="0.25">
      <c r="A124" s="142">
        <v>121</v>
      </c>
      <c r="B124" s="65" t="s">
        <v>48</v>
      </c>
      <c r="C124" s="64">
        <v>330</v>
      </c>
      <c r="D124" s="14" t="s">
        <v>37</v>
      </c>
      <c r="E124" s="190"/>
      <c r="F124" s="11">
        <f t="shared" si="10"/>
        <v>0</v>
      </c>
      <c r="G124" s="190"/>
      <c r="H124" s="15">
        <f t="shared" si="11"/>
        <v>0</v>
      </c>
    </row>
    <row r="125" spans="1:8" ht="28.5" x14ac:dyDescent="0.25">
      <c r="A125" s="141">
        <v>122</v>
      </c>
      <c r="B125" s="65" t="s">
        <v>52</v>
      </c>
      <c r="C125" s="64">
        <v>86</v>
      </c>
      <c r="D125" s="14" t="s">
        <v>37</v>
      </c>
      <c r="E125" s="190"/>
      <c r="F125" s="11">
        <f t="shared" si="10"/>
        <v>0</v>
      </c>
      <c r="G125" s="190"/>
      <c r="H125" s="15">
        <f t="shared" si="11"/>
        <v>0</v>
      </c>
    </row>
    <row r="126" spans="1:8" ht="28.5" x14ac:dyDescent="0.25">
      <c r="A126" s="142">
        <v>123</v>
      </c>
      <c r="B126" s="65" t="s">
        <v>53</v>
      </c>
      <c r="C126" s="64">
        <v>66</v>
      </c>
      <c r="D126" s="14" t="s">
        <v>37</v>
      </c>
      <c r="E126" s="190"/>
      <c r="F126" s="11">
        <f t="shared" si="10"/>
        <v>0</v>
      </c>
      <c r="G126" s="190"/>
      <c r="H126" s="15">
        <f t="shared" si="11"/>
        <v>0</v>
      </c>
    </row>
    <row r="127" spans="1:8" ht="28.5" x14ac:dyDescent="0.25">
      <c r="A127" s="142">
        <v>124</v>
      </c>
      <c r="B127" s="65" t="s">
        <v>56</v>
      </c>
      <c r="C127" s="64">
        <v>17</v>
      </c>
      <c r="D127" s="14" t="s">
        <v>37</v>
      </c>
      <c r="E127" s="190"/>
      <c r="F127" s="11">
        <f t="shared" si="10"/>
        <v>0</v>
      </c>
      <c r="G127" s="190"/>
      <c r="H127" s="15">
        <f t="shared" si="11"/>
        <v>0</v>
      </c>
    </row>
    <row r="128" spans="1:8" x14ac:dyDescent="0.25">
      <c r="A128" s="141">
        <v>125</v>
      </c>
      <c r="B128" s="65" t="s">
        <v>114</v>
      </c>
      <c r="C128" s="64">
        <v>93</v>
      </c>
      <c r="D128" s="14" t="s">
        <v>37</v>
      </c>
      <c r="E128" s="190"/>
      <c r="F128" s="11">
        <f t="shared" si="10"/>
        <v>0</v>
      </c>
      <c r="G128" s="190"/>
      <c r="H128" s="15">
        <f t="shared" si="11"/>
        <v>0</v>
      </c>
    </row>
    <row r="129" spans="1:8" ht="15.75" thickBot="1" x14ac:dyDescent="0.3">
      <c r="A129" s="142">
        <v>126</v>
      </c>
      <c r="B129" s="65" t="s">
        <v>27</v>
      </c>
      <c r="C129" s="200"/>
      <c r="D129" s="10" t="s">
        <v>17</v>
      </c>
      <c r="E129" s="13">
        <f>SUM(F110:F128)</f>
        <v>0</v>
      </c>
      <c r="F129" s="11">
        <f>C129*E129/100</f>
        <v>0</v>
      </c>
      <c r="G129" s="11">
        <f>SUM(H110:H128)</f>
        <v>0</v>
      </c>
      <c r="H129" s="15">
        <f>C129*G129/100</f>
        <v>0</v>
      </c>
    </row>
    <row r="130" spans="1:8" ht="15.75" x14ac:dyDescent="0.25">
      <c r="A130" s="140">
        <v>127</v>
      </c>
      <c r="B130" s="86"/>
      <c r="C130" s="87"/>
      <c r="D130" s="87"/>
      <c r="E130" s="139"/>
      <c r="F130" s="50">
        <f>SUM(F110:F129)</f>
        <v>0</v>
      </c>
      <c r="G130" s="50"/>
      <c r="H130" s="51">
        <f>SUM(H110:H129)</f>
        <v>0</v>
      </c>
    </row>
    <row r="131" spans="1:8" ht="15.75" x14ac:dyDescent="0.25">
      <c r="A131" s="141">
        <v>128</v>
      </c>
      <c r="B131" s="88"/>
      <c r="C131" s="89"/>
      <c r="D131" s="89"/>
      <c r="E131" s="88"/>
      <c r="F131" s="26"/>
      <c r="G131" s="26"/>
      <c r="H131" s="27"/>
    </row>
    <row r="132" spans="1:8" ht="15.75" x14ac:dyDescent="0.25">
      <c r="A132" s="142">
        <v>129</v>
      </c>
      <c r="B132" s="88"/>
      <c r="C132" s="89"/>
      <c r="D132" s="89"/>
      <c r="E132" s="88"/>
      <c r="F132" s="26"/>
      <c r="G132" s="26"/>
      <c r="H132" s="27"/>
    </row>
    <row r="133" spans="1:8" ht="15.75" x14ac:dyDescent="0.25">
      <c r="A133" s="142">
        <v>130</v>
      </c>
      <c r="B133" s="84" t="s">
        <v>118</v>
      </c>
      <c r="C133" s="85"/>
      <c r="D133" s="28"/>
      <c r="E133" s="80"/>
      <c r="F133" s="31"/>
      <c r="G133" s="31"/>
      <c r="H133" s="32"/>
    </row>
    <row r="134" spans="1:8" x14ac:dyDescent="0.25">
      <c r="A134" s="141">
        <v>131</v>
      </c>
      <c r="B134" s="137" t="s">
        <v>88</v>
      </c>
      <c r="C134" s="137">
        <v>1</v>
      </c>
      <c r="D134" s="137" t="s">
        <v>18</v>
      </c>
      <c r="E134" s="208"/>
      <c r="F134" s="11">
        <f>C134*E134</f>
        <v>0</v>
      </c>
      <c r="G134" s="190"/>
      <c r="H134" s="15">
        <f>G134*C134</f>
        <v>0</v>
      </c>
    </row>
    <row r="135" spans="1:8" x14ac:dyDescent="0.25">
      <c r="A135" s="142">
        <v>132</v>
      </c>
      <c r="B135" s="65" t="s">
        <v>27</v>
      </c>
      <c r="C135" s="200"/>
      <c r="D135" s="10" t="s">
        <v>17</v>
      </c>
      <c r="E135" s="13">
        <f>SUM(F134)</f>
        <v>0</v>
      </c>
      <c r="F135" s="11">
        <f>C135*E135/100</f>
        <v>0</v>
      </c>
      <c r="G135" s="71">
        <f>SUM(H134)</f>
        <v>0</v>
      </c>
      <c r="H135" s="40">
        <f>G135*C135/100</f>
        <v>0</v>
      </c>
    </row>
    <row r="136" spans="1:8" ht="15.75" x14ac:dyDescent="0.25">
      <c r="A136" s="142">
        <v>133</v>
      </c>
      <c r="B136" s="86"/>
      <c r="C136" s="87"/>
      <c r="D136" s="87"/>
      <c r="E136" s="139"/>
      <c r="F136" s="50">
        <f>SUM(F134:F135)</f>
        <v>0</v>
      </c>
      <c r="G136" s="50"/>
      <c r="H136" s="51">
        <f>SUM(H134:H135)</f>
        <v>0</v>
      </c>
    </row>
    <row r="137" spans="1:8" ht="15.75" x14ac:dyDescent="0.25">
      <c r="A137" s="141">
        <v>134</v>
      </c>
      <c r="B137" s="88"/>
      <c r="C137" s="89"/>
      <c r="D137" s="89"/>
      <c r="E137" s="88"/>
      <c r="F137" s="26"/>
      <c r="G137" s="26"/>
      <c r="H137" s="27"/>
    </row>
    <row r="138" spans="1:8" ht="16.5" thickBot="1" x14ac:dyDescent="0.3">
      <c r="A138" s="142">
        <v>135</v>
      </c>
      <c r="B138" s="88"/>
      <c r="C138" s="89"/>
      <c r="D138" s="89"/>
      <c r="E138" s="88"/>
      <c r="F138" s="26"/>
      <c r="G138" s="26"/>
      <c r="H138" s="27"/>
    </row>
    <row r="139" spans="1:8" x14ac:dyDescent="0.25">
      <c r="A139" s="140">
        <v>136</v>
      </c>
      <c r="B139" s="88"/>
      <c r="C139" s="88"/>
      <c r="D139" s="88"/>
      <c r="E139" s="88"/>
      <c r="F139" s="88"/>
      <c r="G139" s="88"/>
      <c r="H139" s="95"/>
    </row>
    <row r="140" spans="1:8" x14ac:dyDescent="0.25">
      <c r="A140" s="141">
        <v>137</v>
      </c>
      <c r="B140" s="84" t="s">
        <v>117</v>
      </c>
      <c r="C140" s="85"/>
      <c r="D140" s="28"/>
      <c r="E140" s="29"/>
      <c r="F140" s="31"/>
      <c r="G140" s="31"/>
      <c r="H140" s="32"/>
    </row>
    <row r="141" spans="1:8" x14ac:dyDescent="0.25">
      <c r="A141" s="142">
        <v>138</v>
      </c>
      <c r="B141" s="137" t="s">
        <v>36</v>
      </c>
      <c r="C141" s="137">
        <v>5</v>
      </c>
      <c r="D141" s="14" t="s">
        <v>15</v>
      </c>
      <c r="E141" s="206"/>
      <c r="F141" s="46">
        <f>E141*C141</f>
        <v>0</v>
      </c>
      <c r="G141" s="207"/>
      <c r="H141" s="106">
        <f>G141*C141</f>
        <v>0</v>
      </c>
    </row>
    <row r="142" spans="1:8" x14ac:dyDescent="0.25">
      <c r="A142" s="142">
        <v>139</v>
      </c>
      <c r="B142" s="65" t="s">
        <v>27</v>
      </c>
      <c r="C142" s="200"/>
      <c r="D142" s="10" t="s">
        <v>17</v>
      </c>
      <c r="E142" s="13">
        <f>SUM(F141:F141)</f>
        <v>0</v>
      </c>
      <c r="F142" s="13">
        <f>E142*C142/100</f>
        <v>0</v>
      </c>
      <c r="G142" s="11">
        <f>SUM(H141:H141)</f>
        <v>0</v>
      </c>
      <c r="H142" s="40">
        <f>G142*C142/100</f>
        <v>0</v>
      </c>
    </row>
    <row r="143" spans="1:8" x14ac:dyDescent="0.25">
      <c r="A143" s="141">
        <v>140</v>
      </c>
      <c r="B143" s="75"/>
      <c r="C143" s="76"/>
      <c r="D143" s="54"/>
      <c r="E143" s="77"/>
      <c r="F143" s="53">
        <f>SUM(F141:F142)</f>
        <v>0</v>
      </c>
      <c r="G143" s="53"/>
      <c r="H143" s="96">
        <f>SUM(H141:H142)</f>
        <v>0</v>
      </c>
    </row>
    <row r="144" spans="1:8" ht="15.75" thickBot="1" x14ac:dyDescent="0.3">
      <c r="A144" s="166"/>
      <c r="B144" s="167"/>
      <c r="C144" s="167"/>
      <c r="D144" s="167"/>
      <c r="E144" s="167"/>
      <c r="F144" s="167"/>
      <c r="G144" s="167"/>
      <c r="H144" s="168"/>
    </row>
  </sheetData>
  <mergeCells count="5">
    <mergeCell ref="A2:H2"/>
    <mergeCell ref="E23:F23"/>
    <mergeCell ref="G23:H23"/>
    <mergeCell ref="B1:H1"/>
    <mergeCell ref="K6:L6"/>
  </mergeCells>
  <pageMargins left="0.7" right="0.7" top="0.75" bottom="0.75" header="0.3" footer="0.3"/>
  <pageSetup paperSize="9" scale="49" fitToHeight="0" orientation="portrait" horizontalDpi="300" verticalDpi="30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lXev6aVq90tQeI6gDH+kB/97arbYgmR/ITmrijLFicQ=</DigestValue>
    </Reference>
    <Reference Type="http://www.w3.org/2000/09/xmldsig#Object" URI="#idOfficeObject">
      <DigestMethod Algorithm="http://www.w3.org/2001/04/xmlenc#sha256"/>
      <DigestValue>zXXrJcUEdtCotqOfLp64Z+Oe/fpnLIKEOl58X8rIQns=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YZB8J7FqbPBhzULnLbSGVGxq1RrJ6PaXx8p9TvkUYKA=</DigestValue>
    </Reference>
    <Reference Type="http://www.w3.org/2000/09/xmldsig#Object" URI="#idValidSigLnImg">
      <DigestMethod Algorithm="http://www.w3.org/2001/04/xmlenc#sha256"/>
      <DigestValue>q8TNk/ZCWG/ltXrw61Iwv7+HKr+JX8ZiUkYZgrHDlL4=</DigestValue>
    </Reference>
    <Reference Type="http://www.w3.org/2000/09/xmldsig#Object" URI="#idInvalidSigLnImg">
      <DigestMethod Algorithm="http://www.w3.org/2001/04/xmlenc#sha256"/>
      <DigestValue>uJ4qCTw2+L1gM9UtFdlGbpsoasCA8GMZPPqkAs0LInc=</DigestValue>
    </Reference>
  </SignedInfo>
  <SignatureValue>Bh7oIKiOkGDBwPwadrc4spqgfLl9Tj9i9z9gZzV4vqds0K/G0tVHpD9yfqS/OtbIcPAN1W1FYkSh
ilPsah/91sN5t/bUmpfW3NJjeFSfqigGqgn/CVAB5syJeKS5VuK86ZQrdi1fUf4aFLUYw+/16xn6
NaKZdRrv713WFiiJFuU4OvueuwXAVI6wDa2fp5He1dxc41TN5uzT5jr7cho8lLZj/n8mGNgvzdfc
SyOT/wk/RJR/boJB/eX0NMjL0mTbmZsLzt4NmCuyqF8mIvm7UW7iHAtnft8ruIxhSCaglcYH0iQy
JYk5DV2nVLdTFAo8I/LkSgrt1iY8NKygXjsyqZPulbD0uhGZ2zhmD8ZUt308bIO5JwRsE1V7CY8f
KkzI6B9m+0BfdLrvuZi8pP9kbL5fTGjGXx7y1sb9Niw1ElRopD9pVBSbk5tBz+qwoYKX2FtObs8B
djRJKZfEmCLvmCtwrh3Vcii+1373i+gpG3UaeTNu1nmkqDqs7NdDrmQc+phQI8vKka3dLS03noaV
w3F0qKj51IdI18K4ezi3pv0wkh5dSIzX6GXiWdxPSp1WKwBIO8v+SeVYsXRjBN/DCYYIEzDzlDlp
DHPzcT5jxBjxOIJlDL8OiACAer/iOxCAeANzJErZypnM4BSzBFgm3ZzXByi4jg2xEktz//Dg2fI=
</SignatureValue>
  <KeyInfo>
    <X509Data>
      <X509Certificate>MIIJbDCCB1SgAwIBAgIEAWgYtjANBgkqhkiG9w0BAQsFADBpMQswCQYDVQQGEwJDWjEXMBUGA1UEYRMOTlRSQ1otNDcxMTQ5ODMxHTAbBgNVBAoMFMSMZXNrw6EgcG/FoXRhLCBzLnAuMSIwIAYDVQQDExlQb3N0U2lnbnVtIFF1YWxpZmllZCBDQSA0MB4XDTI0MTIxMDA4MTM0MloXDTI1MTIzMDA4MTM0MlowgckxCzAJBgNVBAYTAkNaMRcwFQYDVQRhEw5OVFJDWi02MjUwMjU3MzEcMBoGA1UECgwTQllURVMgVMOhYm9yIHMuci5vLjEMMAoGA1UECxMDNDY1MR4wHAYDVQQDDBVJbmcuIE9uZMWZZWogU2VtZXLDoWsxETAPBgNVBAQMCFNlbWVyw6FrMRAwDgYDVQQqDAdPbmTFmWVqMRAwDgYDVQQFEwdQNTE0OTUxMR4wHAYDVQQMDBVqZWRuYXRlbCBzcG9sZcSNbm9zdGkwggIiMA0GCSqGSIb3DQEBAQUAA4ICDwAwggIKAoICAQDIKZ9EipIMYxmu5mOjwPq1sUp7ULacaqNGJI47Bw6m/ZXxdc5fyHJWStfIlM+tEUapNA7IbGWYNqqaK1DArxF2GEmyxMB0548FN+BziOXEFQi5yg/qEsYoxMoVa38MQu+6s/aOYA0j4Bj1lEojfeWhMNDmBWLbhioq98+43yR2YH4nNTIp/HYaToNC7dWQXcXq0aFiZHoSITUVENEbe42mu7tYEBqbkN+FJ1UKtpVxYJsJWwdvM2K4KOE6bmkTPvXqOCdD9UIyE7bvAouu4I2vbAPDW1z4jxeomzvnsb4ZdyBG13eytQfciBInZWuzfetMNG7uH2gSLwdUt6G76ETRY9bv4N5X1HPKTNrryNEvLDGXn06IOkcLMIKj+Ap6u0syU2LiQ5A3Mep5LzYdoRLY+mi2WbhWlzUcDLt4FIThgVj4umx0QrAZHFZpsVng7KfH+DlXoG+zqSF+l1z+Qp9Ku8BFLt0Dap2T+Lxrc8X/3aKR/KVXrLOHZdfPTJmJdNUkxphqGtr1fbG5Ur+fKT4G9yBtN6VxMKJuWcuAV7ogJ48/giyFB3RQWX8CRihkL+jzmvKhvmo3XVbqDTI+y9mL+EMUPs0mvOm90RJxMvsJWzNvD9ihjSEtw535S5s5ZwCu5g+Esw13/7jHlc2XgYbojM01AO44FmeBfFGow1tOgQIDAQABo4IDuTCCA7UwNgYDVR0RBC8wLYEQc2VtZXJha0BieXRlcy5jeqAZBgkrBgEEAdwZAgGgDBMKMTk3MTU0MTgzNjAJBgNVHRMEAjAAMIIBLAYDVR0gBIIBIzCCAR8wggEQBglngQYBBAERgVIwggEBMIHYBggrBgEFBQcCAjCByxqByFRlbnRvIGt2YWxpZmlrb3ZhbnkgY2VydGlmaWthdCBwcm8gZWxla3Ryb25pY2t5IHBvZHBpcyBieWwgdnlkYW4gdiBzb3VsYWR1IHMgbmFyaXplbmltIEVVIGMuIDkxMC8yMDE0LlRoaXMgaXMgYSBxdWFsaWZpZWQgY2VydGlmaWNhdGUgZm9yIGVsZWN0cm9uaWMgc2lnbmF0dXJlIGFjY29yZGluZyB0byBSZWd1bGF0aW9uIChFVSkgTm8gOTEwLzIwMTQuMCQGCCsGAQUFBwIBFhhodHRwOi8vd3d3LnBvc3RzaWdudW0uY3owCQYHBACL7EABADCBmwYIKwYBBQUHAQMEgY4wgYswCAYGBACORgEBMGoGBgQAjkYBBTBgMC4WKGh0dHBzOi8vd3d3LnBvc3RzaWdudW0uY3ovcGRzL3Bkc19lbi5wZGYTAmVuMC4WKGh0dHBzOi8vd3d3LnBvc3RzaWdudW0uY3ovcGRzL3Bkc19jcy5wZGYTAmNzMBMGBgQAjkYBBjAJBgcEAI5GAQYBMH0GCCsGAQUFBwEBBHEwbzA7BggrBgEFBQcwAoYvaHR0cDovL2NydC5wb3N0c2lnbnVtLmN6L2NydC9wc3F1YWxpZmllZGNhNC5jcnQwMAYIKwYBBQUHMAGGJGh0dHA6Ly9vY3NwLnBvc3RzaWdudW0uY3ovT0NTUC9RQ0E0LzAOBgNVHQ8BAf8EBAMCBeAwHwYDVR0lBBgwFgYIKwYBBQUHAwQGCisGAQQBgjcKAwwwHwYDVR0jBBgwFoAUDyh8PjYAOBBQrj24IZeL92BcYXgwgbEGA1UdHwSBqTCBpjA1oDOgMYYvaHR0cDovL2NybC5wb3N0c2lnbnVtLmN6L2NybC9wc3F1YWxpZmllZGNhNC5jcmwwNqA0oDKGMGh0dHA6Ly9jcmwyLnBvc3RzaWdudW0uY3ovY3JsL3BzcXVhbGlmaWVkY2E0LmNybDA1oDOgMYYvaHR0cDovL2NybC5wb3N0c2lnbnVtLmV1L2NybC9wc3F1YWxpZmllZGNhNC5jcmwwHQYDVR0OBBYEFAQiDsXd3d0RJ4wmtJkOMkmxBmVQMA0GCSqGSIb3DQEBCwUAA4ICAQAl9CzQ5VPc5PzI8OtdANNpIP4lKP6iQmyRD3KyCVPEIj59UlntxhB0B7vl1ocYY0XFfVbVN6XKecTt7Dij589vhHhH5/reowhZUz2g/HUcloPidWA77S5/XrCDSIWFrwgluyU4eMK0YZRxfiU2PFFITGe6zDDHBtFZQ0NNO6ljfyOjJ8iDRV2XxhjMMwshpBEUbQTE0noxsaMPnWub+mJkseQ6oVXnFD8+H9yEPE7jiMIM36rJauzyJHf1RLeEn2A1dfhWA0n+z6VkRVU5IGBxyA1puv/MbNXxx+DvSVL9kcEBzG6GIibz2U1QYKCyxfcTPYnEo4WVYE/LHwUz6FABF/Rgmo+yBYlI3if0zOUnyLjnQfrenixLd+C6UNf1R1p6gCimgljbKFb2gqpo1pS4G6w4y4AJnj6wARxQt3ATvzfiYZCnRTNQdZIgEu5ztc7GHviJNf+/XQnTxgMFU6kG3s0jYaDmgsL+AIo3rJ6PZn86O189AhAEu2lqs6Y5EFTP2fLB5JTcK6W38HWFVaWRq65aAQuZTP6Y2H5IMernyLt1ypMMypbhOviAiyQNtmUrqPO7zc/8dpvTIZoobAcgMtbT3HMGO3FTyf3e7ZjdOuIVgymH4Pr9n1ojfSg+eCEQoFQqvBRLLPbvjCKbBWjzQiKt36uNNL0Qsht5kMCkS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oRWRudBn3E+lUYkEje20NlEGXBaT3pI3PmUyNVZ+CdA=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Z+UWUS8RPMk3gDxk+GgwSw9SdoSMOIebp7zztoCS63s=</DigestValue>
      </Reference>
      <Reference URI="/xl/media/image1.emf?ContentType=image/x-emf">
        <DigestMethod Algorithm="http://www.w3.org/2001/04/xmlenc#sha256"/>
        <DigestValue>pV64oEntbK6UyzL44nzxvY07QGv6b7/51gd0jhrZkkM=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D3LHLYYdhTnHmuXxaPF9EWMF72WJQ9bSOvZl1Xo+sc4=</DigestValue>
      </Reference>
      <Reference URI="/xl/sharedStrings.xml?ContentType=application/vnd.openxmlformats-officedocument.spreadsheetml.sharedStrings+xml">
        <DigestMethod Algorithm="http://www.w3.org/2001/04/xmlenc#sha256"/>
        <DigestValue>4Lk2CbPNrFfsiCzCNWtmVOYuxstrQeJ0Ltf1fi9dFfI=</DigestValue>
      </Reference>
      <Reference URI="/xl/styles.xml?ContentType=application/vnd.openxmlformats-officedocument.spreadsheetml.styles+xml">
        <DigestMethod Algorithm="http://www.w3.org/2001/04/xmlenc#sha256"/>
        <DigestValue>dSb0c0tJXvDb7nIhJX+xjFMgbWVIoN0jRzQqWNI89ag=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dsYBkWZP9efJAZ2kp1PvjwTb6UouHGnsWTAN5U5Psds=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BH2+gjIxfS4bRSUw4xPSEY4yiO/qZOe13ju3RahfwL4=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2025-02-13T11:31:23Z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{E50C7253-A3A8-49FB-9D48-215290FC9541}</SetupID>
          <SignatureText/>
          <SignatureImage>AQAAAGwAAAAAAAAAAAAAAH8AAAB/AAAAAAAAAAAAAACQDQAAkA0AACBFTUYAAAEA9J8AAAwAAAABAAAAAAAAAAAAAAAAAAAAgAcAADgEAAAJAgAAJQEAAAAAAAAAAAAAAAAAACjzBwCIeAQARgAAACwAAAAgAAAARU1GKwFAAQAcAAAAEAAAAAIQwNsBAAAAYAAAAGAAAABGAAAAGB4AAAweAABFTUYrIkAEAAwAAAAAAAAAHkAJAAwAAAAAAAAAJEABAAwAAAAAAAAAMEACABAAAAAEAAAAAACAPyFABwAMAAAAAAAAAAhAAAVwHQAAZB0AAAIQwNsBAAAAAAAAAAAAAAAAAAAAAAAAAAEAAAD/2P/gABBKRklGAAEBAQBgAGAAAP/hAG5FeGlmAABNTQAqAAAACAAFATIAAgAAABQAAABKAwEABQAAAAEAAABeURAAAQAAAAEBAAAAUREABAAAAAEAAArwURIABAAAAAEAAArwAAAAADIwMDU6MDY6MjcgMTI6MTE6NTQAAAGGoAAAsY//2wBDAAIBAQIBAQICAgICAgICAwUDAwMDAwYEBAMFBwYHBwcGBwcICQsJCAgKCAcHCg0KCgsMDAwMBwkODw0MDgsMDAz/2wBDAQICAgMDAwYDAwYMCAcIDAwMDAwMDAwMDAwMDAwMDAwMDAwMDAwMDAwMDAwMDAwMDAwMDAwMDAwMDAwMDAwMDAz/wAARCACAAI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vIP2zf2rLT9lf4Zx3cMEep+KdckNloOmM20XU+Ms7kcrDEvzu3pgDlhXLjsdQweHnisTLlhBXbfRHoZVleKzLF08Dg481Sbsl+reySWrb0STb0Rs/tD/tV+C/2YtEgufFGoyC9vsiw0uziNxqGosOoihXkgd2OEXuwr5Q8Y/wDBW/xvdXjt4f8Ah3oWl2Of3Z1vVnluXHq0cCbF+gkbFeET3d5ruuah4g8QahNrvinWDvv9TnGGk9I416Rwr0WNcAD1OSec8XapbaXYzXV1cQ2trboZJZpnCRxqOpLHgD3NfzDxD4x5ri8Q4ZV+6p300Tk/N3ul6L72f1Zwr4Q5Fg4KOYU/rFXq25KKf92KcdPOV297R2X1H8P/APgs+dKu/L+IngG4sbPnOo+HLo6gqf79u6pIB7oX+leA/tF/8FUPi18Y9Vm/4RvUZPhr4b3H7Na2MccmqSp2aedwwRj12RAbc4LN1r4/+J37dHhzTryS10CzutfkU7fP3fZ7cn2Ygs3/AHyAexrz+f8Aap8Taudy6Dp8cbc/dlbj65H8qxxHGXFmLwioVKnKv5laMmuztZ/gr9T9TyHwh4WwmL+vxwUbtKyk3KC81Gbau/O9rKyWt/oqX9sP4zaBf/arX4vfEZZlOf32svcRk+8cgaP8NuK9q+Av/Bdb4mfC/VYbX4iabpvxA0LIWS6tIU0/VoR3YbcQS/7u2Mn+9XwbafHeXUjtv9L8vPV4Hzj/AIC3+NXLnWLfWYPMt5Nw7g8Mv1FeXl/FGf5bVU415ejfNF+qd0fo2YeGfCudYd0Mdgqe2jjFQkvSUbP8bH9Cf7MX7WvgP9r/AMAjxD4F1uLUreNhHeWrjyrzTpP+ec8R+ZG9OzYypI5r0mv5tfgV+0b4t/ZP+Llh428Fag1jq9mQk8Lkm21SDOWt51/ijb16qcMpBANfv9+yF+1HoH7Y/wAANB8feHt0NvqsZS6s5GDS6ddIds1u/wDtIwPPG5SrDgiv6K4M4yp51RcKi5asd10a7r9V0P4W8YfB+vwdiY4jDSdTCVHaMn8UXvyytpe2zVr2eia19Mooor7g/EwooooAKKKKAAnAr8l/2l/j8/7RX7SniLxOszS6Npkr6H4fXPyx2kLlZJlHrNMrNnuixjtX6RftffEGb4VfssfETxFasY7zSfD17PbMD92UQsIz+DFa/G7wvcro2iWdop+W1hSIfgAK/CPG7OKkMPQy2m7Kd5S80tEvvu/kj+nfo88NwrRxecTV5RtTj5X96fztyr0clsz0S78UR2VnJNNLHDDChkkkdtqxqBkknsAOc18R/GT4u65+2B8Q5NJ0mWSz8I6fJujByqygHHnyj+Jjj5F7D33GvT/20viXNonwfOm20hWbX5xaOQeRCAWk/PCqfZzXK/B/wnD4D+G9sGCx3F5GLu6duMZGQCfRVx+Oa/Fsnoww9H65JXm3aPl3f6H9P4fBLDQda3vbLy7sz9N+HGifDvTGeOOPdCheW7uMFgAOTnoo+mPxrz7XvjOt1cMbHS7i4tc/LNLMIfMHqqkE49M4ra+MXxU0XxH4O1Gxsr5p3cLlkgk8qUK6lkEmNpyARnOK88uXWeMSIwZWG4EdxX1WBwrlH2uJTu31uu2vQ82rXqTqWhK/d6P5dTobDxTb+JoJJIRJDNDgSwyffjJ6exB9RWn4a1yOS/W3mPlTOcI44Dn0PvXnukarb6P4keWaTYotijBVLMxLAgYHpgn8fetOTVbfVIjJbyiQKecZBU+4PIpYrApvlSdu/Y+vyXHTpwTbV+q7/I9A8S2cljtLD5W6Gv0Z/wCDav4qXsfjT4q+B5JHk02W2s9ft0LfLBMGeCUgf7a+Tn/rnX59+FmPxG+Fc0h+e9sQyOe5dBkH/gSkfiTWL8CP2lfFn7KPxf0vxt4L1KTT9Y0txuTcfIv4cgvbzr/HE4GCD0OCMEA118F5p/Z+ZRrVfsNqVuzVv+CcHifw7/rNw5iMtw7SlNJxctlKLUl6Xta/mf1CUV5j+x1+1PoP7Zv7O/h34heHv3drrMOLm0Zt0mn3SfLNbufVHBGeNw2t0Ir06v6opVYVYKpTd01dPyZ/l9jMHWwleeFxMXGcG4yT3TTs194UUUVocwUUUUAef/tX/DC4+NP7M3jzwpZ4+3a9oV3Z2oJwDM0TeXn/AIHtr8PdJ8QSS2iedHJb3EeY54nBV4ZFO10YdQysCCPUV/QFX4e/8FIZLfQ/+CgnxXhtrWGxh/tG1fyokEaszWFs7yYHG52ZmJ6knJr8P8asphPC0Mwv70XyW7p3f4Wf3n9YfRdzidTF4vInG8XH2qfZxcYNW63Uovy5fM+Yf2vrhtUm8O9TGn2j8z5dN+PWqPH8Pbe3hbbbXlzBbzkf88jzj6MQq/Q1a+NFp/wkXhmKZRuksJfM/wCAEYb/ANlP4VTs5bfxd4IWzvU86NohBKpOD8uMEHseAQfWvxfB4iMKVGT2g3f77n9eY7KZVaTpR3s7fM8xmkAXbwAOMelY+p3sdk0ce3aJDjCjhBzzXYaj8MLi0dvL1dDbr0ae3zIo9yGAP1wK5TXTZ293Cli32tbV/Mlnfn7S/TaO20DI445r6jD4qnUdoO/3/jdHzTyirQV6q5fW2vok/wCvUy70AbtoAycnA6mqmlu0Wtx7f+Wisrj1AGR+R/nW9PoNtqCebY3W2FufLddxj9uoPHvVVdMj0tWYN5kjDBYj+QrqhXi4tdTpjg6ikpdO9/yPbv2PbFtQs/EKsN0SSQY+pEmf0ArxfXLpfNfaflydv0r6M+FujH4I/stalr1+vk3urK1zCjcNmRRHAv8A7P7Bj6V8u6pd8HmvHy2PtcXWqx+G6X3LU9LD4i8Glsj9UP8Ag2C/aFurb4k/Ej4W3EzNY39jH4osoyflhmidLe4I93WSDP8A1zr9kK/Cf/g2M+Hep+Iv23fFniiKOQaR4d8KS2lzMB8pmubiAxRn6rDK3/AK/div6U4NlN5VBT6Npelz/P8A8eKFCnxfXdC15Rg5W/mcfzaSfzCiiivqj8dCiiigAr8ev+C6/wAGrz4Z/ta2PjZI5P7H+IGmxqZgPlS9tFETxk9iYfJYZ67Wx0NfsLXln7ZH7J/h/wDbO+BGqeCde3W5uMXGn38aBptMu0z5c6Z9MkEcblZl4zXy/GHD/wDbGVzwcfi0lH/Etvv1XzP0vwl44XCnElHM6qvSacKlt+SVrtf4WlK3W1up/PtJq6zRsjHcrAqwPcVk6dafYLlo4m/dv0+lXvjT4C1T4CfFvXvBeuS2cuq+H72WylntJfNtrlozgtG/ftlfvKcqQCDXMnXGjbcrbWHINfyjPL6tCUqUlZrRrzR/qHh8woYqlDEUXzRkk011TV196K/jbwDHq+otcXlzqKqwG2MSjyRgdgQRXP3Pgu0gX/j4vDjjBZf/AImvQtF+KNrbp5OoW3nR9GKANn6qeK2oPEnw3vPmvYo4z3HkTL+icVtSxmKpJQlGTS2tqebjMNhuZzUbt/eeHzeG4VnUQyXTSMcLtb5ifQYHNe5fs+/sm3Gq3cPiDxjH/Z+j2I89bS6Ox7gLzulzjZGMZIbk98DroWn7Qfw7+GiGbRNEa6vVHyvFbCEn6yP84H0Bryz40/tR+Ifi1C1nNIum6PnP2G2YhXx08xurn64HcAV1+0x2LXs6cXBdZPf5I+dr05y9ylHkT3fX5I2/2vP2h4filrsWlaPJ/wAU/pLEpJ0F5NyDJj+6BwvsSe+Bc/4J9/8ABOvxh/wUk+JWraF4X1TRNDs/D8MN1qt/qLufIilZlXy4kBaRyUbjKjplhmvnvUNRznmv2u/4Nfv2c7nwb+z942+J16FX/hPL+LT9PXdki2svMDP7bpZXGD/zyB6EZ/Q+DeH6NTE08K17iTb+S7+bsfnvihxRPhzhuri8FJRqrljC6veUpK+nV8vM+2nyPtr9gv8AYQ8G/wDBPv4Hw+DvCazXU1xL9r1bVblR9p1a5IAMj44VQBtVBwo9SSx9soor9+o0YUoKnTVorRI/zzzDMMRjsTPF4ubnUm7yb3b/AK+7ZBRRRWhxhRRRQAV8z/8ABTf9sST9mb4Qx6PoNwsfjfxisltprjk6dCMCa7I/2AwCZ6uy9QDX0X4k8RWXhDw9fatqVxHZ6dplvJdXU8hwkMSKWdifQKCa/D/9pX9pC+/ag+OOueNrwyRwag/kaXbOf+PGxjJEMeOxIJdsdXdvavgPELiZ5VgPZUXarVul5LrL9F5u/Q/bvA7w9XEecvFYuN8Nh7SkntKT+CHpo5S8lZ/Ejlb7wTpnjPR4dFvLGPULeRsIJSS+89XD/eDkkksCDya8t+IX7JrWGq3C+G9cEsMRKrDqK5yR1xKgzjOcZUnGOa9q8Cz/AGHTdQ1h/wDlyjKQk9PMYY/TI/76rldW15rTT5GVv3jfKv1PFfzNh8dOVaUYvSNl83r+Ct95/eFL2kas+Ru0d/NvV/crfeeFad+zV4+8ReJ9J0bTdHh1PUNdv49NsIra9jJuZ5G2qo3lcZ5JJwAASSACa9h8Sf8ABFH9p7QvCt5q03w3eaOyTzGtbbVrO4u5B38uKOQlyPQcnsCa+s/+CPvwpj+J37Z8er3EQl0/4caJJfpkZUXtyTbw57ZES3JHuQa/Wqv2zgvg/D5nl/13FXTk2o200Wl3dPrc/njxX8bc04czqOVZdCnPljFz51Ju8teVWkre7Z7PfyP5K/HGk6p4C1250vXtN1HRdUs22T2d/bPbTwN1wyOAyn6isnS9H1TxhfR22k6bf6lcSMFSO1gaUk/8BFfuj/wW2+B8eheK/CvxItbdBFrAPh/ViF4aVQ0trIfcqJkyfRB2FfCzaj5Y+VtuORjjFfGcQSllGOqYKUL8uzvumrp2t9+u9z9i4J4kjxLktDNqXu86fNHflknaS+9XXdNPqfOfwr/Yr1K+1OO68af8S60hbLaaj5uJSP4ZGHCD1AJY/wCz1r74/wCCfX7ZLfsV/FmOO6fyfh3rskdrrtnGv7rTWACRX8Sj7uwYWQDrGM8lBXl/jZv7T0ex1qP/AJeEEdxjtIOM/jg/kK4jWL1UXzWAaMApKpGQ6Hrmvmst4oxccRTx1N2lB7LZPZrzT216Hp5lw7g87yyrgMdHmhUTjJdU11XZxesX5Jn9DNrdR3ttHNDIksMyh0dDuV1IyCD3BFSV8Nf8EUv2tH+JHwxv/hbrd40+ueBIkl0mSR90l5pLHbGMnkmB/wB0T/dMXrX3LX9Y5NmlLMcHTxtHaSv6Pqvk9D/Nfi7hnE8P5vXynF/FTdk+kovWMl5NNPy26BRRRXpnzYUUUUAfEf8AwW8/aOPw6+A2l+AbC48vUvH1wReBWwyadBtaX/v45jj91LivyzXVMV7B/wAFTvj+3xv/AG5fGE0U7SaZ4TdfDViM/KotyfPIHvcNLz3Cj0rw7wdCfEXijT7IfN9onVW9lzlv0Br+SvETPvrmcVql/cp+6vSO7+buz/TrwX4PhkPB2HVRWnUj7afe80mk/wDDHlj8j07xfL/wi3wu0uz+7LeSCWUepxuIP0JUfhXm2t6t5t7YwZ4aQOw9h/k12f7ROs+Xq+m227hIWlx/vNj/ANlryRtW+0eKoxniIY6+xP8AWvz7Iarlh/bS3lzSfzZ95leFc8FGrLepJt/N/wCSP1p/4IIeDVh+CnxC8VOmJ9c8Tf2ejY+9DaW0QXn08yab8c19518n/wDBE/RF0v8A4J5eFbrbtfWNQ1S/c/3i1/OoP/fKKPwr6wr+1OE8OqGTYamv5Iv71f8AU/zJ8Vcc8XxfmNZ9Kso/KD5F+ETw/wD4KO/CQ/Gb9i7x5pkMPnahY6edXsQPvfaLUidAPdthX/gRr8Tk1dbm3jlVvkkUOv0PNf0O3Nsl5bSQyKHjlUo6kcMCMEV/PP8AGDwPJ8Gfi74t8ISKyHwvrV3piBupijlYRH8Y9h/Gvyvxjy/lnQx8eqcH8tV+bP6Q+innPtqGNyWb+FxqRX+Jcsvu5Y/edh8MrmPxL4a1bR5G64ljz/CTxn8GVT+Nef6jK1vNNbzLtaNjG6nsRwRWn8HfEH2Lx5bxs3y3iPAfxG4fqopPjrpv9ieL/tC/LFqCeb7bxw39D/wKv51p4j2WPlR6TSkvXZ/fa5/VWHpKjmU8PLaaUl6rR/fa/wAi5+y5+0fefss/H3wz44gaVo/DN55WpRJ1u9NlwlwmO5CfOo/vRrX9Ami6za+I9GtNQsZ47qxvoUuLeaM5SaN1DKwPoQQfxr+aXU9SW11KOQ4Mc48qQHofTNfsp/wQ1/aR/wCFy/sfr4Uvbnz9a+GN1/Y0m45d7JgZLNz7CPMWfWA1/RXhDnjVSpllTaXvx9dpL8mfy99KTguMsJQ4ioL3qb9lU/wvWDfo7x/7eR9oUUUV+7H8TBXM/Gf4jW/wg+EPijxZdbfs/hvSbrU5AxwGEMTSY/Hbj8a6avk3/gt38S2+Gn/BNf4gNE/l3GuC00aM5xkT3MayD8YhJXHmOJ+r4WpX/li39yPc4Zyv+0s3wuXvarUhF+kpJP8AA/DW58a3OuX1xf3kzTXmoTPdXMjHl5ZGLuT9WYmuh+GXxMsfBHiCXVb5t/2G1keCIH5ppGwiqP8Avo/gK8ck8TmL5V+aQ9Bn9TXTfBj4VeKfj18QLPw74T0PUPE3iLUGxDaWke8qO7Mfuoi93YhQOpFfyLWyV4u9OSbc9LLd33XzP9WMdjqMMJKnUkoU1HVtpKMba67LT7j0T4l/F+1+IviK3vrUvGq2ccbxuMNG+WJH5t1ridG8Ref4hkfd3Y10f7Xn7KPj/wDYp+JVv4d8dafBY6pc2aXtrcWspms76JgNwSTA3MjZRhjhh3BUnyTw/r2y6kYt91DVR4deCjLDSi4uKtZ7owynOMLXwtCeBqKdJq8ZJ3TXe/5n9Gn/AASNsP7P/wCCb/wnXbt87SGuD7mSeWTP47s19HV4T/wTD0/+zP8Agnl8GY+fm8JWEvP+3Cr/APs1e7V/W2Vw5MFRh2jFfgj/ACy4sre1zzG1f5qtR/fOTCvxW/4LafDj/hV37eGp6pHGY7TxxpNpq6ED5TNGptZQPf8Acxsf9+v2pr86/wDg4q+DL678AvBvxCtYd03g3Vm0+8cD7trehV3H2E0UIH/XQ18p4i5X9eyOpFLWFpr5b/g2fpn0fOIllPGmH53aNdSpP/t5Xj/5PGK+Z+XGieLf7G1+yuw2Ps1wkp+gYE13P7Q/xO0HVdNex+1eXqmmzLIqMp+dH4OD0/utj0FeB6x4h8q0kKtlmG0fU8V6X+yv+yd4/wD28viVqPh7wXa6beapY2D6nf3GozNBawopVEQyKrYd2wqDGDtJJABI/mDD8LyxuMpSppuSvZLd7fha9z+/+IcfhsNOOZ4uqqdOim5Sei3SV/LdfM4XWdZW+06TYwbb8wIOelfWv/BDn9qT/hTn7c2j6PdXHlaP8TbRtBuQzYQXibpbRz/tFxJEP+u9fOf7RP7B3xg/ZheaTxn8PfFGi2cJ+bUreD7bp3/gRCXjXPoxU+1eQ+FfHF94H1jT9Y0m7VNS0W8h1KxmQ8xTwusiH8GUV9vlOHr5Rj6VecXFwknZpp22a+4+d4i+o8V5HiMDQqQqU60HFSjJSSlvF6dpWZ/WFRXH/s+fGCx/aB+BnhDxxppX7D4s0i21SNQc+X5sSuUPupJU+6muwr+n4SUoqUdmf5d16M6NSVGqrSi2muzWjQV+an/Bz744bw/+xv4J0pX2/wBreLUkcZ+8sVrOf/QnWv0rryj9o39i3wD+1l4s8F6l4+0n/hILfwLcXF5YabO2bGaeURjfNH/y02CPhSdvzHIPFefnGDnisHPD095aa+qv+B9PwNnWGyjPcPmeLTcKTcrLdtRfKle28ra9Nz8LP+CcH/BHf4lft33Frrt3HN4L+HTODJrl5CTLfqOq2kRIMh7bziMc8kjbX7o/sj/sS/Dv9iXwCug+A9DisTMq/btRmxLf6m4/jmlxlupwowq54UV6rZ2cOnWkVvbxRwQQII4441CpGoGAoA4AA4wKkrgyXhvCZcuaC5p9ZPf5dl/TZ9Bx54qZxxPN060vZ4dPSnF6eTk/tP10XRI8L/4KD/sKeHP2+vgHeeFdX8ux1q03XWg6uE3SaXdhcBvVo2+66fxL7hSP5tfjv8KPEn7NPxa8QeDvF+nSaT4i0KVra7gblWPVZEb+KN1IZWHBBBr+r6vjP/grd/wSb0f/AIKH+FtH1jSWtNI+IXh2aOOC+cbU1GxMgMtrMRycKWaNj91sjgOSPO4q4Zjj4/WKK/eR/wDJl29V0+4+q8HPFSXD1f8AszMZf7LN3T/59yfVf3X9pdPi73+hv2PfCzeB/wBkr4X6NIpWTSvCelWjg9QyWcSn9Qa9GqGws49OsYbeJdsdvGsaAdgBgVNX11KHJBQXRWPxHGYh18ROu95Nv73cK89/aw+BFp+05+zb408BXmwJ4m0qa0hkYZEE+N0Mv1SVUb/gNehUUVacakHTmrppp+jDB4qrhq8MTQdpwakn2ad0/kz+T7xZBfeFPEV7perQSWepaNcS2l5byDDQzxsUdCPVWDD61+/v/BE79ipv2SP2QrHUNZs/s/jT4g+XrWrh1xJbRFf9Gtj3/dxtkg9Hkkrx349/8EXV+K3/AAV60P4jfYoW+F+rRf8ACS+IYTja+qW7Kv2fb3W4YxSt6hZ/bP6TAYFfA8JcKPAYqrXrLWLcY+nf5rT7z+ivGLxap59lGEy/AS0qRVSql0ktFTfpJNv0ixHRZUZWUMrDBBGQRXzr+0X/AMEnvgD+1AZ7jxH8O9HtNWnyTqujKdLvdx/iLw7RIf8AroGHtX0XRX3lfD0q0eStFSXZq5/PuXZrjcBV9vgasqcu8ZOL/Bo8w/Y9/Zc0z9jP4D6X8O9D1jWta0PQ5p20+TVHSS4gillaXySyKoZVZ2wcA4IHavT6KKunTjTgoQVktEc+MxdbFV54mu+ac2233b1b+bP/2QAAAAhAAQgkAAAAGAAAAAIQwNsBAAAAAwAAAAAAAAAAAAAAAAAAABtAAEA0AAAAKAAAAAEAAAACAAAAAAAAvwAAAL8AAABDAAAAQwMAAAAAAAAAgAAAAAAAgAAhAAAACAAAAGIAAAAMAAAAAQAAABUAAAAMAAAABAAAABUAAAAMAAAABAAAAFEAAAB4gAAAAAAAAAAAAAB/AAAAfwAAAAAAAAAAAAAAAAAAAAAAAACAAAAAgAAAAFAAAAAoAAAAeAAAAACAAAAAAAAAIADMAIAAAACAAAAAKAAAAIAAAACAAAAAAQAQAAAAAAAAAAAAAAAAAAAAAAAAAAAAAAAAAP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/Vav5//3//f/9//3//f/9//3//f/9//3//f/9//3//f/9//3//f/9//3//f/9//3//f/9//3//f/9//3//f/9//3//f/9//3//f/9//3//f/9//3//f/9//3//f/9//3//f/9//3//f/9//3//f/9//3//f/9//3//f/9//3//f/9//3//f/9//3//f/9//3//f/9//3//f/9//3//f/9//3//f/9//3//f/9//3//f/9//397fxh3/3//f/9//3//f/9//3//f/9//3//f/9//3//f/9//3//f/9//3//f/9//3//f/9//3//f/9//3//f/9//3//f/9//3/ef7Ru5kA5f95//3//f/9//3//f/9//3//f/9//3//f/9//3//f/9//3//f/9//3//f/9//3//f/9//3//f/9//3//f/9//3//f/9//3//f/9//3//f/9//3//f/9//3//f/9//3//f/9//3//f/9//3//f/9//3//f/9//3//f/9//3//f/9//3//f/9//3//f/9//3//f/9//3//f/9//3//f/9//3//f/9//3//f/9//3//f71/alHvYf9//3//f/9//3//f/9//3//f/9//3//f/9//3//f/9//3//f/9//3//f/9//3//f/9//3//f/9//3//f/9//3//f/9/3X8HTWJEi2H/f/9//3//f/9//3//f/9//3//f/9//3//f/9//3//f/9//3//f/9//3//f/9//3//f/9//3//f/9//3//f/9//3//f/9//3//f/9//3//f/9//3//f/9//3//f/9//3//f/9//3//f/9//397f95//n//f/9//3//f/9//3//f/9//3//f/9//3//f/9//3//f/9//3//f/9//3//f/9//3//f/9//3//f/9/3n/OXWFASFndf/9//3//f/9//3//f/9//3//f/9//3//f/9//3//f/9//3//f/9//3//f/9//3//f/9//3//f/9//3//f/9//3/+f5N6YkxBUIRQ937/f/9//3//f/9//3//f/9//3//f/9//3//f/9//3//f/9//3//f/9//3//f/9//3//f/9//3//f/9//3//f/9//3//f/9//3//f/9//3//f/9//3//f/9//3//f/9//3//f/9//3//f99/rVmTctx//n//f/9//3//f/9//3//f/9//3//f/9//3//f/9//3//f/9//3//f/9//3//f/9//3//f/9//3/ff1Jyg0hBTOVUvX//f/9//3//f/9//3//f/9//3//f/9//3//f/9//3//f/9//3//f/9//3//f/9//3//f/9//3//f/9//3//f/9/vX8oXUBUYWBBUIxhvn//f/9//3//f/9//3//f/9//3//f/9//3//f/9//3//f/9//3//f/9//3//f/9//3//f/9//3//f/9//3//f/9//3//f/9//3//f/9//3//f/9//3//f/9//3//f/9//3//f/9//3/ff0pdhEisYVl/3n//f/9//3//f/9//3//f/9//3//f/9//3//f/9//3//f/9//3//f/9//3//f/9//3//f95/935iSEBQQVRiTFp//3//f/9//3//f/9//3//f/9//3//f/9//3//f/9//3//f/9//3//f/9//3//f/9//3//f/9//3//f/9//3/+f9R6YUxAXEBcYViDTNZ+/n//f/9//3//f/9//3//f/9//3//f/9//3//f/9//3//f/9//3//f/9//3//f/9//3//f/9//3//f/9//3//f/9//3//f/9//3//f/9//3//f/9//3//f/9//3//f/9//3//f/9/3n+tbUJMYkjnULV6vX//f/9//3//f/9//3//f/9//3//f/9//3//f/9//3//f/9//3//f/9//3//f/9//385f8VMYVRAWEFcQkw5f/5//3//f/9//3//f/9//3//f/9//3//f/9//3//f/9//3//f/9//3//f/9//3//f/9//3//f/9//3//f/9//n9pWWBUYGBgYGFcYlRKXf5//3//f/9//3//f/9//3//f/9//3//f/9//3//f/9//3//f/9//3//f/9//3//f/9//3//f/9//3//f/9//3//f/9//3//f/9//3//f/9//3//f/9//3//f/9//3//f/9//3//f/5/L3ZhUCBQQlBjTKxlWn//f/9//3//f/9//3//f/9//3//f/9//3//f/9//3//f/9//3//f/9//3//f5t/B1VhUEBYQFwgWEJMk3L/f/9//3//f/9//3//f/9//3//f/9//3//f/9//3//f/9//3//f/9//3//f/9//3//f/9//3//f/9//3//fxd/g0xgWGBgQFxhYEFYg1C1ev5//3//f/9//3//f/9//3//f/9//3//f/9//3//f/9//3//f/9//3//f/9//3//f/9//3//f/9//3//f/9//3//f/9//3//f/9//3//f/9//3//f/9//3//f/9//3//f/9//3/+f3J6YUxBWEFYQVhiUAdV1n7ef/9//3//f/9//3//f/9//3//f/9//3//f/9//3//f/9//3//f/9/3X+LXWJQQFxhYEBcQFxhUFFu/n//f/9//3//f/9//3//f/9//3//f/9//3//f/9//3//f/9//3//f/9//3//f/9//3//f/9//3//f/9//n/NbWFUYGBgYIBkYGCBZGFUSV28f/9//3//f/9//3//f/9//3//f/9//3//f/9//3//f/9//3//f/9//3//f/9//3//f/9//3//f/9//3//f/9//3//f/9//3//f/9//3//f/9//3//f/9//3//f/9//3//f/9//3+0foJMQVghXEBYYFhAVIJQzWV7f95//3//f/9//3//f/9//3//f/9//3//f/5//3//f/9//3/ef+5tYlBAWGBgIFxBYEBcYVDNYf5//n//f/9//3//f/9//3//f/9//3//f/9//3//f/9//3//f/9//3//f/9//3//f/9//3//f/9//3/+f5t/pFCCYGBgYGRgZGBkYGRhXGJMs37ef/9//3//f/9//3//f/9//3//f/9//3//f/9//3//f/9//3//f/9//3//f/9//3//f/9//3//f/9//3//f/9//3//f/9//3//f/9//3//f/9//3//f/9//3//f/9//3//f/9/F3+DTGJYQFxAYEBgQFxgWKNUB1X2ft5//3//f/9//3//f/9//3//f/9//3//f/9//3//f95/lHqDVEBYYWBAYGFgYWBhYEFQi13ef/9//3//f/9//3//f/9//3//f/9//3//f/9//3//f/9//3//f/9//3//f/9//3//f/9//3//f/9//n+SdoJUgWSBaGBkYGRgZGBkYWBhWChdvH//f/9//3//f/9//3//f/9//3//f/9//3//f/9//3//f/9//3//f/9//3//f/9//3//f/9//3//f/9//3//f/9//3//f/9//3//f/9//3//f/9//3//f/9//3//f/9//3//fzh/pExhVGFcQFxAXEBcYFxAWEBUg1DucXt//3//f/9//3//f/9//3//f/9//3//f/9//n/3fqRUQFhgYGBgQFxAXGFkQGBiWChR3n/+f/9//3//f/9//3//f/9//3//f/9//3//f/9//3//f/9//3//f/9//3//f/9//3//f/9//3//f7x/aV1gWGBoYGiBbEBggGRgZIFkYGBhUJN2/n//f/9//3//f/9//3//f/9//3//f/9//3//f/9//3//f/9//3//f/9/nH84fzlz/3//f/9//3//f/9//3//f/9//3//f/9//3//f/9//3//f/9//3//f/9//3//f/9//396f+VQYVhgYEBgYGBhYGBgYGBgYGFgYlRJXfZ+/n/+f/9//3//f/9//3//f/9//3/+f1l/B11BWIFkYGCBZEBcYGBgYGFoYVgHUb1//3//f/9//3//f/9//3//f/9//3//f/9//3//f/9//3//f/9//3//f/9//3//f/9//3//f/9//n84f6NQgWRgaIFsgWxgZGBkgWxgaIFoYFgnWZp//3//f/9//3//f/9//3//f/9//3//f/9//3//f/9/3n/+f7x/F3vvYShRpTzVav9//3//f/9//3//f/9//3//f/9//3//f/9//3//f/9//3//f/9//3//f/9//3//f/9/m39IWWBUQGRAYEBgQFxAYGBgYGBAXGFgYVikVA9ym3/+f/9//3//f/9//3//f/9/m39pXUFQgmRgYGBgQFxgXGBkYGRgaGFcxUy8f/5//3//f/9//3//f/9//3//f/9//3//f/9//3//f/9//3//f/9//3//f/9//n//f/9//3//f/5/L3aCWIFkgGxgaIFsYGRgZGBoYGhgZIFgYVByft5//3//f/9//3//f/9//3//f/9//3//f/9/3n97f/Z+rWnlVGFIYkxCSKREen/+f/9//3//f/9//3//f/9//3//f/9//3//f/9//3//f/9//3//f/9//3//f/9//3//f91/il2BXEBkYWRhZEFkQGCBZGBgYGRgZGFkYVyCVEhZOH/ef/9//3//f/9//3/df+5tYlCCYGBkgWRgXGBgQFxgZGBoYWhhXMVQm3//f/9//3//f/9//3//f/9//3//f/9//3//f/9//3//f/9//3//f/9//3//f/9//3//f/9//3+9fyhhgVyhbIBsoXBgaKFsYGRgaGBogGyBZGFgxVi9f/9//3//f/9//3//f/9//3//f95/m3/Ves1h5lBiSGFQYVhhYGFcY1RKXf1//n//f/9//3//f/9//3//f/9//3//f/9//3//f/9//3//f/9//3//f/9//3//f/9//3/efzBuYVRgZGBkYWRAZEBkQGBgYGBkYGRgZGBkgGCBXKNUL3a8f/9//3//f95/UXZiUIJgYGCBaGBcYFxAXGBgQGRhaGBkgVyjSFl/3n//f/9//3//f/9//3//f/9//3//f/9//3//f/9//3//f/9//3//f/9//3//f/9//3//f/9/OH+CVKFogGyAbIBsgWxgbGBsQGSAaIBogGhhaGJYMXLff/9//3//f/9/3n/ef3p/s35qZcVYYVBhVGBYgVxgXGFgYWBiXEJIdHr+f/9//3//f/9//3//f/9//3//f/9//3//f/9//3//f/9//3//f/9//3//f/9//3//f/9//3+TdqJYgGSBZGBkYWxgaGBkYGBgZGBkgWiAaIBogGShZGFUamE4f/5/3X/UfqRUgmBgZKFsYGSAYGBcYGBgYGBoYWiBbIFco0w4f/9//3//f/9//3//f/9//3//f/9//3//f/9//3//f/9//3//f/9//3//f/9//3//f/9//3/+f1BygVyAbKBwgGyhbIBsgXBgbGBogGjAcGBogWxhYOZUWn/df/5/3X96f7R6il3ETGFMglxhYGFkYGSBaGBkgGRgYGFoYVyFTDp//3//f/9//3//f/9//3//f/9//3//f/9//3//f/9//3//f/9//3//f/9//3//f/9//3//f/5/F3+CVIBkYGRgaEBsYGxgaGBkQGBgZGBgYGhgaGBoYGiCaIJcxFgvehZ/xFyCXGBkgWyAaIBkYGBgYGBgYGRgZIFsgGyBZIJMOH/ef/9//3//f/9//3//f/9//3//f/9//3//f/9//3//f/9//3//f/9//3//f/9//3//f/9/vH9pXYBgoXCAcKBwgGygbIBsgGxgaGBoYGiAbIBsgWhgUO11WH9xekhhw1hATGFUgVyCZGBkYGhgaIFsYGRgZGBkgGRgZGFYKVXef/5//3//f/9//3//f/9//3//f/9//3//f/9//3//f/9//3//f/9//3//f/9//3//f/9//3//f3p/o1hgZIBoYGhgbGBsgWxgaGBkYGBgZIFogGhgaIFwYGyBaIFkolyBWIFggWihcIBsYGhgYIBkYGCAZGBkgWiAbIFwgWSjUPd+/3//f/9//3//f/9//3//f/9//3//f/9//3//f/9//3//f/9//3//f/9//3//f/9//3/+f1l/xFShaKBwoHSgcKBwoGygcKBwgGxgZIBooWyAbKFsoWSBWIJUgVSBXIBkomiBaIFsYWyBbGBoYGhgaGBkYGSAaIBkYWRAUFJy/n//f/9//3//f/9//3//f/9//3//f/9//3//f/9//3//f/9//3//f/9//3//f/9//3//f/9//3+8f+VcgWSAZIBoYGiAbGBsgWxgaGBoYGRgZGBkgWyAbIBsgGyAbIBkgGSAaIBsYGxgaEBggGhgZGBkYGRgZGBkgGyAcKFoglDVfv5//3//f/9//3//f/9//3//f/9//3//f/9//3//f/9//3//f/9//3//f/9//3//f/9//39xfoJcoWygdIB0oHSgcKBwgHCgcIBsgGiAZIBogWyAbIBoYGiAZIFogGiAbGBogWxhaGFsYGSAaEBgYGRAYGBkYGSBaEBgg1Q5f/5//3//f/9//3//f/9//3//f/9//3//f/9//3//f/9//3//f/9//3//f/9//3//f/9//3//f/9/3X+LbYFgoGiAaKBsgGyAbIBsoWyAbIBsQGSAaIBogGiAbKBwgGygcIBwoHCgcGBoYGiAbIBogGhgZIFoYGSAaIBsoXShaIJUtH7/f/9//3//f/9//3//f/9//3//f/9//3//f/9//3//f/9//3//f/9//3//f/9//3//f/5/immBZMF0oHSgeIB0oHSgdKB0oHChdIBowGyAZKFwoXCAcIBwonShcIFsgWyBbGBogWxgZGBkYGBgZGBgYWSBaIFsgWhhXChh3X//f/9//3//f/9//3//f/9//3//f/9//3//f/9//3//f/9//3//f/9//3//f/9//3//f/9//3//f/5/D3qCXIBogGyAbIBwgGyAcIBsoHCAbIBoYGRgZGBkoGyAaKBwgGyhcIBsgGhgaGBogGyhcGBogGhgZIBoYGihcIBwomyBUJN+3n//f/9//3//f/9//3//f/9//3//f/9//3//f/9//3//f/9//3//f/9//3//f/9//3+7f8RcoXCgdKB4oHSheIB0oHiAdKB0oHCgbABtAG2AZKFwgXChcIBsgGyAaIBoQGRgZGBkgGRgYIBkYGCAZGBggWiAaIFkYVBRdv5//3//f/9//3//f/9//3//f/9//3//f/9//3//f/9//3//f/9//3//f/9//3//f/9//3//f/9//3/+f7V+g1iibIBwgHCAcKFwgHCgcIBwoXChcIFsgGiAaIBkgGyAbKFwoHCAbIBogGygcKF0gHCAbIBogGiAaIBsgXChdKFsglSSfv9//3//f/9//3//f/9//3//f/9//3//f/9//3//f/9//3//f/9//3//f/9//3//f/9/F3+iYIB0wXigeMF4oHigeKB4oHigdMF0oGxBdUBxoGihbIBsgGyAaGBogWhgaIBsgGiAaIBooGiAZIBkgGSAaIBooXCBYKRMOH//f/9//3//f/9//3//f/9//3//f/9//3//f/9//3//f/9//3//f/9//3//f/9//3//f/9//3//f/9//n85f8RYgWigdGBwgXSAcKBwgGygcIBwoXShcKBsgGSgbGBkgWyAbIBsYGiAbIBwoXSAcKF0gGyAaGBogGxgbKFwoHTCcIFUcn7ef/9//3//f/9//3//f/9//3//f/9//3//f/9//3//f/9//3//f/9//3//f/9//3/efy9ygWSheKB4wHigdMB4oHTAeKB0oHigdMBwYHWBdcBogGiAaIBogGiAbGBogGyAbKBwgGygcKBsgGhgZGBogGygbIBsYFhJVd5//3//f/9//3//f/9//3//f/9//3//f/9//3//f/9//3//f/9//3//f/9//3//f/9//3//f/9//3//f/9/vH8oYaFogHCheIF0oHSgcKB0oHShdIB0wXSgcMBsInWgbIBogGigbKBwoHChdKB0oHTAdKBwgGiAbIBsgHCAcMB4wXCBXC96/n//f/9//3//f/9//3//f/9//3//f/9//3//f/9//3//f/9//3//f/9//3//f/9/3X9pYaFswHzAeMB4wHjAdMB4wHjAeKB4wHjgcKF5gHEgbaBk4GwBcaBsgXChdIBwoXSgdKB0oHCgcIBogGxgaKF0gHCBbGFUk3b/f/9//3//f/9//3//f/9//3//f/9//3//f/9//3//f/9//3//f/9//3//f/9//3//f/9//3//f/9//3//f91/zGmBYKF0gHShdIBwoHSgcKB0gHSheKB0oHTAcIR9AHHAZKBkIXXheMB0oHTAeKB0wHSgcIBsgGyAbIBsoHSgdMF0gVwOdt1//3//f/9//3//f/9//3//f/9//3//f/9//3//f/9//3//f/9//3//f/9//3//f1l/5FjBcMF8oHjAeMB4wHigeMB4oHjAfKB0AHnCeaBxgHVgdYJ5Y32AbKF0oXShdIB0oHSgcKB0gGyAbGBogHCAcKFwYGSjVHt//3//f/9//3//f/9//3//f/9//3//f/9//3//f/9//3//f/9//3//f/9//3//f/9//3//f/9//3//f/9//3//f3F2omChdKF0oHTAdKB0wHSgdKB4oHigeMB0wHSDfaN9IGlAcaJ9Yn3AdMB4oHjBfKB0wXSAcKFwgGygcKB0wHjAdKFk7XX+f/9//3//f/9//3//f/9//3//f/9//3//f/9//3//f/9//3//f/9//3//f/9//n/UfqJc4njAfOF8wHzAfMB8wHzAfMB8wHjAeEF9433AdcF9wX3jfUB5wHSheMF4oHSgdKB0wHigdKFwgGyBcIFwoHShcIFcamX/f/9//3//f/9//3//f/9//3//f/9//3//f/9//3//f/9//3//f/9//3//f/9//3//f/9//3//f/9//3//f/9//384f6JcwnSgdKB4oHSgdKB4oHigeKB4oHTAeKB0QX3jfcB1oHXifWF94HDAdKB4wHjAeKB0oHSAcKBwgHCgdMB44XiAYO113X//f/9//3//f/9//3//f/9//3//f/9//3//f/9//3//f/9//3//f/9//3//f/5/DXrBaMF4wHzAfMB8wHzAfKB8wHzAfMB8wHRifcF9AX7geeF9oX0AccB4oHigeKB4oHSgeKB4oHSAbIBsgGyhdKB0oWyBULR+3n//f/9//3//f/9//3//f/9//3//f/9//3//f/9//3//f/9//3//f/9//3//f/9//3//f/9//3//f/9//3//f/9/vH8mZaFswXigeMF8oHjBfKB8wHygdMF8wHjAeCB94n3gfeB94X2ifeBw4HigeMB8wHjBfKB0oHSgcKB0oHThfMF4oWSrcf5//3//f/9//3//f/9//3//f/9//3//f/9//3//f/9//3//f/9//3//f/9//3/df2hpoGzhfMB84XzAfOB8wHzBfMB8wHzAeAB5gn3hfeB9AX7hfaJ94HTgfKB4wHygeMF4oXjBfKB0oHCAbKFwoXTBeIBgBVWbf/9//3//f/9//3//f/9//3//f/9//3//f/9//3//f/9//3//f/9//3//f/9//3//f/9//3//f/9//3//f/9//3//f/1/y3GhZMF0wHigfKB8oHzAfMB4wHjAeMF4wHgAecF94H3gfeF9on3gdMB4wXzAfMB8wHzAdKBwoHSAdKF4wHzhfIFkim3df/9//3//f/9//3//f/9//3//f/9//3//f/9//3//f/9//3//f/9//3//f/9/mn/DYMB04XzhfMB84HzAfMB8wHzAfMB84HgAdcJ9wX3AfcB94X1AfeB4oHjAfKB4wHigdMF4oHigeIBsoGygcMF0oHCAXA5q/n//f/9//3//f/9//3//f/9//3//f/9//3//f/9//3//f/9//3//f/9//3//f/9//3//f/9//3//f/9//3//f/9//3/9f7J+wlzieKB8wXzBfMB8wHzAfOB8wXzBfMF84HTifeB9AH7AfcN94HTgfMB8wHzAfOF8wHjAdKBwoXigeOF84XzCbEdl3X//f/9//3//f/9//3//f/9//3//f/9//3//f/9//3//f/9//3//f/9//3//fxZ/wWDheOF8wHzhfMB84XzAfOF8wHzgfOB4QHnCfeF9wH3hfcJ9AH3geMB8wHjAfMB8wXjAeMF8oHSgcKBwwXjBdKFwgVRYf/5//3//f/9//3//f/9//3//f/9//3//f/9//3//f/9//3//f/9//3//f/9//3//f/9//3//f/9//3//f/9//3//f/9//39Yf+RcwnDBfMB8wHzAfOB8wHzAfMB8wHzAfOB4gH3hfeB94X3CfSB5wHjAfMB84HzAfMB8oHDBdKB0oHjAfOF8oGwmZd1//3//f/9//3//f/9//3//f/9//3//f/9//3//f/9//3//f/9//3//f/9/3X9PcsFk4nzhfOB8wHzhfMB84HzAfOF8wHzgeGB94X3AfeF9wH2hfeB4wHzAfMB8oHzAfMB44XjAdKBwgHCheMB4wXSBZCddvH//f/9//3//f/9//3//f/9//3//f/9//3//f/9//3//f/9//3//f/9//3//f/9//3//f/9//3//f/9//3//f/9//3//f/9/vH9IYcJs4nzBfOB84HzgfOB8wHzBfMB84HzgeIB94X3hfeB94n0geeB8wHzgfMB84HzAfMF0oXDBdMB44XzhfMFwBWW9f/9//3//f/9//3//f/9//3//f/9//3//f/9//3//f/9//3//f/9//3//f9x/qmnibOJ8An3hfOF84HzgfOB84XzhfOF84HihfeB94X3AfeJ9YH3gfMB84XzAfMB8wHzgfMB4wHSgcKB0wXjBfMF0glhRdv5//3//f/9//3//f/9//3//f/9//3//f/9//3//f/9//3//f/9//3//f/9//3//f/9//3//f/9//3//f/9//3//f/9//3//f91/UHahZMF8wHzhfMB84HzAfOB8wHzAfMB84HggeeJ94H3hfcF9QH3gfOF8wHzgfMB84XygdMF0oHTAeMB84XygcARhe3//f/9//3//f/9//3//f/9//3//f/9//3//f/9//3//f/9//3//f/9//39ZfyVh4mwCfeF84XzAfOB84HzgfOB84XzhfAB9oH3gfeB9wX2ifSB54HzgfMB8wXzAfMB8wHzAeKB0oHSgdMF8oHjCcMRUWX/+f/9//3//f/9//3//f/9//3//f/9//3//f/9//3//f/9//3//f/9//3//f/9//3//f/9//3//f/9//3//f/9//3//f/9//3//f1h/42SheOJ8wHzhfOF84XzgfOF8wHzhfOB8IHnCfQF+4H3ifWB9AH3hfOF84HzhfOB84XjAcMF0wHThfOF84njDXJt//3//f/9//3//f/9//3//f/9//3//f/9//3//f/9//3//f/9//3//f/5/Fn/DXAN5An0CfeF84XzgfOF84HwBfeB8AX0AfcJ94H3hfeF9on3geAB94HzhfMB84XzAfOF8wHjBeKB0wHzAfOJ8gGDtad1//3//f/9//3//f/9//3//f/9//3//f/9//3//f/9//3//f/9//3//f/9//3//f/9//3//f/9//3//f/9//3//f/9//3//f/9//3+8f0dt4njhfOB8wXzhfMB84HzAfOF84HwAfeB0on3hfeB94X2BfeB44XzBfOF84HzhfMF4wXTAcMB04XwCfcJ4olxZf/9//3//f/9//3//f/9//3//f/9//3//f/9//3//f/9//3//f/9//3/+f1B+wmgDeQJ94XzhfOF84XzhfOF84HwBfeB8QX3BfeB94H3ifUB9AH3AfOB8wHzgfMB84HzAfMF8oHTAeMB84HzCdIFY9X7/f/9//3//f/9//3//f/9//3//f/9//3//f/9//3//f/9//3//f/9//3//f/9//3//f/9//3//f/9//3//f/9//3//f/9//3//f/9/3X9PfqFo4nzgfOF84XzhfOB84XzhfOF84HwAfWF94n3gfQJ+oX0AfeF84nzhfAF94HwCfcB04XTAdOJ84nwDfaFcOH//f/9//3//f/9//3//f/9//3//f/9//3//f/9//3//f/9//3//f/9/3X+qccJwA30CfQJ94XwCfeF8AX3hfAF9AX0BfWJ94n3gfeF9wX0gfeB84HzgfOF84HzgfOB84XzAeKB4wHjgfOF8oWgnYdx//3//f/9//3//f/9//3//f/9//3//f/9//3//f/9//3//f/9//3//f/9//3//f/9//3//f/9//3//f/9//3//f/9//3//f/9//3//f/9/F3/kYOFwAX3hfOF84XzhfOF84XzgfAF94HxBfcF94X3hfcJ9AH0BfeF84XzhfAF94XzAdMBwwHThfOJ843yhXLN2/3//f/9//3//f/9//3//f/9//3//f/9//3//f/9//3//f/9//3//f5p/BWXjeOJ8An3hfAJ94XwBfeF84XzhfAF9AHmjfeB94H3hfYF94HjhfOB84XzgfOF84HzhfMB4wHjAdOF8wHzheIFYcXref/9//3//f/9//3//f/9//3//f/9//3//f/9//3//f/9//3//f/9//3//f/9//3//f/9//3//f/9//3//f/9//3//f/9//3//f/9//3//f91/qm3ibAJ9AX0BfQJ94XwCfeF84XzhfAJ9AHnifeF9An7ifUF9AX0CfeF8AX0BfQJ9wHThdMF0An3ifAR9oWBxcv5//3//f/9//3//f/9//3//f/9//3//f/9//3//f/9//3//f/9//n83f+NkA30CfQF9An0CfQJ9AX0CfQF9An0BfSB5w33hfeB9431AfQF94XwCfeB84XzgfAF94XzBeKB04XzhfOF8wXDlWFl//3//f/9//3//f/9//3//f/9//3//f/9//3//f/9//3//f/9//3//f/9//3//f/9//3//f/9//3//f/9//3//f/9//3//f/9//3//f/9//3/ef7N+wmACfeF8AX3hfAF94XwBfeF8AX3hfCF9gX3hfeF9431AfQF94XwCfQF9AX0CfeF4wHDhdOJ8An3jfMJk7Wndf/9//3//f/9//3//f/9//3//f/9//3//f/9//3//f/9//3//f91/kXriZAN9An0CfeJ8An0BfQF9AX0BfeJ8AX1AfeJ94H3hfaJ9IH3gfAJ94HzhfOF84XzhfOF8wHjAeOB84XzBfKFk7mndf/9//3//f/9//3//f/9//3//f/9//3//f/9//3//f/9//3//f/9//3//f/9//3//f/9//3//f/9//3//f/9//3//f/9//3//f/9//3//f/9//396f0Zp4nQjfQF9An0BfQJ9AX0BfeF8An0BfWF94n0CfuJ9YX0BfQJ9An0CfQF9I33ifOF0wXQCfQN9JH3CaIpl3X//f/9//3//f/9//3//f/9//3//f/9//3//f/9//3//f/9//n/cf8ppA20CfSN9An0DfQJ9In0BfSJ9AX0DfQF9on3ifQF+4n2CfQB9AX0BfQF94XwCfeF8An3BeOF4wHjhfAJ943ijWBd//3//f/9//3//f/9//3//f/9//3//f/9//3//f/9//3//f/9//3//f/9//3//f/9//3//f/9//3//f/9//3//f/9//3//f/9//3//f/9//3//f/9/3n8NeuJsAn0BfQF9An0BfQJ9AX0CfQF9AX0geeN94X3ifYJ9IX0BfQJ9AX0ifQJ9An3hdOF04XgjfQN942wFWbx//n//f/9//3//f/9//3//f/9//3//f/9//3//f/9//3//f/5/eH8lYQJxI30CfQJ9An0jfQF9In0BfQJ9An0BfcJ94n3hfcN9IX0BfeF8AX3hfAF94XwCfeJ84XjAdOF84XwCfaFgi2nef/9//3//f/9//3//f/9//3//f/9//3//f/9//3//f/9//3//f/9//3//f/9//3//f/9//3//f/9//3//f/9//3//f/9//3//f/9//3//f/9//3//f/9/N3/kZAN5An0CfQJ9In0CfSJ9An0ifQJ9IX2jfeJ94n3DfSF5In0CfSJ9In0jfQN9AnnhdAJ5I30jfeNw5Fx5f/9//3//f/9//3//f/9//3//f/9//3//f/9//3//f/9//3/9f/R+4mBEeSJ9I30DfSN9An0ifSJ9In0ifSN9In0DfuF9432CfSF9An0CfQF9In0BfQJ9An0CfcF44HgBfSJ94nSjWPZ+/3//f/9//3//f/9//3//f/9//3//f/9//3//f/9//3//f/9//3//f/9//3//f/9//3//f/9//3//f/9//3//f/9//3//f/9//3//f/9//3//f/9//3//f7x/q23icCN9An0CfQJ9I30CfSJ9An0ifQF9Yn3ifQJ+w31BeSF9In0BfSJ9An0jfeJ44nThdCN9I30DdaJc9n7df/9//3//f/9//3//f/9//3//f/9//3//f/9//3//f/9/3X8tfuJsI3kjfQN9I30DfSN9An0ifSF9In0BfYJ94n3ifcN9Yn0BfQJ9AX0CfQF9An3hfAN9wXjheOB4An0CfcJkamG9f/9//3//f/9//3//f/9//3//f/9//3//f/9//3//f/9//3//f/9//3//f/9//3//f/9//3//f/9//3//f/9//3//f/9//3//f/9//3//f/9//3//f/9//3/+f/V+42gDfSN9An0jfSJ9I30CfSN9In0jfSF9430CfuN9YXlCfSN9In0ifSN9I30DfeJ0AnkjfSN9JHmiYHJ+/n//f/9//3//f/9//3//f/9//3//f/9//3//f/9//3//f7t/iHECdUR9In0jfSN9JH0jfSN9In0jfSJ9IX2jfeJ94n3EfSF9In0CfQJ9An0ifQJ9I30CfeJ44XQCfSJ94nShWNV+3n//f/9//3//f/9//3//f/9//3//f/9//3//f/9//3//f/9//3//f/9//3//f/9//3//f/9//3//f/9//3//f/9//3//f/9//3//f/9//3//f/9//3//f/9//n/cf2dtA3UDfSN9An0jfQJ9I30CfSN9A30ifaF9An7jfaJ9IX0jfSJ9I30DfSR9A30CeeF0I3kifUR9o2TNcd1//3//f/9//3//f/9//3//f/9//3//f/9//3//f/9//384fwNlA30jfSN9I30jfQN9I30ifSN9In0ifUB9w33ifeN9Qn0ifQF9In0BfSJ9In0ifQJ9An3heAJ9AX0jfcBoaGmbf/9//3//f/9//3//f/9//3//f/9//3//f/9//3//f/9//3//f/9//3//f/9//3//f/9//3//f/9//3//f/9//3//f/9//3//f/9//3//f/9//3//f/9//3//f/9/3X+yfuJkRH0jfSN9I30jfSJ9I30jfSR9In2BfeJ9A37DfUJ9In0jfSN9JH0jfUR9AnkCdSJ5RH0kfeRwJ2Hdf/9//3//f/9//3//f/9//3//f/9//3//f/9//3//f/9/knriaCN9RH0jfUR9I30kfSN9I30jfUN9In2BfeN9A37DfSF9In0ifSJ9I30ifSN9In0jfeF44ngjfQJ9AnnCYJJ+/n//f/9//3//f/9//3//f/9//3//f/9//3//f/9//3//f/9//3//f/9//3//f/9//3//f/9//3//f/9//3//f/9//3//f/9//3//f/9//3//f/9//3//f/9//3//f/9/mn+IaeNwI30jfSN9In1DfSJ9Q30jfSN9In3kfeJ9431CfSN9I30jfSN9JH0jfQN9AnUjeSN9JH0DeeNcWX//f/9//3//f/9//3//f/9//3//f/9//3//f/9//3+8f8ppAm1EfSN9RH0jfSR9I30kfSN9I30ifUJ9on3jfeN9gn0heSN9A30kfSN9I30CfSJ9An3heAJ5I30DfcJsJ128f/9//3//f/9//3//f/9//3//f/9//3//f/9//3//f/9//3//f/9//3//f/9//3//f/9//3//f/9//3//f/9//3//f/9//3//f/9//3//f/9//3//f/9//3//f/9//3//f/5/sn4EaQN9RH1DfUR9In1kfSN9Q30jfUN9hH0DfuJ9g31DfUR9I31EfSN9RH0jfSN5I3llfSN9RX2hXLN63n//f/9//3//f/9//3//f/9//3//f/9//3//f/5/V38EYUR5RH1EfUR9RH0jfUR9JH1EfUN9Q31CfeR9433EfWJ5Q30jfSR9JH0kfSN9I30CfQN94ngjfQN5JH2iYNR+3n//f/9//3//f/9//3//f/9//3//f/9//3//f/9//3//f/9//3//f/9//3//f/9//3//f/9//3//f/9//3//f/9//3//f/9//3//f/9//3//f/9//3//f/9//3//f/9//3/+f7t/aHEDeSN9RH0ifUN9I31EfSN9Q31DfWJ9430DfqN9Y30kfUV9I31EfUN9RH0CdSN1Q3lDfUN9wWTsad1//3//f/9//3//f/9//3//f/9//3//f/9//3/+f09+A21EfUR9RH1FfUN9RH0jfUR9Q31DfUJ9g33kfeR9gn1CfSJ9I30jfSN9I30jfSJ9In0CeQN9I31FfaJoaGm7f/9//3//f/9//3//f/9//3//f/9//3//f/9//3//f/9//3//f/9//3//f/9//3//f/9//3//f/9//3//f/9//3//f/9//3//f/9//3//f/9//3//f/9//3//f/9//3//f/9//3/9f9R+5GhEfSN9RH1EfSR9I31EfUR9RH1CeeR9BH7kfWJ5RH1FfUR9RH1kfUR9RHkCdWR9Y31EfQJtR12bf/9//3//f/9//3//f/9//3//f/9//3//f/9/u3+IcQN5ZX1EfWV9RX1EfUN9RH1DfUN9Q31jfcR9BX7kfWJ9Q30jfSN9RH0jfSN9I31DfSJ5In0jfSN9BHnDXLR+/n//f/9//3//f/9//3//f/9//3//f/9//3//f/9//3//f/9//3//f/9//3//f/9//3//f/9//3//f/9//3//f/9//3//f/9//3//f/9//3//f/9//3//f/9//3//f/9//3//f/9//3+7f8ttA3FDfSR9RH1EfSR9I31EfUN9ZH2DfeR9BH6CeUR9RX1EfUR9RH1kfSR5I3VEeUR9RH0keaJUF3/ef/9//3//f/9//3//f/9//3//f/9//3/+fzZ/42gkfUR9ZX1FfUV9Q31EfUN9RH1DfWN9YnnlfcR9o30ieUN9I30kfSN9Q30jfUN9An0CeQJ5Q30kfcJkq2Xdf/5//3//f/9//3//f/9//3//f/9//3//f/9//3//f/9//3//f/9//3//f/9//3//f/9//3//f/9//3//f/9//3//f/9//3//f/9//3//f/9//3//f/9//3//f/9//3//f/9//3//f/9//38WfyRtI31FfUR9RX1EfUR9RH1EfWR9Y33EfSV+w31kfUV9RX1EfWR9RH1lfSN5RHlFfWV9Zn3CYA52/3//f/9//3//f/9//3//f/9//3//f/5/3X8NcgNxZX1lfUR9ZX1EfWR9RH1kfUR9RH1CfaN95H3FfWJ9ZH0jfUR9I31EfSN9RH0jfSN9AnlEfUR9A3XkYDh//3//f/9//3//f/9//3//f/9//3//f/9//3//f/9//3//f/9//3//f/9//3//f/9//3//f/9//3//f/9//3//f/9//3//f/9//3//f/9//3//f/9//3//f/9//3//f/9//3//f/9//3//f/9//X8MegNtRX1EfUR9RH1EfUR9RH1kfUN9pH0EfuR9Y31lfUR9ZH1EfWV9RX1EfSR5Zn1EfWV94mgmYbt//3//f/9//3//f/9//3//f/9//3/df1d/JWVEeWR9ZH1DfUR9ZH1DfWR9RH1FfUR9Y33DfeN9g31DfUR9RH0kfUR9I31DfUN9I30CeSR9JH0keaFcLnbdf/9//3//f/9//3//f/9//3//f/9//3//f/9//3//f/9//3//f/9//3//f/9//3//f/9//3//f/9//3//f/9//3//f/9//3//f/9//3//f/9//3//f/9//3//f/9//3//f/9//3//f/9//3//f/5/eX9GaUV1RH1kfWR9ZX1EfWV9RH1lfWN9BX7lfYR9ZH1lfWV9ZX1kfWZ9RX0keUV9Zn1lfUV5wlgWf/5//3//f/9//3//f/9//3/+f/9/3H8ufgRtZn1FfUR9I31lfUR9ZX1lfWZ9Rn1mfWR9BX7DfWN9RH1FfUR9RH1EfWR9Q31DfSN9I31FfUV942xHYZp//3//f/9//3//f/9//3//f/9//3//f/9//3//f/9//3//f/9//3//f/9//3//f/9//3//f/9//3//f/9//3//f/9//3//f/9//3//f/9//3//f/9//3//f/9//3//f/9//3//f/9//3//f/9//3//f91/1H7jZEV9RH1kfUR9ZH1kfWV9RH1kfaN9Bn6kfYR9RH1mfUR9ZX1FfWV9RHlEeUV9Zn1lfcFc7Wndf/5//3//f/9//3//f/5/3n84fw92w1xAXEBcQFwgXCBcIFhAWEBcgWSCZORwRX3IfeZ9hH1DfWZ9RH1EfUN9RH1EfUR9I30jfUR9RX0kecNc9H7df/9//3//f/9//3//f/9//3//f/9//3//f/9//3//f/9//3//f/9//3//f/9//3//f/9//3//f/9//3//f/9//3//f/9//3//f/9//3//f/9//3//f/9//3//f/9//3//f/9//3//f/9//3//f/9//n//f7x/qnEDcWV9ZH1lfWV9hX1kfWV9ZH2EfcV9Bn6DeYZ9ZX1lfWV9hn1lfWV9RH1mfWZ9Zn0lcQVdWH+bf5t/vX/ef95/vX8Xf4tdpExiUGBcQGBhYCBcQWBAXEFcQFhAXCBYQFggWGBcgGAjcUR5h31FfUR9ZH1kfUR9ZX1EfUR9RH1FfUV9w2TMcbx//3//f/9//3//f/9//3//f/9//3//f/9//3//f/9//3//f/9//3//f/9//3//f/9//3//f/9//3//f/9//3//f/9//3//f/9//3//f/9//3//f/9//3//f/9//3//f/9//3//f/9//3//f/9//3//f/9//3/+fxZ/RmkkdWV9ZX1lfWR5hX1lfWV9ZH2lfQZ+pX1lfWZ9ZX1mfWV9RX0keeN0omyhbIBkgWRhXINcxFjmXOZYKGGLaUlpYlRhVGFYYWBAXEBgQFxAYEBcQFxAWGBcQFhAXCBYQFggWEBYIFRgXMJoZn1lfUR9ZH1kfUR9RH0jeUV9RX0EcSZdeX/+f/9//3//f/9//3//f/9//3//f/9//3//f/9//3//f/9//3//f/9//3//f/9//3//f/9//3//f/9//3//f/9//3//f/9//3//f/9//3//f/9//3//f/9//3//f/9//3//f/9//3//f/9//3//f/9//3//f/9//3/df3F+BGlFfWZ9ZX2GfYV9ZX1lfYV9ZH3mfed9hn1mfUV94nSgaEBgYGRAYGBkQGBgZGBkYGRiaGFgYmRiZEFcYWBBXGFkYGRgZGBgYWRBYIFkYGBgYEBcYFxAXEBcQFxBYEBcQFwgWEFcIFggVEBYA3VmfWV9ZX1lfSR9RH1mfSR541wWf/1//3//f/9//3//f/9//3//f/9//3//f/9//3//f/9//3//f/9//3//f/9//3//f/9//3//f/9//3//f/9//3//f/9//3//f/9//3//f/9//3//f/9//3//f/9//3//f/9//3//f/9//3//f/9//3//f/9//3//f/9//3+8f6ptBG1lfYZ9ZHmGfYZ9Zn1mfYZ9pX3HfQJ1oGhAYGBkYGSAaGBogGhgZIFoYGSBaGBoYGhhaGFoYGSBaGFkYWRgZGBoQGRgZEBkYWRAXGBcQGBhZEBcYGBAYEBgQFxAYCBcQFwgXCBYQFhAWABUgWRnfWZ9I3lkfWR9RXnCYC563X//f/9//3//f/9//3//f/9//3//f/9//3//f/9//3//f/9//3//f/9//3//f/9//3//f/9//3//f/9//3//f/9//3//f/9//3//f/9//3//f/9//3//f/9//3//f/9//3//f/9//3//f/9//3//f/9//3//f/9//3//f/9//n9YfyZhRHWGfYZ9hn2GfWZ9hn1mfeFwgGBgZGBkgGyAaIBsgGyAbIBsoWxgaIFsYGiAaIBogGhAZIFsYGhhaGFoYWhgZGBoYGRhZEBgYGBgYGFkQGBgYEBcQGBAYEBgQFxAYEBcQFxAXEBcIFhAXCBUYVxGeWZ9RH1lfeFkqm2bf/9//3//f/9//3//f/9//3//f/9//3//f/9//3//f/9//3//f/9//3//f/9//3//f/9//3//f/9//3//f/9//3//f/9//3//f/9//3//f/9//3//f/9//3//f/9//3//f/9//3//f/9//3//f/9//3//f/9//3//f/9//3//f/9/3H+yfuNkRH1mfYd9h32HfeJ0YGRgZIBooXCAbIBsgXCBbIBsYGiAbGBoYGxgbIBsYGiAaIBooWxgZIBsYGhgZGBkYGRgZGBkYGBgYEBkYWhAZEBkQGBgYEBgQGBAXEBcIFxAXCBYQWAgXEBcQFggWCBUQFwmfWZ94mxGZXl//3//f/9//3//f/9//3//f/9//3//f/9//3//f/9//3//f/9//3//f/9//3//f/9//3//f/9//3//f/9//3//f/9//3//f/9//3//f/9//3//f/9//3//f/9//3//f/9//3//f/9//3//f/9//3//f/9//3//f/9//3//f/9//3//f/9/u3/KdQNth32HfUV9gGSAaGBooXCBcIFwgGyBcIBwgXCBcKFwYGyBcIBwgXBgbKBwgGigaIBkgGyAaIBsYGiAaGBogWhgZIBkYGRhaEBoQGhgZGBkYGBhZEBgYWBAXEBgQFxgYEBcQGAgXEBcQFhAWCBYYWAlcQRh9H7+f/9//3//f/9//3//f/9//3//f/9//3//f/9//3//f/9//3//f/9//3//f/9//3//f/9//3//f/9//3//f/9//3//f/9//3//f/9//3//f/9//3//f/9//3//f/9//3//f/9//3//f/9//3//f/9//3//f/9//3//f/9//3//f/9//3//f/9/mn9oZQVt43RgZIBogGyhcIBwgHSAcKBwgHCAdIBwgHCAcIBwYGyAcIBsgHCAbIBsgGiAaIBogGxgaIBsYGhgaGBogGhgaGBoQGRgaGBkYGRAYGFkQFxhZEBgQGBAYEBgQFxAYCBcQFwgWEBcIFhAWCBUglTUfv1//n//f/9//3//f/9//3//f/9//3//f/9//3//f/9//3//f/9//3//f/9//3//f/9//3//f/9//3//f/9//3//f/9//3//f/9//3//f/9//3//f/9//3//f/9//3//f/9//3//f/9//3//f/9//3//f/9//3//f/9//3//f/9//3//f/9//3//f91/s36iZGBogGigcMJ0gHCBdIB0oHSgcKB0gHSgdIB0oHSAcKBwgHCAcIBsgHCAbIBsgGigbIBogGyAaIBsYGiAaGBkgGhgaIBoYGRgaGBkYGRAYIJoYWRAYEBgQGRAYEBgQFxAYEBcQFxAWEFcQFhAWEBMtH7df/9//3//f/9//3//f/9//3//f/9//3//f/9//3//f/9//3//f/9//3//f/9//3//f/9//3//f/9//3//f/9//3//f/9//3//f/9//3//f/9//3//f/9//3//f/9//3//f/9//3//f/9//3//f/9//3//f/9//3//f/9//3//f/9//3//f/5//n9Yf0dpgGShcKBwoHCAcKF0gHSgdIBwoHCAcKB0gHCgcIBwoHCAcIBwgHCgcIBwoHDAdOF4AXkifSJ9Q31DfUN9Q31DfQF14HCgaIBkYGCAZEBkYGRAYGBkQGBgZGBgQGBAYEFgQFxAXEBYQFwgWEBcIFhhVAdVvX//f/9//3//f/9//3//f/9//3//f/9//3//f/9//3//f/9//3//f/9//3//f/9//3//f/9//3//f/9//3//f/9//3//f/9//3//f/9//3//f/9//3//f/9//3//f/9//3//f/9//3//f/9//3//f/9//3//f/9//3//f/9//3//f/9//3/+f3l/aWWBXMJwgHTBeKB0oXSgdKF0oHSgdKBwoXSgdKB0oHCgdKBwoHSgcMB44XgCfQJ9Q30ifUJ9Qn1ifWJ9Y31ifYR9g32EfYR9pX2EfSJ1oGiAZIBkYGRgZGBkQGBgZGBgYWBAYEBgQFxhXEBcQFxAXEBcIFRjTLV+/3//f/9//3//f/9//3//f/9//3//f/9//3//f/9//3//f/9//3//f/9//3//f/9//3//f/9//3//f/9//3//f/9//3//f/9//3//f/9//3//f/9//3//f/9//3//f/9//3//f/9//3//f/9//3//f/9//3//f/9//3//f/9//3//f/9/mn+qaYFcwWyAcKB4oHSgdKF0oHSgdKB0oHCgdIB0oHSgcKBwgHCgdMB44XzhfAF9AX0ifQF9IX0hfUJ9QX1ifWJ9Yn1ifYR9g32jfYN9pH2kfaV9ZH3AaIBggGRAYGBkYGBgZEBcYGBAYEBgIGBAYEBcQFxAWEBYIVSNab5//3//f/9//3//f/9//3//f/9//3//f/9//3//f/9//3//f/9//3//f/9//3//f/9//3//f/9//3//f/9//3//f/9//3//f/9//3//f/9//3//f/9//3//f/9//3//f/9//3//f/9//3//f/9//3//f/9//3//f/9//3//f/9//3/dfw1yoVjCcMF0wXigdMF4oHSheKB4wHigdMF0oHSheKB0wHSgdMB4wHwBfQF9AX0AfQF9AX0ifSF9Q31DfWN9Y31kfWN9hH2EfYR9hH2kfaN9xH3EfcV95n2EfcBogGRgYEBkYGRgZEBgYGRAYEFkQGBBYEBcYFxAXCFcpVS/f/9//3//f/9//3//f/9//3//f/9//3//f/9//3//f/9//3//f/9//3//f/9//3//f/9//3//f/9//3//f/9//3//f/9//3//f/9//3//f/9//3//f/9//3//f/9//3//f/9//3//f/9//3//f/9//3//f/9//3//f/9//3//f/5/9X7DXKFsoHSgeKB0wXigdMF8oHSgeKB0wHigdKB4oHigeKB0wHjAfOF8wHzgfOB8AX0BfSJ9AX0CfcB0wHSgcMBwoGzAcOBwAXUieWR9hH2lfYR9o32jfeR9xX3GfSJxgGRgZEBkYGBgZEBgQGRAYEFgIFxAXEBYQFwgWGJMOn//f/9//3//f/9//3//f/9//3//f/9//3//f/9//3//f/9//3//f/9//3//f/9//3//f/9//3//f/9//3//f/9//3//f/9//3//f/9//3//f/9//3//f/9//3//f/9//3//f/9//3//f/9//3//f/9//3//f/9//3//f/9//n+bfyZZomiheMB8wHigeKB4wXygeMB4oHjAfKB4wHigeKB8oHjAfMB84XzAfOF84XwBfeF84HigdKB0oHCgcIBwoHCAbKBsgGigbIBogGiAaMBsAnWFfcV9xH3EfeR9xX0HfoV9wGxgZIBkYGRgZEBkYWRAYEBgQFxAYEBcQFxBTPd6/3//f/9//3//f/9//3//f/9//3//f/9//3//f/9//3//f/9//3//f/9//3//f/9//3//f/9//3//f/9//3//f/9//3//f/9//3//f/9//3//f/9//3//f/9//3//f/9//3//f/9//3//f/9//3//f/9//3//f/9//3//f95/7nWiYKF0wHygeMB4oHjBeKB4oHygeMB8oHjAfKB4wHigeMB8oHzAfKB84XzBfOF8oHigdKB0oHCgcKBwgHCgcIBwgHCAbIBsgGiAaIBogGxgaGBogGjhcIR9xX3FfeV9xH3mfcZ94GxgXGBkQGBhZEBgQGBAYEBgQFxAYCBcQUy0cv9//3//f/9//3//f/9//3//f/9//3//f/9//3//f/9//3//f/9//3//f/9//3//f/9//3//f/9//3//f/9//3//f/9//3//f/9//3//f/9//3//f/9//3//f/9//3//f/9//3//f/9//3//f/9//3//f/9//3//f/5//396f8RgoXDifMB8wHzAeMF8wXzBfMB8wHzAfMB8wHzBfKB4wHigeMF8wHzhfMF8wXygeKB0oHTAeKB0oHSAcKF0gHCgcIBwoHCAbKBsgGiAbGBogWxgaIBogGSAYAFtxn2lfeZ9xH3lfeZ9InVgYGBkYWRhZEBkYGBgYEBcQFxgYEBQ9X7ef/9//3//f/9//3//f/9//3//f/9//3//f/9//3//f/9//3//f/9//3//f/9//3//f/9//3//f/9//3//f/9//3//f/9//3//f/9//3//f/9//3//f/9//3//f/9//3//f/9//3//f/9//3//f/9//3//f/9//3//f95/D26BYMF8oHjAeMB4wHygeMF8wHzAfMB8wHzAfMB8oHjAeKB0wHigeMB8oHjAfKB0oHSgdKB0oHCgcKBwoHSAcKB0oHCgcIBsoGyAaIBsgGiAbGBogWxgaGBogGRgZKBkZH3FfeV95H3kfcZ9AW2AZEBgQGRgZEBgYGBAXEBcQFwgUGpl9369f/5//3//f/9//3//f/9//3//f/9//3//f/9//3//f/9//3//f/9//3//f/9//3//f/9//3//f/9//3//f/9//3//f/9//3//f/9//3//f/9//3//f/9//3//f/9//3//f/9//3//f/9//3//f/9//3//f/9//n+bfydhwXDgfOB8wHjgfMB8wXzBfMF8wHzgfMB84XzAeMB4oHTAeMB4wHzAfMB8wHjAeMB0wXSgcMF0oHChdKBwoXSgcKFwoGyhbKBsoGygbKFsgGiAaGBogWhhaIFoYGSAZIBgY3nFfeV95H0Gfud94WxAZGBoQGRgZEBcYWBhYEBcQVxiUINISVm0et1//n//f/9//3//f/9//3//f/9//3//f/9//3//f/9//3//f/9//3//f/9//3//f/9//3//f/9//3//f/9//3//f/9//3//f/9//3//f/9//3//f/9//3//f/9//3//f/9//3//f/9//3//f/9//3//f95/1H7DYMBwwHjAfOB8wHzAfMB8wXzAfMB8wHzgfKB4oHigdMB0oHTAeMB4wHzAdMB4oHDAcKBwwXDBcMJwoGyhcKBsoXCgbKFsoWihbIBogWyAaKBogGSAZIBkgWhgZIFogGiAZEBYInHFfeV9xH3lfaZ9oGRgZGBoQGBBYEBcQWBAXGFgQVhhVEFQYkitZXt//n//f/9//3//f/9//3//f/9//3//f/9//3//f/9//3//f/9//3//f/9//3//f/9//3//f/9//3//f/9//3//f/9//3//f/9//3//f/9//3//f/9//3//f/9//3//f/9//3//f/9//3//f/9//3/efw56gGACfcB44XzAfOB8wHzhfMB84HzAfOF84HzAeKB0oHSgdMB4wHjBfMB44HzAdIBsQGBgYEBcYGBAYGBgYGBgZGBgYGBgYGBgYGBgZEBgYGBgYIBgYFxgYGBgYGRgZGBkgGSAZGBcQ3XGfcV9xH3mfWR5gGRgZGFkQWRhZGBgYWBAYGBgIFxBXGJYYkwpVZt//n//f/9//3//f/9//3//f/9//3//f/9//3//f/9//3//f/9//3//f/9//3//f/9//3//f/9//3//f/9//3//f/9//3//f/9//3//f/9//3//f/9//3//f/9//3//f/9//3//f/9//3//f/9/3n9oacFwwHjgfMB84HzAfOB8wHzgfOB84HzgfMB4gHCgdIB0oHigeMB8wHjAeMB4wHRgZCBgIFxAXGBcgWBgXIBgYFxgYGBgYGBgYGFgYFxgYGBcYFxgWGBcQFhgXEBggWhgZIBkYGBgYGBcZHnEfcR9xX3mfeFsYGRAYGFkQGBgZEBcQGBAYGFgIFxAWEFUYkwpVZx//3//f/9//3//f/9//3//f/9//3//f/9//3//f/9//3//f/9//3//f/9//3//f/9//3//f/9//3//f/9//3//f/9//3//f/9//3//f/9//3//f/9//3//f/9//3//f/9//3//f/9//3//f9x/JWXAdAF94HzhfOF8AH3gfOF84HzhfAF94XygdKBwgHChdKB4wXzAfOF8wHjBfOJ8wnihbKJsYGBgXEBYgGCAYIBggGCAYGBggWBgYIFgYFyAYGBcgGBgYIFkgGSBaIBkgWhgZGBkgGRgZIBgpX3EfeV9xX2mfYBkYGRgZIBkQGBgYEBgQGBAYGBgQFxBXCFUY0wxbv9//3//f/9//3//f/9//3//f/9//3//f/9//3//f/9//3//f/9//3//f/9//3//f/9//3//f/9//3//f/9//3//f/9//3//f/9//3//f/9//3//f/9//3//f/9//3//f/9//3//f/9//n+af8Fc4XzhfOB84XzhfOB8AH3gfAF94HwBfcF4gHCAbKBwoHTBeMF84XzAeOB8wHjBfMF4wXiheMJ4oXCgbEBcYFyAYIBgYFyAYGBcgGBgXGBcYFyAZIBkgGiAaIBoYGSAaGBkgGRgYGBkYGCAYKBkxn3FfcV9xX0idWBgYGRAYGBkQGBAZEBgQGBAXEBcQFhhWEFQpVBaf/9//3//f/9//3//f/9//3//f/9//3//f/9//3//f/9//3//f/9//3//f/9//3//f/9//3//f/9//3//f/9//3//f/9//3//f/9//3//f/9//3//f/9//3//f/9//3//f/9//3//f/9/eH/iYOB4AX0BfQF9AX0BfQB9AH0AfQF94XzBdIBsoHCAbMB04XzhfMB4AX3gfOF8wHjBfMF8wXzAeMF4wXTCcGBkYFxgXKFkgGCAYIBgYFyAYKFooWyhbIBsgGyAbIBogGSBaIBkgWhgZIBkYGCAYEN1xX3EfcV9pH2AZIBkYGRAZGBkQGRBZEBgYGBAXEBcQFhBXGJQcm7+f/9//3//f/9//3//f/9//3//f/9//3//f/9//3//f/9//3//f/9//3//f/9//3//f/9//3//f/9//3//f/9//3//f/9//3//f/9//3//f/9//3//f/9//3//f/9//3//f/9//3//fzd/oVwCfQF9AX0BfQF9AX0BfQB9AX0BfeF8gGyAbIBsoHDAdAJ94XjhfOB44HjgeOB4wHjAeMB04XjAdMF0wXDBdIBoYGBgYIFkYFxgXIBkoWyhaKBogGihbIBogGiAaIFoYGRhaGBkgWhgZGBgYFygZIV9pH2kfcZ94WxgYGBkYGRAZGBkQGBhYEBcQFxAXEFgIFxBUChR3X//f/9//3//f/9//3//f/9//3//f/9//3//f/9//3//f/9//3//f/9//3//f/9//3//f/9//3//f/9//3//f/9//3//f/9//3//f/9//3//f/9//3//f/9//3//f/9//3//f/9//396f8Jg4XwifQF9IX0BfSF9AX0hfQF9I32gdIBsgGygcKBwAn3heAJ9AX3heOF0AnnhdOJ0wHDBbMBswXDBcMJ0wnTCcGBkYGRgYIFgYFyibKFswmyhaKFogGShaIFogWiBaIFoYGSBaGBkgGRgZIBkYFxDeaR9xX2kfWV9YGCAZGBkYGRAZGFkQGBgYEBcQWBAYEBgQFSkSJx//3//f/9//3//f/9//3//f/9//3//f/9//3//f/9//3//f/9//3//f/9//3//f/9//3//f/9//3//f/9//3//f/9//3//f/9//3//f/9//3//f/9//3//f/9//3//f/9//3//f/9/en/DYOJ8AX0hfQB9Qn0BfSF9AX0ifQJ9gGxgaKBsgGzBeOF8AX3heOJ44XQjeeJsoGRgWGBUYFRgWEBYYFyAZKFswnCibEBcYGBgXIFkwmyhbIBkgGRAXGBcQFhAXEBcYGBgYIFkYGSAZGBgYGRgXIBgoGSmfYN9pH2FfcBoYGBgZEBkYGRAYGBgQGBAYCBcQGAgXGFYQkQYf/9//3//f/9//3//f/9//3//f/9//3//f/9//3//f/9//3//f/9//3//f/9//3//f/9//3//f/9//3//f/9//3//f/9//3//f/9//3//f/9//3//f/9//3//f/9//3//f/9//3//f5t/BGnieCJ9IH1BfSF9IX0hfSJ9In0CfWBooHCAbKBs4XgBfQF9AnkCeSN5wWhgWGBYoVyhXMFgoFyhXIBcYFxgYMJsw3CAZEBcYGCiaMJsYGBgYGBcYFxgXIFgYFxgXGBcYFxgYIFkgWSBaGBggGRgYIBghX2kfYN9pX3hcIBkYGRgaGBkYGRAYGFkQGBAYEBgQGBAWGJI1X7/f/9//3//f/9//3//f/9//3//f/9//3//f/9//3//f/9//3//f/9//3//f/9//3//f/9//3//f/9//3//f/9//3//f/9//3//f/9//3//f/9//3//f/9//3//f/9//3//f/9//n95f+NowHQhfSF9IX0hfSF9Qn0hfSN9wXSAbGBogGygbCJ94XgBeQF5I3nBaGBYYFyhZKBgoGCAYKBgoGCgYIBgYFxAXKFogWRAXGBgwmhgXGBgYFyAYGBcgFxgWIBcYFiAWEBYYFhgXIFkgGSAZGBgYGBgYER5g32DfYR9InlgZIBkYGRgZEBgYGRAYEFgQFxAYEBcYFRhRPZ+3n//f/9//3//f/9//3//f/9//3//f/9//3//f/9//3//f/9//3//f/9//3//f/9//3//f/9//3//f/9//3//f/9//3//f/9//3//f/9//3//f/9//3//f/9//3//f/9//3/+f7t/y2nCaCJ9QX0hfUJ9IX1CfUF9Qn1DfaBwgGyAbIBowHQifSJ9AXkieQN1gFxgWMFkoWShZKBgoGSgYKBkoGChZKFkgFxgXKFkQFiAYIBggFyAYIBgYFyBYIBcgFxgXIFcYFhgWGBYYFxgYIFkYGSAZGBkYGDhbKV9g32DfUN9gGhgZGBoYGRgZGBkYWRAYGFgQFxgXEBUgkg4f/9//3//f/9//3//f/9//3//f/9//3//f/9//3//f/9//3//f/9//3//f/9//3//f/9//3//f/9//3//f/9//3//f/9//3//f/9//3//f/9//3//f/9//3//f/9//3//f/9//n9PesNgI3lDfSF9QX1BfUJ9IX1CfUJ9Q32AaIBoYGiAbMBwIn0BeSJ5AnXBaEBQwlyhXKFggGChZIBgoGSAYKFkgGChYKFcgVxgWGBYYFiAXIBcgGBgXIBgYFxgYGBcgVxgWGBYYFhhXCBYYFyAZIFkYGBgZGBgoWhkfYN9g31kfYBkgGRgZGBoQGRgZEBgYWBAXEBcQFxhVIJEen/+f/9//3//f/9//3//f/9//3//f/9//3//f/9//3//f/9//3//f/9//3//f/9//3//f/9//3//f/9//3//f/9//3//f/9//3//f/9//3//f/9//3//f/9//3//f/9//3//f3l/JmXicER9Qn1CfUF9Y31CfUJ9Qn1ifUN9gGxgaIBogGgCeSF5In0ieSN5oGCAWMJcwlyhXMFgoWChZKBgoWShYKFgoVyiYIFYgFhgVIBYgFyBYIBcgGBgYIBgYFxhYGBcYVxgXGFcYFxgXEBcgWSAZIFkYGCAZKBohH1ifYN9Y32gaGBogGhgZGBkQGRhZEBgYWBgXGBgQFTFTJt//3//f/9//3//f/9//3//f/9//3//f/9//3//f/9//3//f/9//3//f/9//3//f/9//3//f/9//3//f/9//3//f/9//3//f/9//3//f/9//3//f/9//3//f/9//3//f/9/3X+ResFgRH1CfUJ9QX1CfUJ9Y31CfWJ9Qn1DfWBkYGhgaIBoAnkieSF1Q3kidYBcgFjCXKFcwVyhXMFcoWChYIFcoWCgXKFggGChYIBYYFhgWIFggFyAYGBcgFxgXIBgYFxgXGBcYVxAWGBcQFhAWIBggGBgYGBkYGCAZGN9Y31ifWN9gGiAaGBkYGhgZGBkQGRhZEBcYWBAYEFUSVXdf/9//3//f/9//3//f/9//3//f/9//3//f/9//3//f/9//3//f/9//3//f/9//3//f/9//3//f/9//3//f/9//3//f/9//3//f/9//3//f/9//3//f/9//3//f/9//3//f9x/iWUjcUJ9Qn1ifWJ9Qn1CfWJ9Y31ifWJ9Qn2AaGBogWiAaCN5QnkieSJ1Q3lgWKFYwlzBXMFcwVyhXMJgoWDBYKFcoWCAXKFgoGChYGBcgGCBYIFggFyBYIBcgVyAXIFcYFxhXGBcYVxgXGBcQFihYIBggWRgYIBkYGRkfWJ9Yn1jfaBwgGiAaGBogGhgZGFkQGRgZEBgQWBBUDFu3n//f/9//3//f/9//3//f/9//3//f/9//3//f/9//3//f/9//3//f/9//3//f/9//3//f/9//3//f/9//3//f/9//3//f/9//3//f/9//3//f/9//3//f/9//3//f/9//395fyVdInFCfWJ9Yn1BfWJ9Qn1ifWJ9Yn1ifUN9YGRgaGBogGgCdUN5InVCdSJ1oGBgUMJcoFzAYKBgwWCgXMFcoVyhXKBcoFygXKFggGCBYIFcgWCAXIFcgFyAXGBYgFxgWIBcYFhgXEBYgVwgVEBYgGCBYGBgYGBgYIBkQ31ifUJ9Y32AbIBoYGRgaGBkYGRAZGBkQGBhYEFcg1AXf/9//3//f/9//3//f/9//3//f/9//3//f/9//3//f/9//3//f/9//3//f/9//3//f/9//3//f/9//3//f/9//3//f/9//3//f/9//3//f/9//3//f/9//3//f/9//3//f95/N3/jXGR5Yn2DfWJ9Y31ifYN9Yn2DfWJ9g31DfYBoQGSBaGBoI3lCdWN5InVDeeFoYFDBXMFgwGDBYMFcwVzBXMFgoVzCYKFcoWCAXKFggWCiYIFcoWCAXIFggFyAXGBcgFxgWIBcYFhgXGBcQFhgXKFkgGCAYGBggGSAaEN9Qn1ifUN9oHBgaIBoYGhhaGBkYGhgZGBkYWBhWAdZvX//f/9//3//f/9//3//f/9//3//f/9//3//f/9//3//f/9//3//f/9//3//f/9//3//f/9//3//f/9//3//f/9//3//f/9//3//f/9//3//f/9//3//f/9//3//f/9//3/+f9N+4mBDeYN9Qn2DfWN9Yn1hfWJ9Yn2DfYJ9ZH1gaGBoYGhgZAJxQ3VDdUN1I3UjcYBUgFihXMFcwVzBXMFcwWChXKFcoVyhYIFcgVyBXKFcgFyAXIBggWBgXIBggFyAYGBcgFxgWGBcYFhAWEBYgWRgZIFkYGCAYGBgoGxDfUJ9In0jfYBsgGxgaGBoYGRgaGBkYGRAYGFcYUxQdt5//3//f/9//3//f/9//3//f/9//3//f/9//3//f/9//3//f/9//3//f/9//3//f/9//3//f/9//3//f/9//3//f/9//3//f/9//3//f/9//3//f/9//3//f/9//3//f/9//n+yfuJkhX1jfYN9Yn2DfYN9gn2CfYN9gn2jfWN9gGhgZGBoYGQCcUN5Q3VDdUN5RHUCZWBQwVzCXMJcwlzCXMFcwlyhXIBcgFyhYIFcoWCgXKBcgFyBYGBcYFxgXIFgYFyAXGBcgFxgWIFcIFSAYIFkgWRgZIBkgGCAZMBsQ31BfUJ9An2AcIBsgWxgaIFoYGSAaGBkgWhAWMRMen//f/9//3//f/9//3//f/9//3//f/9//3//f/9//3//f/9//3//f/9//3//f/9//3//f/9//3//f/9//3//f/9//3//f/9//3//f/9//3//f/9//3//f/9//3//f/9//3//e/5/sn4CZWR9g31ifYJ9Yn2DfYJ9o32CfYN9gn2kfaBoYGBgZGBkwGhEeUN5Q3UidUN1Q3HhZGBQYFChVMNYolSiWIFUYFRgVIFcoVyhYIBcoFyAXIBcgVyBXEBYYFhAVGBYYFhgWGBYQFhAVGBcgGCBZGBkgGRgYIBkYGQCeSF9QX0hfeF8YGyAbGBsgWxgZIBkYGBgYEBgYVAPav5//3//f/9//3//f/9//3//f/9//3//f/9//3//f/9//3//f/9//3//f/9//3//f/9//3//f/9//3//f/9//3//f/9//3//f/9//3//f/9//3//f/9//3//f/9//3//f/9//3/+f/R+A2WFfYN9g32CfYN9g32jfaN9o32DfaR9pH0idWBgYGRgZKBoRHlDeUN1QnVCcWR1I20jaaBYgFBgTIBQgFChVIBUoVihXMJgoVyhXKBcoWCAXKFcgVyhXEBUgFxgWGBYQFRAWEBYgWCBZKFogGSAZIBkgWRgYIBoIn1BfSF9Qn3AdIBwYGyBbGBogWxgYIBkgGBhWOVUm3//f/9//3//f/9//3//f/9//3//f/9//3//f/9//3//f/9//3//f/9//3//f/9//3//f/9//3//f/9//3//f/9//3//f/9//3//f/9//3//f/9//3//f/9//3//f/9//3//f/9//38VfwNhZHmEfYJ9g32DfaR9gn2jfYN9o32jfaR9ZH1gXEBgYGRgYCN1Q3VidUJ1QnVCcWN1InFDdSJtImkCZSRpwlxgUKFYwVyhXKFcoFyhXIFYgViAWKFcgFxgWGBcwmSAYIFkgWShaIBogWiAZIBkYGSAZIBkYGCgbCN9AXkhfQJ9oHCAcIFwYGSAbGBoYGhgaGFcYUy0ft1//3//f/9//3//f/9//3//f/9//3//f/9//3//f/9//3//f/9//3//f/9//3//f/9//3//f/9//3//f/9//3//f/9//3//f/9//3//f/9//3//f/9//3//f/9//3//f/9//3//f/9/eX8kXYR1g32kfYN9pH2kfcN9o33EfaN9xH2kfaZ9gGBgZEBgYGTBbIV9QnFjdWJ1QnFCcUJ1QnVDdUJxQm0jbaBYgFTCXKFcoVygXKFcoFyiXIFYoVyhXIBcYFhgWMJoomyhbKFsoGyAbIBooGiAZIBkYGCBZGBkAnkBeSJ9An3hfIBwgHCAbKFsYGhgbGFsYWRhUKxl3X//f/9//3//f/9//3//f/9//3//f/9//3//f/9//3//f/9//3//f/9//3//f/9//3//f/9//3//f/9//3//f/9//3//f/9//3//f/9//3//f/9//3//f/9//3//f/9//3//f/9//3//f7t/h2FCbaR9hH2kfaN9xH2jfcN9o33DfaN9xH2lfeFsQFxgYEBggGRDdWJ1YnFicUJxQ3FCcUJxIW1CcSJtImlgTMJYoVTBWKBYoVygWKBcgViiXIBYgFiAWIBYQFShZKFooGiAaIBsgGiAaIBogGiAZIBkYGSgbAJ9AX0BfQJ9oHSgcIBsgGxgaIBsYGiCaEFYKF16f/5//3//f/9//3//f/9//3//f/9//3//f/9//3//f/9//3//f/9//3//f/9//3//f/9//3//f/9//3//f/9//3//f/9//3//f/9//3//f/9//3//f/9//3//f/9//3//f/9//3//f/9//3/9fwxuQ22EfaV9pH3EfcR9xH3DfcR9xH3EfcR9xX2EfWBgYGBgZGBg4WxkeWN1QnFjdUNxY3VDcUN1Im1DcSNpgFChVMJYwVjBWKFYoFyAWKFcgVyhXIBYgVyAXEBYoWTCbKBooGygbKBsgGiAaIBkgWiAaGBo4XgBfQF9An3hfKB0gHCgcKBsgGxgaIFoYVzFVPd+/3//f/9//3//f/9//3//f/9//3//f/9//3//f/9//3//f/9//3//f/9//3//f/9//3//f/9//3//f/9//3//f/9//3//f/9//3//f/9//3//f/9//3//f/9//3//f/9//3//f/9//3//f/9/3X/TfgJlhH2kfcR9w33EfcN9xH3DfeR9xH3EfcR9xn3AaGBcQFxgYIBgQ3VjdWNxQnFDcUJxQ3EicUJxInEjbYBUgFDBWMFYoVShWKBYoViBWKJcgVihWIBYYFhAVMJooGShaKBkoGiAZIBogGSAaGBkYGiAcAJ94HwBfeF8wHiAcIBwgGyAbIBsomhhWMVUtHr+f99//3//f/9//3//f/9//3//f/9//3//f/9//3//f/9//3//f/9//3//f/9//3//f/9//3//f/9//3//f/9//3//f/9//3//f/9//3//f/9//3//f/9//3//f/9//3//f/9//3//f/9//3//f/9/WX8DZYR9xH3DfeR9w33kfcR95H3EfeV9xH3lfcV9hX1AWGBgYGBgYMFoZHlkdWN1Q3FjdUJxQnEicUNxQ3HBYEBQwlzBWMFYoVjBWKFYolyBWKFYgFSiXEBQgFzCaKFooWjBaKBooGiAZKBogGSAaIBs4nzgfAF94HzhfIB0oHSAcKBwgGyAbGBg5Vz2fv5//3//f/9//3//f/9//3//f/9//3//f/9//3//f/9//3//f/9//3//f/9//3//f/9//3//f/9//3//f/9//3//f/9//3//f/9//3//f/9//3//f/9//3//f/9//3//f/9//3//f/9//3//f/9//3//f95/qXEjccR9w33DfeR9w33kfcN9BH7DfeR9xH3lfcZ94WhAWEBgQGBgYAJtRHVDcWN1QnFDcUJxQ3EibURxAmmAWGBQwVjBWMFYoFShWIBYoVihVKFUYFBgVKFkwmiAZKFooWigZIBkoGiAZGBkgGzCeMB84HzAfMB8oHigdIB0gXSAbIBsgGiAWMxpvX/+f/9//3//f/9//3//f/9//3//f/9//3//f/9//3//f/9//3//f/9//3//f/9//3//f/9//3//f/9//3//f/9//3//f/9//3//f/9//3//f/9//3//f/9//3//f/9//3//f/9//3//f/9//3//f/9//3/ef7J+4mDEfeN95H3EfeV95H0EfuR95H3kfeV95H0GfqV9gGBAXEBgYGSAYCNxZXVDcWN1Qm1jcUNxIm0ibUVxA2lgVGBQoVTCWMFYoViiXKFYoVRgUGBUgFzibMJsoWihaKFogGihaIBkgGiAbMF0wXjgfMB84XzAfMB4gHShdIF0oXCAbKFsgVgOav5//3//f/9//3//f/9//3//f/9//3//f/9//3//f/9//3//f/9//3//f/9//3//f/9//3//f/9//3//f/9//3//f/9//3//f/9//3//f/9//3//f/9//3//f/9//3//f/9//3//f/9//3//f/9//3//f/9//395f2ZhYnXEfcR95X3DfeR95H0EfuR95H3kfQV+5H0HfkR1QFxgYEBgYFyAYANtZHVCcWJxIm1CbUJtQ20jbSRtAmWgWEBIYEyATKBQgFBgUEBMgFSgYOJowWihbKBooWiAaKFogGSAaIBswHTAeMB8wHzAfKB4oHigdKB0gHCBdIBwgHBgbIFYL2r+f/9//3//f/9//3//f/9//3//f/9//3//f/9//3//f/9//3//f/9//3//f/9//3//f/9//3//f/9//3//f/9//3//f/9//3//f/9//3//f/9//3//f/9//3//f/9//3//f/9//3//f/9//3//f/9//3//f/9//n9wdiJlpH3mfeR9BH4EfgV+BX4FfuR9BX4FfgR+5X0HfgJtQFxAXGBgYFyAYANtZHVDcWNxQm1CbSJtQ3EibSNtI2niYKBUgFRgUGBQgFSgXMFk4mjBaKBooWzBbKBooWyAaKBsgGzBdMB4wHygfMB8wHjBeKB0oHSgcKFwgXChdIBsoXBhVLR2/n//f/9//3//f/9//3//f/9//3//f/9//3//f/9//3//f/9//3//f/9//3//f/9//3//f/9//3//f/9//3//f/9//3//f/9//3//f/9//3//f/9//3//f/9//3//f/9//3//f/9//3//f/9//3//f/9//3//f/5/mX8kYYV95n3lfQR+BH4EfgV+BH4lfgR+BX4EfgV+5X3nfcBkQFxgYGBgYFyAYOJoRHEjcUNxQm1CbSJpIm0BaSJtAmkCaQJpAmniaAJt4mjibMFowGigaMBooGigaIBogGiAbMB0oHTAfKB4wHygeKB4oHigeKBwoHCgcKFwgHCAbIFoglQ5f/9//3//f/9//3//f/9//3//f/9//3//f/9//3//f/9//3//f/9//3//f/9//3//f/9//3//f/9//3//f/9//3//f/9//3//f/9//3//f/9//3//f/9//3//f/9//3//f/9//3//f/9//3//f/9//3//f/9//3//f9x/T34CYed9Bn4FfgR+Jn4FfiV+JX4lfgR+Jn4FfiZ+5X0HfsBoYFxAXGBgYFxgXKBkI3FDdUNxIW1DcSJtI3EBbQJtAm0BbeFoAm3haOFowWjhbMFo4WygaKBooGigbKBwwXSgdKB4oHjAfKB4wHygeKF4oHigdKBwoXSgcKBwgWyBYOZc3n//f/9//3//f/9//3//f/9//3//f/9//3//f/9//3//f/9//3//f/9//3//f/9//3//f/9//3//f/9//3//f/9//3//f/9//3//f/9//3//f/9//3//f/9//3//f/9//3//f/9//3//f/9//3//f/9//3//f/9//3/+f3l/Z2FkcQZ+5H0lfgV+Jn4FfiV+BX4lfgV+BX4EfiV+5H3mfaBkYGBAXEBgQGBgYGBcwGgBbUNxI20jaSJtAmnhaAJt4WgBaeJo4mjBaOFowGTBZKBkwWigaKBsoHCgdKB0oHigdKB4oHTAeKB4oHigeKB4oHSgdIB0oHSAcKFsYFQOct5//3//f/9//3//f/9//3//f/9//3//f/9//3//f/9//3//f/9//3//f/9//3//f/9//3//f/9//3//f/9//3//f/9//3//f/9//3//f/9//3//f/9//3//f/9//3//f/9//3//f/9//3//f/9//3//f/9//3//f/9//3/df7J+I2XGfSZ+JX4lfiV+Jn4lfiZ+JX4mfiV+JX4kfgR+Bn7ofeNwQFxAYGBgYGBgZGBggGSgZANtA20jcSNxA3HibAJx4mjiaOJo4mzBaMJswWjBbKFowXCgbMF0oHSgdIB0wHigeMF4wXjBfKB4wHigdKB4oHSgeIB0oXChZMRUOH//f/9//3//f/9//3//f/9//3//f/9//3//f/9//3//f/9//3//f/9//3//f/9//3//f/9//3//f/9//3//f/9//3//f/9//3//f/9//3//f/9//3//f/9//3//f/9//3//f/9//3//f/9//3//f/9//3//f/9//3//f/9//3/df6pxI20mfiV+JX4mfiZ+Jn4lfkZ+JX4lfgR+JX4lfgV+5n3nfWR1gFxAWGBcQGBgZGBkYGRgYIBkgGShaKFowWzBaOJowWjBbKBooGyAbKFsgGyhcIBsoHCAcKBwgHSgeKB4wXzAeMF8oHTBfKB4wHiAdKB0gHShcIFsgljtZf1//3//f/9//3//f/9//3//f/9//3//f/9//3//f/9//3//f/9//3//f/9//3//f/9//3//f/9//3//f/9//3//f/9//3//f/9//3//f/9//3//f/9//3//f/9//3//f/9//3//f/9//3//f/9//3//f/9//3//f/9//3//f/9//n84f0VhpHEmfiZ+JX5GfkZ+RX5GfkZ+JX5GfgV+JX4FfuV95X0HfsZ9Im2AXGBgYGRAZEBggWhgZGBkYGSBaIBkgGSAZKBogGiAbIBogXCAbIFwgHCgcIBwoHCgdMB8wHzhfMB8wXzAfMF8gHTBfKB4wHiAdIB0onCiYMRQu3/+f/9//3//f/9//3//f/9//3//f/9//3//f/9//3//f/9//3//f/9//3//f/9//3//f/9//3//f/9//3//f/9//3//f/9//3//f/9//3//f/9//3//f/9//3//f/9//3//f/9//3//f/9//3//f/9//3//f/9//3//f/9//3//f/5//H/zfgNhpn0nfkZ+JX5FfkZ+Rn4lfiZ+JX4lfgR+BX4FfgZ+5X3mfeV9pX3hbGBgQGBgZEBcYGBgZGFoQGRgaEBkYGhgaIBsYGiAbGBogGxgaIBsgGyAcKB04HzgfOF8wHzAfKB8wXygeMF8gHigfKB0oHSgcKFogUyTet1//3//f/9//3//f/9//3//f/9//3//f/9//3//f/9//3//f/9//3//f/9//3//f/9//3//f/9//3//f/9//3//f/9//3//f/9//3//f/9//3//f/9//3//f/9//3//f/9//3//f/9//3//f/9//3//f/9//3//f/9//3//f/9//3//f/5//H9PfgNlB34mfmd+Rn5mfiV+Rn4mfiV+JX5FfgR+JX4FfuV9xH3lfeV9xn2GfUV9oWiAYGBcYGBAYGBkYGiAaGBoYGxgaIBsYGiAbIBsoHCgdOJ8An0BfeF84XzAfMB8wHzBfMB8wHygeKF8oHjAeKBwwWxgVO1p3X//f/9//3//f/9//3//f/9//3//f/9//3//f/9//3//f/9//3//f/9//3//f/9//3//f/9//3//f/9//3//f/9//3//f/9//3//f/9//3//f/9//3//f/9//3//f/9//3//f/9//3//f/9//3//f/9//3//f/9//3//f/9//3//f/9//3//f/5/u38udgFhBn4mfmd+Rn5mfkZ+JX4lfiZ+JX4kfgN+BH7kfQZ+5X3FfaR9xX2kfcZ9hH1ieQBx4GzAbMBsgGiAaKBswGygbMBw4XQCfQJ9An0BfQJ94XzhfMB8wHzAfMB8wHjAeKB0wHigeMB4oHChaIFcaWWbf/9//3//f/9//3//f/9//3//f/9//3//f/9//3//f/9//3//f/9//3//f/9//3//f/9//3//f/9//3//f/9//3//f/9//3//f/9//3//f/9//3//f/9//3//f/9//3//f/9//3//f/9//3//f/9//3//f/9//3//f/9//3//f/9//3//f/9//3//f/9/u3/qcSFhJ35Ifmd+Rn5GfkZ+Rn4lfiV+JH4kfgN+BH7kfcV9xX3lfcR9xH2jfaN9o32jfYN9hH1kfWV9RH1kfUN9Y31CfUN9In0ifQF9AX0BfQF94HzhfMF8wXzAfOB8wHjBeMB4wHigcMFsgFgnXVp//3//f/9//3//f/9//3//f/9//3//f/9//3//f/9//3//f/9//3//f/9//3//f/9//3//f/9//3//f/9//3//f/9//3//f/9//3//f/9//3//f/9//3//f/9//3//f/9//3//f/9//3//f/9//3//f/9//3//f/9//3//f/9//3//f/9//3//f/9//3//f/5/u38tbgJd5n1GfmZ+JX5GfiV+Jn4FfgR+5H0FfuR95X3EfeR9xH3EfcN9w32CfaN9g32DfWN9Y31ifWN9Qn1DfSJ9Qn0hfSF9AH0hfQB9AX3gfOF8wHzBfMB8wHzAfMB8oHiheKB0oGyhXEhden//f/9//3//f/9//3//f/9//3//f/9//3//f/9//3//f/9//3//f/9//3//f/9//3//f/9//3//f/9//3//f/9//3//f/9//3//f/9//3//f/9//3//f/9//3//f/9//3//f/9//3//f/9//3//f/9//3//f/9//3//f/9//3//f/9//3//f/9//3//f/9//3//f/9/vH9PeiNdxXEnfmh+Jn5HfiV+JX4FfgV+5X0FfuR9BX7kfcR9w33EfcN9o32DfaR9g32DfWJ9gn1ifWJ9Qn1CfUF9QX0hfSF9AH0AfeB8AX3hfOF8wXzhfMB8wHzAfMJ8onjCbIBYiWV6f/9//3//f/9//3//f/9//3//f/9//3//f/9//3//f/9//3//f/9//3//f/9//3//f/9//3//f/9//3//f/9//3//f/9//3//f/9//3//f/9//3//f/9//3//f/9//3//f/9//3//f/9//3//f/9//3//f/9//3//f/9//3//f/9//3//f/9//3//f/9//3//f/9//3//f/5/3H8Uf0ZhImXmfSd+JX4mfgZ+Jn7kfeR95H3lfcR95X3DfcN9o33DfYN9Y32EfYR9Yn2DfWF9YX1BfUJ9QX1BfSB9IX0hfSF9AH0BfeB84XzAfOF8wHzAfKB4wXyhdIJoolQNbrt//n/ff/9//3//f/9//3//f/9//3//f/9//3//f/9//3//f/9//3//f/9//3//f/9//3//f/9//3//f/9//3//f/9//3//f/9//3//f/9//3//f/9//3//f/9//3//f/9//3//f/9//3//f/9//3//f/9//3//f/9//3//f/9//3//f/9//3//f/9//3//f/9//3//f/9//3//f/9//X95f+txI11jaQd+B34HfuV9Bn7lfQV+5X3mfcV9xX3FfcV9Y3UiacBgI3WFfYR9Yn2DfWJ9Yn1BfUJ9QX1CfSF9IX0BfSF9AX0BfeB84XzAfMF8wXzieMFsomTkWNR+3X/ef/9//3//f/9//3//f/9//3//f/9//3//f/9//3//f/9//3//f/9//3//f/9//3//f/9//3//f/9//3//f/9//3//f/9//3//f/9//3//f/9//3//f/9//3//f/9//3//f/9//3//f/9//3//f/9//3//f/9//3//f/9//3//f/9//3//f/9//3//f/9//3//f/9//3//f/9//3//f/9//n/9f/V+ymkDXUNtZHnGfeZ95X3EfeV9pH2lfYR9Q3niZCRhymlvfuNgA3FkfYR9Qn1CfUJ9QX0hfUJ9IX0hfQF9In0BfQB9AH0AfcB84XzieMFwgGDCWOxpeX/df/9//3//f/9//3//f/9//3//f/9//3//f/9//3//f/9//3//f/9//3//f/9//3//f/9//3//f/9//3//f/9//3//f/9//3//f/9//3//f/9//3//f/9//3//f/9//3//f/9//3//f/9//3//f/9//3//f/9//3//f/9//3//f/9//3//f/9//3//f/9//3//f/9//3//f/9//3//f/9//3//f/9//3/+f7x/FX8MekVpAmEiZUJlZG1DaUNpAmUDYSVlLno3f9x/23/UfgVhA2VEdWR9Y31jfUJ9Q30hfSJ9An0ifQF9AX0AfQF9AX0BecFswmSiWKtt9n79f/5//3//f/9//3//f/9//3//f/9//3//f/9//3//f/9//3//f/9//3//f/9//3//f/9//3//f/9//3//f/9//3//f/9//3//f/9//3//f/9//3//f/9//3//f/9//3//f/9//3//f/9//3//f/9//3//f/9//3//f/9//3//f/9//3//f/9//3//f/9//3//f/9//3//f/9//3//f/9//3//f/9//3//f/9//n//f95//X+afzd/03qQdi5uLm5vcrJ6N3+9f95//n/+f/5/3H95f8ph41gCaSJ5I31DfSN9Q30ifSN9An0CfQF9An3hdOFsoFjDVKthF3++f/9//3//f/9//3//f/9//3//f/9//3//f/9//3//f/9//3//f/9//3//f/9//3//f/9//3//f/9//3//f/9//3//f/9//3//f/9//3//f/9//3//f/9//3//f/9//3//f/9//3//f/9//3//f/9//3//f/9//3//f/9//3//f/9//3//f/9//3//f/9//3//f/9//3//f/9//3//f/9//3//f/9//3//f/9//3//f/9//3//f/9//3/+f/5/3X/+f95//X/9f/9//3//f/9//3//f/9//n/cfxV/qm3jXOJk4mTiaOJsA3HibOJswWjBZKFc42BoZXF+WH/ef99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n//f91/eX+ydk9yy2WIYUddR2FpYctpUHL1fnp/3X/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cf9x/23/bf7t/3H+8f95/3n//f/9//3//f/9//3//f/9//3//f/9//3//f/9//3//f/9//3//f/9//3//f/9//3//f/9//3//f/9//3//f/9//3//f/9//3//f/9//3//f/9//3//f/9//3//f/9//3//f/9//3//f/9//3//f/9/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2025-02-13T11:31:23Z</xd:SigningTime>
          <xd:SigningCertificate>
            <xd:Cert>
              <xd:CertDigest>
                <DigestMethod Algorithm="http://www.w3.org/2001/04/xmlenc#sha256"/>
                <DigestValue>He6ZnyJLow+IcgIjpHwiwOScMMQhsm7u3cFfak6rlss=</DigestValue>
              </xd:CertDigest>
              <xd:IssuerSerial>
                <X509IssuerName>CN=PostSignum Qualified CA 4, O="Česká pošta, s.p.", OID.2.5.4.97=NTRCZ-47114983, C=CZ</X509IssuerName>
                <X509SerialNumber>23599286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  <Object Id="idValidSigLnImg">AQAAAGwAAAAAAAAAAAAAAP8AAAB/AAAAAAAAAAAAAAAjGwAAkQ0AACBFTUYAAAEAHJwAAM4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8AAAAEAAAA9wAAABEAAAAlAAAADAAAAAEAAABUAAAAiAAAAMAAAAAEAAAA9QAAABAAAAABAAAAVRXZQXsJ2UHAAAAABAAAAAoAAABMAAAAAAAAAAAAAAAAAAAA//////////9gAAAAMQAzAC4AMAAyAC4AMgAwADIANQAGAAAABgAAAAMAAAAGAAAABgAAAAMAAAAGAAAABgAAAAYAAAAGAAAASwAAAEAAAAAwAAAABQAAACAAAAABAAAAAQAAABAAAAAAAAAAAAAAAAABAACAAAAAAAAAAAAAAAAAAQAAgAAAAFIAAABwAQAAAgAAABAAAAAHAAAAAAAAAAAAAAC8AgAAAAAA7g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l1iRChV/n//f/9//3//f/9//3//f/9//3//f/9//3//f/9//3//f/9//3//f/9//3//f/9//3//f/9//3//f/9//3//f/9//n+zfmFIYlSDUBh/33//f/9//3//f/9//3//f/9//3//f/9//3//f/9//3//f/9//3//f/9//3//f/9//3//f/9//3//f/9//3//f/9//3//f/9//3//f/9//38AAP9//3//f/9//3//f/9//3//f/9//3//f6xVk3a8f/9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YlDnUNZ+vn//f/9//3//f/9//3//f/9//3//f/9//3//f/9//3//f/9//3//f71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N3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YcVMYkxATGFYQVxiXEJQal3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IBkgGhgZIBkgWCCVEldOH/df95/tH7EVIJgYGSAaGBkYFxgYEBgYGRAZIFogGiBYIJIOX/ef/9//3//f/9//3//f/9//3//f/9//3//f/9//3//f/9//3//f/9//3//f/9//3//f/9/3n9RcoFYoHCAbIBwgGyAbGBsgGxgZIBooGyAaIBsgmDFUFp/3X/+f71/en+Tdopdo0iBTGFYYWBgYGBkYGSAZGBgYGRgZGJchEhaf/5//3//f/9//3//f/9//3//f/9//3//f/9/AAD/f/9//3//f/9//3//f/9//3//f/9//3//fxd/olhgZIBoYGhgcGBsYGhgZGBkYGRgZGBkgGxgaIBogWSjYMRYUHr1fuVcgVxhZIFo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FUYFyBZIFoomxhaIFsYGxgbEBkgGhAZGBkYGSAaGBkQVQxbv9//n//f/9//3//f/9//3//f/9//3//f/9//38AAP9//3//f/9//3//f/9//3//f/9//3//f/9/vH8GXYFgoGiAaIBsYGyBbIFsgWxgZIBoYGRgaIBsgXCAbKBwgGigaIBkgGyAbIFsYGhgZIBkgGRgZIBkYGSAaIBsgXCBaKNU1X7/f/9//3//f/9//3//f/9//3//f/9//3//f/9//3//f/9//3//f/9//3//f/9//3//f/5/cn6CXKFsoHSgeKB0oHSgcKB0oHChcGBooGiAaKFwgGyhbGBkgWSBZKFsgGyBbGBogmxhaGBoYGRgZGBkYGRgZIBogWhhZIJQWn/+f/9//3//f/9//3//f/9//3//f/9//3//f/9/AAD/f/9//3//f/9//3//f/9//3//f/9//3//f91/ammBYIBkoGiAbIBsYGyAbIBsgWxgaGBkYGSAaGBogGyAbKBsgGyAcIBsoXBAZIBogGiBbGBkgGRgZIBoYGSAbIBwomyBULR+3n//f/9//3//f/9//3//f/9//3//f/9//3//f/9//3//f/9//3//f/9//3//f/9//3/+f2lpomShcKB0gHSgeIB0oHSAcKB0gHCAaKBooGSAbKFwgGygcIFwoXCAbKFwgGyAbGBoYGRAYGBkYGBgYGBggWhgaIFoQFgoYb1//3//f/9//3//f/9//3//f/9//3//f/9//3//fwAA/3//f/9//3//f/9//3//f/9//3//f/9//3/dfzB+glyhaIBsoXCAbIBwgGyhcIBsoXBgaIFoYGSAaIBooGygbKFwoHChcIBogGhgaKFwoXCAaGBogWhgaIBsgGyhdKJ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GBogGhgaKFwoHDBbIFUk37ef/9//3//f/9//3//f/9//3//f/9//3//f/9//3//f/9//3//f/9//3//f/9//3/+fxd/gVyhdKB0oHigeKF4gHSgeKB0oHigdKBsQHFBcYBkoWyAbKBwYGiAaGBogGhgaIBoYGSAaIBkoGhgYIBkYGSAbIBsgWCDTDl//n//f/9//3//f/9//3//f/9//3//f/9//3//f/9/AAD/f/9//3//f/9//3//f/9//3//f/9//3//f/5/WX/EWKJogHSAdIB0oXSgcKBwgHChdKFwoXCAbKBooGhgaIBsoXCAbIBsgGyhcKF0oHSgcKBwgGiAaIBogHCAcMF0wWyCWHJ+/n//f/9//3//f/9//3//f/9//3//f/9//3//f/9//3//f/9//3//f/9//3//f/9//n8vbqJkoXjBe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g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396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7CYMF0wHzAfMB8wHjAfKB4wHzAfMB8oHRBfcJ9wXmgecF9w31BeaB0oXigdKB0gHSgdKB0oHSAbIBsYGyhcIBwoXBhXIpl3n//f/9//3//f/9//3//f/9//3//f/9//3//f/9//3//fwAA/3//f/9//3//f/9//3//f/9//3//f/9//3//f/9/OH/DYMF0wXigdMF4oHTAeKB4wHigeM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KJ9wX3gfeB94X2BfeB0wHigeKB4wHigeMF4oHigdIBsgGyAbMF0oXSAY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N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F8wHzgfMB84XzBfOB4gH3hfcB9wX3BfWB94HjAfMB8wHygfMB8wHzgeMBwoHCAdMF8wHjidGFUUXrdf/9//3//f/9//3//f/9//3//f/9//3//f/9//3//f/9//3//fwAA/3//f/9//3//f/9//3//f/9//3//f/9//3//f/9//3/+f1B2wmjBfOF8wHzgfOB84HzAfOF8wHzhfOB4QH3CfeF94H3ifUB9AH3g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X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CfQJ94XwBfeF84XzgfAF94HwBfUF94n3gfeF94n1hfeB84HzgfOF8wHzhfOB84XzAeMB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zifOF8AX3hfAJ9wHThdMB0An3ifAN9oVzU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BfeF8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gBfeF84nyhYA9u3X//f/9//3//f/9//3//f/9//3//f/9//3//f/9//3//f/9//3//f/9//38AAP9//3//f/9//3//f/9//3//f/9//3//f/9//3//f/9//3//f/9/en8mZeJ0An0BfeF8AX0BfQJ94XwBfQF9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NYen/+f/9//3//f/9//3//f/9//3//f/9//3//f/9//3//f/9//n/zfuJgI3UjfQJ9A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eJ9An7ifWF5IX0jfQJ9I30DfSR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C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J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DfQF9An0DfSN9RH3DbEhpvH/+f/9//3//f/9//3//f/9//3//f/9//3//f/9//3//f/9//3//f/9//3//f/9//3//f/9/AAD/f/9//3//f/9//3//f/9//3//f/9//3//f/9//3//f/9//3//f/9//3//f/97/n+zfgRtJH0jfSN9RH0jfSR9I31EfUN9Qn3DfQR+w31ieUR9RX1EfUR9Q31EfSN1InVDeWR9Q30CbSZdvH/ef/9//3//f/9//3//f/9//3//f/9//3//f7t/Z3EjeUR9RX1FfUV9Q31DfSN9RH1DfUN9QnnEfeR95H1BeUN9An0jfSN9Q30i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R9ZH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Q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R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3E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W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b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G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k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WBgaGBowHChcIBwgHSAdIBwoHCAcIB0gHSAdIBwgHCAcIBwgGyAbIBsgGyAaIBsgGiAbIBogGxgaIBsYGRgZGBkgGhgZIBoYGRgZGBgQGBhZGFkIFxgYEBgQGRAXEBgIFxAYCBcQFwgWEBYIFRBTJR63n//f/9//3//f/9//3//f/9//3//f/9//3//f/9//3//f/9//3//f/9//3//f/9//3//f/9//3//f/9//3//f/9//3//f/9/AAD/f/9//3//f/9//3//f/9//3//f/9//3//f/9//3//f/9//3//f/9//3//f/9//3//f/9//3//f/9//3//f/5/WX9HaYFogHCgdIBsoXShdKF0gHSgdKBwoHSAdKF0oHCgcIBwoXSAcKBwgHCgdKBw4XjgeCJ9In1DfUN9Y31DfUR9Q3kieeBwwGiAZIBkYGRgZGBkYGRAZGFkYGCAZEBgYGBAYEBgQFxAXEBYQVxAXEBcQFQoWb1//3//f/9//3//f/9//3//f/9//3//f/9//3//f/9//3//f/9//3//f/9//3//f/9//3//f/9//3//f/9//3//f/9//3//fwAA/3//f/9//3//f/9//3//f/9//3//f/9//3//f/9//3//f/9//3//f/9//3//f/9//3//f/9//3//f/9/3X+af2hh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g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n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GB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k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MFsoWyhbIFsoWiAZKFogGSBaIFkgWiAaIBogGRgXCJxxn3lfeV9xX3HfYBkgGhgaEBkQGBhYEBgQGBAYGFcQVRiUGJIzWV7f/5//3//f/9//3//f/9//3//f/9//3//f/9//3//f/9//3//f/9//3//f/9//3//f/9//3//f/9//38AAP9//3//f/9//3//f/9//3//f/9//3//f/9//3//f/9//3//f/9//3//f/9//3//f/9/3n/tdaBk4XjgfMB84HzAfMB8wHzhfMB84HzgfOB8oHSgdIB0oHSgeMB4wHjAeMB4wHRgaEBkQGBAYEBcYGBAXGBgQGBgYEBcYGBAXGBgQGBgYEBcYGBgXGBgYFxgYGBgYGRAYIBkYGCAYCN1xn3EfeR95n2EfWBgYGRAZGFkQGBhYEBgQGBAXEBcIFhiWEFISVV6f/9//n//f/9//3//f/9//3//f/9//3//f/9//3//f/9//3//f/9//3//f/9//3//f/9//3//f/9/AAD/f/9//3//f/9//3//f/9//3//f/9//3//f/9//3//f/9//3//f/9//3//f/9//3//f91/iW3BcOB84HzhfOB84HzgfOF8wHzgfOB8AX3AeKB0gHShdKB4wXzAfOF8wHjhfKB0YGggYEBcQFxhXIFggGBgXIBgYGCAYGBggWB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AH0AfQF9AX3heIBsoHCgcKB0wHjhfOF84HzAfOF8wXzBfMB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wgWEFcIFhiUFFu/n//f/9//3//f/9//3//f/9//3//f/9//3//f/9//3//f/9//3//f/9//3//f/9//3//fwAA/3//f/9//3//f/9//3//f/9//3//f/9//3//f/9//3//f/9//3//f/9//3//f/9//383f8JgAn0BfQB9In0AfSF9AH0hfQF9An3AeIBwgGygcIBw4XjhfOF84XgBfcB44HzgeOF8wHjheMF04XjBdMF0wXCgbGBggGSAYIFgYFyAZKFooWyAaKFsgGiAbIBogWyB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g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EBcomihaGBkQFxgXGBcgGCAXIBcQFhgXGBcYGBgYIFkY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B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YGhAZGBkQGBhZEBcYGBAXGFUxEibf/5//3//f/9//3//f/9//3//f/9//3//f/9//3//f/9//3//f/9//3//f/9//3//f/9/AAD/f/9//3//f/9//3//f/9//3//f/9//3//f/9//3//f/9//3//f/9//3//f/5/kXrCZEN9Y31CfUJ9Qn1jfWN9Yn1CfWN9Q32AaGBogGiAaCN5IXVCeUN5InVgXKFYwlzCXMFcwlyh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AYKFggFyAXGBcgWCAXIFggFyAXGBcgFxgXGBcYFxhXEBYYFxAWEBYgGCAYGBgYGRgYIBkQ31ifUJ9Y32gbIBoYGRgaGBkYGRAZGBkQGBAYEBc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V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B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N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j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IBooGyAaKBsgGigaIBogWhgZG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F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cIBsgGyhbKFoglzEVNV+3n//f/9//3//f/9//3//f/9//3//f/9//3//f/9//3//f/9//3//f/9//3//f/9//3//f/9//3//f/9//3//fwAA/3//f/9//3//f/9//3//f/9//3//f/9//3//f/9//3//f/9//3//f/9//3//f3l/A2GEfaR9xH3DfcN9w33EfeR95H3EfeR9xH3FfWR5Q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hdIBwoXCAbKB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Qm0ibSJtIm0ibSNtAmkjbQJpAmniaAN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t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wGTBaKFowWygbKBwoHTAeKB4oHigdMF4wH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+531keYBcYFhgXGBgQGCAaGBkYGCAZKFooWjCbMFo4mzBaO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igeKBwwXShaKJQk3r+f/5//3//f/9//3//f/9//3//f/9//3//f/9//3//f/9//3//f/9//3//f/9//3//f/9//3//f/9//3//f/9//3//f/9//3//fwAA/3//f/9//3//f/9//3//f/9//3//f/9//3//f/9//3//f/9//3//f/9//3//f/9//3//f/9//3/+f/x/LnoDZeZ9Rn5GfkZ+Rn4lfkZ+Rn4lfkV+JH4EfgR+BX7kfeV9x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R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Y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n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/sdQJdY2nmeSd+Bn7mfeV9BX7kfeV9xX3FfaR9xX2kfW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JG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3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AA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  <Object Id="idInvalidSigLnImg">AQAAAGwAAAAAAAAAAAAAAP8AAAB/AAAAAAAAAAAAAAAjGwAAkQ0AACBFTUYAAAEAuJ8AANQ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gAAAAQAAAAIgAAAAQAAABX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kAAAARAAAAJQAAAAwAAAABAAAAVAAAAKgAAAAjAAAABAAAAHcAAAAQAAAAAQAAAFUV2UF7CdlBIwAAAAQAAAAPAAAATAAAAAAAAAAAAAAAAAAAAP//////////bAAAAE4AZQBwAGwAYQB0AG4A/QAgAHAAbwBkAHAAaQBzAAAACAAAAAYAAAAHAAAAAwAAAAYAAAAEAAAABwAAAAUAAAADAAAABwAAAAcAAAAHAAAABwAAAAMAAAAFAAAASwAAAEAAAAAwAAAABQAAACAAAAABAAAAAQAAABAAAAAAAAAAAAAAAAABAACAAAAAAAAAAAAAAAAAAQAAgAAAAFIAAABwAQAAAgAAABAAAAAHAAAAAAAAAAAAAAC8AgAAAAAA7g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l1iRChV/n//f/9//3//f/9//3//f/9//3//f/9//3//f/9//3//f/9//3//f/9//3//f/9//3//f/9//3//f/9//3//f/9//n+zfmFIYlSDUBh/33//f/9//3//f/9//3//f/9//3//f/9//3//f/9//3//f/9//3//f/9//3//f/9//3//f/9//3//f/9//3//f/9//3//f/9//3//f/9//38AAP9//3//f/9//3//f/9//3//f/9//3//f6xVk3a8f/9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YlDnUNZ+vn//f/9//3//f/9//3//f/9//3//f/9//3//f/9//3//f/9//3//f71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N3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YcVMYkxATGFYQVxiXEJQal3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IBkgGhgZIBkgWCCVEldOH/df95/tH7EVIJgYGSAaGBkYFxgYEBgYGRAZIFogGiBYIJIOX/ef/9//3//f/9//3//f/9//3//f/9//3//f/9//3//f/9//3//f/9//3//f/9//3//f/9/3n9RcoFYoHCAbIBwgGyAbGBsgGxgZIBooGyAaIBsgmDFUFp/3X/+f71/en+Tdopdo0iBTGFYYWBgYGBkYGSAZGBgYGRgZGJchEhaf/5//3//f/9//3//f/9//3//f/9//3//f/9/AAD/f/9//3//f/9//3//f/9//3//f/9//3//fxd/olhgZIBoYGhgcGBsYGhgZGBkYGRgZGBkgGxgaIBogWSjYMRYUHr1fuVcgVxhZIFo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FUYFyBZIFoomxhaIFsYGxgbEBkgGhAZGBkYGSAaGBkQVQxbv9//n//f/9//3//f/9//3//f/9//3//f/9//38AAP9//3//f/9//3//f/9//3//f/9//3//f/9/vH8GXYFgoGiAaIBsYGyBbIFsgWxgZIBoYGRgaIBsgXCAbKBwgGigaIBkgGyAbIFsYGhgZIBkgGRgZIBkYGSAaIBsgXCBaKNU1X7/f/9//3//f/9//3//f/9//3//f/9//3//f/9//3//f/9//3//f/9//3//f/9//3//f/5/cn6CXKFsoHSgeKB0oHSgcKB0oHChcGBooGiAaKFwgGyhbGBkgWSBZKFsgGyBbGBogmxhaGBoYGRgZGBkYGRgZIBogWhhZIJQWn/+f/9//3//f/9//3//f/9//3//f/9//3//f/9/AAD/f/9//3//f/9//3//f/9//3//f/9//3//f91/ammBYIBkoGiAbIBsYGyAbIBsgWxgaGBkYGSAaGBogGyAbKBsgGyAcIBsoXBAZIBogGiBbGBkgGRgZIBoYGSAbIBwomyBULR+3n//f/9//3//f/9//3//f/9//3//f/9//3//f/9//3//f/9//3//f/9//3//f/9//3/+f2lpomShcKB0gHSgeIB0oHSAcKB0gHCAaKBooGSAbKFwgGygcIFwoXCAbKFwgGyAbGBoYGRAYGBkYGBgYGBggWhgaIFoQFgoYb1//3//f/9//3//f/9//3//f/9//3//f/9//3//fwAA/3//f/9//3//f/9//3//f/9//3//f/9//3/dfzB+glyhaIBsoXCAbIBwgGyhcIBsoXBgaIFoYGSAaIBooGygbKFwoHChcIBogGhgaKFwoXCAaGBogWhgaIBsgGyhdKJ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GBogGhgaKFwoHDBbIFUk37ef/9//3//f/9//3//f/9//3//f/9//3//f/9//3//f/9//3//f/9//3//f/9//3/+fxd/gVyhdKB0oHigeKF4gHSgeKB0oHigdKBsQHFBcYBkoWyAbKBwYGiAaGBogGhgaIBoYGSAaIBkoGhgYIBkYGSAbIBsgWCDTDl//n//f/9//3//f/9//3//f/9//3//f/9//3//f/9/AAD/f/9//3//f/9//3//f/9//3//f/9//3//f/5/WX/EWKJogHSAdIB0oXSgcKBwgHChdKFwoXCAbKBooGhgaIBsoXCAbIBsgGyhcKF0oHSgcKBwgGiAaIBogHCAcMF0wWyCWHJ+/n//f/9//3//f/9//3//f/9//3//f/9//3//f/9//3//f/9//3//f/9//3//f/9//n8vbqJkoXjBe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g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396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7CYMF0wHzAfMB8wHjAfKB4wHzAfMB8oHRBfcJ9wXmgecF9w31BeaB0oXigdKB0gHSgdKB0oHSAbIBsYGyhcIBwoXBhXIpl3n//f/9//3//f/9//3//f/9//3//f/9//3//f/9//3//fwAA/3//f/9//3//f/9//3//f/9//3//f/9//3//f/9/OH/DYMF0wXigdMF4oHTAeKB4wHigeM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KJ9wX3gfeB94X2BfeB0wHigeKB4wHigeMF4oHigdIBsgGyAbMF0oXSAY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N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F8wHzgfMB84XzBfOB4gH3hfcB9wX3BfWB94HjAfMB8wHygfMB8wHzgeMBwoHCAdMF8wHjidGFUUXrdf/9//3//f/9//3//f/9//3//f/9//3//f/9//3//f/9//3//fwAA/3//f/9//3//f/9//3//f/9//3//f/9//3//f/9//3/+f1B2wmjBfOF8wHzgfOB84HzAfOF8wHzhfOB4QH3CfeF94H3ifUB9AH3g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X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CfQJ94XwBfeF84XzgfAF94HwBfUF94n3gfeF94n1hfeB84HzgfOF8wHzhfOB84XzAeMB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zifOF8AX3hfAJ9wHThdMB0An3ifAN9oVzU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BfeF8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gBfeF84nyhYA9u3X//f/9//3//f/9//3//f/9//3//f/9//3//f/9//3//f/9//3//f/9//38AAP9//3//f/9//3//f/9//3//f/9//3//f/9//3//f/9//3//f/9/en8mZeJ0An0BfeF8AX0BfQJ94XwBfQF9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NYen/+f/9//3//f/9//3//f/9//3//f/9//3//f/9//3//f/9//n/zfuJgI3UjfQJ9A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eJ9An7ifWF5IX0jfQJ9I30DfSR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C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J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DfQF9An0DfSN9RH3DbEhpvH/+f/9//3//f/9//3//f/9//3//f/9//3//f/9//3//f/9//3//f/9//3//f/9//3//f/9/AAD/f/9//3//f/9//3//f/9//3//f/9//3//f/9//3//f/9//3//f/9//3//f/97/n+zfgRtJH0jfSN9RH0jfSR9I31EfUN9Qn3DfQR+w31ieUR9RX1EfUR9Q31EfSN1InVDeWR9Q30CbSZdvH/ef/9//3//f/9//3//f/9//3//f/9//3//f7t/Z3EjeUR9RX1FfUV9Q31DfSN9RH1DfUN9QnnEfeR95H1BeUN9An0jfSN9Q30i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R9ZH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Q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R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3E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W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b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G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k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WBgaGBowHChcIBwgHSAdIBwoHCAcIB0gHSAdIBwgHCAcIBwgGyAbIBsgGyAaIBsgGiAbIBogGxgaIBsYGRgZGBkgGhgZIBoYGRgZGBgQGBhZGFkIFxgYEBgQGRAXEBgIFxAYCBcQFwgWEBYIFRBTJR63n//f/9//3//f/9//3//f/9//3//f/9//3//f/9//3//f/9//3//f/9//3//f/9//3//f/9//3//f/9//3//f/9//3//f/9/AAD/f/9//3//f/9//3//f/9//3//f/9//3//f/9//3//f/9//3//f/9//3//f/9//3//f/9//3//f/9//3//f/5/WX9HaYFogHCgdIBsoXShdKF0gHSgdKBwoHSAdKF0oHCgcIBwoXSAcKBwgHCgdKBw4XjgeCJ9In1DfUN9Y31DfUR9Q3kieeBwwGiAZIBkYGRgZGBkYGRAZGFkYGCAZEBgYGBAYEBgQFxAXEBYQVxAXEBcQFQoWb1//3//f/9//3//f/9//3//f/9//3//f/9//3//f/9//3//f/9//3//f/9//3//f/9//3//f/9//3//f/9//3//f/9//3//fwAA/3//f/9//3//f/9//3//f/9//3//f/9//3//f/9//3//f/9//3//f/9//3//f/9//3//f/9//3//f/9/3X+af2hh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g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n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GB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k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MFsoWyhbIFsoWiAZKFogGSBaIFkgWiAaIBogGRgXCJxxn3lfeV9xX3HfYBkgGhgaEBkQGBhYEBgQGBAYGFcQVRiUGJIzWV7f/5//3//f/9//3//f/9//3//f/9//3//f/9//3//f/9//3//f/9//3//f/9//3//f/9//3//f/9//38AAP9//3//f/9//3//f/9//3//f/9//3//f/9//3//f/9//3//f/9//3//f/9//3//f/9/3n/tdaBk4XjgfMB84HzAfMB8wHzhfMB84HzgfOB8oHSgdIB0oHSgeMB4wHjAeMB4wHRgaEBkQGBAYEBcYGBAXGBgQGBgYEBcYGBAXGBgQGBgYEBcYGBgXGBgYFxgYGBgYGRAYIBkYGCAYCN1xn3EfeR95n2EfWBgYGRAZGFkQGBhYEBgQGBAXEBcIFhiWEFISVV6f/9//n//f/9//3//f/9//3//f/9//3//f/9//3//f/9//3//f/9//3//f/9//3//f/9//3//f/9/AAD/f/9//3//f/9//3//f/9//3//f/9//3//f/9//3//f/9//3//f/9//3//f/9//3//f91/iW3BcOB84HzhfOB84HzgfOF8wHzgfOB8AX3AeKB0gHShdKB4wXzAfOF8wHjhfKB0YGggYEBcQFxhXIFggGBgXIBgYGCAYGBggWB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AH0AfQF9AX3heIBsoHCgcKB0wHjhfOF84HzAfOF8wXzBfMB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wgWEFcIFhiUFFu/n//f/9//3//f/9//3//f/9//3//f/9//3//f/9//3//f/9//3//f/9//3//f/9//3//fwAA/3//f/9//3//f/9//3//f/9//3//f/9//3//f/9//3//f/9//3//f/9//3//f/9//383f8JgAn0BfQB9In0AfSF9AH0hfQF9An3AeIBwgGygcIBw4XjhfOF84XgBfcB44HzgeOF8wHjheMF04XjBdMF0wXCgbGBggGSAYIFgYFyAZKFooWyAaKFsgGiAbIBogWyB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g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EBcomihaGBkQFxgXGBcgGCAXIBcQFhgXGBcYGBgYIFkY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B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YGhAZGBkQGBhZEBcYGBAXGFUxEibf/5//3//f/9//3//f/9//3//f/9//3//f/9//3//f/9//3//f/9//3//f/9//3//f/9/AAD/f/9//3//f/9//3//f/9//3//f/9//3//f/9//3//f/9//3//f/9//3//f/5/kXrCZEN9Y31CfUJ9Qn1jfWN9Yn1CfWN9Q32AaGBogGiAaCN5IXVCeUN5InVgXKFYwlzCXMFcwlyh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AYKFggFyAXGBcgWCAXIFggFyAXGBcgFxgXGBcYFxhXEBYYFxAWEBYgGCAYGBgYGRgYIBkQ31ifUJ9Y32gbIBoYGRgaGBkYGRAZGBkQGBAYEBc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V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B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N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j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IBooGyAaKBsgGigaIBogWhgZG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F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cIBsgGyhbKFoglzEVNV+3n//f/9//3//f/9//3//f/9//3//f/9//3//f/9//3//f/9//3//f/9//3//f/9//3//f/9//3//f/9//3//fwAA/3//f/9//3//f/9//3//f/9//3//f/9//3//f/9//3//f/9//3//f/9//3//f3l/A2GEfaR9xH3DfcN9w33EfeR95H3EfeR9xH3FfWR5Q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hdIBwoXCAbKB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Qm0ibSJtIm0ibSNtAmkjbQJpAmniaAN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t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wGTBaKFowWygbKBwoHTAeKB4oHigdMF4wH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+531keYBcYFhgXGBgQGCAaGBkYGCAZKFooWjCbMFo4mzBaO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igeKBwwXShaKJQk3r+f/5//3//f/9//3//f/9//3//f/9//3//f/9//3//f/9//3//f/9//3//f/9//3//f/9//3//f/9//3//f/9//3//f/9//3//fwAA/3//f/9//3//f/9//3//f/9//3//f/9//3//f/9//3//f/9//3//f/9//3//f/9//3//f/9//3/+f/x/LnoDZeZ9Rn5GfkZ+Rn4lfkZ+Rn4lfkV+JH4EfgR+BX7kfeV9x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R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Y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n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/sdQJdY2nmeSd+Bn7mfeV9BX7kfeV9xX3FfaR9xX2kfW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JG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3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Bt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2025-02-13T11:31:15Z</dcterms:modified>
</cp:coreProperties>
</file>