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192.168.0.100\AG_Dotace\2_Rozpracované\FVE\Modernizační fond\2022\OBCE\MALÉ\13. Městys Drnholec\3 ROPD\2) Dotazy\"/>
    </mc:Choice>
  </mc:AlternateContent>
  <xr:revisionPtr revIDLastSave="0" documentId="13_ncr:1_{3FB62315-D5FD-482D-AB33-7A713ADC8F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počet FVE Drnholec Z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2GFMmK8p7VYnUenqocptaPwxkNX7QsleTLA1IndRf8w="/>
    </ext>
  </extLst>
</workbook>
</file>

<file path=xl/calcChain.xml><?xml version="1.0" encoding="utf-8"?>
<calcChain xmlns="http://schemas.openxmlformats.org/spreadsheetml/2006/main">
  <c r="F32" i="1" l="1"/>
  <c r="F28" i="1"/>
  <c r="F46" i="1"/>
  <c r="F45" i="1"/>
  <c r="F33" i="1"/>
  <c r="F31" i="1"/>
  <c r="F30" i="1"/>
  <c r="F29" i="1"/>
  <c r="F27" i="1"/>
  <c r="F26" i="1"/>
  <c r="F25" i="1"/>
  <c r="F24" i="1"/>
  <c r="F21" i="1"/>
  <c r="F20" i="1"/>
  <c r="F19" i="1"/>
  <c r="F18" i="1"/>
  <c r="F17" i="1"/>
  <c r="C17" i="1"/>
  <c r="F16" i="1"/>
  <c r="F15" i="1"/>
  <c r="F14" i="1"/>
  <c r="C14" i="1"/>
  <c r="F13" i="1"/>
  <c r="C13" i="1"/>
  <c r="F12" i="1"/>
  <c r="F11" i="1"/>
  <c r="F44" i="1" l="1"/>
  <c r="F52" i="1" s="1"/>
  <c r="F10" i="1"/>
  <c r="F23" i="1"/>
  <c r="F35" i="1" l="1"/>
  <c r="F51" i="1" s="1"/>
  <c r="F53" i="1" s="1"/>
  <c r="F54" i="1" s="1"/>
  <c r="F55" i="1" s="1"/>
  <c r="F36" i="1" l="1"/>
  <c r="F37" i="1" s="1"/>
</calcChain>
</file>

<file path=xl/sharedStrings.xml><?xml version="1.0" encoding="utf-8"?>
<sst xmlns="http://schemas.openxmlformats.org/spreadsheetml/2006/main" count="79" uniqueCount="50">
  <si>
    <t>Slepý rozpočet - Drnholec Základní Škola</t>
  </si>
  <si>
    <t>Název:</t>
  </si>
  <si>
    <t>Fotovoltaická elektrárna pro Základní Školu</t>
  </si>
  <si>
    <t>Investor:</t>
  </si>
  <si>
    <t>Městys Drnholec, Kostelní 368, 691 83 Drnholec                 IČ: 00283142</t>
  </si>
  <si>
    <t xml:space="preserve">Zhotovitel: </t>
  </si>
  <si>
    <t>Popis položky</t>
  </si>
  <si>
    <t>Počet</t>
  </si>
  <si>
    <t>Jednotka</t>
  </si>
  <si>
    <t>Jednotková cena</t>
  </si>
  <si>
    <t>Cena celkem bez DPH</t>
  </si>
  <si>
    <t>Materiál:</t>
  </si>
  <si>
    <t>Řídící jednotky pro optimizery</t>
  </si>
  <si>
    <t>kpl</t>
  </si>
  <si>
    <t>Baterie - BMS</t>
  </si>
  <si>
    <t>AC, DC rozvaděče vč. výzbroje</t>
  </si>
  <si>
    <t>Kabely DC, AC, datové</t>
  </si>
  <si>
    <t>Materiál pro doplnění a úpravu hromosvodu</t>
  </si>
  <si>
    <t>Ostatní pomocný materiál (lišty, kabelové žlaby, dutinky, lisovací oka, spojovací materiál, stahovací pásky, bezp. tabulky)</t>
  </si>
  <si>
    <t>Montážní práce:</t>
  </si>
  <si>
    <t>Montáž samozátěžové konstrukce a FV panelů a venkovní kabeláže</t>
  </si>
  <si>
    <t>Montáž kabelových tras, rozvaděčů, měničů, baterií, optimizérů</t>
  </si>
  <si>
    <t>Montáž doplnění hromosvodu, pospojování s konstrukcí</t>
  </si>
  <si>
    <t xml:space="preserve"> </t>
  </si>
  <si>
    <t>Spuštění a nastavení FVE</t>
  </si>
  <si>
    <t>Zaučení obsluhy FVE</t>
  </si>
  <si>
    <t>Ostatní:</t>
  </si>
  <si>
    <t>Jeřábnické práce, přesuny materiálu</t>
  </si>
  <si>
    <t>Doprava</t>
  </si>
  <si>
    <t>Revize</t>
  </si>
  <si>
    <t>Cena bez DPH:</t>
  </si>
  <si>
    <t xml:space="preserve">  </t>
  </si>
  <si>
    <t>DPH 21%</t>
  </si>
  <si>
    <t>Cena celkem vč. DPH:</t>
  </si>
  <si>
    <t>PROJEKČNÍ PRÁCE</t>
  </si>
  <si>
    <t>Projekční a administrativní práce:</t>
  </si>
  <si>
    <t>Zpracování PBŘ FVE</t>
  </si>
  <si>
    <t>Projektová dokumentace pro realizaci stavby</t>
  </si>
  <si>
    <t>Kooperace při vyřízení administrativy (licence, připojení k DS)</t>
  </si>
  <si>
    <t>CELKOVÉ VYHODNOCENÍ:</t>
  </si>
  <si>
    <t>Cena FVE bez DPH:</t>
  </si>
  <si>
    <t>Cena projekčních prací bez DPH:</t>
  </si>
  <si>
    <t>Cena díla celkem bez DPH:</t>
  </si>
  <si>
    <t>Baterie - minimální využitelná kapacita 12,78 kWh</t>
  </si>
  <si>
    <t>Výkonový optimizér pro panely, komplet, dle počtu použitých panelů</t>
  </si>
  <si>
    <t>Hybridní měnič/e, celkový výkon minimálně 50 kW</t>
  </si>
  <si>
    <t>FV panel monokrystalický, celkový výkon použitých panelů minimálně 49,4 kWp , maximálně 49,88 kWp, min. výkon jednoho panelu 450 Wp</t>
  </si>
  <si>
    <t>FOTOVOLTAICKÁ ELEKTRÁRNA min. 49,4 kWp S AKUMULACÍ</t>
  </si>
  <si>
    <t>Úprava hromosvodu</t>
  </si>
  <si>
    <r>
      <t xml:space="preserve">Samozátěžová podpěrná kontrukce </t>
    </r>
    <r>
      <rPr>
        <sz val="11"/>
        <color rgb="FF000000"/>
        <rFont val="Calibri"/>
        <family val="2"/>
        <charset val="238"/>
      </rPr>
      <t>- systém pro plochou střechu, asfaltové pásy přesahující 10 cm z každé strany pod podpěrnou kontrukcí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</si>
</sst>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\.yyyy"/>
    <numFmt numFmtId="165" formatCode="_-* #,##0.00&quot; Kč&quot;_-;\-* #,##0.00&quot; Kč&quot;_-;_-* \-??&quot; Kč&quot;_-;_-@"/>
    <numFmt numFmtId="166" formatCode="_-* #,##0.00\ _K_č_-;\-* #,##0.00\ _K_č_-;_-* \-??\ _K_č_-;_-@"/>
    <numFmt numFmtId="167" formatCode="#,##0.00&quot; Kč&quot;;\-#,##0.00&quot; Kč&quot;"/>
  </numFmts>
  <fonts count="22">
    <font>
      <sz val="10"/>
      <color rgb="FF000000"/>
      <name val="Calibri"/>
      <scheme val="minor"/>
    </font>
    <font>
      <sz val="10"/>
      <color rgb="FF000000"/>
      <name val="Arial"/>
      <family val="2"/>
      <charset val="238"/>
    </font>
    <font>
      <b/>
      <sz val="26"/>
      <color rgb="FF000000"/>
      <name val="Arial"/>
      <family val="2"/>
      <charset val="238"/>
    </font>
    <font>
      <sz val="10"/>
      <name val="Calibri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rgb="FF1F1F1F"/>
      <name val="&quot;Google Sans&quot;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b/>
      <sz val="16"/>
      <color rgb="FFFF0000"/>
      <name val="Arial"/>
      <family val="2"/>
      <charset val="238"/>
    </font>
    <font>
      <sz val="11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00B0F0"/>
        <bgColor rgb="FF00B0F0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165" fontId="6" fillId="4" borderId="10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0" fontId="10" fillId="5" borderId="11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horizontal="center" vertical="center"/>
    </xf>
    <xf numFmtId="4" fontId="11" fillId="5" borderId="14" xfId="0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4" fontId="11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5" fontId="11" fillId="0" borderId="17" xfId="0" applyNumberFormat="1" applyFont="1" applyBorder="1" applyAlignment="1">
      <alignment horizontal="center" vertical="center"/>
    </xf>
    <xf numFmtId="165" fontId="11" fillId="0" borderId="18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0" fontId="8" fillId="4" borderId="22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horizontal="center" vertical="center"/>
    </xf>
    <xf numFmtId="165" fontId="8" fillId="4" borderId="23" xfId="0" applyNumberFormat="1" applyFont="1" applyFill="1" applyBorder="1" applyAlignment="1">
      <alignment horizontal="center" vertical="center"/>
    </xf>
    <xf numFmtId="165" fontId="8" fillId="4" borderId="10" xfId="0" applyNumberFormat="1" applyFont="1" applyFill="1" applyBorder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8" fillId="4" borderId="23" xfId="0" applyFont="1" applyFill="1" applyBorder="1" applyAlignment="1">
      <alignment horizontal="left" vertical="center"/>
    </xf>
    <xf numFmtId="0" fontId="1" fillId="0" borderId="0" xfId="0" applyFont="1"/>
    <xf numFmtId="166" fontId="7" fillId="0" borderId="0" xfId="0" applyNumberFormat="1" applyFont="1" applyAlignment="1">
      <alignment horizontal="center" vertical="center"/>
    </xf>
    <xf numFmtId="167" fontId="4" fillId="2" borderId="7" xfId="0" applyNumberFormat="1" applyFont="1" applyFill="1" applyBorder="1" applyAlignment="1">
      <alignment vertical="center"/>
    </xf>
    <xf numFmtId="165" fontId="4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167" fontId="4" fillId="4" borderId="31" xfId="0" applyNumberFormat="1" applyFont="1" applyFill="1" applyBorder="1" applyAlignment="1">
      <alignment vertical="center"/>
    </xf>
    <xf numFmtId="166" fontId="13" fillId="5" borderId="0" xfId="0" applyNumberFormat="1" applyFont="1" applyFill="1"/>
    <xf numFmtId="167" fontId="4" fillId="6" borderId="35" xfId="0" applyNumberFormat="1" applyFont="1" applyFill="1" applyBorder="1" applyAlignment="1">
      <alignment vertical="center"/>
    </xf>
    <xf numFmtId="0" fontId="16" fillId="0" borderId="36" xfId="0" applyFont="1" applyBorder="1"/>
    <xf numFmtId="0" fontId="16" fillId="0" borderId="37" xfId="0" applyFont="1" applyBorder="1"/>
    <xf numFmtId="0" fontId="16" fillId="0" borderId="38" xfId="0" applyFont="1" applyBorder="1"/>
    <xf numFmtId="0" fontId="17" fillId="0" borderId="39" xfId="0" applyFont="1" applyBorder="1"/>
    <xf numFmtId="0" fontId="18" fillId="2" borderId="4" xfId="0" applyFont="1" applyFill="1" applyBorder="1" applyAlignment="1">
      <alignment horizontal="center"/>
    </xf>
    <xf numFmtId="3" fontId="18" fillId="2" borderId="30" xfId="0" applyNumberFormat="1" applyFont="1" applyFill="1" applyBorder="1" applyAlignment="1">
      <alignment horizontal="center"/>
    </xf>
    <xf numFmtId="0" fontId="18" fillId="2" borderId="30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7" fillId="0" borderId="0" xfId="0" applyFont="1"/>
    <xf numFmtId="0" fontId="9" fillId="0" borderId="40" xfId="0" applyFont="1" applyBorder="1" applyAlignment="1">
      <alignment horizontal="center" vertical="center"/>
    </xf>
    <xf numFmtId="4" fontId="9" fillId="0" borderId="40" xfId="0" applyNumberFormat="1" applyFont="1" applyBorder="1" applyAlignment="1">
      <alignment horizontal="center" vertical="center"/>
    </xf>
    <xf numFmtId="0" fontId="17" fillId="5" borderId="0" xfId="0" applyFont="1" applyFill="1"/>
    <xf numFmtId="3" fontId="17" fillId="5" borderId="0" xfId="0" applyNumberFormat="1" applyFont="1" applyFill="1"/>
    <xf numFmtId="0" fontId="17" fillId="5" borderId="37" xfId="0" applyFont="1" applyFill="1" applyBorder="1"/>
    <xf numFmtId="3" fontId="17" fillId="5" borderId="37" xfId="0" applyNumberFormat="1" applyFont="1" applyFill="1" applyBorder="1"/>
    <xf numFmtId="167" fontId="14" fillId="7" borderId="17" xfId="0" applyNumberFormat="1" applyFont="1" applyFill="1" applyBorder="1" applyAlignment="1">
      <alignment horizontal="right"/>
    </xf>
    <xf numFmtId="167" fontId="14" fillId="3" borderId="38" xfId="0" applyNumberFormat="1" applyFont="1" applyFill="1" applyBorder="1" applyAlignment="1">
      <alignment horizontal="right"/>
    </xf>
    <xf numFmtId="167" fontId="14" fillId="4" borderId="38" xfId="0" applyNumberFormat="1" applyFont="1" applyFill="1" applyBorder="1" applyAlignment="1">
      <alignment horizontal="right"/>
    </xf>
    <xf numFmtId="167" fontId="14" fillId="6" borderId="38" xfId="0" applyNumberFormat="1" applyFont="1" applyFill="1" applyBorder="1" applyAlignment="1">
      <alignment horizontal="right"/>
    </xf>
    <xf numFmtId="165" fontId="20" fillId="0" borderId="0" xfId="0" applyNumberFormat="1" applyFont="1" applyAlignment="1">
      <alignment vertical="center"/>
    </xf>
    <xf numFmtId="165" fontId="21" fillId="0" borderId="0" xfId="0" applyNumberFormat="1" applyFont="1" applyAlignment="1">
      <alignment horizontal="left" vertical="center"/>
    </xf>
    <xf numFmtId="0" fontId="8" fillId="0" borderId="24" xfId="0" applyFont="1" applyBorder="1" applyAlignment="1">
      <alignment vertical="center" wrapText="1"/>
    </xf>
    <xf numFmtId="0" fontId="3" fillId="0" borderId="25" xfId="0" applyFont="1" applyBorder="1"/>
    <xf numFmtId="0" fontId="3" fillId="0" borderId="26" xfId="0" applyFont="1" applyBorder="1"/>
    <xf numFmtId="0" fontId="14" fillId="7" borderId="41" xfId="0" applyFont="1" applyFill="1" applyBorder="1"/>
    <xf numFmtId="0" fontId="3" fillId="0" borderId="41" xfId="0" applyFont="1" applyBorder="1"/>
    <xf numFmtId="0" fontId="3" fillId="0" borderId="17" xfId="0" applyFont="1" applyBorder="1"/>
    <xf numFmtId="0" fontId="14" fillId="3" borderId="37" xfId="0" applyFont="1" applyFill="1" applyBorder="1"/>
    <xf numFmtId="0" fontId="3" fillId="0" borderId="37" xfId="0" applyFont="1" applyBorder="1"/>
    <xf numFmtId="0" fontId="3" fillId="0" borderId="38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4" borderId="37" xfId="0" applyFont="1" applyFill="1" applyBorder="1"/>
    <xf numFmtId="0" fontId="14" fillId="6" borderId="37" xfId="0" applyFont="1" applyFill="1" applyBorder="1"/>
    <xf numFmtId="0" fontId="4" fillId="2" borderId="27" xfId="0" applyFont="1" applyFill="1" applyBorder="1" applyAlignment="1">
      <alignment horizontal="left" vertical="center"/>
    </xf>
    <xf numFmtId="0" fontId="3" fillId="0" borderId="28" xfId="0" applyFont="1" applyBorder="1"/>
    <xf numFmtId="0" fontId="3" fillId="0" borderId="29" xfId="0" applyFont="1" applyBorder="1"/>
    <xf numFmtId="0" fontId="4" fillId="4" borderId="1" xfId="0" applyFont="1" applyFill="1" applyBorder="1" applyAlignment="1">
      <alignment horizontal="left" vertical="center"/>
    </xf>
    <xf numFmtId="0" fontId="3" fillId="0" borderId="30" xfId="0" applyFont="1" applyBorder="1"/>
    <xf numFmtId="0" fontId="4" fillId="6" borderId="32" xfId="0" applyFont="1" applyFill="1" applyBorder="1" applyAlignment="1">
      <alignment horizontal="left" vertical="center"/>
    </xf>
    <xf numFmtId="0" fontId="3" fillId="0" borderId="33" xfId="0" applyFont="1" applyBorder="1"/>
    <xf numFmtId="0" fontId="3" fillId="0" borderId="34" xfId="0" applyFont="1" applyBorder="1"/>
    <xf numFmtId="0" fontId="15" fillId="2" borderId="24" xfId="0" applyFont="1" applyFill="1" applyBorder="1"/>
    <xf numFmtId="0" fontId="14" fillId="3" borderId="37" xfId="0" applyFont="1" applyFill="1" applyBorder="1" applyAlignment="1">
      <alignment horizontal="center"/>
    </xf>
    <xf numFmtId="0" fontId="19" fillId="2" borderId="37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57"/>
  <sheetViews>
    <sheetView tabSelected="1" zoomScale="80" zoomScaleNormal="80" workbookViewId="0">
      <selection activeCell="G15" sqref="G15"/>
    </sheetView>
  </sheetViews>
  <sheetFormatPr defaultColWidth="14.42578125" defaultRowHeight="15" customHeight="1"/>
  <cols>
    <col min="1" max="1" width="3.7109375" customWidth="1"/>
    <col min="2" max="2" width="58.140625" customWidth="1"/>
    <col min="3" max="3" width="15.42578125" customWidth="1"/>
    <col min="4" max="4" width="10.42578125" customWidth="1"/>
    <col min="5" max="5" width="18.5703125" customWidth="1"/>
    <col min="6" max="6" width="31.5703125" customWidth="1"/>
    <col min="7" max="7" width="110.28515625" customWidth="1"/>
    <col min="8" max="8" width="34.28515625" customWidth="1"/>
    <col min="9" max="9" width="13.28515625" customWidth="1"/>
    <col min="10" max="10" width="10.140625" customWidth="1"/>
    <col min="11" max="11" width="11" customWidth="1"/>
    <col min="12" max="26" width="10.140625" customWidth="1"/>
  </cols>
  <sheetData>
    <row r="1" spans="1:26" ht="12.75">
      <c r="A1" s="1"/>
      <c r="B1" s="1"/>
      <c r="C1" s="1"/>
      <c r="D1" s="2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>
      <c r="A2" s="1"/>
      <c r="B2" s="88" t="s">
        <v>0</v>
      </c>
      <c r="C2" s="89"/>
      <c r="D2" s="89"/>
      <c r="E2" s="89"/>
      <c r="F2" s="9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" customHeight="1">
      <c r="A3" s="1"/>
      <c r="B3" s="1"/>
      <c r="C3" s="1"/>
      <c r="D3" s="2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>
      <c r="A4" s="1"/>
      <c r="B4" s="5" t="s">
        <v>1</v>
      </c>
      <c r="C4" s="91" t="s">
        <v>2</v>
      </c>
      <c r="D4" s="89"/>
      <c r="E4" s="89"/>
      <c r="F4" s="9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5.25" customHeight="1">
      <c r="A5" s="1"/>
      <c r="B5" s="6" t="s">
        <v>3</v>
      </c>
      <c r="C5" s="91" t="s">
        <v>4</v>
      </c>
      <c r="D5" s="89"/>
      <c r="E5" s="89"/>
      <c r="F5" s="9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6.25" customHeight="1">
      <c r="A6" s="1"/>
      <c r="B6" s="92" t="s">
        <v>5</v>
      </c>
      <c r="C6" s="89"/>
      <c r="D6" s="89"/>
      <c r="E6" s="89"/>
      <c r="F6" s="9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" customHeight="1">
      <c r="A7" s="1"/>
      <c r="B7" s="1"/>
      <c r="C7" s="7"/>
      <c r="D7" s="8"/>
      <c r="E7" s="9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1" t="s">
        <v>6</v>
      </c>
      <c r="C8" s="12" t="s">
        <v>7</v>
      </c>
      <c r="D8" s="13" t="s">
        <v>8</v>
      </c>
      <c r="E8" s="13" t="s">
        <v>9</v>
      </c>
      <c r="F8" s="14" t="s">
        <v>10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>
      <c r="A9" s="1"/>
      <c r="B9" s="93" t="s">
        <v>47</v>
      </c>
      <c r="C9" s="89"/>
      <c r="D9" s="89"/>
      <c r="E9" s="89"/>
      <c r="F9" s="90"/>
      <c r="G9" s="1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6" t="s">
        <v>11</v>
      </c>
      <c r="C10" s="17"/>
      <c r="D10" s="17"/>
      <c r="E10" s="17"/>
      <c r="F10" s="18">
        <f>SUM(F11:F22)</f>
        <v>0</v>
      </c>
      <c r="G10" s="15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>
      <c r="A11" s="1"/>
      <c r="B11" s="19" t="s">
        <v>46</v>
      </c>
      <c r="C11" s="20">
        <v>1</v>
      </c>
      <c r="D11" s="21" t="s">
        <v>13</v>
      </c>
      <c r="E11" s="22">
        <v>0</v>
      </c>
      <c r="F11" s="23">
        <f>E11</f>
        <v>0</v>
      </c>
      <c r="G11" s="2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25" t="s">
        <v>45</v>
      </c>
      <c r="C12" s="26">
        <v>1</v>
      </c>
      <c r="D12" s="27" t="s">
        <v>13</v>
      </c>
      <c r="E12" s="22">
        <v>0</v>
      </c>
      <c r="F12" s="23">
        <f>C12*E12</f>
        <v>0</v>
      </c>
      <c r="G12" s="2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>
      <c r="A13" s="1"/>
      <c r="B13" s="28" t="s">
        <v>44</v>
      </c>
      <c r="C13" s="29">
        <f>C11</f>
        <v>1</v>
      </c>
      <c r="D13" s="30" t="s">
        <v>13</v>
      </c>
      <c r="E13" s="22">
        <v>0</v>
      </c>
      <c r="F13" s="23">
        <f t="shared" ref="F13:F14" si="0">E13</f>
        <v>0</v>
      </c>
      <c r="G13" s="24"/>
      <c r="H13" s="3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32" t="s">
        <v>12</v>
      </c>
      <c r="C14" s="29">
        <f>C11</f>
        <v>1</v>
      </c>
      <c r="D14" s="33" t="s">
        <v>13</v>
      </c>
      <c r="E14" s="22">
        <v>0</v>
      </c>
      <c r="F14" s="23">
        <f t="shared" si="0"/>
        <v>0</v>
      </c>
      <c r="G14" s="24"/>
      <c r="H14" s="3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32" t="s">
        <v>43</v>
      </c>
      <c r="C15" s="34">
        <v>1</v>
      </c>
      <c r="D15" s="21" t="s">
        <v>13</v>
      </c>
      <c r="E15" s="22">
        <v>0</v>
      </c>
      <c r="F15" s="35">
        <f t="shared" ref="F15:F16" si="1">C15*E15</f>
        <v>0</v>
      </c>
      <c r="G15" s="24"/>
      <c r="H15" s="3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32" t="s">
        <v>14</v>
      </c>
      <c r="C16" s="34">
        <v>1</v>
      </c>
      <c r="D16" s="21" t="s">
        <v>13</v>
      </c>
      <c r="E16" s="22">
        <v>0</v>
      </c>
      <c r="F16" s="36">
        <f t="shared" si="1"/>
        <v>0</v>
      </c>
      <c r="G16" s="24"/>
      <c r="H16" s="3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5">
      <c r="A17" s="1"/>
      <c r="B17" s="19" t="s">
        <v>49</v>
      </c>
      <c r="C17" s="20">
        <f>C11</f>
        <v>1</v>
      </c>
      <c r="D17" s="21" t="s">
        <v>13</v>
      </c>
      <c r="E17" s="22">
        <v>0</v>
      </c>
      <c r="F17" s="23">
        <f>E17</f>
        <v>0</v>
      </c>
      <c r="G17" s="24"/>
      <c r="H17" s="3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37" t="s">
        <v>15</v>
      </c>
      <c r="C18" s="20">
        <v>1</v>
      </c>
      <c r="D18" s="21" t="s">
        <v>13</v>
      </c>
      <c r="E18" s="22">
        <v>0</v>
      </c>
      <c r="F18" s="23">
        <f t="shared" ref="F18:F21" si="2">C18*E18</f>
        <v>0</v>
      </c>
      <c r="G18" s="24"/>
      <c r="H18" s="3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37" t="s">
        <v>16</v>
      </c>
      <c r="C19" s="20">
        <v>1</v>
      </c>
      <c r="D19" s="21" t="s">
        <v>13</v>
      </c>
      <c r="E19" s="22">
        <v>0</v>
      </c>
      <c r="F19" s="23">
        <f t="shared" si="2"/>
        <v>0</v>
      </c>
      <c r="G19" s="24"/>
      <c r="H19" s="3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37" t="s">
        <v>17</v>
      </c>
      <c r="C20" s="20">
        <v>1</v>
      </c>
      <c r="D20" s="21" t="s">
        <v>13</v>
      </c>
      <c r="E20" s="22">
        <v>0</v>
      </c>
      <c r="F20" s="23">
        <f t="shared" si="2"/>
        <v>0</v>
      </c>
      <c r="G20" s="24"/>
      <c r="H20" s="3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5">
      <c r="A21" s="1"/>
      <c r="B21" s="37" t="s">
        <v>18</v>
      </c>
      <c r="C21" s="20">
        <v>1</v>
      </c>
      <c r="D21" s="21" t="s">
        <v>13</v>
      </c>
      <c r="E21" s="22">
        <v>0</v>
      </c>
      <c r="F21" s="23">
        <f t="shared" si="2"/>
        <v>0</v>
      </c>
      <c r="G21" s="24"/>
      <c r="H21" s="3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38"/>
      <c r="C22" s="39"/>
      <c r="D22" s="40"/>
      <c r="E22" s="41"/>
      <c r="F22" s="42"/>
      <c r="G22" s="2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43" t="s">
        <v>19</v>
      </c>
      <c r="C23" s="44"/>
      <c r="D23" s="44"/>
      <c r="E23" s="45"/>
      <c r="F23" s="46">
        <f>SUM(F24:F28)</f>
        <v>0</v>
      </c>
      <c r="G23" s="4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>
      <c r="A24" s="1"/>
      <c r="B24" s="37" t="s">
        <v>20</v>
      </c>
      <c r="C24" s="20">
        <v>1</v>
      </c>
      <c r="D24" s="21" t="s">
        <v>13</v>
      </c>
      <c r="E24" s="22">
        <v>0</v>
      </c>
      <c r="F24" s="23">
        <f t="shared" ref="F24:F28" si="3">C24*E24</f>
        <v>0</v>
      </c>
      <c r="G24" s="24"/>
      <c r="H24" s="31"/>
      <c r="I24" s="4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>
      <c r="A25" s="1"/>
      <c r="B25" s="37" t="s">
        <v>21</v>
      </c>
      <c r="C25" s="20">
        <v>1</v>
      </c>
      <c r="D25" s="21" t="s">
        <v>13</v>
      </c>
      <c r="E25" s="22">
        <v>0</v>
      </c>
      <c r="F25" s="23">
        <f t="shared" si="3"/>
        <v>0</v>
      </c>
      <c r="G25" s="24"/>
      <c r="H25" s="3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37" t="s">
        <v>22</v>
      </c>
      <c r="C26" s="20">
        <v>1</v>
      </c>
      <c r="D26" s="21" t="s">
        <v>13</v>
      </c>
      <c r="E26" s="22">
        <v>0</v>
      </c>
      <c r="F26" s="23">
        <f t="shared" si="3"/>
        <v>0</v>
      </c>
      <c r="G26" s="24"/>
      <c r="H26" s="31"/>
      <c r="I26" s="1" t="s">
        <v>23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37" t="s">
        <v>24</v>
      </c>
      <c r="C27" s="20">
        <v>1</v>
      </c>
      <c r="D27" s="21" t="s">
        <v>13</v>
      </c>
      <c r="E27" s="22">
        <v>0</v>
      </c>
      <c r="F27" s="23">
        <f t="shared" si="3"/>
        <v>0</v>
      </c>
      <c r="G27" s="24"/>
      <c r="H27" s="3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37" t="s">
        <v>25</v>
      </c>
      <c r="C28" s="20">
        <v>1</v>
      </c>
      <c r="D28" s="21" t="s">
        <v>13</v>
      </c>
      <c r="E28" s="22">
        <v>0</v>
      </c>
      <c r="F28" s="23">
        <f t="shared" si="3"/>
        <v>0</v>
      </c>
      <c r="G28" s="78"/>
      <c r="H28" s="3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43" t="s">
        <v>26</v>
      </c>
      <c r="C29" s="49"/>
      <c r="D29" s="49"/>
      <c r="E29" s="49"/>
      <c r="F29" s="46">
        <f>SUM(F30:F33)</f>
        <v>0</v>
      </c>
      <c r="G29" s="15"/>
      <c r="H29" s="5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0"/>
      <c r="Z29" s="50"/>
    </row>
    <row r="30" spans="1:26">
      <c r="A30" s="1"/>
      <c r="B30" s="37" t="s">
        <v>27</v>
      </c>
      <c r="C30" s="20">
        <v>1</v>
      </c>
      <c r="D30" s="21" t="s">
        <v>13</v>
      </c>
      <c r="E30" s="22">
        <v>0</v>
      </c>
      <c r="F30" s="23">
        <f t="shared" ref="F30:F33" si="4">C30*E30</f>
        <v>0</v>
      </c>
      <c r="G30" s="24"/>
      <c r="H30" s="3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37" t="s">
        <v>28</v>
      </c>
      <c r="C31" s="20">
        <v>1</v>
      </c>
      <c r="D31" s="21" t="s">
        <v>13</v>
      </c>
      <c r="E31" s="22">
        <v>0</v>
      </c>
      <c r="F31" s="23">
        <f t="shared" si="4"/>
        <v>0</v>
      </c>
      <c r="G31" s="24"/>
      <c r="H31" s="3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38" t="s">
        <v>48</v>
      </c>
      <c r="C32" s="20">
        <v>1</v>
      </c>
      <c r="D32" s="21" t="s">
        <v>13</v>
      </c>
      <c r="E32" s="22">
        <v>0</v>
      </c>
      <c r="F32" s="23">
        <f t="shared" si="4"/>
        <v>0</v>
      </c>
      <c r="G32" s="24"/>
      <c r="H32" s="3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7.25" customHeight="1">
      <c r="A33" s="1"/>
      <c r="B33" s="38" t="s">
        <v>29</v>
      </c>
      <c r="C33" s="20">
        <v>1</v>
      </c>
      <c r="D33" s="20" t="s">
        <v>13</v>
      </c>
      <c r="E33" s="22">
        <v>0</v>
      </c>
      <c r="F33" s="23">
        <f t="shared" si="4"/>
        <v>0</v>
      </c>
      <c r="G33" s="24"/>
      <c r="H33" s="3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79"/>
      <c r="C34" s="80"/>
      <c r="D34" s="80"/>
      <c r="E34" s="80"/>
      <c r="F34" s="81"/>
      <c r="G34" s="24"/>
      <c r="H34" s="5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>
      <c r="A35" s="1"/>
      <c r="B35" s="96" t="s">
        <v>30</v>
      </c>
      <c r="C35" s="97"/>
      <c r="D35" s="97"/>
      <c r="E35" s="98"/>
      <c r="F35" s="52">
        <f>F10+F23+F29</f>
        <v>0</v>
      </c>
      <c r="G35" s="77"/>
      <c r="H35" s="31"/>
      <c r="I35" s="1" t="s">
        <v>31</v>
      </c>
      <c r="J35" s="1"/>
      <c r="K35" s="54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>
      <c r="A36" s="1"/>
      <c r="B36" s="99" t="s">
        <v>32</v>
      </c>
      <c r="C36" s="89"/>
      <c r="D36" s="89"/>
      <c r="E36" s="100"/>
      <c r="F36" s="55">
        <f>F35*0.21</f>
        <v>0</v>
      </c>
      <c r="G36" s="53"/>
      <c r="H36" s="5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>
      <c r="A37" s="1"/>
      <c r="B37" s="101" t="s">
        <v>33</v>
      </c>
      <c r="C37" s="102"/>
      <c r="D37" s="102"/>
      <c r="E37" s="103"/>
      <c r="F37" s="57">
        <f>F35+F36</f>
        <v>0</v>
      </c>
      <c r="G37" s="53"/>
      <c r="H37" s="48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>
      <c r="A38" s="1"/>
      <c r="B38" s="104"/>
      <c r="C38" s="80"/>
      <c r="D38" s="80"/>
      <c r="E38" s="80"/>
      <c r="F38" s="8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58"/>
      <c r="C39" s="59"/>
      <c r="D39" s="59"/>
      <c r="E39" s="59"/>
      <c r="F39" s="6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2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2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61"/>
      <c r="B42" s="62" t="s">
        <v>6</v>
      </c>
      <c r="C42" s="63" t="s">
        <v>7</v>
      </c>
      <c r="D42" s="63" t="s">
        <v>8</v>
      </c>
      <c r="E42" s="64" t="s">
        <v>9</v>
      </c>
      <c r="F42" s="65" t="s">
        <v>10</v>
      </c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</row>
    <row r="43" spans="1:26" ht="20.25">
      <c r="A43" s="61"/>
      <c r="B43" s="105" t="s">
        <v>34</v>
      </c>
      <c r="C43" s="86"/>
      <c r="D43" s="86"/>
      <c r="E43" s="86"/>
      <c r="F43" s="87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spans="1:26">
      <c r="A44" s="61"/>
      <c r="B44" s="43" t="s">
        <v>35</v>
      </c>
      <c r="C44" s="44"/>
      <c r="D44" s="44"/>
      <c r="E44" s="45"/>
      <c r="F44" s="46">
        <f>SUM(F45:F47)</f>
        <v>0</v>
      </c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</row>
    <row r="45" spans="1:26">
      <c r="A45" s="61"/>
      <c r="B45" s="37" t="s">
        <v>37</v>
      </c>
      <c r="C45" s="20">
        <v>1</v>
      </c>
      <c r="D45" s="21" t="s">
        <v>13</v>
      </c>
      <c r="E45" s="22">
        <v>0</v>
      </c>
      <c r="F45" s="23">
        <f t="shared" ref="F45:F46" si="5">C45*E45</f>
        <v>0</v>
      </c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</row>
    <row r="46" spans="1:26">
      <c r="A46" s="61"/>
      <c r="B46" s="37" t="s">
        <v>38</v>
      </c>
      <c r="C46" s="20">
        <v>1</v>
      </c>
      <c r="D46" s="20" t="s">
        <v>13</v>
      </c>
      <c r="E46" s="22">
        <v>0</v>
      </c>
      <c r="F46" s="23">
        <f t="shared" si="5"/>
        <v>0</v>
      </c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spans="1:26">
      <c r="A47" s="61"/>
      <c r="B47" s="37" t="s">
        <v>36</v>
      </c>
      <c r="C47" s="67">
        <v>1</v>
      </c>
      <c r="D47" s="68" t="s">
        <v>13</v>
      </c>
      <c r="E47" s="22">
        <v>0</v>
      </c>
      <c r="F47" s="23">
        <v>0</v>
      </c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</row>
    <row r="48" spans="1:26" ht="12.75" customHeight="1">
      <c r="A48" s="66"/>
      <c r="B48" s="69"/>
      <c r="C48" s="69"/>
      <c r="D48" s="70"/>
      <c r="E48" s="69"/>
      <c r="F48" s="69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</row>
    <row r="49" spans="1:26" ht="12.75" customHeight="1">
      <c r="A49" s="66"/>
      <c r="B49" s="71"/>
      <c r="C49" s="71"/>
      <c r="D49" s="72"/>
      <c r="E49" s="71"/>
      <c r="F49" s="71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spans="1:26" ht="27.75">
      <c r="A50" s="61"/>
      <c r="B50" s="106" t="s">
        <v>39</v>
      </c>
      <c r="C50" s="86"/>
      <c r="D50" s="86"/>
      <c r="E50" s="86"/>
      <c r="F50" s="87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</row>
    <row r="51" spans="1:26" ht="20.25">
      <c r="A51" s="61"/>
      <c r="B51" s="82" t="s">
        <v>40</v>
      </c>
      <c r="C51" s="83"/>
      <c r="D51" s="83"/>
      <c r="E51" s="84"/>
      <c r="F51" s="73">
        <f>F35</f>
        <v>0</v>
      </c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</row>
    <row r="52" spans="1:26" ht="20.25">
      <c r="A52" s="61"/>
      <c r="B52" s="82" t="s">
        <v>41</v>
      </c>
      <c r="C52" s="83"/>
      <c r="D52" s="83"/>
      <c r="E52" s="84"/>
      <c r="F52" s="73">
        <f>F44</f>
        <v>0</v>
      </c>
      <c r="G52" s="77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</row>
    <row r="53" spans="1:26" ht="20.25">
      <c r="A53" s="61"/>
      <c r="B53" s="85" t="s">
        <v>42</v>
      </c>
      <c r="C53" s="86"/>
      <c r="D53" s="86"/>
      <c r="E53" s="87"/>
      <c r="F53" s="74">
        <f>F51+F52</f>
        <v>0</v>
      </c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</row>
    <row r="54" spans="1:26" ht="20.25">
      <c r="A54" s="61"/>
      <c r="B54" s="94" t="s">
        <v>32</v>
      </c>
      <c r="C54" s="86"/>
      <c r="D54" s="86"/>
      <c r="E54" s="87"/>
      <c r="F54" s="75">
        <f>F53*0.21</f>
        <v>0</v>
      </c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</row>
    <row r="55" spans="1:26" ht="20.25">
      <c r="A55" s="61"/>
      <c r="B55" s="95" t="s">
        <v>33</v>
      </c>
      <c r="C55" s="86"/>
      <c r="D55" s="86"/>
      <c r="E55" s="87"/>
      <c r="F55" s="76">
        <f>F53+F54</f>
        <v>0</v>
      </c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</row>
    <row r="56" spans="1:26" ht="12.75" customHeight="1">
      <c r="A56" s="1"/>
      <c r="B56" s="1"/>
      <c r="C56" s="1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5.75" customHeight="1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5.75" customHeight="1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5.75" customHeight="1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5.75" customHeight="1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5.75" customHeight="1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5.75" customHeight="1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5.75" customHeight="1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5.75" customHeight="1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5.75" customHeight="1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5.75" customHeight="1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5.75" customHeight="1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5.75" customHeight="1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5.75" customHeight="1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5.75" customHeight="1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5.75" customHeight="1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5.75" customHeight="1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5.75" customHeight="1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5.75" customHeight="1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5.75" customHeight="1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5.75" customHeight="1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5.75" customHeight="1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5.75" customHeight="1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5.75" customHeight="1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5.75" customHeight="1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5.75" customHeight="1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5.75" customHeight="1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5.75" customHeight="1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5.75" customHeight="1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5.75" customHeight="1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5.75" customHeight="1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5.75" customHeight="1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5.75" customHeight="1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5.75" customHeight="1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5.75" customHeight="1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5.75" customHeight="1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5.75" customHeight="1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5.75" customHeight="1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5.75" customHeight="1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5.75" customHeight="1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5.75" customHeight="1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5.75" customHeight="1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5.75" customHeight="1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5.75" customHeight="1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5.75" customHeight="1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5.75" customHeight="1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5.75" customHeight="1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5.75" customHeight="1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5.75" customHeight="1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5.75" customHeight="1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5.75" customHeight="1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5.75" customHeight="1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5.75" customHeight="1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5.75" customHeight="1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5.75" customHeight="1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5.75" customHeight="1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5.75" customHeight="1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5.75" customHeight="1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5.75" customHeight="1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5.75" customHeight="1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5.75" customHeight="1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5.75" customHeight="1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5.75" customHeight="1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5.75" customHeight="1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5.75" customHeight="1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5.75" customHeight="1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5.75" customHeight="1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5.75" customHeight="1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5.75" customHeight="1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5.75" customHeight="1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5.75" customHeight="1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5.75" customHeight="1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5.75" customHeight="1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5.75" customHeight="1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5.75" customHeight="1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5.75" customHeight="1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5.75" customHeight="1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5.75" customHeight="1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5.75" customHeight="1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5.75" customHeight="1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5.75" customHeight="1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5.75" customHeight="1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5.75" customHeight="1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5.7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5.7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5.7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5.7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5.7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5.7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5.7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5.7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5.7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5.7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5.7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5.7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5.7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5.7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5.7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5.75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5.75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5.75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5.75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5.75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5.75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5.75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5.75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5.75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5.75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5.75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5.75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5.75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5.75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5.75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5.75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5.75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5.75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5.75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5.75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5.75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5.75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5.75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5.75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5.75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5.7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5.75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5.75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5.75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5.75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5.75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5.75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5.75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5.75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5.75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5.75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5.75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5.75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5.75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5.75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5.75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5.75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5.75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5.75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5.75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5.75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5.75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5.75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5.75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5.75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5.75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5.75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5.75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5.75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5.75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5.75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5.75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5.75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5.75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5.75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5.75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5.75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5.75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5.75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5.75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5.75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5.75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5.75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5.75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5.75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5.75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5.75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5.75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5.75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5.75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5.75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5.75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5.75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5.75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5.75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5.75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5.75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5.75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5.75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5.75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5.75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5.75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5.75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5.75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5.75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5.7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5.75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5.75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5.75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5.75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5.75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5.75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5.75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5.75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5.75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5.75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5.75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5.75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5.75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5.75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5.75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5.75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5.75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5.75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5.75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5.75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5.75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5.75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5.75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5.75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5.75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5.75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5.75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5.75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5.75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5.75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5.75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5.75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5.75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5.75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5.75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5.75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5.75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5.75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5.75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5.75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5.75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5.75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5.75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5.75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5.75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5.75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5.75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5.75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5.75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5.75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5.75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5.75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5.75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5.75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5.75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5.75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5.75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5.75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5.75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5.75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5.75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5.75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5.75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5.75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5.7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5.75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5.75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5.75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5.75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5.75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5.75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5.75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5.75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5.75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5.75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5.75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5.75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5.75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5.75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5.75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5.75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5.75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5.75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5.75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5.75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5.75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5.75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5.75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5.75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5.75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5.75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5.75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5.75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5.75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5.75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5.75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5.75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5.75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5.75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5.75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5.75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5.75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5.75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5.75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5.75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5.75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5.75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5.75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5.75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5.75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5.75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5.75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5.75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5.75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5.75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5.75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5.75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5.75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5.75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5.75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5.75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5.75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5.7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5.7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5.7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5.75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5.7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5.75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5.75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5.7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5.75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5.7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5.7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5.7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5.7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5.7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5.75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5.7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5.75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5.7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5.7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5.7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5.7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5.7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5.7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5.7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5.7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5.7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5.7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5.7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5.7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5.7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5.7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5.7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5.7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5.7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5.7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5.7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5.7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5.7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5.7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5.7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5.7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5.7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5.7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5.7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5.7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5.7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5.7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5.7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5.7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5.7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5.7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5.7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5.7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5.7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5.7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5.7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5.7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5.7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5.7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5.7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5.7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5.7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5.7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5.7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5.7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5.7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5.7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5.7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5.7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5.7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5.7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5.7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5.7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5.7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5.7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5.7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5.7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5.7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5.7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5.7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5.7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5.7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5.7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5.7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5.7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5.7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5.7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5.7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5.7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5.7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5.7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5.7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5.7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5.7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5.7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5.7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5.7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5.7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5.7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5.7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5.7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5.7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5.7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5.7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5.7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5.7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5.7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5.7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5.7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5.7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5.7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5.7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5.7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5.7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5.7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5.7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5.7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5.7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5.7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5.7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5.7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5.7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5.7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5.7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5.7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5.7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5.7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5.7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5.7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5.7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5.7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5.7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5.7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5.7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5.7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5.7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5.7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5.7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5.7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5.7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5.7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5.7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5.7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5.7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5.7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5.7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5.7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5.7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5.7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5.7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5.7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5.7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5.7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5.7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5.7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5.7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5.7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5.7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5.7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5.7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5.7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5.7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5.7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5.7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5.7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5.7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5.7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5.7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5.7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5.7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5.7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5.7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5.7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5.7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5.7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5.7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5.7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5.7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5.7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5.7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5.7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5.7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5.7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5.7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5.7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5.7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5.7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5.7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5.7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5.7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5.7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5.7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5.7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5.7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5.7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5.7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5.7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5.7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5.7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5.7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5.7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5.7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5.7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5.7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5.7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5.7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5.7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5.7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5.7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5.7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5.7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5.7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5.7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5.7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5.7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5.7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5.7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5.7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5.7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5.7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5.7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5.7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5.7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5.7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5.7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5.7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5.7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5.7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5.7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5.7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5.7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5.7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5.7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5.7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5.7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5.7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5.7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5.7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5.7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5.7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5.7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5.7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5.7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5.7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5.7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5.7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5.7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5.7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5.7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5.7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5.7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5.7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5.7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5.7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5.7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5.7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5.7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5.7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5.7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5.7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5.7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5.7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5.7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5.7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5.7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5.7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5.7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5.7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5.7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5.7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5.7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5.7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5.7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5.7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5.7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5.7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5.7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5.7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5.7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5.7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5.7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5.7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5.7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5.7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5.7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5.7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5.7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5.7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5.7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5.7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5.7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5.7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5.7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5.7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5.7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5.7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5.7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5.7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5.7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5.7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5.7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5.7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5.7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5.7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5.7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5.7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5.7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5.7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5.7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5.7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5.7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5.7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5.7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5.7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5.7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5.7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5.7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5.7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5.7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5.7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5.7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5.7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5.7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5.7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5.7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5.7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5.7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5.7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5.7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5.7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5.7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5.7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5.7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5.7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5.7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5.7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5.7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5.7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5.7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5.7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5.7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5.7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5.7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5.7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5.7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5.7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5.7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5.7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5.7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5.7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5.7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5.7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5.7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5.7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5.7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5.7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5.7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5.7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5.7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5.7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5.7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5.7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5.7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5.7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5.7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5.7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5.7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5.7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5.7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5.7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5.7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5.7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5.7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5.7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5.7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5.7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5.7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5.7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5.7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5.7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5.7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5.7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5.7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5.7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5.7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5.7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5.7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5.7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5.7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5.7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5.7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5.7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5.7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5.7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5.7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5.7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5.7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5.7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5.7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5.7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5.7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5.7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5.7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5.7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5.7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5.7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5.7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5.7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5.7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5.7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5.7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5.7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5.7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5.7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5.7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5.7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5.7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5.7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5.7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5.7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5.7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5.7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5.7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5.7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5.7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5.7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5.7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5.7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5.7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5.7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5.7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5.7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5.7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5.7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2.7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2.7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12.7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</sheetData>
  <mergeCells count="17">
    <mergeCell ref="B54:E54"/>
    <mergeCell ref="B55:E55"/>
    <mergeCell ref="B35:E35"/>
    <mergeCell ref="B36:E36"/>
    <mergeCell ref="B37:E37"/>
    <mergeCell ref="B38:F38"/>
    <mergeCell ref="B43:F43"/>
    <mergeCell ref="B50:F50"/>
    <mergeCell ref="B34:F34"/>
    <mergeCell ref="B51:E51"/>
    <mergeCell ref="B52:E52"/>
    <mergeCell ref="B53:E53"/>
    <mergeCell ref="B2:F2"/>
    <mergeCell ref="C4:F4"/>
    <mergeCell ref="C5:F5"/>
    <mergeCell ref="B6:F6"/>
    <mergeCell ref="B9:F9"/>
  </mergeCells>
  <pageMargins left="0.25" right="0.25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FVE Drnholec ZŠ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Projektant1</dc:creator>
  <cp:lastModifiedBy>Denisa Hořejšová</cp:lastModifiedBy>
  <dcterms:created xsi:type="dcterms:W3CDTF">2020-05-28T16:56:26Z</dcterms:created>
  <dcterms:modified xsi:type="dcterms:W3CDTF">2024-07-02T10:09:09Z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