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29"/>
  <workbookPr/>
  <mc:AlternateContent xmlns:mc="http://schemas.openxmlformats.org/markup-compatibility/2006">
    <mc:Choice Requires="x15">
      <x15ac:absPath xmlns:x15ac="http://schemas.microsoft.com/office/spreadsheetml/2010/11/ac" url="I:\Zaměstnanci\martinek\A - IROP 47 ZŠ J.K.Tyla Písek\VZ0003 - opakování vybavení\"/>
    </mc:Choice>
  </mc:AlternateContent>
  <xr:revisionPtr revIDLastSave="0" documentId="13_ncr:1_{89471CAF-0647-4F02-8B48-4995B06C8454}" xr6:coauthVersionLast="46" xr6:coauthVersionMax="46" xr10:uidLastSave="{00000000-0000-0000-0000-000000000000}"/>
  <bookViews>
    <workbookView xWindow="-108" yWindow="-108" windowWidth="23256" windowHeight="12576" activeTab="2" xr2:uid="{00000000-000D-0000-FFFF-FFFF00000000}"/>
  </bookViews>
  <sheets>
    <sheet name="vybavení - rekapitulace" sheetId="3" r:id="rId1"/>
    <sheet name="vybavení - učebna 1" sheetId="1" r:id="rId2"/>
    <sheet name="vybavení - učebna 2" sheetId="2" r:id="rId3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0" i="2" l="1"/>
  <c r="I30" i="2"/>
  <c r="K30" i="2" s="1"/>
  <c r="J29" i="2"/>
  <c r="J33" i="2" s="1"/>
  <c r="D4" i="3" s="1"/>
  <c r="I29" i="2"/>
  <c r="K29" i="2" s="1"/>
  <c r="J28" i="2"/>
  <c r="I28" i="2"/>
  <c r="K28" i="2" s="1"/>
  <c r="J27" i="2"/>
  <c r="I27" i="2"/>
  <c r="K27" i="2" s="1"/>
  <c r="K26" i="2"/>
  <c r="J26" i="2"/>
  <c r="I26" i="2"/>
  <c r="J25" i="2"/>
  <c r="I25" i="2"/>
  <c r="K25" i="2" s="1"/>
  <c r="K24" i="2"/>
  <c r="J24" i="2"/>
  <c r="I24" i="2"/>
  <c r="J23" i="2"/>
  <c r="I23" i="2"/>
  <c r="K23" i="2" s="1"/>
  <c r="K22" i="2"/>
  <c r="J22" i="2"/>
  <c r="I22" i="2"/>
  <c r="J21" i="2"/>
  <c r="I21" i="2"/>
  <c r="K21" i="2" s="1"/>
  <c r="K20" i="2"/>
  <c r="J20" i="2"/>
  <c r="I20" i="2"/>
  <c r="J19" i="2"/>
  <c r="I19" i="2"/>
  <c r="K19" i="2" s="1"/>
  <c r="K18" i="2"/>
  <c r="J18" i="2"/>
  <c r="I18" i="2"/>
  <c r="J17" i="2"/>
  <c r="I17" i="2"/>
  <c r="K17" i="2" s="1"/>
  <c r="K16" i="2"/>
  <c r="J16" i="2"/>
  <c r="I16" i="2"/>
  <c r="J15" i="2"/>
  <c r="I15" i="2"/>
  <c r="K15" i="2" s="1"/>
  <c r="K14" i="2"/>
  <c r="J14" i="2"/>
  <c r="I14" i="2"/>
  <c r="J13" i="2"/>
  <c r="I13" i="2"/>
  <c r="K13" i="2" s="1"/>
  <c r="K12" i="2"/>
  <c r="J12" i="2"/>
  <c r="I12" i="2"/>
  <c r="J11" i="2"/>
  <c r="I11" i="2"/>
  <c r="K11" i="2" s="1"/>
  <c r="K10" i="2"/>
  <c r="J10" i="2"/>
  <c r="I10" i="2"/>
  <c r="J9" i="2"/>
  <c r="I9" i="2"/>
  <c r="K9" i="2" s="1"/>
  <c r="K8" i="2"/>
  <c r="J8" i="2"/>
  <c r="I8" i="2"/>
  <c r="J7" i="2"/>
  <c r="I7" i="2"/>
  <c r="K7" i="2" s="1"/>
  <c r="K6" i="2"/>
  <c r="J6" i="2"/>
  <c r="I6" i="2"/>
  <c r="J5" i="2"/>
  <c r="I5" i="2"/>
  <c r="K5" i="2" s="1"/>
  <c r="I30" i="1"/>
  <c r="K30" i="1" s="1"/>
  <c r="I29" i="1"/>
  <c r="K29" i="1" s="1"/>
  <c r="I28" i="1"/>
  <c r="K28" i="1" s="1"/>
  <c r="J30" i="1"/>
  <c r="I6" i="1"/>
  <c r="J6" i="1"/>
  <c r="K6" i="1"/>
  <c r="I7" i="1"/>
  <c r="K7" i="1" s="1"/>
  <c r="J7" i="1"/>
  <c r="I8" i="1"/>
  <c r="K8" i="1" s="1"/>
  <c r="J8" i="1"/>
  <c r="I9" i="1"/>
  <c r="K9" i="1" s="1"/>
  <c r="J9" i="1"/>
  <c r="I10" i="1"/>
  <c r="K10" i="1" s="1"/>
  <c r="J10" i="1"/>
  <c r="I11" i="1"/>
  <c r="J11" i="1"/>
  <c r="K11" i="1"/>
  <c r="I12" i="1"/>
  <c r="K12" i="1" s="1"/>
  <c r="J12" i="1"/>
  <c r="I13" i="1"/>
  <c r="K13" i="1" s="1"/>
  <c r="J13" i="1"/>
  <c r="I14" i="1"/>
  <c r="J14" i="1"/>
  <c r="K14" i="1"/>
  <c r="I15" i="1"/>
  <c r="K15" i="1" s="1"/>
  <c r="J15" i="1"/>
  <c r="I16" i="1"/>
  <c r="K16" i="1" s="1"/>
  <c r="J16" i="1"/>
  <c r="I17" i="1"/>
  <c r="K17" i="1" s="1"/>
  <c r="J17" i="1"/>
  <c r="I18" i="1"/>
  <c r="J18" i="1"/>
  <c r="K18" i="1"/>
  <c r="I19" i="1"/>
  <c r="K19" i="1" s="1"/>
  <c r="J19" i="1"/>
  <c r="I20" i="1"/>
  <c r="K20" i="1" s="1"/>
  <c r="J20" i="1"/>
  <c r="I21" i="1"/>
  <c r="K21" i="1" s="1"/>
  <c r="J21" i="1"/>
  <c r="I22" i="1"/>
  <c r="K22" i="1" s="1"/>
  <c r="J22" i="1"/>
  <c r="I23" i="1"/>
  <c r="K23" i="1" s="1"/>
  <c r="J23" i="1"/>
  <c r="I24" i="1"/>
  <c r="K24" i="1" s="1"/>
  <c r="J24" i="1"/>
  <c r="I25" i="1"/>
  <c r="K25" i="1" s="1"/>
  <c r="J25" i="1"/>
  <c r="I26" i="1"/>
  <c r="K26" i="1" s="1"/>
  <c r="J26" i="1"/>
  <c r="I27" i="1"/>
  <c r="J27" i="1"/>
  <c r="K27" i="1"/>
  <c r="J28" i="1"/>
  <c r="J29" i="1"/>
  <c r="J5" i="1"/>
  <c r="I5" i="1"/>
  <c r="K5" i="1" s="1"/>
  <c r="K33" i="2" l="1"/>
  <c r="E4" i="3" s="1"/>
  <c r="J33" i="1"/>
  <c r="D3" i="3" s="1"/>
  <c r="D6" i="3" s="1"/>
  <c r="K33" i="1"/>
  <c r="E3" i="3" s="1"/>
  <c r="E6" i="3" l="1"/>
</calcChain>
</file>

<file path=xl/sharedStrings.xml><?xml version="1.0" encoding="utf-8"?>
<sst xmlns="http://schemas.openxmlformats.org/spreadsheetml/2006/main" count="189" uniqueCount="72">
  <si>
    <t>č.p.</t>
  </si>
  <si>
    <t>Položka</t>
  </si>
  <si>
    <t>Minimální technické parametry</t>
  </si>
  <si>
    <t>Počet</t>
  </si>
  <si>
    <t>Cena za jednotku bez DPH</t>
  </si>
  <si>
    <t>Cena za jednotku s DPH</t>
  </si>
  <si>
    <t>Cena celkem bez DPH</t>
  </si>
  <si>
    <t>Cena celkem s DPH</t>
  </si>
  <si>
    <t>Interaktivní tabule</t>
  </si>
  <si>
    <t>Prezentační SW</t>
  </si>
  <si>
    <t>Projektor</t>
  </si>
  <si>
    <t>Držák projektoru</t>
  </si>
  <si>
    <t>Přídavné reproduktory</t>
  </si>
  <si>
    <t>Pylonový pojezd s křídly</t>
  </si>
  <si>
    <t>Stolní vizualizér</t>
  </si>
  <si>
    <t>HDMI rozbočovač</t>
  </si>
  <si>
    <t>Ovládácí SW pro organizaci aktivit v labotatoři</t>
  </si>
  <si>
    <t>Minimální technická specifikace:
- ovládací SW se společným řízením pro organizaci aktivit v laboratoři
- min.: monitoring jednotlivých stanic, propojování připojených audio signálů a přepínání signálů pro video, organizace třídy, monitoring a podpora studentů při cvičení, práce až ve skupinách
- sdílení a monitoring videa
- vč. dopravy, instalace, nastavení a zaškolení</t>
  </si>
  <si>
    <t>Ovládací SW jazykové laboratoře pro mediální aktivity</t>
  </si>
  <si>
    <t>Minimální technická specifikace:
- ovládací SW se společným řízením pro mediální aktivity s obrázky, audio, video a textovými soubory
- samostatná práce a individuální záznam studentů - poslech, sledování, otevřený záznam, - adresné posílání textových zpráv
- databáze učebních materiálů
- vč. dopravy, instalace, nastavení a zaškolení</t>
  </si>
  <si>
    <t>Audio matice pro interkom</t>
  </si>
  <si>
    <t>Minimální technická specifikace:
- centrála pro hlasovou komunikaci po odděleném okruhu UTP kabeláže
- min. freq. rozsah 120 Hz - 12 kHz, možnost pro rozšíření o další pracoviště studentů
- vč. dopravy, instalace, nastavení</t>
  </si>
  <si>
    <t>Audio mixer a sluchátkový zesilovač - učitel</t>
  </si>
  <si>
    <t>Audio mixer a sluchátkový zesilovač - student</t>
  </si>
  <si>
    <t>Systémový náhlavní set - sluchátka/mikrofon</t>
  </si>
  <si>
    <t>Minimální technická specifikace:
- náhlavní set sluchátek s mikrofonem
- aktivní systém potlačení okolních ruchů, 
- uzavřená stereofonní sluchátka, kondenzátorový mikrofon, polstrovaný a nastavitelný náhlavní most
- min. parametry: Sluchátka: freq. rozsah 120 Hz - 12 kHz, Mikrofon: freq. rozsah 120 Hz - 12 kHz
- konektory min.: 1x 3,5mm stereo jack -  mikrofon, 1x 3,5mm stereo jack -  sluchátka,
- kabel min. 1,3 m
- vč. dopravy, instalace, nastavení</t>
  </si>
  <si>
    <t>Propojovací kabely</t>
  </si>
  <si>
    <t>Minimální technická specifikace:
- propojovací kabel mezi výše uvedenými jednotkami (PC)
- min. media CAT5 kabel
- vč. instalace a dopravy</t>
  </si>
  <si>
    <t>PC ovládací a prezentační stanice pro učitele</t>
  </si>
  <si>
    <t>Záložní zdroj pro učitelské PC</t>
  </si>
  <si>
    <t>Minimální technická specifikace:
- Záložní zdroj napájení s výstupním výkonem min. 720W / 1200VA
- min.: 3x CEE zásuvka s ochranným kolíkem zajišťující napájení v případě výpadku proudu, 3x
CEE zásuvka s ochranným kolíkem s přepěťovou ochranou, s přepěťovou ochranou datové linky
RJ45
- vč. dopravy, instalace, nastavení</t>
  </si>
  <si>
    <t>Kontrolní a prezentační monitor</t>
  </si>
  <si>
    <t>NAS</t>
  </si>
  <si>
    <t>Disky</t>
  </si>
  <si>
    <t>PC stanice pro studenty</t>
  </si>
  <si>
    <t>Prezentační monitor</t>
  </si>
  <si>
    <t>Datový switch</t>
  </si>
  <si>
    <t>Rozvodný panel 230V</t>
  </si>
  <si>
    <t>Minimální technická specifikace:
- 19" rozvodný panel 1U min. 8x230V, přívod min. 2m, podsvícený vypínač.
-  vč. instalace a dopravy</t>
  </si>
  <si>
    <t>Minimální technická specifikace:
- SW, který obsahuje autorský nástroj učitele
- pro přípravu interaktivních cvičení, prostředí v českém jazyce
- plně kompatibilní se soubory s příponou notebook (z důvodu zajištění kompatibility se stávajícím prostředním a systémy školy)
- obsahuje min.: nástroj pro rychlou přípravu digitálních učebních aktivit, hlasování
- aktivity je možno sdílet na žákovská zařízení např. přes cloud prostředí
- vč. instalace, dopravy, nastavení</t>
  </si>
  <si>
    <t>Patch panel</t>
  </si>
  <si>
    <t>Minimální technická specifikace:
- datový přepínač s min. 24 porty 10/100/1000Mbit, s rychlosti přepnutí až 35.7Mpps, s pasivním chlazením
- min. 2 x SFP port
- Podpora VLAN, QoS
- Web management
- vč. setu pro instalaci do rack
- vč. napájecího zdroje
- vč. dopravy, instalace a nastavení</t>
  </si>
  <si>
    <t>Minimální technická specifikace:
- monitor s viditelnou uhlopříčkou min. 23,8“, matný povrch
- rozlišení min.: 1920x1080 Full HD
- doba odezvy max. 5ms
- min.: VGA, HDMI, DisplayPort
- pivot, výškově nastavitelný stojan
- vč. reproduktorů
- vč. dopravy, instalace, nastavení</t>
  </si>
  <si>
    <t>Minimální technická specifikace:
- výkon CPU min. 6000 bodu dle nezávislého testu cpubenchmark.net
- operační paměť min. 4GB DDR4
- min. SSD disk s kapacitou min. 128GB
-  vč. DVD optické mechaniky
- min.: síťová karta, HDMI + DisplayPort/DVI, USB 2.0/3.0/3.1
- provedení SFF
- operační systém s podporu AD (domény)
-  min.: vstup pro mikrofon 1x 3,5mm konektor, 4pólový výstup pro sluchátka s mikrofonem 1 x 3,5mm, stereo výstup nebo 2 x 3 pólový vstup/výstup
- vč. klávesnice a myši
- vč. dopravy, instalace a nastavení</t>
  </si>
  <si>
    <t>Minimální technická specifikace:
- pevný disk pro provoz 24/7
- min.: RAID kompatibilní, kapacita min. 2TB, 3,5 palcový disk, rozhraní SATA 6 Gb/s, počet otáček min. 5.400ot/min
- vč. dopravy, instalace</t>
  </si>
  <si>
    <t>Minimální technická specifikace:
- úložiště dat, min. dvoudiskové, min. dvoujádrový procesor s taktem min. 2GHz
- rychlosti šifrovaného čtení min. 113MB/s, rychlost šifrovaného zápisu min. 112 MB/s
- min. 2x USB 3.0, hardwarové šifrování min. AESI
- možnost výměny disků za provozu, přihlášení uživatelů domény
- min. 2x LAN
- vč. softwarového vybavení pro zálohování dat
- vč. dopravy, instalace, nastavení</t>
  </si>
  <si>
    <t>Minimální technická specifikace:
- monitor s viditelnou uhlopříčkou min. 23,8“, matný povrch
- rozlišení min.: 1920x1080 Full HD
- doba odezvy max. 5ms
- min.: VGA, HDMI, DisplayPort
- pivot, výškově nastavitelný stojan
- vč. reproduktorů
-vč. dopravy, instalace, nastavení</t>
  </si>
  <si>
    <t>Minimální technická specifikace:
- výkon CPU min. 8900 bodu dle nezávislého testu cpubenchmark.net
- operační paměť min.: 8GB DDR4
- pevný min. SSD disk s kapacitou min. 256GB
- min.: DVD optická mechanika, Gbit síťová karta
- min.: Wifi standardu ac, Bluetooth, min. 2 porty DisplayPort/HDMI/DVI, operační systém s podporu AD (domény), zvuková karta, vstup pro mikrofon 1x 3,5mm konektor, výstup pro sluchátka s mikrofonem 1 x 3,5mm nebo 2 x 3 pólový, stereo výstup a vstup, kompatibilita s USB 2.0 / 3.0 / 3.1
- vč. klávesnice a myši
- vč. dopravy, instalace a nastavení</t>
  </si>
  <si>
    <t>Minimální technická specifikace:
- nastavení hlasitosti sluchátek, vypnutí mikrofonu, freq. rozsah min. 120 Hz - 12 kHz, pro dynamický i kondenzátorový typ mikrofonu, impedance sluchátek 32 - 600 Ω, linkový vstup/výstup, konektory min.: 1x 3,5mm jack - mikrofon, 1x 3,5mm stereo jack - sluchátka, napájení po UTP kabeláži
- vč. potřebné kabeláže
- vč. dopravy, instalace, nastavení</t>
  </si>
  <si>
    <t>Minimální technická specifikace:
- nastavení hlasitosti sluchátek, vypnutí mikrofonu, freq. rozsah min. 120 Hz - 12 kHz, pro dynamický i kondenzátorový typ mikrofonu, impedance sluchátek 32 - 600 Ω, linkový vstup/výstup, funkce automatického donastavení hlasitosti vstupů, konektory min.: 1x 3,5mm jack - mikrofon, 1x 3,5mm stereo jack - sluchátka, napájení po UTP kabeláži
- včetně potřebné kabeláže
- vč. dopravy, instalace, nastavení</t>
  </si>
  <si>
    <t>Minimální technická specifikace:
- 1x2 HDMI rozbočovač
- podpora standardů min.: HDMI 2.0, HDCP 2.2
- podpora min.: 4K/UHD @ 60 Hz 4:4:4
- šířka pásma min. 17 Gbps
- EDID management, HDCP kompatibilní
- vč. dopravy, instalace, nastavení</t>
  </si>
  <si>
    <t>Minimální technická specifikace:
- bezdrátová dokumentová kamera s flexibilním ramenem
- možnost práce bez kabelů – přenos obrazu např. přes Wifi, napájení z baterie
- ovládání vizualizéru prostřednictvím software (součástí dodávky)
- vč. dopravy, nastavení</t>
  </si>
  <si>
    <t>Minimální technická specifikace:
- pylonový pojezd s křídly, stabilní konstrukce z hliníkových profilů o výšce min. 250 cm, rozsah posunu min. 100 cm
- rozložení hmotnosti sestavy na stěnu a podlahu
- vč. integrovaného úchytu pro držák projektoru
- boční křídla k interaktivní tabuli pro popisování fixou 
- vč. potřebné kabeláže, instalace a dopravy</t>
  </si>
  <si>
    <t>Minimální technická specifikace:
- přídavné reproduktory s možností uchycení na pylonový pojezd tabule
- 2x min. 20 W
- vč. dopravy a instalace</t>
  </si>
  <si>
    <t>Minimální technická specifikace:
- ramenný držák ultrakrátkého projektoru pro instalaci na pylonový pojezd/zeď
- vč. instalace a dopravy</t>
  </si>
  <si>
    <t>Minimální technická specifikace:
- projektor s ultrakrátkou projekční vzdáleností
- svítivost min. 3500 ANSI/LM, lampa s životností min. 9000 hodin nebo laser zdroj světla
- rozlišení obrazu min.: WXGA 1280 x 800, poměr stran obrazu 16:10
- min.: HDMI, USB, VGA, audiovstup, audiovýstup
- vč. dopravy, instalace, nastavení</t>
  </si>
  <si>
    <t>Minimální technická specifikace:
- interaktivní tabule s poměrem stran 16:10
- úhlopříčka min. 85“
- dotyk min.: prstem, popisovačem
- multidotyk –min. 2 současné dotyky
- odolný povrch s úpravou pro projekci obrazu bez odlesků
- vč. min. 2 popisovačů 
- možnost propojení s přídavným projektorem
- vč. dopravy, instalace a nastavení</t>
  </si>
  <si>
    <t>Minimální technická specifikace:
- 19" rozvaděč nástěnný min. 12U/500mm skleněné dveře. Včetně montážní sady, záslepky 19" 1U a ostatního příslušenství
- vč. dopravy a instalace</t>
  </si>
  <si>
    <t>Minimální technická specifikace:
- patch panel, nestíněný panel kategorie 6 osazený min. 24 porty RJ45, vyvazovací lišta, velikost 1U
- vč. dopravy a instalace</t>
  </si>
  <si>
    <t>celkem</t>
  </si>
  <si>
    <t>Splnění minimální tehcnické specifikace</t>
  </si>
  <si>
    <t>ÄNO / NE</t>
  </si>
  <si>
    <t>Výrobce</t>
  </si>
  <si>
    <t>Typ / Identifikace výrobku</t>
  </si>
  <si>
    <t>vybavení - učebna 1</t>
  </si>
  <si>
    <t>vybavení - učebna 2</t>
  </si>
  <si>
    <t>Vybavení - učebna 1</t>
  </si>
  <si>
    <t>Vybavení - učebna 2</t>
  </si>
  <si>
    <t>bez DPH</t>
  </si>
  <si>
    <t>s DPH</t>
  </si>
  <si>
    <t>Materiály, specifická označení zboží a služeb, které platí pro určitou osobu, popřípadě její organizační složku za příznačné, patenty na vynálezy, užitné vzory, průmyslové vzory, ochranné známky nebo označení původu jmenovitě uvedené v technické specifikaci nejsou závazné, ale jsou jen reprezentanty určeného kvalitativního standardu. Zadavatel v takovém případě umožňuje pro plnění veřejné zakázky použití i jiných, kvalitativně a technicky obdobných řešení.</t>
  </si>
  <si>
    <t>Rozvaděč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</si>
</sst>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4" x14ac:knownFonts="1">
    <font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name val="Arial"/>
      <family val="2"/>
      <charset val="238"/>
    </font>
    <font>
      <sz val="10"/>
      <name val="Cambria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rgb="FFD9D9D9"/>
        <bgColor rgb="FFC0C0C0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44" fontId="0" fillId="3" borderId="2" xfId="0" applyNumberFormat="1" applyFill="1" applyBorder="1" applyAlignment="1" applyProtection="1">
      <alignment horizontal="center" vertical="center"/>
      <protection locked="0"/>
    </xf>
    <xf numFmtId="44" fontId="0" fillId="0" borderId="0" xfId="0" applyNumberFormat="1"/>
    <xf numFmtId="44" fontId="0" fillId="0" borderId="2" xfId="0" applyNumberFormat="1" applyBorder="1"/>
    <xf numFmtId="0" fontId="0" fillId="0" borderId="0" xfId="0"/>
    <xf numFmtId="0" fontId="0" fillId="0" borderId="0" xfId="0" applyFont="1" applyBorder="1" applyAlignment="1" applyProtection="1">
      <alignment horizontal="center" wrapText="1"/>
    </xf>
    <xf numFmtId="0" fontId="0" fillId="0" borderId="0" xfId="0" applyProtection="1"/>
    <xf numFmtId="0" fontId="1" fillId="0" borderId="2" xfId="0" applyFont="1" applyBorder="1" applyAlignment="1" applyProtection="1">
      <alignment horizontal="center" vertical="center"/>
    </xf>
    <xf numFmtId="0" fontId="1" fillId="0" borderId="2" xfId="0" applyFont="1" applyBorder="1" applyAlignment="1" applyProtection="1">
      <alignment horizontal="center" vertical="center" wrapText="1"/>
    </xf>
    <xf numFmtId="0" fontId="0" fillId="0" borderId="2" xfId="0" applyBorder="1" applyAlignment="1" applyProtection="1">
      <alignment horizontal="center" vertical="center"/>
    </xf>
    <xf numFmtId="0" fontId="0" fillId="0" borderId="2" xfId="0" applyFont="1" applyBorder="1" applyAlignment="1" applyProtection="1">
      <alignment horizontal="left" vertical="center" wrapText="1"/>
    </xf>
    <xf numFmtId="0" fontId="2" fillId="0" borderId="2" xfId="0" applyFont="1" applyBorder="1" applyAlignment="1" applyProtection="1">
      <alignment wrapText="1"/>
    </xf>
    <xf numFmtId="0" fontId="3" fillId="0" borderId="2" xfId="0" applyFont="1" applyBorder="1" applyAlignment="1" applyProtection="1">
      <alignment horizontal="center" vertical="center" wrapText="1"/>
    </xf>
    <xf numFmtId="44" fontId="0" fillId="0" borderId="2" xfId="0" applyNumberFormat="1" applyBorder="1" applyAlignment="1" applyProtection="1">
      <alignment horizontal="center" vertical="center"/>
    </xf>
    <xf numFmtId="0" fontId="0" fillId="0" borderId="2" xfId="0" applyFill="1" applyBorder="1" applyAlignment="1" applyProtection="1">
      <alignment horizontal="center" vertical="center"/>
    </xf>
    <xf numFmtId="0" fontId="0" fillId="0" borderId="2" xfId="0" applyFont="1" applyFill="1" applyBorder="1" applyAlignment="1" applyProtection="1">
      <alignment horizontal="left" vertical="center" wrapText="1"/>
    </xf>
    <xf numFmtId="0" fontId="2" fillId="0" borderId="2" xfId="0" applyFont="1" applyFill="1" applyBorder="1" applyAlignment="1" applyProtection="1">
      <alignment wrapText="1"/>
    </xf>
    <xf numFmtId="0" fontId="3" fillId="0" borderId="2" xfId="0" applyFont="1" applyFill="1" applyBorder="1" applyAlignment="1" applyProtection="1">
      <alignment horizontal="center" vertical="center" wrapText="1"/>
    </xf>
    <xf numFmtId="44" fontId="0" fillId="0" borderId="0" xfId="0" applyNumberFormat="1" applyProtection="1"/>
    <xf numFmtId="0" fontId="0" fillId="4" borderId="2" xfId="0" applyFont="1" applyFill="1" applyBorder="1" applyAlignment="1" applyProtection="1">
      <alignment horizontal="left" vertical="center" wrapText="1"/>
      <protection locked="0"/>
    </xf>
    <xf numFmtId="0" fontId="2" fillId="4" borderId="2" xfId="0" applyFont="1" applyFill="1" applyBorder="1" applyAlignment="1" applyProtection="1">
      <alignment horizontal="center" vertical="center" wrapText="1"/>
      <protection locked="0"/>
    </xf>
    <xf numFmtId="0" fontId="0" fillId="0" borderId="1" xfId="0" applyFont="1" applyBorder="1" applyAlignment="1" applyProtection="1">
      <alignment horizontal="center" wrapText="1"/>
    </xf>
    <xf numFmtId="0" fontId="1" fillId="2" borderId="2" xfId="0" applyFont="1" applyFill="1" applyBorder="1" applyAlignment="1" applyProtection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3D76DA-8F99-4102-8B46-AFE354A13F02}">
  <dimension ref="B2:E11"/>
  <sheetViews>
    <sheetView workbookViewId="0">
      <selection activeCell="E17" sqref="E17"/>
    </sheetView>
  </sheetViews>
  <sheetFormatPr defaultRowHeight="13.2" x14ac:dyDescent="0.25"/>
  <cols>
    <col min="1" max="3" width="8.88671875" style="4"/>
    <col min="4" max="5" width="18.77734375" style="4" customWidth="1"/>
    <col min="6" max="16384" width="8.88671875" style="4"/>
  </cols>
  <sheetData>
    <row r="2" spans="2:5" x14ac:dyDescent="0.25">
      <c r="D2" s="4" t="s">
        <v>68</v>
      </c>
      <c r="E2" s="4" t="s">
        <v>69</v>
      </c>
    </row>
    <row r="3" spans="2:5" x14ac:dyDescent="0.25">
      <c r="B3" s="4" t="s">
        <v>66</v>
      </c>
      <c r="D3" s="3">
        <f>'vybavení - učebna 1'!J33</f>
        <v>0</v>
      </c>
      <c r="E3" s="3">
        <f>'vybavení - učebna 1'!K33</f>
        <v>0</v>
      </c>
    </row>
    <row r="4" spans="2:5" x14ac:dyDescent="0.25">
      <c r="B4" s="4" t="s">
        <v>67</v>
      </c>
      <c r="D4" s="3">
        <f>'vybavení - učebna 2'!J33</f>
        <v>0</v>
      </c>
      <c r="E4" s="3">
        <f>'vybavení - učebna 2'!K33</f>
        <v>0</v>
      </c>
    </row>
    <row r="5" spans="2:5" x14ac:dyDescent="0.25">
      <c r="D5" s="2"/>
      <c r="E5" s="2"/>
    </row>
    <row r="6" spans="2:5" x14ac:dyDescent="0.25">
      <c r="B6" s="4" t="s">
        <v>59</v>
      </c>
      <c r="D6" s="3">
        <f>D3+D4</f>
        <v>0</v>
      </c>
      <c r="E6" s="3">
        <f>E3+E4</f>
        <v>0</v>
      </c>
    </row>
    <row r="7" spans="2:5" x14ac:dyDescent="0.25">
      <c r="D7" s="2"/>
      <c r="E7" s="2"/>
    </row>
    <row r="8" spans="2:5" x14ac:dyDescent="0.25">
      <c r="D8" s="2"/>
      <c r="E8" s="2"/>
    </row>
    <row r="9" spans="2:5" x14ac:dyDescent="0.25">
      <c r="D9" s="2"/>
      <c r="E9" s="2"/>
    </row>
    <row r="10" spans="2:5" x14ac:dyDescent="0.25">
      <c r="D10" s="2"/>
      <c r="E10" s="2"/>
    </row>
    <row r="11" spans="2:5" x14ac:dyDescent="0.25">
      <c r="D11" s="2"/>
      <c r="E11" s="2"/>
    </row>
  </sheetData>
  <sheetProtection algorithmName="SHA-512" hashValue="SENmnNuWqxbpbM3VL9gne91AqNh2o7P1pZYkvkA35NPiFszy+ruKM5eTdLLV1IsKvRUAjRkrNZFgj0sPRrAmSw==" saltValue="dBSsMebe9utpSYeraTciUQ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3"/>
  <sheetViews>
    <sheetView topLeftCell="A27" zoomScale="80" zoomScaleNormal="80" workbookViewId="0">
      <selection activeCell="E39" sqref="E39"/>
    </sheetView>
  </sheetViews>
  <sheetFormatPr defaultRowHeight="13.2" x14ac:dyDescent="0.25"/>
  <cols>
    <col min="1" max="1" width="7.5546875" style="6"/>
    <col min="2" max="2" width="19.88671875" style="6"/>
    <col min="3" max="3" width="18.33203125" style="6" customWidth="1"/>
    <col min="4" max="4" width="20" style="6" customWidth="1"/>
    <col min="5" max="5" width="80.21875" style="6"/>
    <col min="6" max="6" width="17.21875" style="6" customWidth="1"/>
    <col min="7" max="7" width="8.6640625" style="6"/>
    <col min="8" max="11" width="21.6640625" style="6"/>
    <col min="12" max="1024" width="8.6640625" style="6"/>
    <col min="1025" max="16384" width="8.88671875" style="6"/>
  </cols>
  <sheetData>
    <row r="1" spans="1:11" ht="12.75" customHeight="1" x14ac:dyDescent="0.25">
      <c r="A1" s="5"/>
      <c r="B1" s="5"/>
      <c r="C1" s="5"/>
      <c r="D1" s="5"/>
      <c r="E1" s="5"/>
      <c r="F1" s="5"/>
      <c r="G1" s="5"/>
      <c r="H1" s="5"/>
      <c r="I1" s="5"/>
      <c r="J1" s="5"/>
      <c r="K1" s="5"/>
    </row>
    <row r="2" spans="1:11" ht="30" customHeight="1" x14ac:dyDescent="0.25">
      <c r="A2" s="21" t="s">
        <v>70</v>
      </c>
      <c r="B2" s="21"/>
      <c r="C2" s="21"/>
      <c r="D2" s="21"/>
      <c r="E2" s="21"/>
      <c r="F2" s="21"/>
      <c r="G2" s="21"/>
      <c r="H2" s="21"/>
      <c r="I2" s="21"/>
      <c r="J2" s="21"/>
      <c r="K2" s="21"/>
    </row>
    <row r="3" spans="1:11" ht="39.6" x14ac:dyDescent="0.25">
      <c r="A3" s="7" t="s">
        <v>0</v>
      </c>
      <c r="B3" s="7" t="s">
        <v>1</v>
      </c>
      <c r="C3" s="8" t="s">
        <v>63</v>
      </c>
      <c r="D3" s="8" t="s">
        <v>62</v>
      </c>
      <c r="E3" s="7" t="s">
        <v>2</v>
      </c>
      <c r="F3" s="8" t="s">
        <v>60</v>
      </c>
      <c r="G3" s="7" t="s">
        <v>3</v>
      </c>
      <c r="H3" s="8" t="s">
        <v>4</v>
      </c>
      <c r="I3" s="8" t="s">
        <v>5</v>
      </c>
      <c r="J3" s="7" t="s">
        <v>6</v>
      </c>
      <c r="K3" s="7" t="s">
        <v>7</v>
      </c>
    </row>
    <row r="4" spans="1:11" x14ac:dyDescent="0.25">
      <c r="A4" s="22" t="s">
        <v>64</v>
      </c>
      <c r="B4" s="22"/>
      <c r="C4" s="22"/>
      <c r="D4" s="22"/>
      <c r="E4" s="22"/>
      <c r="F4" s="22"/>
      <c r="G4" s="22"/>
      <c r="H4" s="22"/>
      <c r="I4" s="22"/>
      <c r="J4" s="22"/>
      <c r="K4" s="22"/>
    </row>
    <row r="5" spans="1:11" ht="118.8" x14ac:dyDescent="0.25">
      <c r="A5" s="9">
        <v>1</v>
      </c>
      <c r="B5" s="10" t="s">
        <v>8</v>
      </c>
      <c r="C5" s="19"/>
      <c r="D5" s="19"/>
      <c r="E5" s="11" t="s">
        <v>56</v>
      </c>
      <c r="F5" s="20" t="s">
        <v>61</v>
      </c>
      <c r="G5" s="12">
        <v>1</v>
      </c>
      <c r="H5" s="1"/>
      <c r="I5" s="13">
        <f>H5*1.21</f>
        <v>0</v>
      </c>
      <c r="J5" s="13">
        <f>H5*G5</f>
        <v>0</v>
      </c>
      <c r="K5" s="13">
        <f>G5*I5</f>
        <v>0</v>
      </c>
    </row>
    <row r="6" spans="1:11" ht="105.6" x14ac:dyDescent="0.25">
      <c r="A6" s="9">
        <v>2</v>
      </c>
      <c r="B6" s="10" t="s">
        <v>9</v>
      </c>
      <c r="C6" s="19"/>
      <c r="D6" s="19"/>
      <c r="E6" s="11" t="s">
        <v>39</v>
      </c>
      <c r="F6" s="20" t="s">
        <v>61</v>
      </c>
      <c r="G6" s="12">
        <v>1</v>
      </c>
      <c r="H6" s="1"/>
      <c r="I6" s="13">
        <f t="shared" ref="I6:I27" si="0">H6*1.21</f>
        <v>0</v>
      </c>
      <c r="J6" s="13">
        <f t="shared" ref="J6:J29" si="1">H6*G6</f>
        <v>0</v>
      </c>
      <c r="K6" s="13">
        <f t="shared" ref="K6:K29" si="2">G6*I6</f>
        <v>0</v>
      </c>
    </row>
    <row r="7" spans="1:11" ht="79.2" x14ac:dyDescent="0.25">
      <c r="A7" s="9">
        <v>3</v>
      </c>
      <c r="B7" s="10" t="s">
        <v>10</v>
      </c>
      <c r="C7" s="19"/>
      <c r="D7" s="19"/>
      <c r="E7" s="11" t="s">
        <v>55</v>
      </c>
      <c r="F7" s="20" t="s">
        <v>61</v>
      </c>
      <c r="G7" s="12">
        <v>1</v>
      </c>
      <c r="H7" s="1"/>
      <c r="I7" s="13">
        <f t="shared" si="0"/>
        <v>0</v>
      </c>
      <c r="J7" s="13">
        <f t="shared" si="1"/>
        <v>0</v>
      </c>
      <c r="K7" s="13">
        <f t="shared" si="2"/>
        <v>0</v>
      </c>
    </row>
    <row r="8" spans="1:11" ht="39.6" x14ac:dyDescent="0.25">
      <c r="A8" s="9">
        <v>4</v>
      </c>
      <c r="B8" s="10" t="s">
        <v>11</v>
      </c>
      <c r="C8" s="19"/>
      <c r="D8" s="19"/>
      <c r="E8" s="11" t="s">
        <v>54</v>
      </c>
      <c r="F8" s="20" t="s">
        <v>61</v>
      </c>
      <c r="G8" s="12">
        <v>1</v>
      </c>
      <c r="H8" s="1"/>
      <c r="I8" s="13">
        <f t="shared" si="0"/>
        <v>0</v>
      </c>
      <c r="J8" s="13">
        <f t="shared" si="1"/>
        <v>0</v>
      </c>
      <c r="K8" s="13">
        <f t="shared" si="2"/>
        <v>0</v>
      </c>
    </row>
    <row r="9" spans="1:11" ht="52.8" x14ac:dyDescent="0.25">
      <c r="A9" s="9">
        <v>5</v>
      </c>
      <c r="B9" s="10" t="s">
        <v>12</v>
      </c>
      <c r="C9" s="19"/>
      <c r="D9" s="19"/>
      <c r="E9" s="11" t="s">
        <v>53</v>
      </c>
      <c r="F9" s="20" t="s">
        <v>61</v>
      </c>
      <c r="G9" s="12">
        <v>1</v>
      </c>
      <c r="H9" s="1"/>
      <c r="I9" s="13">
        <f t="shared" si="0"/>
        <v>0</v>
      </c>
      <c r="J9" s="13">
        <f t="shared" si="1"/>
        <v>0</v>
      </c>
      <c r="K9" s="13">
        <f t="shared" si="2"/>
        <v>0</v>
      </c>
    </row>
    <row r="10" spans="1:11" ht="92.4" x14ac:dyDescent="0.25">
      <c r="A10" s="9">
        <v>6</v>
      </c>
      <c r="B10" s="10" t="s">
        <v>13</v>
      </c>
      <c r="C10" s="19"/>
      <c r="D10" s="19"/>
      <c r="E10" s="11" t="s">
        <v>52</v>
      </c>
      <c r="F10" s="20" t="s">
        <v>61</v>
      </c>
      <c r="G10" s="12">
        <v>1</v>
      </c>
      <c r="H10" s="1"/>
      <c r="I10" s="13">
        <f t="shared" si="0"/>
        <v>0</v>
      </c>
      <c r="J10" s="13">
        <f t="shared" si="1"/>
        <v>0</v>
      </c>
      <c r="K10" s="13">
        <f t="shared" si="2"/>
        <v>0</v>
      </c>
    </row>
    <row r="11" spans="1:11" ht="66" x14ac:dyDescent="0.25">
      <c r="A11" s="9">
        <v>7</v>
      </c>
      <c r="B11" s="10" t="s">
        <v>14</v>
      </c>
      <c r="C11" s="19"/>
      <c r="D11" s="19"/>
      <c r="E11" s="11" t="s">
        <v>51</v>
      </c>
      <c r="F11" s="20" t="s">
        <v>61</v>
      </c>
      <c r="G11" s="12">
        <v>1</v>
      </c>
      <c r="H11" s="1"/>
      <c r="I11" s="13">
        <f t="shared" si="0"/>
        <v>0</v>
      </c>
      <c r="J11" s="13">
        <f t="shared" si="1"/>
        <v>0</v>
      </c>
      <c r="K11" s="13">
        <f t="shared" si="2"/>
        <v>0</v>
      </c>
    </row>
    <row r="12" spans="1:11" ht="92.4" x14ac:dyDescent="0.25">
      <c r="A12" s="9">
        <v>8</v>
      </c>
      <c r="B12" s="10" t="s">
        <v>15</v>
      </c>
      <c r="C12" s="19"/>
      <c r="D12" s="19"/>
      <c r="E12" s="11" t="s">
        <v>50</v>
      </c>
      <c r="F12" s="20" t="s">
        <v>61</v>
      </c>
      <c r="G12" s="12">
        <v>1</v>
      </c>
      <c r="H12" s="1"/>
      <c r="I12" s="13">
        <f t="shared" si="0"/>
        <v>0</v>
      </c>
      <c r="J12" s="13">
        <f t="shared" si="1"/>
        <v>0</v>
      </c>
      <c r="K12" s="13">
        <f t="shared" si="2"/>
        <v>0</v>
      </c>
    </row>
    <row r="13" spans="1:11" ht="79.2" x14ac:dyDescent="0.25">
      <c r="A13" s="9">
        <v>9</v>
      </c>
      <c r="B13" s="10" t="s">
        <v>16</v>
      </c>
      <c r="C13" s="19"/>
      <c r="D13" s="19"/>
      <c r="E13" s="11" t="s">
        <v>17</v>
      </c>
      <c r="F13" s="20" t="s">
        <v>61</v>
      </c>
      <c r="G13" s="12">
        <v>16</v>
      </c>
      <c r="H13" s="1"/>
      <c r="I13" s="13">
        <f t="shared" si="0"/>
        <v>0</v>
      </c>
      <c r="J13" s="13">
        <f t="shared" si="1"/>
        <v>0</v>
      </c>
      <c r="K13" s="13">
        <f t="shared" si="2"/>
        <v>0</v>
      </c>
    </row>
    <row r="14" spans="1:11" ht="92.4" x14ac:dyDescent="0.25">
      <c r="A14" s="9">
        <v>10</v>
      </c>
      <c r="B14" s="10" t="s">
        <v>18</v>
      </c>
      <c r="C14" s="19"/>
      <c r="D14" s="19"/>
      <c r="E14" s="11" t="s">
        <v>19</v>
      </c>
      <c r="F14" s="20" t="s">
        <v>61</v>
      </c>
      <c r="G14" s="12">
        <v>16</v>
      </c>
      <c r="H14" s="1"/>
      <c r="I14" s="13">
        <f t="shared" si="0"/>
        <v>0</v>
      </c>
      <c r="J14" s="13">
        <f t="shared" si="1"/>
        <v>0</v>
      </c>
      <c r="K14" s="13">
        <f t="shared" si="2"/>
        <v>0</v>
      </c>
    </row>
    <row r="15" spans="1:11" ht="52.8" x14ac:dyDescent="0.25">
      <c r="A15" s="9">
        <v>11</v>
      </c>
      <c r="B15" s="10" t="s">
        <v>20</v>
      </c>
      <c r="C15" s="19"/>
      <c r="D15" s="19"/>
      <c r="E15" s="11" t="s">
        <v>21</v>
      </c>
      <c r="F15" s="20" t="s">
        <v>61</v>
      </c>
      <c r="G15" s="12">
        <v>1</v>
      </c>
      <c r="H15" s="1"/>
      <c r="I15" s="13">
        <f t="shared" si="0"/>
        <v>0</v>
      </c>
      <c r="J15" s="13">
        <f t="shared" si="1"/>
        <v>0</v>
      </c>
      <c r="K15" s="13">
        <f t="shared" si="2"/>
        <v>0</v>
      </c>
    </row>
    <row r="16" spans="1:11" ht="92.4" x14ac:dyDescent="0.25">
      <c r="A16" s="9">
        <v>12</v>
      </c>
      <c r="B16" s="10" t="s">
        <v>22</v>
      </c>
      <c r="C16" s="19"/>
      <c r="D16" s="19"/>
      <c r="E16" s="11" t="s">
        <v>49</v>
      </c>
      <c r="F16" s="20" t="s">
        <v>61</v>
      </c>
      <c r="G16" s="12">
        <v>1</v>
      </c>
      <c r="H16" s="1"/>
      <c r="I16" s="13">
        <f t="shared" si="0"/>
        <v>0</v>
      </c>
      <c r="J16" s="13">
        <f t="shared" si="1"/>
        <v>0</v>
      </c>
      <c r="K16" s="13">
        <f t="shared" si="2"/>
        <v>0</v>
      </c>
    </row>
    <row r="17" spans="1:11" ht="92.4" x14ac:dyDescent="0.25">
      <c r="A17" s="9">
        <v>13</v>
      </c>
      <c r="B17" s="10" t="s">
        <v>23</v>
      </c>
      <c r="C17" s="19"/>
      <c r="D17" s="19"/>
      <c r="E17" s="11" t="s">
        <v>48</v>
      </c>
      <c r="F17" s="20" t="s">
        <v>61</v>
      </c>
      <c r="G17" s="12">
        <v>16</v>
      </c>
      <c r="H17" s="1"/>
      <c r="I17" s="13">
        <f t="shared" si="0"/>
        <v>0</v>
      </c>
      <c r="J17" s="13">
        <f t="shared" si="1"/>
        <v>0</v>
      </c>
      <c r="K17" s="13">
        <f t="shared" si="2"/>
        <v>0</v>
      </c>
    </row>
    <row r="18" spans="1:11" ht="132" x14ac:dyDescent="0.25">
      <c r="A18" s="9">
        <v>14</v>
      </c>
      <c r="B18" s="10" t="s">
        <v>24</v>
      </c>
      <c r="C18" s="19"/>
      <c r="D18" s="19"/>
      <c r="E18" s="11" t="s">
        <v>25</v>
      </c>
      <c r="F18" s="20" t="s">
        <v>61</v>
      </c>
      <c r="G18" s="12">
        <v>17</v>
      </c>
      <c r="H18" s="1"/>
      <c r="I18" s="13">
        <f t="shared" si="0"/>
        <v>0</v>
      </c>
      <c r="J18" s="13">
        <f t="shared" si="1"/>
        <v>0</v>
      </c>
      <c r="K18" s="13">
        <f t="shared" si="2"/>
        <v>0</v>
      </c>
    </row>
    <row r="19" spans="1:11" ht="52.8" x14ac:dyDescent="0.25">
      <c r="A19" s="9">
        <v>15</v>
      </c>
      <c r="B19" s="10" t="s">
        <v>26</v>
      </c>
      <c r="C19" s="19"/>
      <c r="D19" s="19"/>
      <c r="E19" s="11" t="s">
        <v>27</v>
      </c>
      <c r="F19" s="20" t="s">
        <v>61</v>
      </c>
      <c r="G19" s="12">
        <v>17</v>
      </c>
      <c r="H19" s="1"/>
      <c r="I19" s="13">
        <f t="shared" si="0"/>
        <v>0</v>
      </c>
      <c r="J19" s="13">
        <f t="shared" si="1"/>
        <v>0</v>
      </c>
      <c r="K19" s="13">
        <f t="shared" si="2"/>
        <v>0</v>
      </c>
    </row>
    <row r="20" spans="1:11" ht="145.19999999999999" x14ac:dyDescent="0.25">
      <c r="A20" s="9">
        <v>16</v>
      </c>
      <c r="B20" s="10" t="s">
        <v>28</v>
      </c>
      <c r="C20" s="19"/>
      <c r="D20" s="19"/>
      <c r="E20" s="11" t="s">
        <v>47</v>
      </c>
      <c r="F20" s="20" t="s">
        <v>61</v>
      </c>
      <c r="G20" s="12">
        <v>1</v>
      </c>
      <c r="H20" s="1"/>
      <c r="I20" s="13">
        <f t="shared" si="0"/>
        <v>0</v>
      </c>
      <c r="J20" s="13">
        <f t="shared" si="1"/>
        <v>0</v>
      </c>
      <c r="K20" s="13">
        <f t="shared" si="2"/>
        <v>0</v>
      </c>
    </row>
    <row r="21" spans="1:11" ht="92.4" x14ac:dyDescent="0.25">
      <c r="A21" s="9">
        <v>17</v>
      </c>
      <c r="B21" s="10" t="s">
        <v>29</v>
      </c>
      <c r="C21" s="19"/>
      <c r="D21" s="19"/>
      <c r="E21" s="11" t="s">
        <v>30</v>
      </c>
      <c r="F21" s="20" t="s">
        <v>61</v>
      </c>
      <c r="G21" s="12">
        <v>1</v>
      </c>
      <c r="H21" s="1"/>
      <c r="I21" s="13">
        <f t="shared" si="0"/>
        <v>0</v>
      </c>
      <c r="J21" s="13">
        <f t="shared" si="1"/>
        <v>0</v>
      </c>
      <c r="K21" s="13">
        <f t="shared" si="2"/>
        <v>0</v>
      </c>
    </row>
    <row r="22" spans="1:11" ht="105.6" x14ac:dyDescent="0.25">
      <c r="A22" s="9">
        <v>18</v>
      </c>
      <c r="B22" s="10" t="s">
        <v>31</v>
      </c>
      <c r="C22" s="19"/>
      <c r="D22" s="19"/>
      <c r="E22" s="11" t="s">
        <v>46</v>
      </c>
      <c r="F22" s="20" t="s">
        <v>61</v>
      </c>
      <c r="G22" s="12">
        <v>2</v>
      </c>
      <c r="H22" s="1"/>
      <c r="I22" s="13">
        <f t="shared" si="0"/>
        <v>0</v>
      </c>
      <c r="J22" s="13">
        <f t="shared" si="1"/>
        <v>0</v>
      </c>
      <c r="K22" s="13">
        <f t="shared" si="2"/>
        <v>0</v>
      </c>
    </row>
    <row r="23" spans="1:11" ht="105.6" x14ac:dyDescent="0.25">
      <c r="A23" s="9">
        <v>19</v>
      </c>
      <c r="B23" s="10" t="s">
        <v>32</v>
      </c>
      <c r="C23" s="19"/>
      <c r="D23" s="19"/>
      <c r="E23" s="11" t="s">
        <v>45</v>
      </c>
      <c r="F23" s="20" t="s">
        <v>61</v>
      </c>
      <c r="G23" s="12">
        <v>1</v>
      </c>
      <c r="H23" s="1"/>
      <c r="I23" s="13">
        <f t="shared" si="0"/>
        <v>0</v>
      </c>
      <c r="J23" s="13">
        <f t="shared" si="1"/>
        <v>0</v>
      </c>
      <c r="K23" s="13">
        <f t="shared" si="2"/>
        <v>0</v>
      </c>
    </row>
    <row r="24" spans="1:11" ht="66" x14ac:dyDescent="0.25">
      <c r="A24" s="9">
        <v>20</v>
      </c>
      <c r="B24" s="10" t="s">
        <v>33</v>
      </c>
      <c r="C24" s="19"/>
      <c r="D24" s="19"/>
      <c r="E24" s="11" t="s">
        <v>44</v>
      </c>
      <c r="F24" s="20" t="s">
        <v>61</v>
      </c>
      <c r="G24" s="12">
        <v>2</v>
      </c>
      <c r="H24" s="1"/>
      <c r="I24" s="13">
        <f t="shared" si="0"/>
        <v>0</v>
      </c>
      <c r="J24" s="13">
        <f t="shared" si="1"/>
        <v>0</v>
      </c>
      <c r="K24" s="13">
        <f t="shared" si="2"/>
        <v>0</v>
      </c>
    </row>
    <row r="25" spans="1:11" ht="158.4" x14ac:dyDescent="0.25">
      <c r="A25" s="9">
        <v>21</v>
      </c>
      <c r="B25" s="10" t="s">
        <v>34</v>
      </c>
      <c r="C25" s="19"/>
      <c r="D25" s="19"/>
      <c r="E25" s="11" t="s">
        <v>43</v>
      </c>
      <c r="F25" s="20" t="s">
        <v>61</v>
      </c>
      <c r="G25" s="12">
        <v>16</v>
      </c>
      <c r="H25" s="1"/>
      <c r="I25" s="13">
        <f t="shared" si="0"/>
        <v>0</v>
      </c>
      <c r="J25" s="13">
        <f t="shared" si="1"/>
        <v>0</v>
      </c>
      <c r="K25" s="13">
        <f t="shared" si="2"/>
        <v>0</v>
      </c>
    </row>
    <row r="26" spans="1:11" ht="105.6" x14ac:dyDescent="0.25">
      <c r="A26" s="9">
        <v>22</v>
      </c>
      <c r="B26" s="10" t="s">
        <v>35</v>
      </c>
      <c r="C26" s="19"/>
      <c r="D26" s="19"/>
      <c r="E26" s="11" t="s">
        <v>42</v>
      </c>
      <c r="F26" s="20" t="s">
        <v>61</v>
      </c>
      <c r="G26" s="12">
        <v>16</v>
      </c>
      <c r="H26" s="1"/>
      <c r="I26" s="13">
        <f t="shared" si="0"/>
        <v>0</v>
      </c>
      <c r="J26" s="13">
        <f t="shared" si="1"/>
        <v>0</v>
      </c>
      <c r="K26" s="13">
        <f t="shared" si="2"/>
        <v>0</v>
      </c>
    </row>
    <row r="27" spans="1:11" ht="118.8" x14ac:dyDescent="0.25">
      <c r="A27" s="9">
        <v>23</v>
      </c>
      <c r="B27" s="10" t="s">
        <v>36</v>
      </c>
      <c r="C27" s="19"/>
      <c r="D27" s="19"/>
      <c r="E27" s="11" t="s">
        <v>41</v>
      </c>
      <c r="F27" s="20" t="s">
        <v>61</v>
      </c>
      <c r="G27" s="12">
        <v>1</v>
      </c>
      <c r="H27" s="1"/>
      <c r="I27" s="13">
        <f t="shared" si="0"/>
        <v>0</v>
      </c>
      <c r="J27" s="13">
        <f t="shared" si="1"/>
        <v>0</v>
      </c>
      <c r="K27" s="13">
        <f t="shared" si="2"/>
        <v>0</v>
      </c>
    </row>
    <row r="28" spans="1:11" ht="39.6" x14ac:dyDescent="0.25">
      <c r="A28" s="9">
        <v>24</v>
      </c>
      <c r="B28" s="10" t="s">
        <v>37</v>
      </c>
      <c r="C28" s="19"/>
      <c r="D28" s="19"/>
      <c r="E28" s="11" t="s">
        <v>38</v>
      </c>
      <c r="F28" s="20" t="s">
        <v>61</v>
      </c>
      <c r="G28" s="12">
        <v>4</v>
      </c>
      <c r="H28" s="1"/>
      <c r="I28" s="13">
        <f>H28*1.21</f>
        <v>0</v>
      </c>
      <c r="J28" s="13">
        <f t="shared" si="1"/>
        <v>0</v>
      </c>
      <c r="K28" s="13">
        <f t="shared" si="2"/>
        <v>0</v>
      </c>
    </row>
    <row r="29" spans="1:11" ht="52.8" x14ac:dyDescent="0.25">
      <c r="A29" s="14">
        <v>25</v>
      </c>
      <c r="B29" s="15" t="s">
        <v>40</v>
      </c>
      <c r="C29" s="19"/>
      <c r="D29" s="19"/>
      <c r="E29" s="16" t="s">
        <v>58</v>
      </c>
      <c r="F29" s="20" t="s">
        <v>61</v>
      </c>
      <c r="G29" s="17">
        <v>1</v>
      </c>
      <c r="H29" s="1"/>
      <c r="I29" s="13">
        <f>H29*1.21</f>
        <v>0</v>
      </c>
      <c r="J29" s="13">
        <f t="shared" si="1"/>
        <v>0</v>
      </c>
      <c r="K29" s="13">
        <f t="shared" si="2"/>
        <v>0</v>
      </c>
    </row>
    <row r="30" spans="1:11" ht="52.8" x14ac:dyDescent="0.25">
      <c r="A30" s="14">
        <v>26</v>
      </c>
      <c r="B30" s="15" t="s">
        <v>71</v>
      </c>
      <c r="C30" s="19"/>
      <c r="D30" s="19"/>
      <c r="E30" s="16" t="s">
        <v>57</v>
      </c>
      <c r="F30" s="20" t="s">
        <v>61</v>
      </c>
      <c r="G30" s="17">
        <v>1</v>
      </c>
      <c r="H30" s="1"/>
      <c r="I30" s="13">
        <f>H30*1.21</f>
        <v>0</v>
      </c>
      <c r="J30" s="13">
        <f>H30*G30</f>
        <v>0</v>
      </c>
      <c r="K30" s="13">
        <f>G30*I30</f>
        <v>0</v>
      </c>
    </row>
    <row r="33" spans="9:11" x14ac:dyDescent="0.25">
      <c r="I33" s="6" t="s">
        <v>59</v>
      </c>
      <c r="J33" s="18">
        <f>SUM(J5:J30)</f>
        <v>0</v>
      </c>
      <c r="K33" s="18">
        <f>SUM(K5:K30)</f>
        <v>0</v>
      </c>
    </row>
  </sheetData>
  <sheetProtection algorithmName="SHA-512" hashValue="0AWZDK8a/dQhH7NxQfVFZWY4objx7LPntEXGVW7pihILdnEXXWv6kqikpyHn2G5u0kpVCM0zmLsa05eFT90zig==" saltValue="PEfro5kaFy3kSSLtnosF7A==" spinCount="100000" sheet="1" objects="1" scenarios="1"/>
  <mergeCells count="2">
    <mergeCell ref="A2:K2"/>
    <mergeCell ref="A4:K4"/>
  </mergeCells>
  <pageMargins left="0.7" right="0.7" top="0.78749999999999998" bottom="0.78749999999999998" header="0.51180555555555496" footer="0.51180555555555496"/>
  <pageSetup paperSize="9" firstPageNumber="0" fitToHeight="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74AC28-ADC2-422C-96F8-B946DCD34F46}">
  <sheetPr>
    <pageSetUpPr fitToPage="1"/>
  </sheetPr>
  <dimension ref="A1:K33"/>
  <sheetViews>
    <sheetView tabSelected="1" zoomScale="70" zoomScaleNormal="70" workbookViewId="0">
      <selection activeCell="E5" sqref="E5"/>
    </sheetView>
  </sheetViews>
  <sheetFormatPr defaultRowHeight="13.2" x14ac:dyDescent="0.25"/>
  <cols>
    <col min="1" max="1" width="8.88671875" style="6"/>
    <col min="2" max="2" width="21.77734375" style="6" customWidth="1"/>
    <col min="3" max="3" width="18.33203125" style="6" customWidth="1"/>
    <col min="4" max="4" width="20" style="6" customWidth="1"/>
    <col min="5" max="5" width="72.33203125" style="6" customWidth="1"/>
    <col min="6" max="6" width="17.21875" style="6" customWidth="1"/>
    <col min="7" max="7" width="8.88671875" style="6"/>
    <col min="8" max="11" width="22.33203125" style="6" customWidth="1"/>
    <col min="12" max="16384" width="8.88671875" style="6"/>
  </cols>
  <sheetData>
    <row r="1" spans="1:11" ht="12.75" customHeight="1" x14ac:dyDescent="0.25">
      <c r="A1" s="5"/>
      <c r="B1" s="5"/>
      <c r="C1" s="5"/>
      <c r="D1" s="5"/>
      <c r="E1" s="5"/>
      <c r="F1" s="5"/>
      <c r="G1" s="5"/>
      <c r="H1" s="5"/>
      <c r="I1" s="5"/>
      <c r="J1" s="5"/>
      <c r="K1" s="5"/>
    </row>
    <row r="2" spans="1:11" ht="30" customHeight="1" x14ac:dyDescent="0.25">
      <c r="A2" s="21" t="s">
        <v>70</v>
      </c>
      <c r="B2" s="21"/>
      <c r="C2" s="21"/>
      <c r="D2" s="21"/>
      <c r="E2" s="21"/>
      <c r="F2" s="21"/>
      <c r="G2" s="21"/>
      <c r="H2" s="21"/>
      <c r="I2" s="21"/>
      <c r="J2" s="21"/>
      <c r="K2" s="21"/>
    </row>
    <row r="3" spans="1:11" ht="39.6" x14ac:dyDescent="0.25">
      <c r="A3" s="7" t="s">
        <v>0</v>
      </c>
      <c r="B3" s="7" t="s">
        <v>1</v>
      </c>
      <c r="C3" s="8" t="s">
        <v>63</v>
      </c>
      <c r="D3" s="8" t="s">
        <v>62</v>
      </c>
      <c r="E3" s="7" t="s">
        <v>2</v>
      </c>
      <c r="F3" s="8" t="s">
        <v>60</v>
      </c>
      <c r="G3" s="7" t="s">
        <v>3</v>
      </c>
      <c r="H3" s="8" t="s">
        <v>4</v>
      </c>
      <c r="I3" s="8" t="s">
        <v>5</v>
      </c>
      <c r="J3" s="7" t="s">
        <v>6</v>
      </c>
      <c r="K3" s="7" t="s">
        <v>7</v>
      </c>
    </row>
    <row r="4" spans="1:11" x14ac:dyDescent="0.25">
      <c r="A4" s="22" t="s">
        <v>65</v>
      </c>
      <c r="B4" s="22"/>
      <c r="C4" s="22"/>
      <c r="D4" s="22"/>
      <c r="E4" s="22"/>
      <c r="F4" s="22"/>
      <c r="G4" s="22"/>
      <c r="H4" s="22"/>
      <c r="I4" s="22"/>
      <c r="J4" s="22"/>
      <c r="K4" s="22"/>
    </row>
    <row r="5" spans="1:11" ht="118.8" x14ac:dyDescent="0.25">
      <c r="A5" s="9">
        <v>1</v>
      </c>
      <c r="B5" s="10" t="s">
        <v>8</v>
      </c>
      <c r="C5" s="19"/>
      <c r="D5" s="19"/>
      <c r="E5" s="11" t="s">
        <v>56</v>
      </c>
      <c r="F5" s="20" t="s">
        <v>61</v>
      </c>
      <c r="G5" s="12">
        <v>1</v>
      </c>
      <c r="H5" s="1"/>
      <c r="I5" s="13">
        <f>H5*1.21</f>
        <v>0</v>
      </c>
      <c r="J5" s="13">
        <f>H5*G5</f>
        <v>0</v>
      </c>
      <c r="K5" s="13">
        <f>G5*I5</f>
        <v>0</v>
      </c>
    </row>
    <row r="6" spans="1:11" ht="105.6" x14ac:dyDescent="0.25">
      <c r="A6" s="9">
        <v>2</v>
      </c>
      <c r="B6" s="10" t="s">
        <v>9</v>
      </c>
      <c r="C6" s="19"/>
      <c r="D6" s="19"/>
      <c r="E6" s="11" t="s">
        <v>39</v>
      </c>
      <c r="F6" s="20" t="s">
        <v>61</v>
      </c>
      <c r="G6" s="12">
        <v>1</v>
      </c>
      <c r="H6" s="1"/>
      <c r="I6" s="13">
        <f t="shared" ref="I6:I27" si="0">H6*1.21</f>
        <v>0</v>
      </c>
      <c r="J6" s="13">
        <f t="shared" ref="J6:J29" si="1">H6*G6</f>
        <v>0</v>
      </c>
      <c r="K6" s="13">
        <f t="shared" ref="K6:K29" si="2">G6*I6</f>
        <v>0</v>
      </c>
    </row>
    <row r="7" spans="1:11" ht="92.4" x14ac:dyDescent="0.25">
      <c r="A7" s="9">
        <v>3</v>
      </c>
      <c r="B7" s="10" t="s">
        <v>10</v>
      </c>
      <c r="C7" s="19"/>
      <c r="D7" s="19"/>
      <c r="E7" s="11" t="s">
        <v>55</v>
      </c>
      <c r="F7" s="20" t="s">
        <v>61</v>
      </c>
      <c r="G7" s="12">
        <v>1</v>
      </c>
      <c r="H7" s="1"/>
      <c r="I7" s="13">
        <f t="shared" si="0"/>
        <v>0</v>
      </c>
      <c r="J7" s="13">
        <f t="shared" si="1"/>
        <v>0</v>
      </c>
      <c r="K7" s="13">
        <f t="shared" si="2"/>
        <v>0</v>
      </c>
    </row>
    <row r="8" spans="1:11" ht="39.6" x14ac:dyDescent="0.25">
      <c r="A8" s="9">
        <v>4</v>
      </c>
      <c r="B8" s="10" t="s">
        <v>11</v>
      </c>
      <c r="C8" s="19"/>
      <c r="D8" s="19"/>
      <c r="E8" s="11" t="s">
        <v>54</v>
      </c>
      <c r="F8" s="20" t="s">
        <v>61</v>
      </c>
      <c r="G8" s="12">
        <v>1</v>
      </c>
      <c r="H8" s="1"/>
      <c r="I8" s="13">
        <f t="shared" si="0"/>
        <v>0</v>
      </c>
      <c r="J8" s="13">
        <f t="shared" si="1"/>
        <v>0</v>
      </c>
      <c r="K8" s="13">
        <f t="shared" si="2"/>
        <v>0</v>
      </c>
    </row>
    <row r="9" spans="1:11" ht="52.8" x14ac:dyDescent="0.25">
      <c r="A9" s="9">
        <v>5</v>
      </c>
      <c r="B9" s="10" t="s">
        <v>12</v>
      </c>
      <c r="C9" s="19"/>
      <c r="D9" s="19"/>
      <c r="E9" s="11" t="s">
        <v>53</v>
      </c>
      <c r="F9" s="20" t="s">
        <v>61</v>
      </c>
      <c r="G9" s="12">
        <v>1</v>
      </c>
      <c r="H9" s="1"/>
      <c r="I9" s="13">
        <f t="shared" si="0"/>
        <v>0</v>
      </c>
      <c r="J9" s="13">
        <f t="shared" si="1"/>
        <v>0</v>
      </c>
      <c r="K9" s="13">
        <f t="shared" si="2"/>
        <v>0</v>
      </c>
    </row>
    <row r="10" spans="1:11" ht="92.4" x14ac:dyDescent="0.25">
      <c r="A10" s="9">
        <v>6</v>
      </c>
      <c r="B10" s="10" t="s">
        <v>13</v>
      </c>
      <c r="C10" s="19"/>
      <c r="D10" s="19"/>
      <c r="E10" s="11" t="s">
        <v>52</v>
      </c>
      <c r="F10" s="20" t="s">
        <v>61</v>
      </c>
      <c r="G10" s="12">
        <v>1</v>
      </c>
      <c r="H10" s="1"/>
      <c r="I10" s="13">
        <f t="shared" si="0"/>
        <v>0</v>
      </c>
      <c r="J10" s="13">
        <f t="shared" si="1"/>
        <v>0</v>
      </c>
      <c r="K10" s="13">
        <f t="shared" si="2"/>
        <v>0</v>
      </c>
    </row>
    <row r="11" spans="1:11" ht="66" x14ac:dyDescent="0.25">
      <c r="A11" s="9">
        <v>7</v>
      </c>
      <c r="B11" s="10" t="s">
        <v>14</v>
      </c>
      <c r="C11" s="19"/>
      <c r="D11" s="19"/>
      <c r="E11" s="11" t="s">
        <v>51</v>
      </c>
      <c r="F11" s="20" t="s">
        <v>61</v>
      </c>
      <c r="G11" s="12">
        <v>1</v>
      </c>
      <c r="H11" s="1"/>
      <c r="I11" s="13">
        <f t="shared" si="0"/>
        <v>0</v>
      </c>
      <c r="J11" s="13">
        <f t="shared" si="1"/>
        <v>0</v>
      </c>
      <c r="K11" s="13">
        <f t="shared" si="2"/>
        <v>0</v>
      </c>
    </row>
    <row r="12" spans="1:11" ht="92.4" x14ac:dyDescent="0.25">
      <c r="A12" s="9">
        <v>8</v>
      </c>
      <c r="B12" s="10" t="s">
        <v>15</v>
      </c>
      <c r="C12" s="19"/>
      <c r="D12" s="19"/>
      <c r="E12" s="11" t="s">
        <v>50</v>
      </c>
      <c r="F12" s="20" t="s">
        <v>61</v>
      </c>
      <c r="G12" s="12">
        <v>1</v>
      </c>
      <c r="H12" s="1"/>
      <c r="I12" s="13">
        <f t="shared" si="0"/>
        <v>0</v>
      </c>
      <c r="J12" s="13">
        <f t="shared" si="1"/>
        <v>0</v>
      </c>
      <c r="K12" s="13">
        <f t="shared" si="2"/>
        <v>0</v>
      </c>
    </row>
    <row r="13" spans="1:11" ht="92.4" x14ac:dyDescent="0.25">
      <c r="A13" s="9">
        <v>9</v>
      </c>
      <c r="B13" s="10" t="s">
        <v>16</v>
      </c>
      <c r="C13" s="19"/>
      <c r="D13" s="19"/>
      <c r="E13" s="11" t="s">
        <v>17</v>
      </c>
      <c r="F13" s="20" t="s">
        <v>61</v>
      </c>
      <c r="G13" s="12">
        <v>16</v>
      </c>
      <c r="H13" s="1"/>
      <c r="I13" s="13">
        <f t="shared" si="0"/>
        <v>0</v>
      </c>
      <c r="J13" s="13">
        <f t="shared" si="1"/>
        <v>0</v>
      </c>
      <c r="K13" s="13">
        <f t="shared" si="2"/>
        <v>0</v>
      </c>
    </row>
    <row r="14" spans="1:11" ht="92.4" x14ac:dyDescent="0.25">
      <c r="A14" s="9">
        <v>10</v>
      </c>
      <c r="B14" s="10" t="s">
        <v>18</v>
      </c>
      <c r="C14" s="19"/>
      <c r="D14" s="19"/>
      <c r="E14" s="11" t="s">
        <v>19</v>
      </c>
      <c r="F14" s="20" t="s">
        <v>61</v>
      </c>
      <c r="G14" s="12">
        <v>16</v>
      </c>
      <c r="H14" s="1"/>
      <c r="I14" s="13">
        <f t="shared" si="0"/>
        <v>0</v>
      </c>
      <c r="J14" s="13">
        <f t="shared" si="1"/>
        <v>0</v>
      </c>
      <c r="K14" s="13">
        <f t="shared" si="2"/>
        <v>0</v>
      </c>
    </row>
    <row r="15" spans="1:11" ht="52.8" x14ac:dyDescent="0.25">
      <c r="A15" s="9">
        <v>11</v>
      </c>
      <c r="B15" s="10" t="s">
        <v>20</v>
      </c>
      <c r="C15" s="19"/>
      <c r="D15" s="19"/>
      <c r="E15" s="11" t="s">
        <v>21</v>
      </c>
      <c r="F15" s="20" t="s">
        <v>61</v>
      </c>
      <c r="G15" s="12">
        <v>1</v>
      </c>
      <c r="H15" s="1"/>
      <c r="I15" s="13">
        <f t="shared" si="0"/>
        <v>0</v>
      </c>
      <c r="J15" s="13">
        <f t="shared" si="1"/>
        <v>0</v>
      </c>
      <c r="K15" s="13">
        <f t="shared" si="2"/>
        <v>0</v>
      </c>
    </row>
    <row r="16" spans="1:11" ht="105.6" x14ac:dyDescent="0.25">
      <c r="A16" s="9">
        <v>12</v>
      </c>
      <c r="B16" s="10" t="s">
        <v>22</v>
      </c>
      <c r="C16" s="19"/>
      <c r="D16" s="19"/>
      <c r="E16" s="11" t="s">
        <v>49</v>
      </c>
      <c r="F16" s="20" t="s">
        <v>61</v>
      </c>
      <c r="G16" s="12">
        <v>1</v>
      </c>
      <c r="H16" s="1"/>
      <c r="I16" s="13">
        <f t="shared" si="0"/>
        <v>0</v>
      </c>
      <c r="J16" s="13">
        <f t="shared" si="1"/>
        <v>0</v>
      </c>
      <c r="K16" s="13">
        <f t="shared" si="2"/>
        <v>0</v>
      </c>
    </row>
    <row r="17" spans="1:11" ht="92.4" x14ac:dyDescent="0.25">
      <c r="A17" s="9">
        <v>13</v>
      </c>
      <c r="B17" s="10" t="s">
        <v>23</v>
      </c>
      <c r="C17" s="19"/>
      <c r="D17" s="19"/>
      <c r="E17" s="11" t="s">
        <v>48</v>
      </c>
      <c r="F17" s="20" t="s">
        <v>61</v>
      </c>
      <c r="G17" s="12">
        <v>16</v>
      </c>
      <c r="H17" s="1"/>
      <c r="I17" s="13">
        <f t="shared" si="0"/>
        <v>0</v>
      </c>
      <c r="J17" s="13">
        <f t="shared" si="1"/>
        <v>0</v>
      </c>
      <c r="K17" s="13">
        <f t="shared" si="2"/>
        <v>0</v>
      </c>
    </row>
    <row r="18" spans="1:11" ht="132" x14ac:dyDescent="0.25">
      <c r="A18" s="9">
        <v>14</v>
      </c>
      <c r="B18" s="10" t="s">
        <v>24</v>
      </c>
      <c r="C18" s="19"/>
      <c r="D18" s="19"/>
      <c r="E18" s="11" t="s">
        <v>25</v>
      </c>
      <c r="F18" s="20" t="s">
        <v>61</v>
      </c>
      <c r="G18" s="12">
        <v>17</v>
      </c>
      <c r="H18" s="1"/>
      <c r="I18" s="13">
        <f t="shared" si="0"/>
        <v>0</v>
      </c>
      <c r="J18" s="13">
        <f t="shared" si="1"/>
        <v>0</v>
      </c>
      <c r="K18" s="13">
        <f t="shared" si="2"/>
        <v>0</v>
      </c>
    </row>
    <row r="19" spans="1:11" ht="52.8" x14ac:dyDescent="0.25">
      <c r="A19" s="9">
        <v>15</v>
      </c>
      <c r="B19" s="10" t="s">
        <v>26</v>
      </c>
      <c r="C19" s="19"/>
      <c r="D19" s="19"/>
      <c r="E19" s="11" t="s">
        <v>27</v>
      </c>
      <c r="F19" s="20" t="s">
        <v>61</v>
      </c>
      <c r="G19" s="12">
        <v>17</v>
      </c>
      <c r="H19" s="1"/>
      <c r="I19" s="13">
        <f t="shared" si="0"/>
        <v>0</v>
      </c>
      <c r="J19" s="13">
        <f t="shared" si="1"/>
        <v>0</v>
      </c>
      <c r="K19" s="13">
        <f t="shared" si="2"/>
        <v>0</v>
      </c>
    </row>
    <row r="20" spans="1:11" ht="145.19999999999999" x14ac:dyDescent="0.25">
      <c r="A20" s="9">
        <v>16</v>
      </c>
      <c r="B20" s="10" t="s">
        <v>28</v>
      </c>
      <c r="C20" s="19"/>
      <c r="D20" s="19"/>
      <c r="E20" s="11" t="s">
        <v>47</v>
      </c>
      <c r="F20" s="20" t="s">
        <v>61</v>
      </c>
      <c r="G20" s="12">
        <v>1</v>
      </c>
      <c r="H20" s="1"/>
      <c r="I20" s="13">
        <f t="shared" si="0"/>
        <v>0</v>
      </c>
      <c r="J20" s="13">
        <f t="shared" si="1"/>
        <v>0</v>
      </c>
      <c r="K20" s="13">
        <f t="shared" si="2"/>
        <v>0</v>
      </c>
    </row>
    <row r="21" spans="1:11" ht="105.6" x14ac:dyDescent="0.25">
      <c r="A21" s="9">
        <v>17</v>
      </c>
      <c r="B21" s="10" t="s">
        <v>29</v>
      </c>
      <c r="C21" s="19"/>
      <c r="D21" s="19"/>
      <c r="E21" s="11" t="s">
        <v>30</v>
      </c>
      <c r="F21" s="20" t="s">
        <v>61</v>
      </c>
      <c r="G21" s="12">
        <v>1</v>
      </c>
      <c r="H21" s="1"/>
      <c r="I21" s="13">
        <f t="shared" si="0"/>
        <v>0</v>
      </c>
      <c r="J21" s="13">
        <f t="shared" si="1"/>
        <v>0</v>
      </c>
      <c r="K21" s="13">
        <f t="shared" si="2"/>
        <v>0</v>
      </c>
    </row>
    <row r="22" spans="1:11" ht="105.6" x14ac:dyDescent="0.25">
      <c r="A22" s="9">
        <v>18</v>
      </c>
      <c r="B22" s="10" t="s">
        <v>31</v>
      </c>
      <c r="C22" s="19"/>
      <c r="D22" s="19"/>
      <c r="E22" s="11" t="s">
        <v>46</v>
      </c>
      <c r="F22" s="20" t="s">
        <v>61</v>
      </c>
      <c r="G22" s="12">
        <v>2</v>
      </c>
      <c r="H22" s="1"/>
      <c r="I22" s="13">
        <f t="shared" si="0"/>
        <v>0</v>
      </c>
      <c r="J22" s="13">
        <f t="shared" si="1"/>
        <v>0</v>
      </c>
      <c r="K22" s="13">
        <f t="shared" si="2"/>
        <v>0</v>
      </c>
    </row>
    <row r="23" spans="1:11" ht="105.6" x14ac:dyDescent="0.25">
      <c r="A23" s="9">
        <v>19</v>
      </c>
      <c r="B23" s="10" t="s">
        <v>32</v>
      </c>
      <c r="C23" s="19"/>
      <c r="D23" s="19"/>
      <c r="E23" s="11" t="s">
        <v>45</v>
      </c>
      <c r="F23" s="20" t="s">
        <v>61</v>
      </c>
      <c r="G23" s="12">
        <v>1</v>
      </c>
      <c r="H23" s="1"/>
      <c r="I23" s="13">
        <f t="shared" si="0"/>
        <v>0</v>
      </c>
      <c r="J23" s="13">
        <f t="shared" si="1"/>
        <v>0</v>
      </c>
      <c r="K23" s="13">
        <f t="shared" si="2"/>
        <v>0</v>
      </c>
    </row>
    <row r="24" spans="1:11" ht="66" x14ac:dyDescent="0.25">
      <c r="A24" s="9">
        <v>20</v>
      </c>
      <c r="B24" s="10" t="s">
        <v>33</v>
      </c>
      <c r="C24" s="19"/>
      <c r="D24" s="19"/>
      <c r="E24" s="11" t="s">
        <v>44</v>
      </c>
      <c r="F24" s="20" t="s">
        <v>61</v>
      </c>
      <c r="G24" s="12">
        <v>2</v>
      </c>
      <c r="H24" s="1"/>
      <c r="I24" s="13">
        <f t="shared" si="0"/>
        <v>0</v>
      </c>
      <c r="J24" s="13">
        <f t="shared" si="1"/>
        <v>0</v>
      </c>
      <c r="K24" s="13">
        <f t="shared" si="2"/>
        <v>0</v>
      </c>
    </row>
    <row r="25" spans="1:11" ht="158.4" x14ac:dyDescent="0.25">
      <c r="A25" s="9">
        <v>21</v>
      </c>
      <c r="B25" s="10" t="s">
        <v>34</v>
      </c>
      <c r="C25" s="19"/>
      <c r="D25" s="19"/>
      <c r="E25" s="11" t="s">
        <v>43</v>
      </c>
      <c r="F25" s="20" t="s">
        <v>61</v>
      </c>
      <c r="G25" s="12">
        <v>16</v>
      </c>
      <c r="H25" s="1"/>
      <c r="I25" s="13">
        <f t="shared" si="0"/>
        <v>0</v>
      </c>
      <c r="J25" s="13">
        <f t="shared" si="1"/>
        <v>0</v>
      </c>
      <c r="K25" s="13">
        <f t="shared" si="2"/>
        <v>0</v>
      </c>
    </row>
    <row r="26" spans="1:11" ht="105.6" x14ac:dyDescent="0.25">
      <c r="A26" s="9">
        <v>22</v>
      </c>
      <c r="B26" s="10" t="s">
        <v>35</v>
      </c>
      <c r="C26" s="19"/>
      <c r="D26" s="19"/>
      <c r="E26" s="11" t="s">
        <v>42</v>
      </c>
      <c r="F26" s="20" t="s">
        <v>61</v>
      </c>
      <c r="G26" s="12">
        <v>16</v>
      </c>
      <c r="H26" s="1"/>
      <c r="I26" s="13">
        <f t="shared" si="0"/>
        <v>0</v>
      </c>
      <c r="J26" s="13">
        <f t="shared" si="1"/>
        <v>0</v>
      </c>
      <c r="K26" s="13">
        <f t="shared" si="2"/>
        <v>0</v>
      </c>
    </row>
    <row r="27" spans="1:11" ht="118.8" x14ac:dyDescent="0.25">
      <c r="A27" s="9">
        <v>23</v>
      </c>
      <c r="B27" s="10" t="s">
        <v>36</v>
      </c>
      <c r="C27" s="19"/>
      <c r="D27" s="19"/>
      <c r="E27" s="11" t="s">
        <v>41</v>
      </c>
      <c r="F27" s="20" t="s">
        <v>61</v>
      </c>
      <c r="G27" s="12">
        <v>1</v>
      </c>
      <c r="H27" s="1"/>
      <c r="I27" s="13">
        <f t="shared" si="0"/>
        <v>0</v>
      </c>
      <c r="J27" s="13">
        <f t="shared" si="1"/>
        <v>0</v>
      </c>
      <c r="K27" s="13">
        <f t="shared" si="2"/>
        <v>0</v>
      </c>
    </row>
    <row r="28" spans="1:11" ht="39.6" x14ac:dyDescent="0.25">
      <c r="A28" s="9">
        <v>24</v>
      </c>
      <c r="B28" s="10" t="s">
        <v>37</v>
      </c>
      <c r="C28" s="19"/>
      <c r="D28" s="19"/>
      <c r="E28" s="11" t="s">
        <v>38</v>
      </c>
      <c r="F28" s="20" t="s">
        <v>61</v>
      </c>
      <c r="G28" s="12">
        <v>4</v>
      </c>
      <c r="H28" s="1"/>
      <c r="I28" s="13">
        <f>H28*1.21</f>
        <v>0</v>
      </c>
      <c r="J28" s="13">
        <f t="shared" si="1"/>
        <v>0</v>
      </c>
      <c r="K28" s="13">
        <f t="shared" si="2"/>
        <v>0</v>
      </c>
    </row>
    <row r="29" spans="1:11" ht="52.8" x14ac:dyDescent="0.25">
      <c r="A29" s="14">
        <v>25</v>
      </c>
      <c r="B29" s="15" t="s">
        <v>40</v>
      </c>
      <c r="C29" s="19"/>
      <c r="D29" s="19"/>
      <c r="E29" s="16" t="s">
        <v>58</v>
      </c>
      <c r="F29" s="20" t="s">
        <v>61</v>
      </c>
      <c r="G29" s="17">
        <v>1</v>
      </c>
      <c r="H29" s="1"/>
      <c r="I29" s="13">
        <f>H29*1.21</f>
        <v>0</v>
      </c>
      <c r="J29" s="13">
        <f t="shared" si="1"/>
        <v>0</v>
      </c>
      <c r="K29" s="13">
        <f t="shared" si="2"/>
        <v>0</v>
      </c>
    </row>
    <row r="30" spans="1:11" ht="52.8" x14ac:dyDescent="0.25">
      <c r="A30" s="14">
        <v>26</v>
      </c>
      <c r="B30" s="15" t="s">
        <v>71</v>
      </c>
      <c r="C30" s="19"/>
      <c r="D30" s="19"/>
      <c r="E30" s="16" t="s">
        <v>57</v>
      </c>
      <c r="F30" s="20" t="s">
        <v>61</v>
      </c>
      <c r="G30" s="17">
        <v>1</v>
      </c>
      <c r="H30" s="1"/>
      <c r="I30" s="13">
        <f>H30*1.21</f>
        <v>0</v>
      </c>
      <c r="J30" s="13">
        <f>H30*G30</f>
        <v>0</v>
      </c>
      <c r="K30" s="13">
        <f>G30*I30</f>
        <v>0</v>
      </c>
    </row>
    <row r="33" spans="9:11" x14ac:dyDescent="0.25">
      <c r="I33" s="6" t="s">
        <v>59</v>
      </c>
      <c r="J33" s="18">
        <f>SUM(J5:J30)</f>
        <v>0</v>
      </c>
      <c r="K33" s="18">
        <f>SUM(K5:K30)</f>
        <v>0</v>
      </c>
    </row>
  </sheetData>
  <sheetProtection algorithmName="SHA-512" hashValue="um3tR9qGHyPHnkVWpni7iF93iPMwJiRGkSUxOcX2ikwVMq6EwaKBdKxfoXlWqjgw7UJhQ5v7M0n786xu+dup+A==" saltValue="dnvums4VkaUacCUVRMFzVw==" spinCount="100000" sheet="1" objects="1" scenarios="1"/>
  <mergeCells count="2">
    <mergeCell ref="A2:K2"/>
    <mergeCell ref="A4:K4"/>
  </mergeCells>
  <pageMargins left="0.7" right="0.7" top="0.78749999999999998" bottom="0.78749999999999998" header="0.51180555555555496" footer="0.51180555555555496"/>
  <pageSetup paperSize="9" firstPageNumber="0" fitToHeight="4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16644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vybavení - rekapitulace</vt:lpstr>
      <vt:lpstr>vybavení - učebna 1</vt:lpstr>
      <vt:lpstr>vybavení - učebna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Otto Martínek</dc:creator>
  <cp:lastModifiedBy>Martínek Otto</cp:lastModifiedBy>
  <cp:revision>5</cp:revision>
  <cp:lastPrinted>2020-10-09T14:45:55Z</cp:lastPrinted>
  <dcterms:created xsi:type="dcterms:W3CDTF">2018-03-14T06:12:21Z</dcterms:created>
  <dcterms:modified xsi:type="dcterms:W3CDTF">2021-05-28T10:56:57Z</dcterms:modified>
  <dc:language>cs-CZ</dc:language>
</cp:coreProperties>
</file>