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P:\Veřejné zakázky\Malé zakázky\Dodávky stavebních  materiálů 2026\"/>
    </mc:Choice>
  </mc:AlternateContent>
  <xr:revisionPtr revIDLastSave="0" documentId="8_{DD39A84B-0BF9-4F95-95C9-47A4A65ED4BE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ist2" sheetId="2" r:id="rId1"/>
    <sheet name="List3" sheetId="3" r:id="rId2"/>
  </sheets>
  <definedNames>
    <definedName name="_Hlk149028969_1">#REF!</definedName>
    <definedName name="OLE_LINK4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2" l="1"/>
  <c r="H15" i="2" l="1"/>
  <c r="I15" i="2"/>
  <c r="H34" i="2"/>
  <c r="I34" i="2" s="1"/>
  <c r="H27" i="2"/>
  <c r="I27" i="2"/>
  <c r="H29" i="2"/>
  <c r="I29" i="2"/>
  <c r="H26" i="2"/>
  <c r="I26" i="2"/>
  <c r="H25" i="2"/>
  <c r="I25" i="2"/>
  <c r="H12" i="2"/>
  <c r="I12" i="2"/>
  <c r="H11" i="2"/>
  <c r="I11" i="2" s="1"/>
  <c r="H10" i="2"/>
  <c r="I10" i="2"/>
  <c r="H22" i="2"/>
  <c r="I22" i="2"/>
  <c r="H21" i="2"/>
  <c r="I21" i="2"/>
  <c r="H23" i="2"/>
  <c r="I23" i="2"/>
  <c r="H20" i="2"/>
  <c r="I20" i="2"/>
  <c r="C35" i="2"/>
  <c r="H33" i="2"/>
  <c r="I33" i="2"/>
  <c r="H32" i="2"/>
  <c r="I32" i="2"/>
  <c r="H31" i="2"/>
  <c r="I31" i="2"/>
  <c r="H30" i="2"/>
  <c r="I30" i="2"/>
  <c r="H28" i="2"/>
  <c r="I28" i="2" s="1"/>
  <c r="H24" i="2"/>
  <c r="I24" i="2"/>
  <c r="H19" i="2"/>
  <c r="I19" i="2"/>
  <c r="H18" i="2"/>
  <c r="I18" i="2"/>
  <c r="H17" i="2"/>
  <c r="I17" i="2"/>
  <c r="H16" i="2"/>
  <c r="I16" i="2"/>
  <c r="H14" i="2"/>
  <c r="I14" i="2" s="1"/>
  <c r="H13" i="2"/>
  <c r="I13" i="2"/>
  <c r="H9" i="2"/>
  <c r="I9" i="2"/>
  <c r="H8" i="2"/>
  <c r="I8" i="2"/>
  <c r="H7" i="2"/>
  <c r="I7" i="2" s="1"/>
  <c r="H6" i="2"/>
  <c r="I6" i="2"/>
  <c r="I35" i="2" l="1"/>
  <c r="I37" i="2" s="1"/>
</calcChain>
</file>

<file path=xl/sharedStrings.xml><?xml version="1.0" encoding="utf-8"?>
<sst xmlns="http://schemas.openxmlformats.org/spreadsheetml/2006/main" count="95" uniqueCount="70">
  <si>
    <r>
      <t>Příloha č. 1</t>
    </r>
    <r>
      <rPr>
        <sz val="12"/>
        <rFont val="Arial CE"/>
        <family val="2"/>
        <charset val="238"/>
      </rPr>
      <t xml:space="preserve"> </t>
    </r>
  </si>
  <si>
    <r>
      <t>Kalkulace jednotkových cen a ceny celkem za dodávky</t>
    </r>
    <r>
      <rPr>
        <b/>
        <sz val="12"/>
        <rFont val="Arial CE"/>
        <family val="2"/>
        <charset val="238"/>
      </rPr>
      <t xml:space="preserve">         </t>
    </r>
  </si>
  <si>
    <t>Výše slevy 
v  % pro
TS H.B.</t>
  </si>
  <si>
    <t>CELKEM za dodávku</t>
  </si>
  <si>
    <t xml:space="preserve">V                        dne        </t>
  </si>
  <si>
    <t>……………………………………….</t>
  </si>
  <si>
    <t>razítko a podpis uchazeče</t>
  </si>
  <si>
    <t xml:space="preserve">Soupis a specifikace předpokládaných dodávek </t>
  </si>
  <si>
    <t>Druh  zboží</t>
  </si>
  <si>
    <t>Příklad označení/typ kvalitavně srovnatelného zboží</t>
  </si>
  <si>
    <t xml:space="preserve">Předpokládaný
celkový objem nákupu/ rok
</t>
  </si>
  <si>
    <t>jednotka</t>
  </si>
  <si>
    <t>Cena bez DPH
za jednotku v Kč
dle platn.ceníku</t>
  </si>
  <si>
    <t>Cena bez DPH
za jednotku v Kč
po slevě (jednotkové ceny)</t>
  </si>
  <si>
    <r>
      <t xml:space="preserve">CENA CELKEM včetně dopravy do místa plnění
( Celkový odběr  * </t>
    </r>
    <r>
      <rPr>
        <b/>
        <i/>
        <sz val="10"/>
        <rFont val="Arial CE"/>
        <family val="2"/>
        <charset val="238"/>
      </rPr>
      <t>cena</t>
    </r>
    <r>
      <rPr>
        <b/>
        <sz val="10"/>
        <rFont val="Arial CE"/>
        <family val="2"/>
        <charset val="238"/>
      </rPr>
      <t xml:space="preserve"> po
slevě)
v Kč bez DPH</t>
    </r>
  </si>
  <si>
    <t>kus</t>
  </si>
  <si>
    <t>Uchazeč musí nacenit všechny  položky!</t>
  </si>
  <si>
    <t>Uchazeč uvede nabídnutý typ  resp. přesné obchodní označení zboží, které splňuje kvalitativní parametry dle zadání.</t>
  </si>
  <si>
    <t>Cena celkem za každou položku je dána součinem předpokládaného celkového objemu nákupu a jednotkové ceny po slevě.</t>
  </si>
  <si>
    <t>HASIT 421</t>
  </si>
  <si>
    <t>ks</t>
  </si>
  <si>
    <t>HASIT 690</t>
  </si>
  <si>
    <t>HASIT 162</t>
  </si>
  <si>
    <t>zahradní obrubníky betonové 1000/200/50 mm</t>
  </si>
  <si>
    <t>zahradní obrubníky betonové  500/200/50 mm</t>
  </si>
  <si>
    <t>cementový potěr, beton pro vnější a vnitřní použití: 30 kg - pytel</t>
  </si>
  <si>
    <t>jádrová omítka pro ruční omítání: 30 kg - pytel</t>
  </si>
  <si>
    <t>jemná vápenná omítka - štuk: 30 kg - pytel</t>
  </si>
  <si>
    <t>betonové žlaby 590/330/80 mm</t>
  </si>
  <si>
    <t>Stavební penetrace S2802A objem 5l</t>
  </si>
  <si>
    <t>TEKASIL</t>
  </si>
  <si>
    <t>TEKADOM</t>
  </si>
  <si>
    <t>asfaltová lepící a těsnící hmota v tubě 300ml</t>
  </si>
  <si>
    <t>TEKADOM - BITUMEN</t>
  </si>
  <si>
    <t>akrylátový tmel 300 ml</t>
  </si>
  <si>
    <t>cement CEM II/B-V 32,5 struskoportlanský</t>
  </si>
  <si>
    <t>m2</t>
  </si>
  <si>
    <t>Betonová dlažba zámková - obdélník 200x100x80 mm šedá</t>
  </si>
  <si>
    <t>Betonová dlažba zámková - obdélník 200x100x60 mm šedá</t>
  </si>
  <si>
    <t>Betonová dlažba zatravňovací 600x400x80 mm</t>
  </si>
  <si>
    <t xml:space="preserve">cihla plná 290x140x65 mm </t>
  </si>
  <si>
    <t>silikonový tmel 310 ml</t>
  </si>
  <si>
    <t>CODEX POWER BASE</t>
  </si>
  <si>
    <t>malta pro tenké lože - 25 kg</t>
  </si>
  <si>
    <t>flexibilní malta pro tenké lože - 25 kg</t>
  </si>
  <si>
    <t>bal</t>
  </si>
  <si>
    <t>Bitagit V60 S35</t>
  </si>
  <si>
    <t>asfaltový pás - IPA - 10 m2</t>
  </si>
  <si>
    <t>pěnový fasádní polystyren EPS 70 F tl. 100 mm</t>
  </si>
  <si>
    <t>Styrotrade, Isover</t>
  </si>
  <si>
    <t>VERTEX R131</t>
  </si>
  <si>
    <t>armovací tkanina (perlinka) 162 g/m2 oko 3,5x3,5 mm</t>
  </si>
  <si>
    <t>TEKAPUR</t>
  </si>
  <si>
    <t>polyuretanová pěna pistolová 500ml</t>
  </si>
  <si>
    <t>Nabízený název zboží (výrobce)</t>
  </si>
  <si>
    <t>CODEX CX 1</t>
  </si>
  <si>
    <t>CODEX Power plus Turbo</t>
  </si>
  <si>
    <t>flexibilní malta pro tenké lože rychletuhnoucí - 25 kg</t>
  </si>
  <si>
    <t>chodníkový obrubník betonový 1000/250/100 mm</t>
  </si>
  <si>
    <t>silniční obrubník betonový 1000/250/150 mm</t>
  </si>
  <si>
    <t>chodníkový obrubník betonový 1000/250/80 mm</t>
  </si>
  <si>
    <t>silniční obrubník betonový nájezdový 1000/150/150 mm</t>
  </si>
  <si>
    <t>silniční obrubník betonový nájezdový přechodový L+P 1000/150/150-250 mm</t>
  </si>
  <si>
    <t>betonová roura  TBH-Q 300/1000 mm P+D</t>
  </si>
  <si>
    <t>betonová plotová deska 2400x300x50 mm</t>
  </si>
  <si>
    <t>Cena dopravy</t>
  </si>
  <si>
    <t>Celková cena včetně dopravy</t>
  </si>
  <si>
    <t xml:space="preserve">(počet km) </t>
  </si>
  <si>
    <t xml:space="preserve"> x (cena za kilometr) 32,-Kč x (počet dodávek) 70</t>
  </si>
  <si>
    <r>
      <rPr>
        <b/>
        <i/>
        <sz val="10"/>
        <rFont val="Arial CE"/>
        <charset val="238"/>
      </rPr>
      <t xml:space="preserve">Cena za dopravu je </t>
    </r>
    <r>
      <rPr>
        <i/>
        <sz val="10"/>
        <rFont val="Arial CE"/>
        <charset val="238"/>
      </rPr>
      <t>kalkulována s náklady na dopravu vozidlem zadavatele ve výši 32,00 Kč / km bez DPH z  distribučního místa do místa plnění tj. areál TS Havlíčkův Brod, Reynkova 2886. Pro určení vzdálenosti mezi místem plnění a distribučním místem bude použito internetového nástroje "mapy.cz" nebo "mapy google". Zadavatel předpokládá, že bude odebírat zboží postupně 70 dodávkami.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</si>
</sst>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Kč&quot;"/>
  </numFmts>
  <fonts count="29" x14ac:knownFonts="1"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u/>
      <sz val="14"/>
      <name val="Arial CE"/>
      <family val="2"/>
      <charset val="238"/>
    </font>
    <font>
      <b/>
      <i/>
      <sz val="10"/>
      <name val="Arial CE"/>
      <family val="2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sz val="10"/>
      <color indexed="8"/>
      <name val="MS Sans Serif"/>
      <family val="2"/>
      <charset val="238"/>
    </font>
    <font>
      <b/>
      <sz val="10"/>
      <color indexed="8"/>
      <name val="MS Sans Serif"/>
      <family val="2"/>
      <charset val="238"/>
    </font>
    <font>
      <sz val="10"/>
      <name val="MS Sans Serif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4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0" borderId="1" applyNumberFormat="0" applyFill="0" applyAlignment="0" applyProtection="0"/>
    <xf numFmtId="0" fontId="4" fillId="16" borderId="2" applyNumberFormat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23" fillId="18" borderId="6" applyNumberFormat="0" applyAlignment="0" applyProtection="0"/>
    <xf numFmtId="0" fontId="10" fillId="0" borderId="7" applyNumberFormat="0" applyFill="0" applyAlignment="0" applyProtection="0"/>
    <xf numFmtId="0" fontId="11" fillId="4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7" borderId="8" applyNumberFormat="0" applyAlignment="0" applyProtection="0"/>
    <xf numFmtId="0" fontId="14" fillId="19" borderId="8" applyNumberFormat="0" applyAlignment="0" applyProtection="0"/>
    <xf numFmtId="0" fontId="15" fillId="19" borderId="9" applyNumberFormat="0" applyAlignment="0" applyProtection="0"/>
    <xf numFmtId="0" fontId="16" fillId="0" borderId="0" applyNumberForma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</cellStyleXfs>
  <cellXfs count="41">
    <xf numFmtId="0" fontId="0" fillId="0" borderId="0" xfId="0"/>
    <xf numFmtId="0" fontId="17" fillId="0" borderId="0" xfId="0" applyFont="1"/>
    <xf numFmtId="0" fontId="18" fillId="0" borderId="0" xfId="0" applyFont="1" applyAlignment="1">
      <alignment horizontal="right"/>
    </xf>
    <xf numFmtId="0" fontId="17" fillId="0" borderId="10" xfId="0" applyFont="1" applyBorder="1" applyAlignment="1">
      <alignment wrapText="1"/>
    </xf>
    <xf numFmtId="0" fontId="17" fillId="0" borderId="11" xfId="0" applyFont="1" applyBorder="1"/>
    <xf numFmtId="0" fontId="17" fillId="0" borderId="12" xfId="0" applyFont="1" applyBorder="1"/>
    <xf numFmtId="0" fontId="17" fillId="0" borderId="12" xfId="0" applyFont="1" applyBorder="1" applyAlignment="1">
      <alignment horizontal="center"/>
    </xf>
    <xf numFmtId="164" fontId="17" fillId="0" borderId="12" xfId="0" applyNumberFormat="1" applyFont="1" applyBorder="1"/>
    <xf numFmtId="0" fontId="21" fillId="0" borderId="0" xfId="0" applyFont="1"/>
    <xf numFmtId="0" fontId="17" fillId="19" borderId="10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164" fontId="0" fillId="0" borderId="10" xfId="0" applyNumberFormat="1" applyBorder="1"/>
    <xf numFmtId="164" fontId="22" fillId="0" borderId="10" xfId="0" applyNumberFormat="1" applyFont="1" applyBorder="1"/>
    <xf numFmtId="0" fontId="0" fillId="0" borderId="0" xfId="0" applyAlignment="1">
      <alignment wrapText="1"/>
    </xf>
    <xf numFmtId="164" fontId="0" fillId="24" borderId="10" xfId="0" applyNumberFormat="1" applyFill="1" applyBorder="1"/>
    <xf numFmtId="4" fontId="0" fillId="0" borderId="10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4" fontId="0" fillId="24" borderId="10" xfId="0" applyNumberFormat="1" applyFill="1" applyBorder="1" applyAlignment="1">
      <alignment horizontal="right"/>
    </xf>
    <xf numFmtId="3" fontId="0" fillId="24" borderId="10" xfId="0" applyNumberFormat="1" applyFill="1" applyBorder="1" applyAlignment="1">
      <alignment horizontal="right"/>
    </xf>
    <xf numFmtId="0" fontId="17" fillId="0" borderId="13" xfId="0" applyFont="1" applyBorder="1"/>
    <xf numFmtId="0" fontId="17" fillId="0" borderId="13" xfId="0" applyFont="1" applyBorder="1" applyAlignment="1">
      <alignment horizontal="center"/>
    </xf>
    <xf numFmtId="164" fontId="17" fillId="0" borderId="13" xfId="0" applyNumberFormat="1" applyFont="1" applyBorder="1"/>
    <xf numFmtId="2" fontId="17" fillId="0" borderId="10" xfId="0" applyNumberFormat="1" applyFont="1" applyBorder="1" applyAlignment="1">
      <alignment horizontal="center"/>
    </xf>
    <xf numFmtId="164" fontId="17" fillId="0" borderId="10" xfId="0" applyNumberFormat="1" applyFont="1" applyBorder="1"/>
    <xf numFmtId="0" fontId="26" fillId="0" borderId="10" xfId="0" applyFont="1" applyBorder="1" applyAlignment="1">
      <alignment horizontal="left" vertical="top" wrapText="1"/>
    </xf>
    <xf numFmtId="0" fontId="26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24" borderId="10" xfId="0" applyFont="1" applyFill="1" applyBorder="1" applyAlignment="1">
      <alignment horizontal="left" vertical="top" wrapText="1"/>
    </xf>
    <xf numFmtId="0" fontId="28" fillId="0" borderId="10" xfId="0" applyFont="1" applyBorder="1" applyAlignment="1">
      <alignment horizontal="left" vertical="top" wrapText="1"/>
    </xf>
    <xf numFmtId="0" fontId="28" fillId="24" borderId="10" xfId="0" applyFont="1" applyFill="1" applyBorder="1" applyAlignment="1">
      <alignment horizontal="left" vertical="top" wrapText="1"/>
    </xf>
    <xf numFmtId="0" fontId="26" fillId="24" borderId="10" xfId="0" applyFont="1" applyFill="1" applyBorder="1" applyAlignment="1">
      <alignment horizontal="center" vertical="center" wrapText="1"/>
    </xf>
    <xf numFmtId="0" fontId="27" fillId="24" borderId="10" xfId="0" applyFont="1" applyFill="1" applyBorder="1" applyAlignment="1">
      <alignment horizontal="center" vertical="center"/>
    </xf>
    <xf numFmtId="0" fontId="26" fillId="24" borderId="1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13" xfId="0" applyBorder="1"/>
    <xf numFmtId="0" fontId="24" fillId="0" borderId="0" xfId="0" applyFont="1" applyAlignment="1">
      <alignment horizontal="left" vertical="center" wrapText="1"/>
    </xf>
    <xf numFmtId="0" fontId="17" fillId="0" borderId="11" xfId="0" applyFont="1" applyBorder="1" applyAlignment="1">
      <alignment horizontal="center"/>
    </xf>
    <xf numFmtId="0" fontId="0" fillId="0" borderId="12" xfId="0" applyBorder="1"/>
  </cellXfs>
  <cellStyles count="41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Kontrolní buňka" xfId="20" builtinId="23" customBuiltin="1"/>
    <cellStyle name="Nadpis 1" xfId="21" builtinId="16" customBuiltin="1"/>
    <cellStyle name="Nadpis 2" xfId="22" builtinId="17" customBuiltin="1"/>
    <cellStyle name="Nadpis 3" xfId="23" builtinId="18" customBuiltin="1"/>
    <cellStyle name="Nadpis 4" xfId="24" builtinId="19" customBuiltin="1"/>
    <cellStyle name="Název" xfId="25" builtinId="15" customBuiltin="1"/>
    <cellStyle name="Neutrální" xfId="26" builtinId="28" customBuiltin="1"/>
    <cellStyle name="Normální" xfId="0" builtinId="0"/>
    <cellStyle name="Poznámka" xfId="27" builtinId="10" customBuiltin="1"/>
    <cellStyle name="Propojená buňka" xfId="28" builtinId="24" customBuiltin="1"/>
    <cellStyle name="Správně" xfId="29" builtinId="26" customBuiltin="1"/>
    <cellStyle name="Text upozornění" xfId="30" builtinId="11" customBuiltin="1"/>
    <cellStyle name="Vstup" xfId="31" builtinId="20" customBuiltin="1"/>
    <cellStyle name="Výpočet" xfId="32" builtinId="22" customBuiltin="1"/>
    <cellStyle name="Výstup" xfId="33" builtinId="21" customBuiltin="1"/>
    <cellStyle name="Vysvětlující text" xfId="34" builtinId="53" customBuiltin="1"/>
    <cellStyle name="Zvýraznění 1" xfId="35" builtinId="29" customBuiltin="1"/>
    <cellStyle name="Zvýraznění 2" xfId="36" builtinId="33" customBuiltin="1"/>
    <cellStyle name="Zvýraznění 3" xfId="37" builtinId="37" customBuiltin="1"/>
    <cellStyle name="Zvýraznění 4" xfId="38" builtinId="41" customBuiltin="1"/>
    <cellStyle name="Zvýraznění 5" xfId="39" builtinId="45" customBuiltin="1"/>
    <cellStyle name="Zvýraznění 6" xfId="40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showGridLines="0" tabSelected="1" topLeftCell="A4" workbookViewId="0">
      <selection activeCell="K42" sqref="K42"/>
    </sheetView>
  </sheetViews>
  <sheetFormatPr defaultRowHeight="12.75" x14ac:dyDescent="0.2"/>
  <cols>
    <col min="1" max="1" width="20.7109375" customWidth="1"/>
    <col min="2" max="2" width="13.7109375" customWidth="1"/>
    <col min="3" max="3" width="14.7109375" customWidth="1"/>
    <col min="4" max="4" width="13.85546875" customWidth="1"/>
    <col min="5" max="5" width="8.7109375" customWidth="1"/>
    <col min="6" max="6" width="11.85546875" customWidth="1"/>
    <col min="7" max="7" width="10.7109375" customWidth="1"/>
    <col min="8" max="8" width="17.42578125" customWidth="1"/>
    <col min="9" max="9" width="19" customWidth="1"/>
    <col min="10" max="10" width="9.140625" customWidth="1"/>
  </cols>
  <sheetData>
    <row r="1" spans="1:9" ht="25.5" customHeight="1" x14ac:dyDescent="0.25">
      <c r="A1" s="1"/>
      <c r="B1" s="1"/>
      <c r="H1" s="2"/>
      <c r="I1" s="2" t="s">
        <v>0</v>
      </c>
    </row>
    <row r="2" spans="1:9" ht="19.5" customHeight="1" x14ac:dyDescent="0.25">
      <c r="A2" s="35" t="s">
        <v>7</v>
      </c>
      <c r="B2" s="35"/>
      <c r="C2" s="35"/>
      <c r="D2" s="35"/>
      <c r="E2" s="35"/>
      <c r="F2" s="35"/>
      <c r="G2" s="35"/>
      <c r="H2" s="35"/>
      <c r="I2" s="35"/>
    </row>
    <row r="3" spans="1:9" ht="16.5" customHeight="1" x14ac:dyDescent="0.25">
      <c r="A3" s="36" t="s">
        <v>1</v>
      </c>
      <c r="B3" s="36"/>
      <c r="C3" s="36"/>
      <c r="D3" s="36"/>
      <c r="E3" s="36"/>
      <c r="F3" s="36"/>
      <c r="G3" s="36"/>
      <c r="H3" s="36"/>
      <c r="I3" s="36"/>
    </row>
    <row r="4" spans="1:9" ht="20.25" customHeight="1" x14ac:dyDescent="0.2">
      <c r="A4" s="37"/>
      <c r="B4" s="37"/>
    </row>
    <row r="5" spans="1:9" ht="106.9" customHeight="1" x14ac:dyDescent="0.2">
      <c r="A5" s="9" t="s">
        <v>8</v>
      </c>
      <c r="B5" s="9" t="s">
        <v>9</v>
      </c>
      <c r="C5" s="9" t="s">
        <v>10</v>
      </c>
      <c r="D5" s="9" t="s">
        <v>54</v>
      </c>
      <c r="E5" s="9" t="s">
        <v>11</v>
      </c>
      <c r="F5" s="10" t="s">
        <v>12</v>
      </c>
      <c r="G5" s="10" t="s">
        <v>2</v>
      </c>
      <c r="H5" s="10" t="s">
        <v>13</v>
      </c>
      <c r="I5" s="10" t="s">
        <v>14</v>
      </c>
    </row>
    <row r="6" spans="1:9" ht="51" x14ac:dyDescent="0.2">
      <c r="A6" s="24" t="s">
        <v>25</v>
      </c>
      <c r="B6" s="25" t="s">
        <v>19</v>
      </c>
      <c r="C6" s="26">
        <v>250</v>
      </c>
      <c r="D6" s="26"/>
      <c r="E6" s="27" t="s">
        <v>20</v>
      </c>
      <c r="F6" s="15"/>
      <c r="G6" s="16"/>
      <c r="H6" s="11">
        <f>ROUND(F6-(F6/100*G6),2)</f>
        <v>0</v>
      </c>
      <c r="I6" s="11">
        <f t="shared" ref="I6:I23" si="0">H6*C6</f>
        <v>0</v>
      </c>
    </row>
    <row r="7" spans="1:9" ht="38.25" x14ac:dyDescent="0.2">
      <c r="A7" s="24" t="s">
        <v>26</v>
      </c>
      <c r="B7" s="25" t="s">
        <v>21</v>
      </c>
      <c r="C7" s="26">
        <v>30</v>
      </c>
      <c r="D7" s="26"/>
      <c r="E7" s="27" t="s">
        <v>20</v>
      </c>
      <c r="F7" s="15"/>
      <c r="G7" s="16"/>
      <c r="H7" s="11">
        <f t="shared" ref="H7:H33" si="1">ROUND(F7-(F7/100*G7),2)</f>
        <v>0</v>
      </c>
      <c r="I7" s="11">
        <f t="shared" si="0"/>
        <v>0</v>
      </c>
    </row>
    <row r="8" spans="1:9" ht="25.5" x14ac:dyDescent="0.2">
      <c r="A8" s="24" t="s">
        <v>27</v>
      </c>
      <c r="B8" s="25" t="s">
        <v>22</v>
      </c>
      <c r="C8" s="26">
        <v>10</v>
      </c>
      <c r="D8" s="26"/>
      <c r="E8" s="27" t="s">
        <v>20</v>
      </c>
      <c r="F8" s="15"/>
      <c r="G8" s="16"/>
      <c r="H8" s="11">
        <f t="shared" si="1"/>
        <v>0</v>
      </c>
      <c r="I8" s="11">
        <f t="shared" si="0"/>
        <v>0</v>
      </c>
    </row>
    <row r="9" spans="1:9" ht="25.5" x14ac:dyDescent="0.2">
      <c r="A9" s="24" t="s">
        <v>35</v>
      </c>
      <c r="B9" s="25"/>
      <c r="C9" s="26">
        <v>10</v>
      </c>
      <c r="D9" s="26"/>
      <c r="E9" s="27" t="s">
        <v>20</v>
      </c>
      <c r="F9" s="15"/>
      <c r="G9" s="16"/>
      <c r="H9" s="11">
        <f>ROUND(F9-(F9/100*G9),2)</f>
        <v>0</v>
      </c>
      <c r="I9" s="11">
        <f>H9*C9</f>
        <v>0</v>
      </c>
    </row>
    <row r="10" spans="1:9" ht="38.25" x14ac:dyDescent="0.2">
      <c r="A10" s="28" t="s">
        <v>43</v>
      </c>
      <c r="B10" s="25" t="s">
        <v>42</v>
      </c>
      <c r="C10" s="26">
        <v>10</v>
      </c>
      <c r="D10" s="26"/>
      <c r="E10" s="27" t="s">
        <v>20</v>
      </c>
      <c r="F10" s="15"/>
      <c r="G10" s="16"/>
      <c r="H10" s="11">
        <f>ROUND(F10-(F10/100*G10),2)</f>
        <v>0</v>
      </c>
      <c r="I10" s="11">
        <f>H10*C10</f>
        <v>0</v>
      </c>
    </row>
    <row r="11" spans="1:9" ht="25.5" x14ac:dyDescent="0.2">
      <c r="A11" s="28" t="s">
        <v>44</v>
      </c>
      <c r="B11" s="25" t="s">
        <v>55</v>
      </c>
      <c r="C11" s="26">
        <v>10</v>
      </c>
      <c r="D11" s="26"/>
      <c r="E11" s="27" t="s">
        <v>20</v>
      </c>
      <c r="F11" s="15"/>
      <c r="G11" s="16"/>
      <c r="H11" s="11">
        <f>ROUND(F11-(F11/100*G11),2)</f>
        <v>0</v>
      </c>
      <c r="I11" s="11">
        <f>H11*C11</f>
        <v>0</v>
      </c>
    </row>
    <row r="12" spans="1:9" ht="38.25" x14ac:dyDescent="0.2">
      <c r="A12" s="28" t="s">
        <v>57</v>
      </c>
      <c r="B12" s="25" t="s">
        <v>56</v>
      </c>
      <c r="C12" s="26">
        <v>5</v>
      </c>
      <c r="D12" s="26"/>
      <c r="E12" s="27" t="s">
        <v>20</v>
      </c>
      <c r="F12" s="15"/>
      <c r="G12" s="16"/>
      <c r="H12" s="11">
        <f>ROUND(F12-(F12/100*G12),2)</f>
        <v>0</v>
      </c>
      <c r="I12" s="11">
        <f>H12*C12</f>
        <v>0</v>
      </c>
    </row>
    <row r="13" spans="1:9" ht="38.25" x14ac:dyDescent="0.2">
      <c r="A13" s="24" t="s">
        <v>24</v>
      </c>
      <c r="B13" s="25"/>
      <c r="C13" s="26">
        <v>96</v>
      </c>
      <c r="D13" s="26"/>
      <c r="E13" s="27" t="s">
        <v>20</v>
      </c>
      <c r="F13" s="15"/>
      <c r="G13" s="16"/>
      <c r="H13" s="11">
        <f t="shared" si="1"/>
        <v>0</v>
      </c>
      <c r="I13" s="11">
        <f t="shared" si="0"/>
        <v>0</v>
      </c>
    </row>
    <row r="14" spans="1:9" ht="38.25" x14ac:dyDescent="0.2">
      <c r="A14" s="24" t="s">
        <v>23</v>
      </c>
      <c r="B14" s="25"/>
      <c r="C14" s="26">
        <v>48</v>
      </c>
      <c r="D14" s="26"/>
      <c r="E14" s="27" t="s">
        <v>20</v>
      </c>
      <c r="F14" s="15"/>
      <c r="G14" s="16"/>
      <c r="H14" s="11">
        <f t="shared" si="1"/>
        <v>0</v>
      </c>
      <c r="I14" s="11">
        <f t="shared" si="0"/>
        <v>0</v>
      </c>
    </row>
    <row r="15" spans="1:9" ht="38.25" x14ac:dyDescent="0.2">
      <c r="A15" s="24" t="s">
        <v>59</v>
      </c>
      <c r="B15" s="25"/>
      <c r="C15" s="26">
        <v>45</v>
      </c>
      <c r="D15" s="26"/>
      <c r="E15" s="27" t="s">
        <v>20</v>
      </c>
      <c r="F15" s="15"/>
      <c r="G15" s="16"/>
      <c r="H15" s="11">
        <f>ROUND(F15-(F15/100*G15),2)</f>
        <v>0</v>
      </c>
      <c r="I15" s="11">
        <f>H15*C15</f>
        <v>0</v>
      </c>
    </row>
    <row r="16" spans="1:9" ht="38.25" x14ac:dyDescent="0.2">
      <c r="A16" s="24" t="s">
        <v>58</v>
      </c>
      <c r="B16" s="25"/>
      <c r="C16" s="26">
        <v>45</v>
      </c>
      <c r="D16" s="26"/>
      <c r="E16" s="27" t="s">
        <v>20</v>
      </c>
      <c r="F16" s="15"/>
      <c r="G16" s="16"/>
      <c r="H16" s="11">
        <f t="shared" si="1"/>
        <v>0</v>
      </c>
      <c r="I16" s="11">
        <f t="shared" si="0"/>
        <v>0</v>
      </c>
    </row>
    <row r="17" spans="1:9" ht="38.25" x14ac:dyDescent="0.2">
      <c r="A17" s="24" t="s">
        <v>60</v>
      </c>
      <c r="B17" s="25"/>
      <c r="C17" s="26">
        <v>45</v>
      </c>
      <c r="D17" s="26"/>
      <c r="E17" s="27" t="s">
        <v>20</v>
      </c>
      <c r="F17" s="15"/>
      <c r="G17" s="16"/>
      <c r="H17" s="11">
        <f t="shared" si="1"/>
        <v>0</v>
      </c>
      <c r="I17" s="11">
        <f t="shared" si="0"/>
        <v>0</v>
      </c>
    </row>
    <row r="18" spans="1:9" ht="38.25" x14ac:dyDescent="0.2">
      <c r="A18" s="24" t="s">
        <v>61</v>
      </c>
      <c r="B18" s="25"/>
      <c r="C18" s="26">
        <v>20</v>
      </c>
      <c r="D18" s="26"/>
      <c r="E18" s="27" t="s">
        <v>20</v>
      </c>
      <c r="F18" s="15"/>
      <c r="G18" s="16"/>
      <c r="H18" s="11">
        <f t="shared" si="1"/>
        <v>0</v>
      </c>
      <c r="I18" s="11">
        <f t="shared" si="0"/>
        <v>0</v>
      </c>
    </row>
    <row r="19" spans="1:9" ht="51" x14ac:dyDescent="0.2">
      <c r="A19" s="24" t="s">
        <v>62</v>
      </c>
      <c r="B19" s="25"/>
      <c r="C19" s="26">
        <v>6</v>
      </c>
      <c r="D19" s="26"/>
      <c r="E19" s="27" t="s">
        <v>20</v>
      </c>
      <c r="F19" s="15"/>
      <c r="G19" s="16"/>
      <c r="H19" s="11">
        <f t="shared" si="1"/>
        <v>0</v>
      </c>
      <c r="I19" s="11">
        <f t="shared" si="0"/>
        <v>0</v>
      </c>
    </row>
    <row r="20" spans="1:9" ht="39" customHeight="1" x14ac:dyDescent="0.2">
      <c r="A20" s="24" t="s">
        <v>38</v>
      </c>
      <c r="B20" s="25"/>
      <c r="C20" s="26">
        <v>10</v>
      </c>
      <c r="D20" s="26"/>
      <c r="E20" s="27" t="s">
        <v>36</v>
      </c>
      <c r="F20" s="15"/>
      <c r="G20" s="16"/>
      <c r="H20" s="11">
        <f>ROUND(F20-(F20/100*G20),2)</f>
        <v>0</v>
      </c>
      <c r="I20" s="11">
        <f>H20*C20</f>
        <v>0</v>
      </c>
    </row>
    <row r="21" spans="1:9" ht="41.25" customHeight="1" x14ac:dyDescent="0.2">
      <c r="A21" s="24" t="s">
        <v>37</v>
      </c>
      <c r="B21" s="25"/>
      <c r="C21" s="26">
        <v>10</v>
      </c>
      <c r="D21" s="26"/>
      <c r="E21" s="27" t="s">
        <v>36</v>
      </c>
      <c r="F21" s="15"/>
      <c r="G21" s="16"/>
      <c r="H21" s="11">
        <f>ROUND(F21-(F21/100*G21),2)</f>
        <v>0</v>
      </c>
      <c r="I21" s="11">
        <f>H21*C21</f>
        <v>0</v>
      </c>
    </row>
    <row r="22" spans="1:9" ht="40.5" customHeight="1" x14ac:dyDescent="0.2">
      <c r="A22" s="24" t="s">
        <v>39</v>
      </c>
      <c r="B22" s="25"/>
      <c r="C22" s="26">
        <v>50</v>
      </c>
      <c r="D22" s="26"/>
      <c r="E22" s="27" t="s">
        <v>36</v>
      </c>
      <c r="F22" s="15"/>
      <c r="G22" s="16"/>
      <c r="H22" s="11">
        <f>ROUND(F22-(F22/100*G22),2)</f>
        <v>0</v>
      </c>
      <c r="I22" s="11">
        <f>H22*C22</f>
        <v>0</v>
      </c>
    </row>
    <row r="23" spans="1:9" ht="26.25" customHeight="1" x14ac:dyDescent="0.2">
      <c r="A23" s="24" t="s">
        <v>28</v>
      </c>
      <c r="B23" s="25"/>
      <c r="C23" s="26">
        <v>60</v>
      </c>
      <c r="D23" s="26"/>
      <c r="E23" s="27" t="s">
        <v>20</v>
      </c>
      <c r="F23" s="15"/>
      <c r="G23" s="16"/>
      <c r="H23" s="11">
        <f t="shared" si="1"/>
        <v>0</v>
      </c>
      <c r="I23" s="11">
        <f t="shared" si="0"/>
        <v>0</v>
      </c>
    </row>
    <row r="24" spans="1:9" ht="25.5" x14ac:dyDescent="0.2">
      <c r="A24" s="24" t="s">
        <v>63</v>
      </c>
      <c r="B24" s="25"/>
      <c r="C24" s="26">
        <v>5</v>
      </c>
      <c r="D24" s="26"/>
      <c r="E24" s="27" t="s">
        <v>20</v>
      </c>
      <c r="F24" s="15"/>
      <c r="G24" s="16"/>
      <c r="H24" s="11">
        <f t="shared" si="1"/>
        <v>0</v>
      </c>
      <c r="I24" s="11">
        <f t="shared" ref="I24:I30" si="2">H24*C24</f>
        <v>0</v>
      </c>
    </row>
    <row r="25" spans="1:9" ht="38.25" x14ac:dyDescent="0.2">
      <c r="A25" s="24" t="s">
        <v>64</v>
      </c>
      <c r="B25" s="25"/>
      <c r="C25" s="26">
        <v>5</v>
      </c>
      <c r="D25" s="26"/>
      <c r="E25" s="27" t="s">
        <v>20</v>
      </c>
      <c r="F25" s="15"/>
      <c r="G25" s="16"/>
      <c r="H25" s="11">
        <f>ROUND(F25-(F25/100*G25),2)</f>
        <v>0</v>
      </c>
      <c r="I25" s="11">
        <f t="shared" si="2"/>
        <v>0</v>
      </c>
    </row>
    <row r="26" spans="1:9" ht="25.5" x14ac:dyDescent="0.2">
      <c r="A26" s="24" t="s">
        <v>47</v>
      </c>
      <c r="B26" s="25" t="s">
        <v>46</v>
      </c>
      <c r="C26" s="26">
        <v>5</v>
      </c>
      <c r="D26" s="26"/>
      <c r="E26" s="27" t="s">
        <v>45</v>
      </c>
      <c r="F26" s="15"/>
      <c r="G26" s="16"/>
      <c r="H26" s="11">
        <f>ROUND(F26-(F26/100*G26),2)</f>
        <v>0</v>
      </c>
      <c r="I26" s="11">
        <f t="shared" si="2"/>
        <v>0</v>
      </c>
    </row>
    <row r="27" spans="1:9" ht="38.25" x14ac:dyDescent="0.2">
      <c r="A27" s="24" t="s">
        <v>51</v>
      </c>
      <c r="B27" s="25" t="s">
        <v>50</v>
      </c>
      <c r="C27" s="26">
        <v>55</v>
      </c>
      <c r="D27" s="26"/>
      <c r="E27" s="27" t="s">
        <v>36</v>
      </c>
      <c r="F27" s="15"/>
      <c r="G27" s="16"/>
      <c r="H27" s="11">
        <f>ROUND(F27-(F27/100*G27),2)</f>
        <v>0</v>
      </c>
      <c r="I27" s="11">
        <f t="shared" si="2"/>
        <v>0</v>
      </c>
    </row>
    <row r="28" spans="1:9" ht="25.5" x14ac:dyDescent="0.2">
      <c r="A28" s="24" t="s">
        <v>40</v>
      </c>
      <c r="B28" s="25"/>
      <c r="C28" s="26">
        <v>60</v>
      </c>
      <c r="D28" s="26"/>
      <c r="E28" s="27" t="s">
        <v>20</v>
      </c>
      <c r="F28" s="15"/>
      <c r="G28" s="16"/>
      <c r="H28" s="11">
        <f t="shared" si="1"/>
        <v>0</v>
      </c>
      <c r="I28" s="11">
        <f t="shared" si="2"/>
        <v>0</v>
      </c>
    </row>
    <row r="29" spans="1:9" ht="38.25" x14ac:dyDescent="0.2">
      <c r="A29" s="24" t="s">
        <v>48</v>
      </c>
      <c r="B29" s="25" t="s">
        <v>49</v>
      </c>
      <c r="C29" s="26">
        <v>15</v>
      </c>
      <c r="D29" s="26"/>
      <c r="E29" s="27" t="s">
        <v>20</v>
      </c>
      <c r="F29" s="15"/>
      <c r="G29" s="16"/>
      <c r="H29" s="11">
        <f>ROUND(F29-(F29/100*G29),2)</f>
        <v>0</v>
      </c>
      <c r="I29" s="11">
        <f t="shared" si="2"/>
        <v>0</v>
      </c>
    </row>
    <row r="30" spans="1:9" ht="25.5" x14ac:dyDescent="0.2">
      <c r="A30" s="24" t="s">
        <v>29</v>
      </c>
      <c r="B30" s="25"/>
      <c r="C30" s="26">
        <v>4</v>
      </c>
      <c r="D30" s="26"/>
      <c r="E30" s="27" t="s">
        <v>20</v>
      </c>
      <c r="F30" s="15"/>
      <c r="G30" s="16"/>
      <c r="H30" s="11">
        <f t="shared" si="1"/>
        <v>0</v>
      </c>
      <c r="I30" s="11">
        <f t="shared" si="2"/>
        <v>0</v>
      </c>
    </row>
    <row r="31" spans="1:9" ht="13.5" customHeight="1" x14ac:dyDescent="0.2">
      <c r="A31" s="24" t="s">
        <v>41</v>
      </c>
      <c r="B31" s="25" t="s">
        <v>30</v>
      </c>
      <c r="C31" s="26">
        <v>10</v>
      </c>
      <c r="D31" s="26"/>
      <c r="E31" s="27" t="s">
        <v>20</v>
      </c>
      <c r="F31" s="15"/>
      <c r="G31" s="16"/>
      <c r="H31" s="11">
        <f t="shared" si="1"/>
        <v>0</v>
      </c>
      <c r="I31" s="11">
        <f>H31*C31</f>
        <v>0</v>
      </c>
    </row>
    <row r="32" spans="1:9" ht="14.25" customHeight="1" x14ac:dyDescent="0.2">
      <c r="A32" s="24" t="s">
        <v>34</v>
      </c>
      <c r="B32" s="25" t="s">
        <v>31</v>
      </c>
      <c r="C32" s="26">
        <v>10</v>
      </c>
      <c r="D32" s="26"/>
      <c r="E32" s="27" t="s">
        <v>15</v>
      </c>
      <c r="F32" s="15"/>
      <c r="G32" s="16"/>
      <c r="H32" s="11">
        <f t="shared" si="1"/>
        <v>0</v>
      </c>
      <c r="I32" s="11">
        <f>H32*C32</f>
        <v>0</v>
      </c>
    </row>
    <row r="33" spans="1:9" ht="38.25" x14ac:dyDescent="0.2">
      <c r="A33" s="29" t="s">
        <v>32</v>
      </c>
      <c r="B33" s="25" t="s">
        <v>33</v>
      </c>
      <c r="C33" s="26">
        <v>10</v>
      </c>
      <c r="D33" s="26"/>
      <c r="E33" s="27" t="s">
        <v>15</v>
      </c>
      <c r="F33" s="15"/>
      <c r="G33" s="16"/>
      <c r="H33" s="11">
        <f t="shared" si="1"/>
        <v>0</v>
      </c>
      <c r="I33" s="11">
        <f>H33*C33</f>
        <v>0</v>
      </c>
    </row>
    <row r="34" spans="1:9" ht="25.5" x14ac:dyDescent="0.2">
      <c r="A34" s="30" t="s">
        <v>53</v>
      </c>
      <c r="B34" s="31" t="s">
        <v>52</v>
      </c>
      <c r="C34" s="32">
        <v>5</v>
      </c>
      <c r="D34" s="32"/>
      <c r="E34" s="33" t="s">
        <v>15</v>
      </c>
      <c r="F34" s="17"/>
      <c r="G34" s="18"/>
      <c r="H34" s="14">
        <f>ROUND(F34-(F34/100*G34),2)</f>
        <v>0</v>
      </c>
      <c r="I34" s="14">
        <f>H34*C34</f>
        <v>0</v>
      </c>
    </row>
    <row r="35" spans="1:9" ht="18" x14ac:dyDescent="0.25">
      <c r="A35" s="3" t="s">
        <v>3</v>
      </c>
      <c r="B35" s="4"/>
      <c r="C35" s="6">
        <f>SUM(C6:C34)</f>
        <v>944</v>
      </c>
      <c r="D35" s="6"/>
      <c r="E35" s="6"/>
      <c r="F35" s="5"/>
      <c r="G35" s="5"/>
      <c r="H35" s="7"/>
      <c r="I35" s="12">
        <f>SUM(I6:I34)</f>
        <v>0</v>
      </c>
    </row>
    <row r="36" spans="1:9" ht="21.6" customHeight="1" x14ac:dyDescent="0.2">
      <c r="A36" s="3" t="s">
        <v>65</v>
      </c>
      <c r="B36" s="5" t="s">
        <v>67</v>
      </c>
      <c r="C36" s="22">
        <v>0</v>
      </c>
      <c r="D36" s="39" t="s">
        <v>68</v>
      </c>
      <c r="E36" s="40"/>
      <c r="F36" s="40"/>
      <c r="G36" s="40"/>
      <c r="H36" s="7"/>
      <c r="I36" s="23">
        <f>PRODUCT(C36*32*70)</f>
        <v>0</v>
      </c>
    </row>
    <row r="37" spans="1:9" ht="26.25" x14ac:dyDescent="0.25">
      <c r="A37" s="3" t="s">
        <v>66</v>
      </c>
      <c r="B37" s="19"/>
      <c r="C37" s="20"/>
      <c r="D37" s="20"/>
      <c r="E37" s="20"/>
      <c r="F37" s="19"/>
      <c r="G37" s="19"/>
      <c r="H37" s="21"/>
      <c r="I37" s="12">
        <f>SUM(I35+I36)</f>
        <v>0</v>
      </c>
    </row>
    <row r="39" spans="1:9" x14ac:dyDescent="0.2">
      <c r="A39" s="8" t="s">
        <v>16</v>
      </c>
      <c r="B39" s="8"/>
    </row>
    <row r="40" spans="1:9" x14ac:dyDescent="0.2">
      <c r="A40" t="s">
        <v>17</v>
      </c>
    </row>
    <row r="41" spans="1:9" x14ac:dyDescent="0.2">
      <c r="A41" s="13"/>
      <c r="B41" s="13"/>
      <c r="C41" s="13"/>
      <c r="D41" s="13"/>
      <c r="E41" s="13"/>
      <c r="F41" s="13"/>
      <c r="G41" s="13"/>
      <c r="H41" s="13"/>
      <c r="I41" s="13"/>
    </row>
    <row r="42" spans="1:9" ht="39.75" customHeight="1" x14ac:dyDescent="0.2">
      <c r="A42" s="38" t="s">
        <v>69</v>
      </c>
      <c r="B42" s="38"/>
      <c r="C42" s="38"/>
      <c r="D42" s="38"/>
      <c r="E42" s="38"/>
      <c r="F42" s="38"/>
      <c r="G42" s="38"/>
      <c r="H42" s="38"/>
      <c r="I42" s="38"/>
    </row>
    <row r="43" spans="1:9" x14ac:dyDescent="0.2">
      <c r="A43" t="s">
        <v>18</v>
      </c>
    </row>
    <row r="44" spans="1:9" ht="24" customHeight="1" x14ac:dyDescent="0.2"/>
    <row r="45" spans="1:9" ht="15.75" customHeight="1" x14ac:dyDescent="0.2">
      <c r="A45" t="s">
        <v>4</v>
      </c>
    </row>
    <row r="46" spans="1:9" ht="32.25" customHeight="1" x14ac:dyDescent="0.2">
      <c r="H46" s="34" t="s">
        <v>5</v>
      </c>
      <c r="I46" s="34"/>
    </row>
    <row r="47" spans="1:9" x14ac:dyDescent="0.2">
      <c r="H47" s="34" t="s">
        <v>6</v>
      </c>
      <c r="I47" s="34"/>
    </row>
  </sheetData>
  <mergeCells count="7">
    <mergeCell ref="H46:I46"/>
    <mergeCell ref="H47:I47"/>
    <mergeCell ref="A2:I2"/>
    <mergeCell ref="A3:I3"/>
    <mergeCell ref="A4:B4"/>
    <mergeCell ref="A42:I42"/>
    <mergeCell ref="D36:G36"/>
  </mergeCells>
  <pageMargins left="0.78740157480314965" right="0.78740157480314965" top="0.98425196850393704" bottom="0.98425196850393704" header="0.51181102362204722" footer="0.51181102362204722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/>
  </sheetViews>
  <sheetFormatPr defaultRowHeight="12.75" x14ac:dyDescent="0.2"/>
  <sheetData/>
  <pageMargins left="0.78749999999999998" right="0.78749999999999998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BUKAČ Jiří</dc:creator>
  <cp:lastModifiedBy>BUKAČ Jiří</cp:lastModifiedBy>
  <cp:lastPrinted>2015-04-10T11:29:21Z</cp:lastPrinted>
  <dcterms:created xsi:type="dcterms:W3CDTF">2013-02-07T15:53:34Z</dcterms:created>
  <dcterms:modified xsi:type="dcterms:W3CDTF">2025-11-24T09:16:11Z</dcterms:modified>
</cp:coreProperties>
</file>