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211-my.sharepoint.com/personal/ipalova_zpmvcr_cz/Documents/Plocha/ESS/ZD/"/>
    </mc:Choice>
  </mc:AlternateContent>
  <xr:revisionPtr revIDLastSave="18" documentId="8_{98207781-5D6A-4A92-A62E-9E2BEFF31284}" xr6:coauthVersionLast="47" xr6:coauthVersionMax="47" xr10:uidLastSave="{B7DC94AC-8613-44AF-8CBF-8D4E58A922D4}"/>
  <bookViews>
    <workbookView xWindow="-120" yWindow="-120" windowWidth="29040" windowHeight="15720" xr2:uid="{00000000-000D-0000-FFFF-FFFF00000000}"/>
  </bookViews>
  <sheets>
    <sheet name="Nabidk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  <c r="F30" i="5"/>
  <c r="F29" i="5"/>
  <c r="F28" i="5"/>
  <c r="F27" i="5"/>
  <c r="F26" i="5"/>
  <c r="D31" i="5"/>
  <c r="D30" i="5"/>
  <c r="D29" i="5"/>
  <c r="D28" i="5"/>
  <c r="D27" i="5"/>
  <c r="D26" i="5"/>
  <c r="D24" i="5"/>
  <c r="J17" i="5"/>
  <c r="G7" i="5"/>
  <c r="K7" i="5" s="1"/>
  <c r="G8" i="5"/>
  <c r="K8" i="5" s="1"/>
  <c r="G14" i="5"/>
  <c r="I14" i="5" s="1"/>
  <c r="G13" i="5"/>
  <c r="I13" i="5" s="1"/>
  <c r="G12" i="5"/>
  <c r="I12" i="5" s="1"/>
  <c r="G11" i="5"/>
  <c r="I11" i="5" s="1"/>
  <c r="G10" i="5"/>
  <c r="I10" i="5" s="1"/>
  <c r="G15" i="5"/>
  <c r="I15" i="5" s="1"/>
  <c r="H16" i="5"/>
  <c r="I16" i="5" l="1"/>
  <c r="K10" i="5" s="1"/>
  <c r="K17" i="5" s="1"/>
</calcChain>
</file>

<file path=xl/sharedStrings.xml><?xml version="1.0" encoding="utf-8"?>
<sst xmlns="http://schemas.openxmlformats.org/spreadsheetml/2006/main" count="83" uniqueCount="43">
  <si>
    <t>Ceny uvedeny v Kč bez DPH</t>
  </si>
  <si>
    <t>Položka</t>
  </si>
  <si>
    <t>1 MD</t>
  </si>
  <si>
    <t>1 rok
na celé řešení</t>
  </si>
  <si>
    <t>Váha ceny pro hodnocení</t>
  </si>
  <si>
    <t>Nabídková hodnota:</t>
  </si>
  <si>
    <t>CELKOVÁ BODOVÁ HODNOTA PRO VYHODNOCENÍ NABÍDEK:</t>
  </si>
  <si>
    <t>Měrná jednotka
pro nabídku</t>
  </si>
  <si>
    <t>Nabídková
cena</t>
  </si>
  <si>
    <t>ÚDAJE PRO VYHODNOCENÍ NABÍDEK:</t>
  </si>
  <si>
    <t>Měrná jednotka pro hodnocení</t>
  </si>
  <si>
    <t>1 MH</t>
  </si>
  <si>
    <t>Nabídková cena pro hodnocení</t>
  </si>
  <si>
    <t>BODOVÁ HODNOTA CENY</t>
  </si>
  <si>
    <t>č.
pol.</t>
  </si>
  <si>
    <t>a) Plnění dle Příloha č. 2 – Specifikace Paušálních služeb:</t>
  </si>
  <si>
    <t>b) Plnění na objednávku dle Příloha č. 3 - Služby na objednávku:</t>
  </si>
  <si>
    <t>Tester Systému (celku i jednotlivých modulů)</t>
  </si>
  <si>
    <t>Vývojář Systému (celku i jednotlivých modulů)</t>
  </si>
  <si>
    <t>Technický specialista</t>
  </si>
  <si>
    <t>Architekt Systému (celku i jednotlivých modulů)</t>
  </si>
  <si>
    <t>Projektový manažer</t>
  </si>
  <si>
    <t>1 den</t>
  </si>
  <si>
    <t>bod 1) 	Maintenance</t>
  </si>
  <si>
    <t>Pomocná váha ceny pro hodnocení</t>
  </si>
  <si>
    <t>POMOCNÁ BODOVÁ HODNOTA CENY</t>
  </si>
  <si>
    <t>Nepoužívá se</t>
  </si>
  <si>
    <t>Pomocná bodová hodnota za přílohu 3 pro výpočet hodnocení celkem:</t>
  </si>
  <si>
    <t>Metodik Systému / školitel (celku i jednotlivých modulů)</t>
  </si>
  <si>
    <t>čtvrtletí</t>
  </si>
  <si>
    <t>Smluvní
cena výpočet</t>
  </si>
  <si>
    <t>Vyplňuje uchazeč</t>
  </si>
  <si>
    <t>Měrná jednotka</t>
  </si>
  <si>
    <t>1 člověkohodina</t>
  </si>
  <si>
    <t>bod 1.1. hodnota výpočetu čtvrtletní platby do smlouvy</t>
  </si>
  <si>
    <t>b) Smluvní cena pro - Přílohu č.4 - Ceník MD sazeb</t>
  </si>
  <si>
    <t>a) Smluvní cena pro - Článek IV. Odstavec 1. Bod 1.1. čtvrtletní platba</t>
  </si>
  <si>
    <t>Příloha č. 2 Smlouvy</t>
  </si>
  <si>
    <t>Příloha č. 3 Smlouvy</t>
  </si>
  <si>
    <t xml:space="preserve">Odkaz 
</t>
  </si>
  <si>
    <t>Ostatní pole ponechává beze změny</t>
  </si>
  <si>
    <t>bod 2) 	Servisní podpora a služba pro evidenci, příjem a řešení požadavků a incidentů</t>
  </si>
  <si>
    <t>"Podpora a rozvoj ESS"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</si>
</sst>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ill="1" applyBorder="1" applyAlignment="1">
      <alignment horizontal="left" vertical="top"/>
    </xf>
    <xf numFmtId="0" fontId="1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right" vertical="top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" fontId="7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quotePrefix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left" vertical="center" wrapText="1"/>
      <protection hidden="1"/>
    </xf>
    <xf numFmtId="0" fontId="6" fillId="0" borderId="3" xfId="0" quotePrefix="1" applyFont="1" applyFill="1" applyBorder="1" applyAlignment="1" applyProtection="1">
      <alignment horizontal="center" vertical="center" wrapText="1"/>
      <protection hidden="1"/>
    </xf>
    <xf numFmtId="0" fontId="6" fillId="8" borderId="3" xfId="0" quotePrefix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3" fontId="8" fillId="5" borderId="2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6" fillId="0" borderId="10" xfId="0" quotePrefix="1" applyFont="1" applyFill="1" applyBorder="1" applyAlignment="1" applyProtection="1">
      <alignment horizontal="center" vertical="center" wrapText="1"/>
      <protection hidden="1"/>
    </xf>
    <xf numFmtId="0" fontId="6" fillId="0" borderId="2" xfId="0" quotePrefix="1" applyFont="1" applyFill="1" applyBorder="1" applyAlignment="1" applyProtection="1">
      <alignment horizontal="center" vertical="center" wrapText="1"/>
      <protection hidden="1"/>
    </xf>
    <xf numFmtId="4" fontId="2" fillId="8" borderId="2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2" xfId="0" applyNumberFormat="1" applyFont="1" applyFill="1" applyBorder="1" applyAlignment="1" applyProtection="1">
      <alignment horizontal="right" vertical="center" wrapText="1"/>
      <protection hidden="1"/>
    </xf>
    <xf numFmtId="4" fontId="2" fillId="3" borderId="3" xfId="0" applyNumberFormat="1" applyFont="1" applyFill="1" applyBorder="1" applyAlignment="1" applyProtection="1">
      <alignment horizontal="right" vertical="center" wrapText="1"/>
      <protection locked="0" hidden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9" fontId="1" fillId="8" borderId="18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8" borderId="19" xfId="0" quotePrefix="1" applyNumberFormat="1" applyFont="1" applyFill="1" applyBorder="1" applyAlignment="1" applyProtection="1">
      <alignment horizontal="center" vertical="center" wrapText="1"/>
      <protection hidden="1"/>
    </xf>
    <xf numFmtId="9" fontId="0" fillId="0" borderId="0" xfId="0" applyNumberFormat="1" applyFill="1" applyBorder="1" applyAlignment="1" applyProtection="1">
      <alignment horizontal="left" vertical="top"/>
      <protection hidden="1"/>
    </xf>
    <xf numFmtId="4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0" quotePrefix="1" applyFont="1" applyFill="1" applyBorder="1" applyAlignment="1" applyProtection="1">
      <alignment horizontal="center" vertical="center" wrapText="1"/>
      <protection hidden="1"/>
    </xf>
    <xf numFmtId="4" fontId="2" fillId="8" borderId="4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4" xfId="0" applyNumberFormat="1" applyFont="1" applyFill="1" applyBorder="1" applyAlignment="1" applyProtection="1">
      <alignment horizontal="right" vertical="center" wrapText="1"/>
      <protection hidden="1"/>
    </xf>
    <xf numFmtId="4" fontId="2" fillId="8" borderId="18" xfId="0" applyNumberFormat="1" applyFont="1" applyFill="1" applyBorder="1" applyAlignment="1" applyProtection="1">
      <alignment horizontal="right" vertical="center" wrapText="1"/>
      <protection hidden="1"/>
    </xf>
    <xf numFmtId="3" fontId="8" fillId="8" borderId="21" xfId="0" applyNumberFormat="1" applyFont="1" applyFill="1" applyBorder="1" applyAlignment="1" applyProtection="1">
      <alignment horizontal="right" vertical="center" wrapText="1"/>
      <protection hidden="1"/>
    </xf>
    <xf numFmtId="3" fontId="8" fillId="8" borderId="20" xfId="0" applyNumberFormat="1" applyFont="1" applyFill="1" applyBorder="1" applyAlignment="1" applyProtection="1">
      <alignment horizontal="right" vertical="center" wrapText="1"/>
      <protection hidden="1"/>
    </xf>
    <xf numFmtId="3" fontId="3" fillId="8" borderId="7" xfId="0" applyNumberFormat="1" applyFont="1" applyFill="1" applyBorder="1" applyAlignment="1" applyProtection="1">
      <alignment horizontal="right" vertical="center" wrapText="1"/>
      <protection hidden="1"/>
    </xf>
    <xf numFmtId="9" fontId="1" fillId="8" borderId="12" xfId="0" quotePrefix="1" applyNumberFormat="1" applyFont="1" applyFill="1" applyBorder="1" applyAlignment="1" applyProtection="1">
      <alignment horizontal="center" vertical="center" wrapText="1"/>
      <protection hidden="1"/>
    </xf>
    <xf numFmtId="9" fontId="2" fillId="8" borderId="18" xfId="0" quotePrefix="1" applyNumberFormat="1" applyFont="1" applyFill="1" applyBorder="1" applyAlignment="1" applyProtection="1">
      <alignment horizontal="center" vertical="center" wrapText="1"/>
      <protection hidden="1"/>
    </xf>
    <xf numFmtId="9" fontId="2" fillId="8" borderId="22" xfId="0" quotePrefix="1" applyNumberFormat="1" applyFont="1" applyFill="1" applyBorder="1" applyAlignment="1" applyProtection="1">
      <alignment horizontal="center" vertical="center" wrapText="1"/>
      <protection hidden="1"/>
    </xf>
    <xf numFmtId="3" fontId="12" fillId="7" borderId="7" xfId="0" applyNumberFormat="1" applyFont="1" applyFill="1" applyBorder="1" applyAlignment="1" applyProtection="1">
      <alignment horizontal="right" vertical="center" wrapText="1"/>
      <protection hidden="1"/>
    </xf>
    <xf numFmtId="9" fontId="12" fillId="6" borderId="12" xfId="0" quotePrefix="1" applyNumberFormat="1" applyFont="1" applyFill="1" applyBorder="1" applyAlignment="1" applyProtection="1">
      <alignment horizontal="center" vertical="center" wrapText="1"/>
      <protection hidden="1"/>
    </xf>
    <xf numFmtId="0" fontId="6" fillId="0" borderId="33" xfId="0" quotePrefix="1" applyFont="1" applyFill="1" applyBorder="1" applyAlignment="1" applyProtection="1">
      <alignment horizontal="center" vertical="center" wrapText="1"/>
      <protection hidden="1"/>
    </xf>
    <xf numFmtId="0" fontId="6" fillId="0" borderId="34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1" xfId="0" quotePrefix="1" applyFont="1" applyFill="1" applyBorder="1" applyAlignment="1" applyProtection="1">
      <alignment horizontal="center" vertical="center" wrapText="1"/>
      <protection hidden="1"/>
    </xf>
    <xf numFmtId="0" fontId="6" fillId="0" borderId="34" xfId="0" quotePrefix="1" applyFont="1" applyFill="1" applyBorder="1" applyAlignment="1" applyProtection="1">
      <alignment horizontal="center" vertical="center" wrapText="1"/>
      <protection hidden="1"/>
    </xf>
    <xf numFmtId="4" fontId="2" fillId="10" borderId="35" xfId="0" applyNumberFormat="1" applyFont="1" applyFill="1" applyBorder="1" applyAlignment="1" applyProtection="1">
      <alignment horizontal="right" vertical="center" wrapText="1"/>
      <protection locked="0" hidden="1"/>
    </xf>
    <xf numFmtId="4" fontId="2" fillId="10" borderId="38" xfId="0" applyNumberFormat="1" applyFont="1" applyFill="1" applyBorder="1" applyAlignment="1" applyProtection="1">
      <alignment horizontal="right" vertical="center" wrapText="1"/>
      <protection locked="0" hidden="1"/>
    </xf>
    <xf numFmtId="4" fontId="2" fillId="10" borderId="36" xfId="0" applyNumberFormat="1" applyFont="1" applyFill="1" applyBorder="1" applyAlignment="1" applyProtection="1">
      <alignment horizontal="right" vertical="center" wrapText="1"/>
      <protection locked="0" hidden="1"/>
    </xf>
    <xf numFmtId="4" fontId="1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13" xfId="0" quotePrefix="1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14" xfId="0" quotePrefix="1" applyFont="1" applyFill="1" applyBorder="1" applyAlignment="1" applyProtection="1">
      <alignment horizontal="center" vertical="center" wrapText="1"/>
      <protection hidden="1"/>
    </xf>
    <xf numFmtId="4" fontId="2" fillId="10" borderId="39" xfId="0" applyNumberFormat="1" applyFont="1" applyFill="1" applyBorder="1" applyAlignment="1" applyProtection="1">
      <alignment horizontal="right" vertical="center" wrapText="1"/>
      <protection locked="0" hidden="1"/>
    </xf>
    <xf numFmtId="4" fontId="2" fillId="10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2" fillId="10" borderId="34" xfId="0" applyNumberFormat="1" applyFont="1" applyFill="1" applyBorder="1" applyAlignment="1" applyProtection="1">
      <alignment horizontal="right" vertical="center" wrapText="1"/>
      <protection locked="0" hidden="1"/>
    </xf>
    <xf numFmtId="4" fontId="2" fillId="10" borderId="2" xfId="0" applyNumberFormat="1" applyFont="1" applyFill="1" applyBorder="1" applyAlignment="1" applyProtection="1">
      <alignment horizontal="right" vertical="center" wrapText="1"/>
      <protection locked="0" hidden="1"/>
    </xf>
    <xf numFmtId="0" fontId="6" fillId="0" borderId="41" xfId="0" quotePrefix="1" applyFont="1" applyFill="1" applyBorder="1" applyAlignment="1" applyProtection="1">
      <alignment horizontal="center" vertical="center" wrapText="1"/>
      <protection hidden="1"/>
    </xf>
    <xf numFmtId="0" fontId="6" fillId="0" borderId="3" xfId="0" quotePrefix="1" applyFont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23" xfId="0" applyFont="1" applyFill="1" applyBorder="1" applyAlignment="1" applyProtection="1">
      <alignment horizontal="left" vertical="center" wrapText="1"/>
      <protection hidden="1"/>
    </xf>
    <xf numFmtId="0" fontId="11" fillId="9" borderId="24" xfId="0" applyFont="1" applyFill="1" applyBorder="1" applyAlignment="1" applyProtection="1">
      <alignment horizontal="center" vertical="center"/>
      <protection hidden="1"/>
    </xf>
    <xf numFmtId="0" fontId="11" fillId="9" borderId="37" xfId="0" applyFont="1" applyFill="1" applyBorder="1" applyAlignment="1" applyProtection="1">
      <alignment horizontal="center" vertical="center"/>
      <protection hidden="1"/>
    </xf>
    <xf numFmtId="0" fontId="11" fillId="9" borderId="25" xfId="0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4" fontId="7" fillId="4" borderId="39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horizontal="left" vertical="center" wrapText="1"/>
      <protection hidden="1"/>
    </xf>
    <xf numFmtId="0" fontId="7" fillId="4" borderId="4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4" fontId="7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4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15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11" xfId="0" applyNumberFormat="1" applyFont="1" applyFill="1" applyBorder="1" applyAlignment="1" applyProtection="1">
      <alignment horizontal="center" vertical="center" wrapText="1"/>
      <protection hidden="1"/>
    </xf>
    <xf numFmtId="4" fontId="7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5" xfId="0" quotePrefix="1" applyFont="1" applyFill="1" applyBorder="1" applyAlignment="1" applyProtection="1">
      <alignment horizontal="right" vertical="center" wrapText="1"/>
      <protection hidden="1"/>
    </xf>
    <xf numFmtId="0" fontId="12" fillId="6" borderId="6" xfId="0" quotePrefix="1" applyFont="1" applyFill="1" applyBorder="1" applyAlignment="1" applyProtection="1">
      <alignment horizontal="right" vertical="center" wrapText="1"/>
      <protection hidden="1"/>
    </xf>
    <xf numFmtId="0" fontId="12" fillId="6" borderId="23" xfId="0" quotePrefix="1" applyFont="1" applyFill="1" applyBorder="1" applyAlignment="1" applyProtection="1">
      <alignment horizontal="right" vertical="center" wrapText="1"/>
      <protection hidden="1"/>
    </xf>
    <xf numFmtId="9" fontId="11" fillId="9" borderId="24" xfId="0" quotePrefix="1" applyNumberFormat="1" applyFont="1" applyFill="1" applyBorder="1" applyAlignment="1" applyProtection="1">
      <alignment horizontal="center" vertical="center" wrapText="1"/>
      <protection hidden="1"/>
    </xf>
    <xf numFmtId="9" fontId="11" fillId="9" borderId="17" xfId="0" quotePrefix="1" applyNumberFormat="1" applyFont="1" applyFill="1" applyBorder="1" applyAlignment="1" applyProtection="1">
      <alignment horizontal="center" vertical="center" wrapText="1"/>
      <protection hidden="1"/>
    </xf>
    <xf numFmtId="9" fontId="11" fillId="9" borderId="26" xfId="0" quotePrefix="1" applyNumberFormat="1" applyFont="1" applyFill="1" applyBorder="1" applyAlignment="1" applyProtection="1">
      <alignment horizontal="center" vertical="center" wrapText="1"/>
      <protection hidden="1"/>
    </xf>
    <xf numFmtId="9" fontId="11" fillId="9" borderId="27" xfId="0" quotePrefix="1" applyNumberFormat="1" applyFont="1" applyFill="1" applyBorder="1" applyAlignment="1" applyProtection="1">
      <alignment horizontal="center" vertical="center" wrapText="1"/>
      <protection hidden="1"/>
    </xf>
    <xf numFmtId="0" fontId="7" fillId="8" borderId="26" xfId="0" quotePrefix="1" applyFont="1" applyFill="1" applyBorder="1" applyAlignment="1" applyProtection="1">
      <alignment horizontal="right" vertical="center" wrapText="1"/>
      <protection hidden="1"/>
    </xf>
    <xf numFmtId="0" fontId="7" fillId="8" borderId="28" xfId="0" quotePrefix="1" applyFont="1" applyFill="1" applyBorder="1" applyAlignment="1" applyProtection="1">
      <alignment horizontal="right" vertical="center" wrapText="1"/>
      <protection hidden="1"/>
    </xf>
    <xf numFmtId="0" fontId="7" fillId="8" borderId="29" xfId="0" quotePrefix="1" applyFont="1" applyFill="1" applyBorder="1" applyAlignment="1" applyProtection="1">
      <alignment horizontal="right" vertical="center" wrapText="1"/>
      <protection hidden="1"/>
    </xf>
    <xf numFmtId="9" fontId="1" fillId="8" borderId="30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8" borderId="31" xfId="0" quotePrefix="1" applyNumberFormat="1" applyFont="1" applyFill="1" applyBorder="1" applyAlignment="1" applyProtection="1">
      <alignment horizontal="center" vertical="center" wrapText="1"/>
      <protection hidden="1"/>
    </xf>
    <xf numFmtId="9" fontId="1" fillId="8" borderId="32" xfId="0" quotePrefix="1" applyNumberFormat="1" applyFont="1" applyFill="1" applyBorder="1" applyAlignment="1" applyProtection="1">
      <alignment horizontal="center" vertical="center" wrapText="1"/>
      <protection hidden="1"/>
    </xf>
    <xf numFmtId="3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3" fontId="8" fillId="5" borderId="31" xfId="0" applyNumberFormat="1" applyFont="1" applyFill="1" applyBorder="1" applyAlignment="1" applyProtection="1">
      <alignment horizontal="center" vertical="center" wrapText="1"/>
      <protection hidden="1"/>
    </xf>
    <xf numFmtId="3" fontId="8" fillId="5" borderId="32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A2B0-FDBE-46EC-A755-D6E91155FEFE}">
  <dimension ref="A1:M34"/>
  <sheetViews>
    <sheetView tabSelected="1" zoomScale="110" zoomScaleNormal="110" workbookViewId="0">
      <selection sqref="A1:I1"/>
    </sheetView>
  </sheetViews>
  <sheetFormatPr defaultColWidth="8.6640625" defaultRowHeight="12.75" x14ac:dyDescent="0.2"/>
  <cols>
    <col min="1" max="1" width="5.33203125" style="11" customWidth="1"/>
    <col min="2" max="2" width="47.83203125" style="11" customWidth="1"/>
    <col min="3" max="4" width="14.6640625" style="11" customWidth="1"/>
    <col min="5" max="5" width="16.33203125" style="11" customWidth="1"/>
    <col min="6" max="6" width="14.1640625" style="11" customWidth="1"/>
    <col min="7" max="9" width="12.5" style="11" customWidth="1"/>
    <col min="10" max="10" width="12.5" style="7" customWidth="1"/>
    <col min="11" max="11" width="12.5" style="10" customWidth="1"/>
    <col min="12" max="12" width="11.83203125" style="11" bestFit="1" customWidth="1"/>
    <col min="13" max="16384" width="8.6640625" style="11"/>
  </cols>
  <sheetData>
    <row r="1" spans="1:11" s="2" customFormat="1" ht="15.6" customHeight="1" x14ac:dyDescent="0.2">
      <c r="A1" s="75" t="s">
        <v>42</v>
      </c>
      <c r="B1" s="75"/>
      <c r="C1" s="75"/>
      <c r="D1" s="75"/>
      <c r="E1" s="75"/>
      <c r="F1" s="75"/>
      <c r="G1" s="75"/>
      <c r="H1" s="75"/>
      <c r="I1" s="75"/>
      <c r="J1" s="1"/>
    </row>
    <row r="2" spans="1:11" s="4" customFormat="1" ht="21.4" customHeight="1" x14ac:dyDescent="0.2">
      <c r="A2" s="76" t="s">
        <v>5</v>
      </c>
      <c r="B2" s="76"/>
      <c r="C2" s="76"/>
      <c r="D2" s="76"/>
      <c r="E2" s="76"/>
      <c r="F2" s="76"/>
      <c r="G2" s="76"/>
      <c r="H2" s="76"/>
      <c r="I2" s="76"/>
      <c r="J2" s="3"/>
    </row>
    <row r="3" spans="1:11" s="5" customFormat="1" ht="17.850000000000001" customHeight="1" thickBot="1" x14ac:dyDescent="0.25">
      <c r="I3" s="6" t="s">
        <v>0</v>
      </c>
      <c r="J3" s="7"/>
    </row>
    <row r="4" spans="1:11" s="7" customFormat="1" ht="16.350000000000001" customHeight="1" thickBot="1" x14ac:dyDescent="0.25">
      <c r="A4" s="71" t="s">
        <v>14</v>
      </c>
      <c r="B4" s="73" t="s">
        <v>1</v>
      </c>
      <c r="C4" s="67" t="s">
        <v>39</v>
      </c>
      <c r="D4" s="67" t="s">
        <v>7</v>
      </c>
      <c r="E4" s="77" t="s">
        <v>8</v>
      </c>
      <c r="F4" s="79" t="s">
        <v>9</v>
      </c>
      <c r="G4" s="80"/>
      <c r="H4" s="80"/>
      <c r="I4" s="81"/>
    </row>
    <row r="5" spans="1:11" ht="51.75" thickBot="1" x14ac:dyDescent="0.25">
      <c r="A5" s="72"/>
      <c r="B5" s="74"/>
      <c r="C5" s="68"/>
      <c r="D5" s="68"/>
      <c r="E5" s="78"/>
      <c r="F5" s="8" t="s">
        <v>10</v>
      </c>
      <c r="G5" s="8" t="s">
        <v>12</v>
      </c>
      <c r="H5" s="9" t="s">
        <v>24</v>
      </c>
      <c r="I5" s="28" t="s">
        <v>25</v>
      </c>
      <c r="J5" s="28" t="s">
        <v>4</v>
      </c>
      <c r="K5" s="28" t="s">
        <v>13</v>
      </c>
    </row>
    <row r="6" spans="1:11" ht="25.15" customHeight="1" thickBot="1" x14ac:dyDescent="0.25">
      <c r="A6" s="60" t="s">
        <v>15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25.5" x14ac:dyDescent="0.2">
      <c r="A7" s="12">
        <v>1</v>
      </c>
      <c r="B7" s="13" t="s">
        <v>23</v>
      </c>
      <c r="C7" s="59" t="s">
        <v>37</v>
      </c>
      <c r="D7" s="14" t="s">
        <v>3</v>
      </c>
      <c r="E7" s="23"/>
      <c r="F7" s="15" t="s">
        <v>22</v>
      </c>
      <c r="G7" s="32">
        <f>E7/365</f>
        <v>0</v>
      </c>
      <c r="H7" s="85" t="s">
        <v>26</v>
      </c>
      <c r="I7" s="86"/>
      <c r="J7" s="25">
        <v>0.37</v>
      </c>
      <c r="K7" s="17">
        <f>G7*J7</f>
        <v>0</v>
      </c>
    </row>
    <row r="8" spans="1:11" ht="26.25" thickBot="1" x14ac:dyDescent="0.25">
      <c r="A8" s="12">
        <v>2</v>
      </c>
      <c r="B8" s="16" t="s">
        <v>41</v>
      </c>
      <c r="C8" s="59" t="s">
        <v>37</v>
      </c>
      <c r="D8" s="14" t="s">
        <v>3</v>
      </c>
      <c r="E8" s="23"/>
      <c r="F8" s="15" t="s">
        <v>22</v>
      </c>
      <c r="G8" s="32">
        <f>E8/365</f>
        <v>0</v>
      </c>
      <c r="H8" s="87"/>
      <c r="I8" s="88"/>
      <c r="J8" s="26">
        <v>0.42</v>
      </c>
      <c r="K8" s="17">
        <f>G8*J8</f>
        <v>0</v>
      </c>
    </row>
    <row r="9" spans="1:11" ht="25.15" customHeight="1" thickBot="1" x14ac:dyDescent="0.25">
      <c r="A9" s="60" t="s">
        <v>16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ht="26.25" thickBot="1" x14ac:dyDescent="0.25">
      <c r="A10" s="12">
        <v>3</v>
      </c>
      <c r="B10" s="13" t="s">
        <v>20</v>
      </c>
      <c r="C10" s="59" t="s">
        <v>38</v>
      </c>
      <c r="D10" s="29" t="s">
        <v>2</v>
      </c>
      <c r="E10" s="23"/>
      <c r="F10" s="30" t="s">
        <v>11</v>
      </c>
      <c r="G10" s="31">
        <f t="shared" ref="G10:G14" si="0">E10/8</f>
        <v>0</v>
      </c>
      <c r="H10" s="37">
        <v>0.2</v>
      </c>
      <c r="I10" s="33">
        <f>G10*H10</f>
        <v>0</v>
      </c>
      <c r="J10" s="92">
        <v>0.21</v>
      </c>
      <c r="K10" s="95">
        <f>I16*J10</f>
        <v>0</v>
      </c>
    </row>
    <row r="11" spans="1:11" ht="26.25" thickBot="1" x14ac:dyDescent="0.25">
      <c r="A11" s="12">
        <v>4</v>
      </c>
      <c r="B11" s="16" t="s">
        <v>28</v>
      </c>
      <c r="C11" s="59" t="s">
        <v>38</v>
      </c>
      <c r="D11" s="20" t="s">
        <v>2</v>
      </c>
      <c r="E11" s="23"/>
      <c r="F11" s="21" t="s">
        <v>11</v>
      </c>
      <c r="G11" s="22">
        <f t="shared" si="0"/>
        <v>0</v>
      </c>
      <c r="H11" s="37">
        <v>0.13</v>
      </c>
      <c r="I11" s="34">
        <f t="shared" ref="I11:I14" si="1">G11*H11</f>
        <v>0</v>
      </c>
      <c r="J11" s="93"/>
      <c r="K11" s="96"/>
    </row>
    <row r="12" spans="1:11" ht="26.25" thickBot="1" x14ac:dyDescent="0.25">
      <c r="A12" s="12">
        <v>5</v>
      </c>
      <c r="B12" s="16" t="s">
        <v>21</v>
      </c>
      <c r="C12" s="59" t="s">
        <v>38</v>
      </c>
      <c r="D12" s="20" t="s">
        <v>2</v>
      </c>
      <c r="E12" s="23"/>
      <c r="F12" s="21" t="s">
        <v>11</v>
      </c>
      <c r="G12" s="22">
        <f t="shared" si="0"/>
        <v>0</v>
      </c>
      <c r="H12" s="37">
        <v>0.1</v>
      </c>
      <c r="I12" s="34">
        <f t="shared" si="1"/>
        <v>0</v>
      </c>
      <c r="J12" s="93"/>
      <c r="K12" s="96"/>
    </row>
    <row r="13" spans="1:11" ht="26.25" thickBot="1" x14ac:dyDescent="0.25">
      <c r="A13" s="12">
        <v>6</v>
      </c>
      <c r="B13" s="16" t="s">
        <v>19</v>
      </c>
      <c r="C13" s="59" t="s">
        <v>38</v>
      </c>
      <c r="D13" s="20" t="s">
        <v>2</v>
      </c>
      <c r="E13" s="23"/>
      <c r="F13" s="21" t="s">
        <v>11</v>
      </c>
      <c r="G13" s="22">
        <f t="shared" si="0"/>
        <v>0</v>
      </c>
      <c r="H13" s="37">
        <v>0.15</v>
      </c>
      <c r="I13" s="34">
        <f t="shared" si="1"/>
        <v>0</v>
      </c>
      <c r="J13" s="93"/>
      <c r="K13" s="96"/>
    </row>
    <row r="14" spans="1:11" ht="26.25" thickBot="1" x14ac:dyDescent="0.25">
      <c r="A14" s="12">
        <v>7</v>
      </c>
      <c r="B14" s="16" t="s">
        <v>17</v>
      </c>
      <c r="C14" s="59" t="s">
        <v>38</v>
      </c>
      <c r="D14" s="20" t="s">
        <v>2</v>
      </c>
      <c r="E14" s="23"/>
      <c r="F14" s="21" t="s">
        <v>11</v>
      </c>
      <c r="G14" s="22">
        <f t="shared" si="0"/>
        <v>0</v>
      </c>
      <c r="H14" s="37">
        <v>0.12</v>
      </c>
      <c r="I14" s="34">
        <f t="shared" si="1"/>
        <v>0</v>
      </c>
      <c r="J14" s="93"/>
      <c r="K14" s="96"/>
    </row>
    <row r="15" spans="1:11" ht="26.25" thickBot="1" x14ac:dyDescent="0.25">
      <c r="A15" s="19">
        <v>8</v>
      </c>
      <c r="B15" s="16" t="s">
        <v>18</v>
      </c>
      <c r="C15" s="59" t="s">
        <v>38</v>
      </c>
      <c r="D15" s="20" t="s">
        <v>2</v>
      </c>
      <c r="E15" s="24"/>
      <c r="F15" s="21" t="s">
        <v>11</v>
      </c>
      <c r="G15" s="22">
        <f>E15/8</f>
        <v>0</v>
      </c>
      <c r="H15" s="38">
        <v>0.3</v>
      </c>
      <c r="I15" s="33">
        <f>G15*H15</f>
        <v>0</v>
      </c>
      <c r="J15" s="93"/>
      <c r="K15" s="96"/>
    </row>
    <row r="16" spans="1:11" ht="16.5" thickBot="1" x14ac:dyDescent="0.25">
      <c r="A16" s="89" t="s">
        <v>27</v>
      </c>
      <c r="B16" s="90"/>
      <c r="C16" s="90"/>
      <c r="D16" s="90"/>
      <c r="E16" s="90"/>
      <c r="F16" s="90"/>
      <c r="G16" s="91"/>
      <c r="H16" s="36">
        <f>SUM(H10:H15)</f>
        <v>1</v>
      </c>
      <c r="I16" s="35">
        <f>SUM(I10:I15)</f>
        <v>0</v>
      </c>
      <c r="J16" s="94"/>
      <c r="K16" s="97"/>
    </row>
    <row r="17" spans="1:13" s="18" customFormat="1" ht="22.15" customHeight="1" thickBot="1" x14ac:dyDescent="0.25">
      <c r="A17" s="82" t="s">
        <v>6</v>
      </c>
      <c r="B17" s="83"/>
      <c r="C17" s="83"/>
      <c r="D17" s="83"/>
      <c r="E17" s="83"/>
      <c r="F17" s="83"/>
      <c r="G17" s="83"/>
      <c r="H17" s="83"/>
      <c r="I17" s="84"/>
      <c r="J17" s="40">
        <f>SUM(J7:J8,J10)</f>
        <v>1</v>
      </c>
      <c r="K17" s="39">
        <f>SUM(K10:K16,K8,K7)</f>
        <v>0</v>
      </c>
      <c r="M17" s="27"/>
    </row>
    <row r="20" spans="1:13" ht="13.5" thickBot="1" x14ac:dyDescent="0.25"/>
    <row r="21" spans="1:13" x14ac:dyDescent="0.2">
      <c r="A21" s="71" t="s">
        <v>14</v>
      </c>
      <c r="B21" s="73" t="s">
        <v>1</v>
      </c>
      <c r="C21" s="67" t="s">
        <v>7</v>
      </c>
      <c r="D21" s="69" t="s">
        <v>30</v>
      </c>
      <c r="E21" s="67" t="s">
        <v>32</v>
      </c>
      <c r="F21" s="69" t="s">
        <v>30</v>
      </c>
      <c r="J21" s="11"/>
      <c r="K21" s="11"/>
    </row>
    <row r="22" spans="1:13" ht="13.5" thickBot="1" x14ac:dyDescent="0.25">
      <c r="A22" s="72"/>
      <c r="B22" s="74"/>
      <c r="C22" s="68"/>
      <c r="D22" s="70"/>
      <c r="E22" s="68"/>
      <c r="F22" s="70"/>
      <c r="J22" s="11"/>
      <c r="K22" s="11"/>
    </row>
    <row r="23" spans="1:13" ht="13.5" customHeight="1" thickBot="1" x14ac:dyDescent="0.25">
      <c r="A23" s="60" t="s">
        <v>36</v>
      </c>
      <c r="B23" s="61"/>
      <c r="C23" s="61"/>
      <c r="D23" s="62"/>
      <c r="E23" s="63" t="s">
        <v>26</v>
      </c>
      <c r="F23" s="64"/>
      <c r="J23" s="11"/>
      <c r="K23" s="11"/>
    </row>
    <row r="24" spans="1:13" ht="13.5" thickBot="1" x14ac:dyDescent="0.25">
      <c r="A24" s="51">
        <v>1</v>
      </c>
      <c r="B24" s="52" t="s">
        <v>34</v>
      </c>
      <c r="C24" s="53" t="s">
        <v>29</v>
      </c>
      <c r="D24" s="54">
        <f>(E7+E8)/4</f>
        <v>0</v>
      </c>
      <c r="E24" s="65"/>
      <c r="F24" s="66"/>
      <c r="J24" s="11"/>
      <c r="K24" s="11"/>
    </row>
    <row r="25" spans="1:13" ht="13.5" customHeight="1" thickBot="1" x14ac:dyDescent="0.25">
      <c r="A25" s="60" t="s">
        <v>35</v>
      </c>
      <c r="B25" s="61"/>
      <c r="C25" s="61"/>
      <c r="D25" s="61"/>
      <c r="E25" s="61"/>
      <c r="F25" s="62"/>
      <c r="J25" s="11"/>
      <c r="K25" s="11"/>
    </row>
    <row r="26" spans="1:13" x14ac:dyDescent="0.2">
      <c r="A26" s="41">
        <v>2</v>
      </c>
      <c r="B26" s="42" t="s">
        <v>20</v>
      </c>
      <c r="C26" s="45" t="s">
        <v>2</v>
      </c>
      <c r="D26" s="56">
        <f t="shared" ref="D26:D31" si="2">E10</f>
        <v>0</v>
      </c>
      <c r="E26" s="45" t="s">
        <v>33</v>
      </c>
      <c r="F26" s="46">
        <f>D26/8</f>
        <v>0</v>
      </c>
      <c r="J26" s="11"/>
      <c r="K26" s="11"/>
    </row>
    <row r="27" spans="1:13" x14ac:dyDescent="0.2">
      <c r="A27" s="58">
        <v>3</v>
      </c>
      <c r="B27" s="16" t="s">
        <v>28</v>
      </c>
      <c r="C27" s="44" t="s">
        <v>2</v>
      </c>
      <c r="D27" s="55">
        <f t="shared" si="2"/>
        <v>0</v>
      </c>
      <c r="E27" s="44" t="s">
        <v>33</v>
      </c>
      <c r="F27" s="47">
        <f t="shared" ref="F27:F31" si="3">D27/8</f>
        <v>0</v>
      </c>
      <c r="J27" s="11"/>
      <c r="K27" s="11"/>
    </row>
    <row r="28" spans="1:13" x14ac:dyDescent="0.2">
      <c r="A28" s="58">
        <v>4</v>
      </c>
      <c r="B28" s="16" t="s">
        <v>21</v>
      </c>
      <c r="C28" s="44" t="s">
        <v>2</v>
      </c>
      <c r="D28" s="55">
        <f t="shared" si="2"/>
        <v>0</v>
      </c>
      <c r="E28" s="44" t="s">
        <v>33</v>
      </c>
      <c r="F28" s="47">
        <f t="shared" si="3"/>
        <v>0</v>
      </c>
      <c r="J28" s="11"/>
      <c r="K28" s="11"/>
    </row>
    <row r="29" spans="1:13" x14ac:dyDescent="0.2">
      <c r="A29" s="58">
        <v>5</v>
      </c>
      <c r="B29" s="16" t="s">
        <v>19</v>
      </c>
      <c r="C29" s="44" t="s">
        <v>2</v>
      </c>
      <c r="D29" s="55">
        <f t="shared" si="2"/>
        <v>0</v>
      </c>
      <c r="E29" s="44" t="s">
        <v>33</v>
      </c>
      <c r="F29" s="47">
        <f t="shared" si="3"/>
        <v>0</v>
      </c>
      <c r="J29" s="11"/>
      <c r="K29" s="11"/>
    </row>
    <row r="30" spans="1:13" x14ac:dyDescent="0.2">
      <c r="A30" s="58">
        <v>6</v>
      </c>
      <c r="B30" s="16" t="s">
        <v>17</v>
      </c>
      <c r="C30" s="44" t="s">
        <v>2</v>
      </c>
      <c r="D30" s="55">
        <f t="shared" si="2"/>
        <v>0</v>
      </c>
      <c r="E30" s="44" t="s">
        <v>33</v>
      </c>
      <c r="F30" s="47">
        <f t="shared" si="3"/>
        <v>0</v>
      </c>
      <c r="J30" s="11"/>
      <c r="K30" s="11"/>
    </row>
    <row r="31" spans="1:13" ht="13.5" thickBot="1" x14ac:dyDescent="0.25">
      <c r="A31" s="19">
        <v>7</v>
      </c>
      <c r="B31" s="43" t="s">
        <v>18</v>
      </c>
      <c r="C31" s="20" t="s">
        <v>2</v>
      </c>
      <c r="D31" s="57">
        <f t="shared" si="2"/>
        <v>0</v>
      </c>
      <c r="E31" s="20" t="s">
        <v>33</v>
      </c>
      <c r="F31" s="48">
        <f t="shared" si="3"/>
        <v>0</v>
      </c>
      <c r="J31" s="11"/>
      <c r="K31" s="11"/>
    </row>
    <row r="33" spans="2:2" x14ac:dyDescent="0.2">
      <c r="B33" s="49" t="s">
        <v>31</v>
      </c>
    </row>
    <row r="34" spans="2:2" x14ac:dyDescent="0.2">
      <c r="B34" s="50" t="s">
        <v>40</v>
      </c>
    </row>
  </sheetData>
  <mergeCells count="24">
    <mergeCell ref="A9:K9"/>
    <mergeCell ref="A6:K6"/>
    <mergeCell ref="A17:I17"/>
    <mergeCell ref="H7:I8"/>
    <mergeCell ref="A16:G16"/>
    <mergeCell ref="J10:J16"/>
    <mergeCell ref="K10:K16"/>
    <mergeCell ref="A1:I1"/>
    <mergeCell ref="A2:I2"/>
    <mergeCell ref="A4:A5"/>
    <mergeCell ref="B4:B5"/>
    <mergeCell ref="C4:C5"/>
    <mergeCell ref="D4:D5"/>
    <mergeCell ref="E4:E5"/>
    <mergeCell ref="F4:I4"/>
    <mergeCell ref="A23:D23"/>
    <mergeCell ref="E23:F24"/>
    <mergeCell ref="A25:F25"/>
    <mergeCell ref="E21:E22"/>
    <mergeCell ref="F21:F22"/>
    <mergeCell ref="A21:A22"/>
    <mergeCell ref="B21:B22"/>
    <mergeCell ref="C21:C22"/>
    <mergeCell ref="D21:D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Nabídka</dc:title>
  <dc:creator>Atos IT Solutions and Solutions, s.r.o</dc:creator>
  <cp:lastModifiedBy>Ildikó Básti Pálová</cp:lastModifiedBy>
  <cp:lastPrinted>2025-01-17T12:38:31Z</cp:lastPrinted>
  <dcterms:created xsi:type="dcterms:W3CDTF">2022-05-20T13:45:22Z</dcterms:created>
  <dcterms:modified xsi:type="dcterms:W3CDTF">2025-07-22T09:09:42Z</dcterms:modified>
</cp:coreProperties>
</file>