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E:\Jiné\Bohemia\07_Špindlerův Mlýn\01_ZD\"/>
    </mc:Choice>
  </mc:AlternateContent>
  <xr:revisionPtr revIDLastSave="0" documentId="13_ncr:1_{99903D60-2D15-49D5-9753-8A53ADB16B28}" xr6:coauthVersionLast="47" xr6:coauthVersionMax="47" xr10:uidLastSave="{00000000-0000-0000-0000-000000000000}"/>
  <bookViews>
    <workbookView xWindow="-120" yWindow="-120" windowWidth="29040" windowHeight="15840" xr2:uid="{5861A239-442E-4DD2-913B-0E3918D91310}"/>
  </bookViews>
  <sheets>
    <sheet name="FVE" sheetId="1" r:id="rId1"/>
  </sheets>
  <definedNames>
    <definedName name="_xlnm._FilterDatabase" localSheetId="0" hidden="1">FVE!$D$1:$D$201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2" i="1" l="1"/>
  <c r="F183" i="1"/>
  <c r="F182" i="1"/>
  <c r="F141" i="1" l="1"/>
  <c r="F147" i="1"/>
  <c r="F142" i="1"/>
  <c r="F181" i="1"/>
  <c r="F179" i="1"/>
  <c r="F178" i="1" l="1"/>
  <c r="F177" i="1"/>
  <c r="F176" i="1"/>
  <c r="F167" i="1" l="1"/>
  <c r="F170" i="1" l="1"/>
  <c r="F144" i="1"/>
  <c r="F143" i="1"/>
  <c r="F133" i="1"/>
  <c r="F132" i="1"/>
  <c r="F131" i="1"/>
  <c r="F130" i="1"/>
  <c r="F122" i="1"/>
  <c r="F121" i="1"/>
  <c r="F120" i="1"/>
  <c r="F115" i="1"/>
  <c r="F114" i="1"/>
  <c r="F113" i="1"/>
  <c r="F112" i="1"/>
  <c r="F111" i="1"/>
  <c r="F107" i="1"/>
  <c r="F106" i="1"/>
  <c r="F105" i="1"/>
  <c r="F104" i="1"/>
  <c r="F109" i="1"/>
  <c r="F110" i="1"/>
  <c r="F108" i="1"/>
  <c r="F103" i="1"/>
  <c r="F102" i="1"/>
  <c r="F101" i="1"/>
  <c r="F100" i="1"/>
  <c r="F99" i="1"/>
  <c r="F97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57" i="1"/>
  <c r="F64" i="1"/>
  <c r="F39" i="1"/>
  <c r="F129" i="1"/>
  <c r="F63" i="1" l="1"/>
  <c r="F62" i="1"/>
  <c r="F61" i="1"/>
  <c r="F25" i="1" l="1"/>
  <c r="F27" i="1"/>
  <c r="F24" i="1"/>
  <c r="F185" i="1"/>
  <c r="F137" i="1"/>
  <c r="F128" i="1"/>
  <c r="F47" i="1"/>
  <c r="F48" i="1"/>
  <c r="F37" i="1"/>
  <c r="F36" i="1"/>
  <c r="F49" i="1" l="1"/>
  <c r="F46" i="1"/>
  <c r="F45" i="1"/>
  <c r="F42" i="1"/>
  <c r="F41" i="1"/>
  <c r="F40" i="1"/>
  <c r="F38" i="1"/>
  <c r="F119" i="1"/>
  <c r="F118" i="1"/>
  <c r="F117" i="1"/>
  <c r="F96" i="1"/>
  <c r="F72" i="1"/>
  <c r="F74" i="1"/>
  <c r="F73" i="1"/>
  <c r="F71" i="1"/>
  <c r="F70" i="1"/>
  <c r="F69" i="1"/>
  <c r="F68" i="1"/>
  <c r="F67" i="1"/>
  <c r="F66" i="1"/>
  <c r="F65" i="1"/>
  <c r="F60" i="1"/>
  <c r="F59" i="1"/>
  <c r="F58" i="1"/>
  <c r="F56" i="1"/>
  <c r="F55" i="1"/>
  <c r="F53" i="1"/>
  <c r="F51" i="1"/>
  <c r="F43" i="1" l="1"/>
  <c r="F187" i="1" l="1"/>
  <c r="F173" i="1"/>
  <c r="F151" i="1"/>
  <c r="F150" i="1"/>
  <c r="F149" i="1"/>
  <c r="F172" i="1"/>
  <c r="A23" i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6" i="1" l="1"/>
  <c r="A37" i="1" s="1"/>
  <c r="A38" i="1" s="1"/>
  <c r="A39" i="1" s="1"/>
  <c r="A40" i="1" s="1"/>
  <c r="A41" i="1" s="1"/>
  <c r="A42" i="1" s="1"/>
  <c r="A43" i="1" s="1"/>
  <c r="F28" i="1"/>
  <c r="F154" i="1"/>
  <c r="F32" i="1"/>
  <c r="F136" i="1"/>
  <c r="F168" i="1"/>
  <c r="F196" i="1"/>
  <c r="F195" i="1"/>
  <c r="F194" i="1"/>
  <c r="A45" i="1" l="1"/>
  <c r="A46" i="1" s="1"/>
  <c r="A47" i="1" s="1"/>
  <c r="A48" i="1" s="1"/>
  <c r="A49" i="1" s="1"/>
  <c r="F191" i="1"/>
  <c r="F193" i="1"/>
  <c r="F190" i="1"/>
  <c r="F189" i="1"/>
  <c r="F188" i="1"/>
  <c r="A51" i="1" l="1"/>
  <c r="F165" i="1"/>
  <c r="F164" i="1"/>
  <c r="F160" i="1"/>
  <c r="F159" i="1"/>
  <c r="F155" i="1"/>
  <c r="F153" i="1"/>
  <c r="F158" i="1"/>
  <c r="F157" i="1"/>
  <c r="F135" i="1"/>
  <c r="F134" i="1"/>
  <c r="F126" i="1"/>
  <c r="F127" i="1"/>
  <c r="F125" i="1"/>
  <c r="F124" i="1"/>
  <c r="A53" i="1" l="1"/>
  <c r="F30" i="1"/>
  <c r="A55" i="1" l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F174" i="1"/>
  <c r="F171" i="1"/>
  <c r="F166" i="1"/>
  <c r="F26" i="1"/>
  <c r="A76" i="1" l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F29" i="1"/>
  <c r="F140" i="1"/>
  <c r="F138" i="1"/>
  <c r="A96" i="1" l="1"/>
  <c r="A97" i="1" s="1"/>
  <c r="F175" i="1"/>
  <c r="F22" i="1"/>
  <c r="F148" i="1"/>
  <c r="F23" i="1"/>
  <c r="F33" i="1"/>
  <c r="F34" i="1"/>
  <c r="F162" i="1"/>
  <c r="F163" i="1"/>
  <c r="F180" i="1"/>
  <c r="F197" i="1"/>
  <c r="F198" i="1"/>
  <c r="A99" i="1" l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F31" i="1"/>
  <c r="F145" i="1"/>
  <c r="A117" i="1" l="1"/>
  <c r="A118" i="1" s="1"/>
  <c r="A119" i="1" s="1"/>
  <c r="A120" i="1" s="1"/>
  <c r="A121" i="1" s="1"/>
  <c r="A122" i="1" s="1"/>
  <c r="F199" i="1"/>
  <c r="F200" i="1" s="1"/>
  <c r="F201" i="1" s="1"/>
  <c r="A124" i="1" l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40" i="1" l="1"/>
  <c r="A141" i="1" l="1"/>
  <c r="A142" i="1" s="1"/>
  <c r="A143" i="1" s="1"/>
  <c r="A144" i="1" s="1"/>
  <c r="A145" i="1" s="1"/>
  <c r="A147" i="1" s="1"/>
  <c r="A148" i="1" s="1"/>
  <c r="A149" i="1" s="1"/>
  <c r="A150" i="1" s="1"/>
  <c r="A151" i="1" s="1"/>
  <c r="A153" i="1" l="1"/>
  <c r="A154" i="1" s="1"/>
  <c r="A155" i="1" s="1"/>
  <c r="A157" i="1" l="1"/>
  <c r="A158" i="1" s="1"/>
  <c r="A159" i="1" s="1"/>
  <c r="A160" i="1" s="1"/>
  <c r="A162" i="1" l="1"/>
  <c r="A163" i="1" s="1"/>
  <c r="A164" i="1" s="1"/>
  <c r="A165" i="1" s="1"/>
  <c r="A166" i="1" s="1"/>
  <c r="A167" i="1" s="1"/>
  <c r="A168" i="1" s="1"/>
  <c r="A170" i="1" l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5" i="1" s="1"/>
  <c r="A187" i="1" l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</calcChain>
</file>

<file path=xl/sharedStrings.xml><?xml version="1.0" encoding="utf-8"?>
<sst xmlns="http://schemas.openxmlformats.org/spreadsheetml/2006/main" count="372" uniqueCount="192">
  <si>
    <t>Položka č.</t>
  </si>
  <si>
    <t>Popis</t>
  </si>
  <si>
    <t>MJ</t>
  </si>
  <si>
    <t>Množství</t>
  </si>
  <si>
    <t>J.cena [CZK]</t>
  </si>
  <si>
    <t>Cena celkem [CZK]</t>
  </si>
  <si>
    <t>ks</t>
  </si>
  <si>
    <t>m</t>
  </si>
  <si>
    <t>Ostatní materiál</t>
  </si>
  <si>
    <t>Výroba rozváděče, včetně posouzení shody a vystavení dokumentace</t>
  </si>
  <si>
    <t>Ostatní montážní materiál (vodiče, svorkovnice, bužírky, dutinky…)</t>
  </si>
  <si>
    <t>Kabely</t>
  </si>
  <si>
    <t>Konektor MC4, samec</t>
  </si>
  <si>
    <t>Konektor MC4, samice</t>
  </si>
  <si>
    <t>hod</t>
  </si>
  <si>
    <t>Doprava materiálu a osob</t>
  </si>
  <si>
    <t>Kabelové nosné a úložné systémy</t>
  </si>
  <si>
    <t>Střešní instalace FV panelů</t>
  </si>
  <si>
    <t>kpl</t>
  </si>
  <si>
    <t>Rozmístění a upevnění rozváděčů a technologie, komplet v rozsahu dle projektové dokumentace</t>
  </si>
  <si>
    <t>Výchozí revize elektro</t>
  </si>
  <si>
    <t>Dokumentace skutečného provedení</t>
  </si>
  <si>
    <t>INVESTOR</t>
  </si>
  <si>
    <t>AKCE</t>
  </si>
  <si>
    <t>MÍSTO</t>
  </si>
  <si>
    <t>VYPRACOVAL</t>
  </si>
  <si>
    <t>Ing. Šimon Szczotka</t>
  </si>
  <si>
    <t>ZODPOVĚDNÝ PROJEKTANT</t>
  </si>
  <si>
    <t>OBSAH</t>
  </si>
  <si>
    <t>DATUM</t>
  </si>
  <si>
    <t>MĚŘÍTKO</t>
  </si>
  <si>
    <t>-</t>
  </si>
  <si>
    <t>FORMÁT</t>
  </si>
  <si>
    <t>A4</t>
  </si>
  <si>
    <t>ČÁST</t>
  </si>
  <si>
    <t>Č. VÝKRESU</t>
  </si>
  <si>
    <t>STUPEŇ</t>
  </si>
  <si>
    <t>DVZ</t>
  </si>
  <si>
    <r>
      <t>GENERÁLNÍ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PROJEKTANT</t>
    </r>
  </si>
  <si>
    <t>Cena celkem</t>
  </si>
  <si>
    <t>DPH 21%</t>
  </si>
  <si>
    <t>Cena celkem s DPH</t>
  </si>
  <si>
    <t>Položkový rozpočet</t>
  </si>
  <si>
    <t>Materiál pro ochranu spojů proti korozi</t>
  </si>
  <si>
    <t>Příslušenství ke kabelům a vodičům - kabelová oka, konektory, dutinky apod.</t>
  </si>
  <si>
    <t>Zemnící páska FeZn 30x4</t>
  </si>
  <si>
    <t>Svorka uzemňovací páska/páska</t>
  </si>
  <si>
    <t>D.1.2.1</t>
  </si>
  <si>
    <t>D.1.2.1.4</t>
  </si>
  <si>
    <t xml:space="preserve">Žlab kabelový plný 50x62x0,7, včetně víka, žárový zinek </t>
  </si>
  <si>
    <t>Drát zemnící AlMgSi 8 polotvrdý</t>
  </si>
  <si>
    <t>Hromosvod - uzemňovací soustava</t>
  </si>
  <si>
    <t>Realizace uzemnění, komplet v rozsahu dle projektové dokumentace</t>
  </si>
  <si>
    <t>Rozváděč RFVE-AC2</t>
  </si>
  <si>
    <t>Termo-hygrostat elektronický, na DIN lištu</t>
  </si>
  <si>
    <t>Topné těleso, 150W, na DIN lištu</t>
  </si>
  <si>
    <t>Termostat pro spínání ventilace, na DIN lištu</t>
  </si>
  <si>
    <t>Mřížka větrací 170x150, IP min. 34, do dveří rozváděče</t>
  </si>
  <si>
    <t>Ventilátor rozváděčový 85m3/h 230V min. IP34, 170x150</t>
  </si>
  <si>
    <t>Stop tlačítko, 1Z, IP min. 34</t>
  </si>
  <si>
    <t>Modulární jistič B16/1, 10kA, na DIN lištu</t>
  </si>
  <si>
    <t>Zásuvka na DIN lištu</t>
  </si>
  <si>
    <t>Síťová ochrana U/f, 3F</t>
  </si>
  <si>
    <t>Kabel solární H1Z2Z2-K 6 červená</t>
  </si>
  <si>
    <t>Lištový poj. odpínač NH00 3x160A, 185mm</t>
  </si>
  <si>
    <t>Kabel solární H1Z2Z2-K 6 černá</t>
  </si>
  <si>
    <t>CYA16 ZŽ</t>
  </si>
  <si>
    <t>CYKY-J 5x4</t>
  </si>
  <si>
    <t>CYKY-J 5x2,5</t>
  </si>
  <si>
    <t>CYKY-O 2x4</t>
  </si>
  <si>
    <t>Ohebná UV stabilní chránička kabelů, pr. 20mm</t>
  </si>
  <si>
    <t>Drobný nespecifikovaný montážní materiál - hmoždinky, šrouby, úchytky apod.</t>
  </si>
  <si>
    <t xml:space="preserve">Zpracování realizační dokumentace dispečerského řízení </t>
  </si>
  <si>
    <t>Dispečerské řízení - materiál</t>
  </si>
  <si>
    <t>Dispečerské řízení - práce, služby</t>
  </si>
  <si>
    <t>Oživení systému dispečerského řízení, funkční zkoušky</t>
  </si>
  <si>
    <t>Montáž nosné konstrukce pro FV panely</t>
  </si>
  <si>
    <t>Služby</t>
  </si>
  <si>
    <t>Parametrizace systému řízení, funkční zkoušky před uvedením do provozu</t>
  </si>
  <si>
    <t>Vyřízení žádosti o umožnění trvalého provozu</t>
  </si>
  <si>
    <t>Likvidace odpadu, úklid</t>
  </si>
  <si>
    <t>Průvodně technická dokumentace</t>
  </si>
  <si>
    <t>Návrh servisní smlouvy s nastavením potřebných úkonů pro provoz FVE</t>
  </si>
  <si>
    <t>Zařízení staveniště</t>
  </si>
  <si>
    <t>den</t>
  </si>
  <si>
    <t>Podpěra vedení na ploché střechy</t>
  </si>
  <si>
    <t>Jímací tyč AlMgSi, 3m</t>
  </si>
  <si>
    <t>Betonový podstavec 12kg</t>
  </si>
  <si>
    <t>Podložka pod betonový podstavec</t>
  </si>
  <si>
    <t>Drát FeZn pr. 10mm</t>
  </si>
  <si>
    <t>Svorka uzemňovací páska/drát</t>
  </si>
  <si>
    <t>Montáž a úprava jímací soustavy, komplet v rozsahu dle projektové dokumentace</t>
  </si>
  <si>
    <t>CYKY-O 3x1,5</t>
  </si>
  <si>
    <t>Zřízení přístupu monitorování FVE (veškeré provozní stavy FVE)</t>
  </si>
  <si>
    <t>Písek pro zemní kabelové trasy</t>
  </si>
  <si>
    <t>t</t>
  </si>
  <si>
    <t>Likvidace přebytečné zeminy z výkopů</t>
  </si>
  <si>
    <t>Vytyčení inženýrských sítí</t>
  </si>
  <si>
    <t>Dlažba betonová pro uložení kabelových žlabů, 100x200x40</t>
  </si>
  <si>
    <t>MTP pro fakturační měření, převod a parametry dle SoP a přip. Podmínek ČEZ Distribuce</t>
  </si>
  <si>
    <t>Příslušenství k hromosvodům - svorky, úchytky apod.</t>
  </si>
  <si>
    <t>Rozváděč AXV-M - master RTU</t>
  </si>
  <si>
    <t>Pomocné relé 3P, 230VAC</t>
  </si>
  <si>
    <t>DC zdroj 230VAC/24VDC</t>
  </si>
  <si>
    <t>Příslušenství ke kabelovým nosným a úložným systémům - tvarkovky, úchytky, spojky apod.</t>
  </si>
  <si>
    <t>Zařízení staveniště
 - Pronájem kontejnerů (zázemí stavby, skladovací prostory), WC, doprava</t>
  </si>
  <si>
    <t>Optimizér pro optimalizaci při zastínění s funkcí rapid shutdown</t>
  </si>
  <si>
    <t xml:space="preserve">Žlab kabelový plný 50x125x0,8, včetně víka, žárový zinek </t>
  </si>
  <si>
    <t>Přístupový bod optimizérů</t>
  </si>
  <si>
    <t>Datalloger pro optimizéry</t>
  </si>
  <si>
    <t>Svodič přepětí D1+C2, 24VDC</t>
  </si>
  <si>
    <t>FTP CAT5e</t>
  </si>
  <si>
    <t>Osazení a zapojení FV panelů a optimizérů</t>
  </si>
  <si>
    <t>Město Špindlerův Mlýn; IČO: 00278343</t>
  </si>
  <si>
    <t>FVE ČOV Špindlerův Mlýn</t>
  </si>
  <si>
    <t>Bedřichov 94, 543 51, Špindlerův Mlýn, k.ú. Bedřichov v Krkonoších [762962]</t>
  </si>
  <si>
    <t>Efekton s.r.o.
Žehuň 78
Žehuň
289 05
IČO: 17251273</t>
  </si>
  <si>
    <t>FV panel 480 Wp</t>
  </si>
  <si>
    <t>Příslušenství ke žlabům - tvarovky, přepážky, úchytky vík, spojky, kabelové prostupy apod.</t>
  </si>
  <si>
    <t xml:space="preserve">Hromosvod -úprava stávající jímací soustavy a soustava pospojování na střeše </t>
  </si>
  <si>
    <t>Betonový podstavec 20kg</t>
  </si>
  <si>
    <t>Jímací tyč AlMgSi, 1m</t>
  </si>
  <si>
    <t>Rozváděč RFVE-DC1</t>
  </si>
  <si>
    <t>Rozváděč RFVE-DC2</t>
  </si>
  <si>
    <t>Rozváděč RFVE-AC1</t>
  </si>
  <si>
    <t>Jistič 3P, In=250A, nastavitelná spoušť,  vypínací spoušť 230VAC</t>
  </si>
  <si>
    <t>Pojistkový odpínač 22x58, 3P</t>
  </si>
  <si>
    <t>Svodič přepětí 4P, T1+T2, Iimp=12,5 kA</t>
  </si>
  <si>
    <t>Modulární jistič B6/1, 10kA, na DIN lištu</t>
  </si>
  <si>
    <t>Jistič 3P, In=125A, nastavitelná spoušť</t>
  </si>
  <si>
    <t>Jistič 3P, In=25A, vypínací spoušť 230VAC</t>
  </si>
  <si>
    <t>Síťový střídač, AC výkon min. 50 kW, min. 5xMPPT, 2 vstupy na MPPT</t>
  </si>
  <si>
    <t>Střídač GS1.1, GS1.2, GS2</t>
  </si>
  <si>
    <t>Síťový střídač, AC výkon min. 60 kW, min. 6xMPPT, 2 vstupy na MPPT</t>
  </si>
  <si>
    <t>Jistič 3P, In=400A, nastavitelná spoušť, vypínací spoušť 230VAC</t>
  </si>
  <si>
    <t>Jistič 3P, In=250A, nastavitelná spoušť</t>
  </si>
  <si>
    <t>Stykač 3P, In=250A, 230VAC, pomocné kontakty 1P</t>
  </si>
  <si>
    <t>Stykač 3P, In=115A, 230VAC, pomocné kontakty 1P</t>
  </si>
  <si>
    <t>Modulární jistič B6/3, 10kA, na DIN lištu</t>
  </si>
  <si>
    <t>Modulární jistič B25/3, 10kA, na DIN lištu</t>
  </si>
  <si>
    <t xml:space="preserve">Doplnění rozváděče - práce, úprava dokumentace </t>
  </si>
  <si>
    <t>Rozváděč RE - úpravy</t>
  </si>
  <si>
    <t>Výměna hlavního jističe In=400A, Ir=345A za nový jistič s In=400A, Ir=345A
výměnu provést jako retrofit, nový jistič s pomocnými kontakty 1 přep</t>
  </si>
  <si>
    <t>Ostatní montážní materiál (vodiče, pojistky, svorkovnice, bužírky, dutinky…)</t>
  </si>
  <si>
    <t>MTP 300/5A, TP0,5, 5VA</t>
  </si>
  <si>
    <t>MTP pro dispečerské řízení, převod stejný jako MTP pro fakturační měření</t>
  </si>
  <si>
    <t>1-YY 120</t>
  </si>
  <si>
    <t>1-YY 50</t>
  </si>
  <si>
    <t>AYKY-J 5x16</t>
  </si>
  <si>
    <t>CYKY-J 5x50</t>
  </si>
  <si>
    <t>CYA 70 ŽZ</t>
  </si>
  <si>
    <t>CYA 35 ŽZ</t>
  </si>
  <si>
    <t>Perforovaný žlab 250x100, žárový zinek ponorem</t>
  </si>
  <si>
    <t>Perforovaný žlab 500x100, žárový zinek ponorem</t>
  </si>
  <si>
    <t>Materiál pro zapravení stávající komunikace po výkopových pracech - asfaltová cesta 12 m)</t>
  </si>
  <si>
    <t>Dlažba do výkopu v prostoru cesty, 30x30x4 cm</t>
  </si>
  <si>
    <t>Rozváděč RH - doplnění obvodů pro disp. Řízení - slave RTU jednotka, UPS, elektroměr aj., přesný rozsah stanoví realizační dokumentace disp. Řízení</t>
  </si>
  <si>
    <t>Rozváděč RH - úpravy (obvody pro disp. Řízení součástí samostatné kapitoly)</t>
  </si>
  <si>
    <t>Práce - střešní instalace</t>
  </si>
  <si>
    <t>Pronájem plošiny</t>
  </si>
  <si>
    <t>Provedení výkopů do hl. 90 cm, šířka výkopu=0,3m, včetně uvedení povrchů do původního stavu (travnatá plocha)</t>
  </si>
  <si>
    <t>Provedení výkopů do hl. 120 cm, šířka výkopu=0,3m včetně uvedení povrchů do původního stavu (asfaltová komunikace)</t>
  </si>
  <si>
    <t>Nosná konstrukce V+Z pro uchycení FV panelů, včetně balastní zátěže</t>
  </si>
  <si>
    <t xml:space="preserve">Žlab kabelový plný 100x250x0,8, včetně víka, žárový zinek </t>
  </si>
  <si>
    <t>Spojovací a pomocný materiál pro střešní konstrukci (průchodky, gumové podložky apod.)</t>
  </si>
  <si>
    <t>Montáž a osazení nosné konstrukce pro technologii FVE na střeše</t>
  </si>
  <si>
    <t>Montáž kabelových žlabů na střeše</t>
  </si>
  <si>
    <t>Instalace AC kabelů o průřezu 70-120 mm2</t>
  </si>
  <si>
    <t xml:space="preserve">Instalace AC kabelů o průřezu 25-50 mm2 </t>
  </si>
  <si>
    <r>
      <t xml:space="preserve">Instalace AC kabelů do průřezu  </t>
    </r>
    <r>
      <rPr>
        <sz val="11"/>
        <rFont val="Aptos Narrow"/>
        <family val="2"/>
      </rPr>
      <t>≤</t>
    </r>
    <r>
      <rPr>
        <sz val="11"/>
        <rFont val="Aptos Narrow"/>
        <family val="2"/>
        <scheme val="minor"/>
      </rPr>
      <t xml:space="preserve">16 mm2  a slaboproudých kabelů </t>
    </r>
  </si>
  <si>
    <t>Instalace kompletní DC kabeláže na střeše, včetně protažení do chrániček, včetně montáže konektorů</t>
  </si>
  <si>
    <t>Provedení elektromontážních prací ve specifikovaném rozsahu, zapojení rozvaděčů a technologie FVE, komplet v rozsahu dle projektové dokumetace
 - Zapojení rozváděčů RFVE-DC1 a RFVE-DC2
 - Zapojení rozváděčů RFVE-AC1, RFVE-AC2
 - Zapojení střídačů GS1.1, GS1.2, GS2
 - Dopojení kabelů do rozváděče RH</t>
  </si>
  <si>
    <t>Natažení datové kabeláže pro disp. Řízení - mezi technologií FVE na střeše a rozváděčem RH a mezi rozváděčem RH a rozváděče AXV-M</t>
  </si>
  <si>
    <t>Montáž a zapojení rozváděčů a obvodů disp. Řízení</t>
  </si>
  <si>
    <t>Datová kabeláž pro dispečerské řízení - mezi technologií FVE na střeše a rozváděčem RH a mezi rozváděčem RH a rozváděče AXV-M</t>
  </si>
  <si>
    <t>Chránička pro zemní trasu kab. disp. řízení, pr. 50mm</t>
  </si>
  <si>
    <t xml:space="preserve"> - Dopojení kabelů do rozváděče RE</t>
  </si>
  <si>
    <t>Práce - výkopy, technologie FVE, kabeláže, kab. trasy, připojení</t>
  </si>
  <si>
    <t>Výkop pro uzemnění - provedení výkopů do hl. cca 80 cm, šířka výkopu=0,3m, včetně uvedení povrchů do původního stavu (travnatá plocha)</t>
  </si>
  <si>
    <t>Ekvipotencionální svorkovnice vč. Krabice, nástěnná montáž, krytí IP min. 34</t>
  </si>
  <si>
    <t>Ohebná UV stabilní chránička kabelů, pr. 32mm</t>
  </si>
  <si>
    <t>Montáž kab. tras - trasa mezi střechami a rozváděčem RH</t>
  </si>
  <si>
    <t>Pomocné práce - sekání drážek do zdiva, vrtání, zednické začišťování</t>
  </si>
  <si>
    <t>Požární ucpávky</t>
  </si>
  <si>
    <t>Funkční zkoušky a měření vlivu FVE na kvalitu el. energie, dle požadavků v SoP</t>
  </si>
  <si>
    <t>Zkoušky a simulace v rámci UPOS</t>
  </si>
  <si>
    <t>Skříň na povrch, polyester, třída ochrany II, IP min. 34, ŠxVxH=1000x1250x312 mm, venkovní provedení</t>
  </si>
  <si>
    <t>Skříň na povrch, polyester, třída ochrany II, IP min. 34, ŠxVxH=750x1250x312 mm, venkovní provedení</t>
  </si>
  <si>
    <t xml:space="preserve"> - 1x Skříň na povrch, polyester, třída ochrany II, IP min. 34, ŠxVxH=1000x1250x312 mm, venkovní provedení
 - 10x Odpínač DC, 2P, 20ADC, 1000VDC
 - 10x Svodič přepětí T2, 1000VDC
 - 2x Mřížka větrací 170x150, IP min. 34, do dveří rozváděče
 - Ostatní montážní materiál (vodiče, svorkovnice, bužírky, dutinky…)
 - Výroba rozváděče, včetně posouzení shody a vystavení dokumentace</t>
  </si>
  <si>
    <t xml:space="preserve"> - 1x Skříň na povrch, polyester, třída ochrany II, IP min. 34, ŠxVxH=750x1250x312 mm, venkovní provedení
 - 6x Odpínač DC, 2P, 20ADC, 1000VDC
 - 6x Svodič přepětí T2, 1000VDC
 - 2x Mřížka větrací 170x150, IP min. 34, do dveří rozváděče
 - Ostatní montážní materiál (vodiče, svorkovnice, bužírky, dutinky…)
 - Výroba rozváděče, včetně posouzení shody a vystavení dokumentace</t>
  </si>
  <si>
    <t>Nosná konstrukce pro  technologii FVE na střeše,  včetně úkapové podložky v souladu s PBŘ</t>
  </si>
  <si>
    <t xml:space="preserve">Počet panelů stanovený ve výkazu výměr a projektové dokumentaci musí být vnímán jako maximální možný prostorový limit pro instalaci, a zadavatel definujte, že je určující výkon v kW. Pokud dodavatel nabídne výkonnější panely (a tudíž jich dodá méně), bude to bráno jako splnění zadání a nebude ze zadávacího řízení vyloučen. Zadavatel dále stanoví, že účastník je povinen jako součást své nabídky doložit návrh řešení FVE minimálně v rozsahu dle podmínek stanovených v Zadávací dokumentaci.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</si>
</sst>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_-* #,##0.00\ [$Kč-405]_-;\-* #,##0.00\ [$Kč-405]_-;_-* &quot;-&quot;??\ [$Kč-405]_-;_-@_-"/>
  </numFmts>
  <fonts count="9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4"/>
      <color theme="2" tint="-0.74999237037263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Times New Roman"/>
      <family val="1"/>
      <charset val="238"/>
    </font>
    <font>
      <sz val="11"/>
      <color theme="1"/>
      <name val="Aptos Narrow"/>
      <family val="2"/>
      <charset val="238"/>
      <scheme val="minor"/>
    </font>
    <font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0" fillId="0" borderId="1" xfId="0" applyNumberFormat="1" applyBorder="1"/>
    <xf numFmtId="0" fontId="5" fillId="0" borderId="11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5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17" fontId="5" fillId="0" borderId="5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/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164" fontId="0" fillId="0" borderId="0" xfId="0" applyNumberFormat="1"/>
    <xf numFmtId="0" fontId="1" fillId="0" borderId="0" xfId="0" applyFont="1"/>
    <xf numFmtId="0" fontId="5" fillId="0" borderId="1" xfId="0" applyFont="1" applyBorder="1"/>
    <xf numFmtId="164" fontId="5" fillId="0" borderId="1" xfId="0" applyNumberFormat="1" applyFont="1" applyBorder="1"/>
    <xf numFmtId="0" fontId="0" fillId="0" borderId="13" xfId="0" applyBorder="1"/>
    <xf numFmtId="164" fontId="0" fillId="0" borderId="13" xfId="0" applyNumberFormat="1" applyBorder="1"/>
    <xf numFmtId="0" fontId="0" fillId="0" borderId="1" xfId="0" applyBorder="1" applyAlignment="1">
      <alignment horizontal="left" wrapText="1"/>
    </xf>
    <xf numFmtId="0" fontId="0" fillId="0" borderId="12" xfId="0" applyBorder="1"/>
    <xf numFmtId="164" fontId="0" fillId="0" borderId="12" xfId="0" applyNumberFormat="1" applyBorder="1"/>
    <xf numFmtId="0" fontId="3" fillId="0" borderId="1" xfId="0" applyFont="1" applyBorder="1" applyAlignment="1">
      <alignment wrapText="1"/>
    </xf>
    <xf numFmtId="44" fontId="5" fillId="0" borderId="1" xfId="1" applyFont="1" applyBorder="1"/>
    <xf numFmtId="44" fontId="0" fillId="0" borderId="1" xfId="1" applyFont="1" applyFill="1" applyBorder="1"/>
    <xf numFmtId="0" fontId="5" fillId="0" borderId="12" xfId="0" applyFont="1" applyBorder="1"/>
    <xf numFmtId="0" fontId="0" fillId="0" borderId="0" xfId="0" applyAlignment="1">
      <alignment horizontal="left" vertical="top" wrapText="1"/>
    </xf>
    <xf numFmtId="0" fontId="6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11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5" fillId="2" borderId="1" xfId="0" applyNumberFormat="1" applyFont="1" applyFill="1" applyBorder="1" applyProtection="1">
      <protection locked="0"/>
    </xf>
    <xf numFmtId="44" fontId="5" fillId="2" borderId="1" xfId="1" applyFont="1" applyFill="1" applyBorder="1" applyProtection="1">
      <protection locked="0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2916286-F061-405A-AEC4-37188BCAD828}">
  <we:reference id="wa104381504" version="1.0.0.0" store="cs-CZ" storeType="OMEX"/>
  <we:alternateReferences>
    <we:reference id="wa104381504" version="1.0.0.0" store="wa104381504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23070-F2F4-41EE-8B1A-E2A2D329C814}">
  <sheetPr>
    <pageSetUpPr fitToPage="1"/>
  </sheetPr>
  <dimension ref="A1:H201"/>
  <sheetViews>
    <sheetView tabSelected="1" topLeftCell="A7" zoomScaleNormal="100" workbookViewId="0">
      <selection activeCell="E198" sqref="E198"/>
    </sheetView>
  </sheetViews>
  <sheetFormatPr defaultRowHeight="15" x14ac:dyDescent="0.25"/>
  <cols>
    <col min="1" max="1" width="15.7109375" customWidth="1"/>
    <col min="2" max="2" width="71.28515625" customWidth="1"/>
    <col min="3" max="3" width="10.42578125" customWidth="1"/>
    <col min="4" max="4" width="11.85546875" customWidth="1"/>
    <col min="5" max="5" width="18.85546875" bestFit="1" customWidth="1"/>
    <col min="6" max="6" width="19.140625" customWidth="1"/>
    <col min="7" max="7" width="27.28515625" customWidth="1"/>
    <col min="8" max="8" width="40.5703125" bestFit="1" customWidth="1"/>
  </cols>
  <sheetData>
    <row r="1" spans="1:6" x14ac:dyDescent="0.25">
      <c r="A1" s="40" t="s">
        <v>22</v>
      </c>
      <c r="B1" s="41"/>
      <c r="C1" s="44"/>
      <c r="D1" s="45"/>
      <c r="E1" s="46"/>
      <c r="F1" s="39"/>
    </row>
    <row r="2" spans="1:6" ht="15.75" thickBot="1" x14ac:dyDescent="0.3">
      <c r="A2" s="42" t="s">
        <v>113</v>
      </c>
      <c r="B2" s="43"/>
      <c r="C2" s="47"/>
      <c r="D2" s="48"/>
      <c r="E2" s="49"/>
      <c r="F2" s="39"/>
    </row>
    <row r="3" spans="1:6" x14ac:dyDescent="0.25">
      <c r="A3" s="40" t="s">
        <v>23</v>
      </c>
      <c r="B3" s="41"/>
      <c r="C3" s="47"/>
      <c r="D3" s="48"/>
      <c r="E3" s="49"/>
      <c r="F3" s="39"/>
    </row>
    <row r="4" spans="1:6" ht="15.75" thickBot="1" x14ac:dyDescent="0.3">
      <c r="A4" s="42" t="s">
        <v>114</v>
      </c>
      <c r="B4" s="53"/>
      <c r="C4" s="47"/>
      <c r="D4" s="48"/>
      <c r="E4" s="49"/>
      <c r="F4" s="39"/>
    </row>
    <row r="5" spans="1:6" x14ac:dyDescent="0.25">
      <c r="A5" s="40" t="s">
        <v>24</v>
      </c>
      <c r="B5" s="41"/>
      <c r="C5" s="47"/>
      <c r="D5" s="48"/>
      <c r="E5" s="49"/>
      <c r="F5" s="39"/>
    </row>
    <row r="6" spans="1:6" ht="15.75" thickBot="1" x14ac:dyDescent="0.3">
      <c r="A6" s="42" t="s">
        <v>115</v>
      </c>
      <c r="B6" s="53"/>
      <c r="C6" s="47"/>
      <c r="D6" s="48"/>
      <c r="E6" s="49"/>
      <c r="F6" s="39"/>
    </row>
    <row r="7" spans="1:6" x14ac:dyDescent="0.25">
      <c r="A7" s="16" t="s">
        <v>25</v>
      </c>
      <c r="B7" s="17" t="s">
        <v>27</v>
      </c>
      <c r="C7" s="47"/>
      <c r="D7" s="48"/>
      <c r="E7" s="49"/>
      <c r="F7" s="39"/>
    </row>
    <row r="8" spans="1:6" ht="30.75" thickBot="1" x14ac:dyDescent="0.3">
      <c r="A8" s="18" t="s">
        <v>26</v>
      </c>
      <c r="B8" s="14" t="s">
        <v>26</v>
      </c>
      <c r="C8" s="47"/>
      <c r="D8" s="48"/>
      <c r="E8" s="49"/>
      <c r="F8" s="39"/>
    </row>
    <row r="9" spans="1:6" x14ac:dyDescent="0.25">
      <c r="A9" s="16" t="s">
        <v>28</v>
      </c>
      <c r="B9" s="17" t="s">
        <v>38</v>
      </c>
      <c r="C9" s="47"/>
      <c r="D9" s="48"/>
      <c r="E9" s="49"/>
      <c r="F9" s="39"/>
    </row>
    <row r="10" spans="1:6" x14ac:dyDescent="0.25">
      <c r="A10" s="12"/>
      <c r="B10" s="54" t="s">
        <v>116</v>
      </c>
      <c r="C10" s="47"/>
      <c r="D10" s="48"/>
      <c r="E10" s="49"/>
      <c r="F10" s="39"/>
    </row>
    <row r="11" spans="1:6" ht="30" x14ac:dyDescent="0.25">
      <c r="A11" s="19" t="s">
        <v>42</v>
      </c>
      <c r="B11" s="54"/>
      <c r="C11" s="47"/>
      <c r="D11" s="48"/>
      <c r="E11" s="49"/>
      <c r="F11" s="39"/>
    </row>
    <row r="12" spans="1:6" ht="15.75" thickBot="1" x14ac:dyDescent="0.3">
      <c r="A12" s="12"/>
      <c r="B12" s="54"/>
      <c r="C12" s="50"/>
      <c r="D12" s="51"/>
      <c r="E12" s="52"/>
      <c r="F12" s="39"/>
    </row>
    <row r="13" spans="1:6" x14ac:dyDescent="0.25">
      <c r="A13" s="12"/>
      <c r="B13" s="54"/>
      <c r="C13" s="15" t="s">
        <v>29</v>
      </c>
      <c r="D13" s="15" t="s">
        <v>30</v>
      </c>
      <c r="E13" s="15" t="s">
        <v>32</v>
      </c>
      <c r="F13" s="39"/>
    </row>
    <row r="14" spans="1:6" ht="15.75" thickBot="1" x14ac:dyDescent="0.3">
      <c r="A14" s="12"/>
      <c r="B14" s="54"/>
      <c r="C14" s="21">
        <v>46113</v>
      </c>
      <c r="D14" s="20" t="s">
        <v>31</v>
      </c>
      <c r="E14" s="20" t="s">
        <v>33</v>
      </c>
      <c r="F14" s="39"/>
    </row>
    <row r="15" spans="1:6" x14ac:dyDescent="0.25">
      <c r="A15" s="12"/>
      <c r="B15" s="54"/>
      <c r="C15" s="15" t="s">
        <v>34</v>
      </c>
      <c r="D15" s="15" t="s">
        <v>35</v>
      </c>
      <c r="E15" s="15" t="s">
        <v>36</v>
      </c>
      <c r="F15" s="39"/>
    </row>
    <row r="16" spans="1:6" ht="15.75" thickBot="1" x14ac:dyDescent="0.3">
      <c r="A16" s="13"/>
      <c r="B16" s="55"/>
      <c r="C16" s="20" t="s">
        <v>47</v>
      </c>
      <c r="D16" s="20" t="s">
        <v>48</v>
      </c>
      <c r="E16" s="20" t="s">
        <v>37</v>
      </c>
      <c r="F16" s="39"/>
    </row>
    <row r="18" spans="1:6" ht="48.6" customHeight="1" x14ac:dyDescent="0.25">
      <c r="A18" s="38" t="s">
        <v>191</v>
      </c>
      <c r="B18" s="38"/>
      <c r="C18" s="38"/>
      <c r="D18" s="38"/>
      <c r="E18" s="38"/>
      <c r="F18" s="38"/>
    </row>
    <row r="19" spans="1:6" x14ac:dyDescent="0.25">
      <c r="B19" s="1"/>
    </row>
    <row r="20" spans="1:6" ht="18.75" x14ac:dyDescent="0.3">
      <c r="A20" s="4" t="s">
        <v>0</v>
      </c>
      <c r="B20" s="5" t="s">
        <v>1</v>
      </c>
      <c r="C20" s="6" t="s">
        <v>2</v>
      </c>
      <c r="D20" s="6" t="s">
        <v>3</v>
      </c>
      <c r="E20" s="6" t="s">
        <v>4</v>
      </c>
      <c r="F20" s="6" t="s">
        <v>5</v>
      </c>
    </row>
    <row r="21" spans="1:6" x14ac:dyDescent="0.25">
      <c r="A21" s="7"/>
      <c r="B21" s="8" t="s">
        <v>17</v>
      </c>
      <c r="C21" s="2"/>
      <c r="D21" s="2"/>
      <c r="E21" s="11"/>
      <c r="F21" s="11"/>
    </row>
    <row r="22" spans="1:6" x14ac:dyDescent="0.25">
      <c r="A22" s="2">
        <v>1</v>
      </c>
      <c r="B22" s="3" t="s">
        <v>117</v>
      </c>
      <c r="C22" s="2" t="s">
        <v>6</v>
      </c>
      <c r="D22" s="2">
        <v>290</v>
      </c>
      <c r="E22" s="56"/>
      <c r="F22" s="11">
        <f t="shared" ref="F22:F124" si="0">D22*E22</f>
        <v>0</v>
      </c>
    </row>
    <row r="23" spans="1:6" x14ac:dyDescent="0.25">
      <c r="A23" s="2">
        <f t="shared" ref="A23:A86" si="1">IF(EXACT(C22,""),A21+1,A22+1)</f>
        <v>2</v>
      </c>
      <c r="B23" s="3" t="s">
        <v>162</v>
      </c>
      <c r="C23" s="2" t="s">
        <v>18</v>
      </c>
      <c r="D23" s="2">
        <v>1</v>
      </c>
      <c r="E23" s="56"/>
      <c r="F23" s="11">
        <f t="shared" si="0"/>
        <v>0</v>
      </c>
    </row>
    <row r="24" spans="1:6" x14ac:dyDescent="0.25">
      <c r="A24" s="2">
        <f t="shared" si="1"/>
        <v>3</v>
      </c>
      <c r="B24" s="3" t="s">
        <v>106</v>
      </c>
      <c r="C24" s="2" t="s">
        <v>6</v>
      </c>
      <c r="D24" s="2">
        <v>290</v>
      </c>
      <c r="E24" s="56"/>
      <c r="F24" s="11">
        <f t="shared" si="0"/>
        <v>0</v>
      </c>
    </row>
    <row r="25" spans="1:6" x14ac:dyDescent="0.25">
      <c r="A25" s="2">
        <f t="shared" si="1"/>
        <v>4</v>
      </c>
      <c r="B25" s="3" t="s">
        <v>108</v>
      </c>
      <c r="C25" s="2" t="s">
        <v>6</v>
      </c>
      <c r="D25" s="2">
        <v>2</v>
      </c>
      <c r="E25" s="56"/>
      <c r="F25" s="11">
        <f t="shared" si="0"/>
        <v>0</v>
      </c>
    </row>
    <row r="26" spans="1:6" x14ac:dyDescent="0.25">
      <c r="A26" s="2">
        <f t="shared" si="1"/>
        <v>5</v>
      </c>
      <c r="B26" s="3" t="s">
        <v>49</v>
      </c>
      <c r="C26" s="2" t="s">
        <v>7</v>
      </c>
      <c r="D26" s="2">
        <v>167</v>
      </c>
      <c r="E26" s="56"/>
      <c r="F26" s="11">
        <f t="shared" si="0"/>
        <v>0</v>
      </c>
    </row>
    <row r="27" spans="1:6" x14ac:dyDescent="0.25">
      <c r="A27" s="2">
        <f t="shared" si="1"/>
        <v>6</v>
      </c>
      <c r="B27" s="3" t="s">
        <v>107</v>
      </c>
      <c r="C27" s="2" t="s">
        <v>7</v>
      </c>
      <c r="D27" s="2">
        <v>36</v>
      </c>
      <c r="E27" s="56"/>
      <c r="F27" s="11">
        <f t="shared" si="0"/>
        <v>0</v>
      </c>
    </row>
    <row r="28" spans="1:6" x14ac:dyDescent="0.25">
      <c r="A28" s="2">
        <f t="shared" si="1"/>
        <v>7</v>
      </c>
      <c r="B28" s="3" t="s">
        <v>163</v>
      </c>
      <c r="C28" s="2" t="s">
        <v>7</v>
      </c>
      <c r="D28" s="2">
        <v>5</v>
      </c>
      <c r="E28" s="56"/>
      <c r="F28" s="11">
        <f t="shared" si="0"/>
        <v>0</v>
      </c>
    </row>
    <row r="29" spans="1:6" ht="30" x14ac:dyDescent="0.25">
      <c r="A29" s="2">
        <f t="shared" si="1"/>
        <v>8</v>
      </c>
      <c r="B29" s="3" t="s">
        <v>118</v>
      </c>
      <c r="C29" s="2" t="s">
        <v>18</v>
      </c>
      <c r="D29" s="2">
        <v>1</v>
      </c>
      <c r="E29" s="56"/>
      <c r="F29" s="11">
        <f>D29*E29</f>
        <v>0</v>
      </c>
    </row>
    <row r="30" spans="1:6" x14ac:dyDescent="0.25">
      <c r="A30" s="2">
        <f t="shared" si="1"/>
        <v>9</v>
      </c>
      <c r="B30" s="3" t="s">
        <v>98</v>
      </c>
      <c r="C30" s="2" t="s">
        <v>6</v>
      </c>
      <c r="D30" s="2">
        <v>219</v>
      </c>
      <c r="E30" s="56"/>
      <c r="F30" s="11">
        <f t="shared" si="0"/>
        <v>0</v>
      </c>
    </row>
    <row r="31" spans="1:6" ht="30" x14ac:dyDescent="0.25">
      <c r="A31" s="2">
        <f t="shared" si="1"/>
        <v>10</v>
      </c>
      <c r="B31" s="3" t="s">
        <v>164</v>
      </c>
      <c r="C31" s="2" t="s">
        <v>18</v>
      </c>
      <c r="D31" s="2">
        <v>1</v>
      </c>
      <c r="E31" s="56"/>
      <c r="F31" s="11">
        <f t="shared" si="0"/>
        <v>0</v>
      </c>
    </row>
    <row r="32" spans="1:6" ht="30" x14ac:dyDescent="0.25">
      <c r="A32" s="2">
        <f t="shared" si="1"/>
        <v>11</v>
      </c>
      <c r="B32" s="3" t="s">
        <v>190</v>
      </c>
      <c r="C32" s="2" t="s">
        <v>6</v>
      </c>
      <c r="D32" s="2">
        <v>2</v>
      </c>
      <c r="E32" s="56"/>
      <c r="F32" s="11">
        <f t="shared" si="0"/>
        <v>0</v>
      </c>
    </row>
    <row r="33" spans="1:8" x14ac:dyDescent="0.25">
      <c r="A33" s="2">
        <f>IF(EXACT(C32,""),A31+1,A32+1)</f>
        <v>12</v>
      </c>
      <c r="B33" s="3" t="s">
        <v>12</v>
      </c>
      <c r="C33" s="2" t="s">
        <v>6</v>
      </c>
      <c r="D33" s="2">
        <v>60</v>
      </c>
      <c r="E33" s="56"/>
      <c r="F33" s="11">
        <f t="shared" si="0"/>
        <v>0</v>
      </c>
    </row>
    <row r="34" spans="1:8" x14ac:dyDescent="0.25">
      <c r="A34" s="2">
        <f>IF(EXACT(C33,""),A32+1,A33+1)</f>
        <v>13</v>
      </c>
      <c r="B34" s="3" t="s">
        <v>13</v>
      </c>
      <c r="C34" s="2" t="s">
        <v>6</v>
      </c>
      <c r="D34" s="2">
        <v>60</v>
      </c>
      <c r="E34" s="56"/>
      <c r="F34" s="11">
        <f t="shared" si="0"/>
        <v>0</v>
      </c>
    </row>
    <row r="35" spans="1:8" ht="30" x14ac:dyDescent="0.25">
      <c r="A35" s="2"/>
      <c r="B35" s="9" t="s">
        <v>119</v>
      </c>
      <c r="C35" s="2"/>
      <c r="D35" s="2"/>
      <c r="E35" s="56"/>
      <c r="F35" s="11"/>
    </row>
    <row r="36" spans="1:8" x14ac:dyDescent="0.25">
      <c r="A36" s="2">
        <f t="shared" si="1"/>
        <v>14</v>
      </c>
      <c r="B36" s="24" t="s">
        <v>50</v>
      </c>
      <c r="C36" s="2" t="s">
        <v>7</v>
      </c>
      <c r="D36" s="2">
        <v>300</v>
      </c>
      <c r="E36" s="56"/>
      <c r="F36" s="11">
        <f t="shared" ref="F36:F37" si="2">D36*E36</f>
        <v>0</v>
      </c>
      <c r="H36" s="25"/>
    </row>
    <row r="37" spans="1:8" x14ac:dyDescent="0.25">
      <c r="A37" s="2">
        <f t="shared" si="1"/>
        <v>15</v>
      </c>
      <c r="B37" s="24" t="s">
        <v>85</v>
      </c>
      <c r="C37" s="2" t="s">
        <v>6</v>
      </c>
      <c r="D37" s="2">
        <v>240</v>
      </c>
      <c r="E37" s="56"/>
      <c r="F37" s="11">
        <f t="shared" si="2"/>
        <v>0</v>
      </c>
      <c r="H37" s="25"/>
    </row>
    <row r="38" spans="1:8" x14ac:dyDescent="0.25">
      <c r="A38" s="2">
        <f t="shared" si="1"/>
        <v>16</v>
      </c>
      <c r="B38" s="24" t="s">
        <v>86</v>
      </c>
      <c r="C38" s="2" t="s">
        <v>6</v>
      </c>
      <c r="D38" s="2">
        <v>7</v>
      </c>
      <c r="E38" s="56"/>
      <c r="F38" s="11">
        <f t="shared" ref="F38:F43" si="3">D38*E38</f>
        <v>0</v>
      </c>
      <c r="H38" s="25"/>
    </row>
    <row r="39" spans="1:8" x14ac:dyDescent="0.25">
      <c r="A39" s="2">
        <f t="shared" si="1"/>
        <v>17</v>
      </c>
      <c r="B39" s="24" t="s">
        <v>121</v>
      </c>
      <c r="C39" s="2" t="s">
        <v>6</v>
      </c>
      <c r="D39" s="2">
        <v>16</v>
      </c>
      <c r="E39" s="56"/>
      <c r="F39" s="11">
        <f t="shared" si="3"/>
        <v>0</v>
      </c>
      <c r="H39" s="25"/>
    </row>
    <row r="40" spans="1:8" x14ac:dyDescent="0.25">
      <c r="A40" s="2">
        <f t="shared" si="1"/>
        <v>18</v>
      </c>
      <c r="B40" s="24" t="s">
        <v>120</v>
      </c>
      <c r="C40" s="2" t="s">
        <v>6</v>
      </c>
      <c r="D40" s="2">
        <v>10</v>
      </c>
      <c r="E40" s="56"/>
      <c r="F40" s="11">
        <f t="shared" si="3"/>
        <v>0</v>
      </c>
      <c r="H40" s="25"/>
    </row>
    <row r="41" spans="1:8" x14ac:dyDescent="0.25">
      <c r="A41" s="2">
        <f t="shared" si="1"/>
        <v>19</v>
      </c>
      <c r="B41" s="24" t="s">
        <v>87</v>
      </c>
      <c r="C41" s="2" t="s">
        <v>6</v>
      </c>
      <c r="D41" s="2">
        <v>23</v>
      </c>
      <c r="E41" s="56"/>
      <c r="F41" s="11">
        <f t="shared" si="3"/>
        <v>0</v>
      </c>
      <c r="H41" s="25"/>
    </row>
    <row r="42" spans="1:8" x14ac:dyDescent="0.25">
      <c r="A42" s="2">
        <f t="shared" si="1"/>
        <v>20</v>
      </c>
      <c r="B42" s="24" t="s">
        <v>88</v>
      </c>
      <c r="C42" s="2" t="s">
        <v>6</v>
      </c>
      <c r="D42" s="2">
        <v>23</v>
      </c>
      <c r="E42" s="56"/>
      <c r="F42" s="11">
        <f t="shared" si="3"/>
        <v>0</v>
      </c>
      <c r="H42" s="25"/>
    </row>
    <row r="43" spans="1:8" x14ac:dyDescent="0.25">
      <c r="A43" s="2">
        <f t="shared" si="1"/>
        <v>21</v>
      </c>
      <c r="B43" s="24" t="s">
        <v>100</v>
      </c>
      <c r="C43" s="2" t="s">
        <v>18</v>
      </c>
      <c r="D43" s="2">
        <v>1</v>
      </c>
      <c r="E43" s="56"/>
      <c r="F43" s="11">
        <f t="shared" si="3"/>
        <v>0</v>
      </c>
      <c r="H43" s="25"/>
    </row>
    <row r="44" spans="1:8" x14ac:dyDescent="0.25">
      <c r="A44" s="2"/>
      <c r="B44" s="9" t="s">
        <v>51</v>
      </c>
      <c r="C44" s="2"/>
      <c r="D44" s="2"/>
      <c r="E44" s="56"/>
      <c r="F44" s="11"/>
      <c r="H44" s="25"/>
    </row>
    <row r="45" spans="1:8" x14ac:dyDescent="0.25">
      <c r="A45" s="2">
        <f t="shared" si="1"/>
        <v>22</v>
      </c>
      <c r="B45" s="24" t="s">
        <v>45</v>
      </c>
      <c r="C45" s="2" t="s">
        <v>7</v>
      </c>
      <c r="D45" s="2">
        <v>240</v>
      </c>
      <c r="E45" s="56"/>
      <c r="F45" s="11">
        <f t="shared" ref="F45:F49" si="4">D45*E45</f>
        <v>0</v>
      </c>
      <c r="H45" s="25"/>
    </row>
    <row r="46" spans="1:8" x14ac:dyDescent="0.25">
      <c r="A46" s="2">
        <f t="shared" si="1"/>
        <v>23</v>
      </c>
      <c r="B46" s="24" t="s">
        <v>46</v>
      </c>
      <c r="C46" s="2" t="s">
        <v>6</v>
      </c>
      <c r="D46" s="2">
        <v>10</v>
      </c>
      <c r="E46" s="56"/>
      <c r="F46" s="11">
        <f t="shared" si="4"/>
        <v>0</v>
      </c>
      <c r="H46" s="25"/>
    </row>
    <row r="47" spans="1:8" x14ac:dyDescent="0.25">
      <c r="A47" s="2">
        <f t="shared" si="1"/>
        <v>24</v>
      </c>
      <c r="B47" s="24" t="s">
        <v>89</v>
      </c>
      <c r="C47" s="2" t="s">
        <v>7</v>
      </c>
      <c r="D47" s="2">
        <v>32</v>
      </c>
      <c r="E47" s="56"/>
      <c r="F47" s="11">
        <f t="shared" si="4"/>
        <v>0</v>
      </c>
      <c r="H47" s="25"/>
    </row>
    <row r="48" spans="1:8" x14ac:dyDescent="0.25">
      <c r="A48" s="2">
        <f t="shared" si="1"/>
        <v>25</v>
      </c>
      <c r="B48" s="24" t="s">
        <v>90</v>
      </c>
      <c r="C48" s="2" t="s">
        <v>6</v>
      </c>
      <c r="D48" s="2">
        <v>20</v>
      </c>
      <c r="E48" s="56"/>
      <c r="F48" s="11">
        <f t="shared" si="4"/>
        <v>0</v>
      </c>
      <c r="H48" s="25"/>
    </row>
    <row r="49" spans="1:8" x14ac:dyDescent="0.25">
      <c r="A49" s="2">
        <f t="shared" si="1"/>
        <v>26</v>
      </c>
      <c r="B49" s="24" t="s">
        <v>43</v>
      </c>
      <c r="C49" s="2" t="s">
        <v>18</v>
      </c>
      <c r="D49" s="2">
        <v>1</v>
      </c>
      <c r="E49" s="56"/>
      <c r="F49" s="11">
        <f t="shared" si="4"/>
        <v>0</v>
      </c>
      <c r="H49" s="25"/>
    </row>
    <row r="50" spans="1:8" x14ac:dyDescent="0.25">
      <c r="A50" s="2"/>
      <c r="B50" s="10" t="s">
        <v>122</v>
      </c>
      <c r="C50" s="2"/>
      <c r="D50" s="2"/>
      <c r="E50" s="56"/>
      <c r="F50" s="11"/>
    </row>
    <row r="51" spans="1:8" ht="105" x14ac:dyDescent="0.25">
      <c r="A51" s="2">
        <f t="shared" si="1"/>
        <v>27</v>
      </c>
      <c r="B51" s="23" t="s">
        <v>188</v>
      </c>
      <c r="C51" s="2" t="s">
        <v>6</v>
      </c>
      <c r="D51" s="2">
        <v>1</v>
      </c>
      <c r="E51" s="56"/>
      <c r="F51" s="11">
        <f t="shared" ref="F51" si="5">D51*E51</f>
        <v>0</v>
      </c>
    </row>
    <row r="52" spans="1:8" x14ac:dyDescent="0.25">
      <c r="A52" s="2"/>
      <c r="B52" s="10" t="s">
        <v>123</v>
      </c>
      <c r="C52" s="2"/>
      <c r="D52" s="2"/>
      <c r="E52" s="56"/>
      <c r="F52" s="11"/>
    </row>
    <row r="53" spans="1:8" ht="105" x14ac:dyDescent="0.25">
      <c r="A53" s="2">
        <f t="shared" si="1"/>
        <v>28</v>
      </c>
      <c r="B53" s="23" t="s">
        <v>189</v>
      </c>
      <c r="C53" s="2" t="s">
        <v>6</v>
      </c>
      <c r="D53" s="2">
        <v>1</v>
      </c>
      <c r="E53" s="56"/>
      <c r="F53" s="11">
        <f t="shared" ref="F53" si="6">D53*E53</f>
        <v>0</v>
      </c>
    </row>
    <row r="54" spans="1:8" x14ac:dyDescent="0.25">
      <c r="A54" s="2"/>
      <c r="B54" s="10" t="s">
        <v>124</v>
      </c>
      <c r="C54" s="2"/>
      <c r="D54" s="2"/>
      <c r="E54" s="56"/>
      <c r="F54" s="11"/>
    </row>
    <row r="55" spans="1:8" ht="30" x14ac:dyDescent="0.25">
      <c r="A55" s="2">
        <f t="shared" si="1"/>
        <v>29</v>
      </c>
      <c r="B55" s="23" t="s">
        <v>186</v>
      </c>
      <c r="C55" s="2" t="s">
        <v>6</v>
      </c>
      <c r="D55" s="2">
        <v>1</v>
      </c>
      <c r="E55" s="56"/>
      <c r="F55" s="11">
        <f t="shared" ref="F55:F74" si="7">D55*E55</f>
        <v>0</v>
      </c>
    </row>
    <row r="56" spans="1:8" x14ac:dyDescent="0.25">
      <c r="A56" s="2">
        <f t="shared" si="1"/>
        <v>30</v>
      </c>
      <c r="B56" s="3" t="s">
        <v>125</v>
      </c>
      <c r="C56" s="2" t="s">
        <v>6</v>
      </c>
      <c r="D56" s="2">
        <v>1</v>
      </c>
      <c r="E56" s="56"/>
      <c r="F56" s="11">
        <f t="shared" si="7"/>
        <v>0</v>
      </c>
    </row>
    <row r="57" spans="1:8" x14ac:dyDescent="0.25">
      <c r="A57" s="2">
        <f t="shared" si="1"/>
        <v>31</v>
      </c>
      <c r="B57" s="3" t="s">
        <v>129</v>
      </c>
      <c r="C57" s="2" t="s">
        <v>6</v>
      </c>
      <c r="D57" s="2">
        <v>2</v>
      </c>
      <c r="E57" s="56"/>
      <c r="F57" s="11">
        <f t="shared" si="7"/>
        <v>0</v>
      </c>
    </row>
    <row r="58" spans="1:8" x14ac:dyDescent="0.25">
      <c r="A58" s="2">
        <f t="shared" si="1"/>
        <v>32</v>
      </c>
      <c r="B58" s="3" t="s">
        <v>126</v>
      </c>
      <c r="C58" s="2" t="s">
        <v>6</v>
      </c>
      <c r="D58" s="2">
        <v>1</v>
      </c>
      <c r="E58" s="56"/>
      <c r="F58" s="11">
        <f t="shared" si="7"/>
        <v>0</v>
      </c>
    </row>
    <row r="59" spans="1:8" x14ac:dyDescent="0.25">
      <c r="A59" s="2">
        <f t="shared" si="1"/>
        <v>33</v>
      </c>
      <c r="B59" s="3" t="s">
        <v>59</v>
      </c>
      <c r="C59" s="2" t="s">
        <v>6</v>
      </c>
      <c r="D59" s="2">
        <v>2</v>
      </c>
      <c r="E59" s="56"/>
      <c r="F59" s="11">
        <f t="shared" si="7"/>
        <v>0</v>
      </c>
    </row>
    <row r="60" spans="1:8" x14ac:dyDescent="0.25">
      <c r="A60" s="2">
        <f t="shared" si="1"/>
        <v>34</v>
      </c>
      <c r="B60" s="3" t="s">
        <v>127</v>
      </c>
      <c r="C60" s="2" t="s">
        <v>6</v>
      </c>
      <c r="D60" s="2">
        <v>2</v>
      </c>
      <c r="E60" s="56"/>
      <c r="F60" s="11">
        <f t="shared" si="7"/>
        <v>0</v>
      </c>
    </row>
    <row r="61" spans="1:8" x14ac:dyDescent="0.25">
      <c r="A61" s="2">
        <f t="shared" si="1"/>
        <v>35</v>
      </c>
      <c r="B61" s="3" t="s">
        <v>103</v>
      </c>
      <c r="C61" s="2" t="s">
        <v>6</v>
      </c>
      <c r="D61" s="2">
        <v>1</v>
      </c>
      <c r="E61" s="56"/>
      <c r="F61" s="11">
        <f t="shared" si="7"/>
        <v>0</v>
      </c>
    </row>
    <row r="62" spans="1:8" x14ac:dyDescent="0.25">
      <c r="A62" s="2">
        <f t="shared" si="1"/>
        <v>36</v>
      </c>
      <c r="B62" s="3" t="s">
        <v>109</v>
      </c>
      <c r="C62" s="2" t="s">
        <v>6</v>
      </c>
      <c r="D62" s="2">
        <v>1</v>
      </c>
      <c r="E62" s="56"/>
      <c r="F62" s="11">
        <f t="shared" si="7"/>
        <v>0</v>
      </c>
    </row>
    <row r="63" spans="1:8" x14ac:dyDescent="0.25">
      <c r="A63" s="2">
        <f t="shared" si="1"/>
        <v>37</v>
      </c>
      <c r="B63" s="3" t="s">
        <v>110</v>
      </c>
      <c r="C63" s="2" t="s">
        <v>6</v>
      </c>
      <c r="D63" s="2">
        <v>1</v>
      </c>
      <c r="E63" s="56"/>
      <c r="F63" s="11">
        <f t="shared" si="7"/>
        <v>0</v>
      </c>
    </row>
    <row r="64" spans="1:8" x14ac:dyDescent="0.25">
      <c r="A64" s="2">
        <f t="shared" si="1"/>
        <v>38</v>
      </c>
      <c r="B64" s="3" t="s">
        <v>128</v>
      </c>
      <c r="C64" s="2" t="s">
        <v>6</v>
      </c>
      <c r="D64" s="2">
        <v>3</v>
      </c>
      <c r="E64" s="56"/>
      <c r="F64" s="11">
        <f t="shared" si="7"/>
        <v>0</v>
      </c>
    </row>
    <row r="65" spans="1:6" x14ac:dyDescent="0.25">
      <c r="A65" s="2">
        <f t="shared" si="1"/>
        <v>39</v>
      </c>
      <c r="B65" s="3" t="s">
        <v>60</v>
      </c>
      <c r="C65" s="2" t="s">
        <v>6</v>
      </c>
      <c r="D65" s="2">
        <v>2</v>
      </c>
      <c r="E65" s="56"/>
      <c r="F65" s="11">
        <f t="shared" si="7"/>
        <v>0</v>
      </c>
    </row>
    <row r="66" spans="1:6" x14ac:dyDescent="0.25">
      <c r="A66" s="2">
        <f t="shared" si="1"/>
        <v>40</v>
      </c>
      <c r="B66" s="3" t="s">
        <v>61</v>
      </c>
      <c r="C66" s="2" t="s">
        <v>6</v>
      </c>
      <c r="D66" s="2">
        <v>1</v>
      </c>
      <c r="E66" s="56"/>
      <c r="F66" s="11">
        <f t="shared" si="7"/>
        <v>0</v>
      </c>
    </row>
    <row r="67" spans="1:6" x14ac:dyDescent="0.25">
      <c r="A67" s="2">
        <f t="shared" si="1"/>
        <v>41</v>
      </c>
      <c r="B67" s="23" t="s">
        <v>54</v>
      </c>
      <c r="C67" s="2" t="s">
        <v>6</v>
      </c>
      <c r="D67" s="2">
        <v>1</v>
      </c>
      <c r="E67" s="56"/>
      <c r="F67" s="11">
        <f t="shared" si="7"/>
        <v>0</v>
      </c>
    </row>
    <row r="68" spans="1:6" x14ac:dyDescent="0.25">
      <c r="A68" s="2">
        <f t="shared" si="1"/>
        <v>42</v>
      </c>
      <c r="B68" s="3" t="s">
        <v>55</v>
      </c>
      <c r="C68" s="2" t="s">
        <v>6</v>
      </c>
      <c r="D68" s="2">
        <v>1</v>
      </c>
      <c r="E68" s="56"/>
      <c r="F68" s="11">
        <f t="shared" si="7"/>
        <v>0</v>
      </c>
    </row>
    <row r="69" spans="1:6" x14ac:dyDescent="0.25">
      <c r="A69" s="2">
        <f t="shared" si="1"/>
        <v>43</v>
      </c>
      <c r="B69" s="3" t="s">
        <v>56</v>
      </c>
      <c r="C69" s="2" t="s">
        <v>6</v>
      </c>
      <c r="D69" s="2">
        <v>1</v>
      </c>
      <c r="E69" s="56"/>
      <c r="F69" s="11">
        <f t="shared" si="7"/>
        <v>0</v>
      </c>
    </row>
    <row r="70" spans="1:6" x14ac:dyDescent="0.25">
      <c r="A70" s="2">
        <f t="shared" si="1"/>
        <v>44</v>
      </c>
      <c r="B70" s="3" t="s">
        <v>57</v>
      </c>
      <c r="C70" s="2" t="s">
        <v>6</v>
      </c>
      <c r="D70" s="2">
        <v>1</v>
      </c>
      <c r="E70" s="56"/>
      <c r="F70" s="11">
        <f t="shared" si="7"/>
        <v>0</v>
      </c>
    </row>
    <row r="71" spans="1:6" x14ac:dyDescent="0.25">
      <c r="A71" s="2">
        <f t="shared" si="1"/>
        <v>45</v>
      </c>
      <c r="B71" s="3" t="s">
        <v>58</v>
      </c>
      <c r="C71" s="2" t="s">
        <v>6</v>
      </c>
      <c r="D71" s="2">
        <v>1</v>
      </c>
      <c r="E71" s="56"/>
      <c r="F71" s="11">
        <f t="shared" si="7"/>
        <v>0</v>
      </c>
    </row>
    <row r="72" spans="1:6" x14ac:dyDescent="0.25">
      <c r="A72" s="2">
        <f t="shared" si="1"/>
        <v>46</v>
      </c>
      <c r="B72" s="3" t="s">
        <v>130</v>
      </c>
      <c r="C72" s="32" t="s">
        <v>6</v>
      </c>
      <c r="D72" s="32">
        <v>1</v>
      </c>
      <c r="E72" s="57"/>
      <c r="F72" s="33">
        <f t="shared" si="7"/>
        <v>0</v>
      </c>
    </row>
    <row r="73" spans="1:6" x14ac:dyDescent="0.25">
      <c r="A73" s="2">
        <f t="shared" si="1"/>
        <v>47</v>
      </c>
      <c r="B73" s="3" t="s">
        <v>10</v>
      </c>
      <c r="C73" s="2" t="s">
        <v>18</v>
      </c>
      <c r="D73" s="2">
        <v>1</v>
      </c>
      <c r="E73" s="56"/>
      <c r="F73" s="11">
        <f t="shared" si="7"/>
        <v>0</v>
      </c>
    </row>
    <row r="74" spans="1:6" x14ac:dyDescent="0.25">
      <c r="A74" s="2">
        <f t="shared" si="1"/>
        <v>48</v>
      </c>
      <c r="B74" s="3" t="s">
        <v>9</v>
      </c>
      <c r="C74" s="2" t="s">
        <v>18</v>
      </c>
      <c r="D74" s="2">
        <v>1</v>
      </c>
      <c r="E74" s="56"/>
      <c r="F74" s="11">
        <f t="shared" si="7"/>
        <v>0</v>
      </c>
    </row>
    <row r="75" spans="1:6" x14ac:dyDescent="0.25">
      <c r="A75" s="2"/>
      <c r="B75" s="10" t="s">
        <v>53</v>
      </c>
      <c r="C75" s="2"/>
      <c r="D75" s="2"/>
      <c r="E75" s="56"/>
      <c r="F75" s="11"/>
    </row>
    <row r="76" spans="1:6" ht="30" x14ac:dyDescent="0.25">
      <c r="A76" s="2">
        <f t="shared" si="1"/>
        <v>49</v>
      </c>
      <c r="B76" s="23" t="s">
        <v>187</v>
      </c>
      <c r="C76" s="2" t="s">
        <v>6</v>
      </c>
      <c r="D76" s="2">
        <v>1</v>
      </c>
      <c r="E76" s="56"/>
      <c r="F76" s="11">
        <f t="shared" ref="F76:F94" si="8">D76*E76</f>
        <v>0</v>
      </c>
    </row>
    <row r="77" spans="1:6" x14ac:dyDescent="0.25">
      <c r="A77" s="2">
        <f t="shared" si="1"/>
        <v>50</v>
      </c>
      <c r="B77" s="3" t="s">
        <v>129</v>
      </c>
      <c r="C77" s="2" t="s">
        <v>6</v>
      </c>
      <c r="D77" s="2">
        <v>2</v>
      </c>
      <c r="E77" s="56"/>
      <c r="F77" s="11">
        <f t="shared" si="8"/>
        <v>0</v>
      </c>
    </row>
    <row r="78" spans="1:6" x14ac:dyDescent="0.25">
      <c r="A78" s="2">
        <f t="shared" si="1"/>
        <v>51</v>
      </c>
      <c r="B78" s="3" t="s">
        <v>126</v>
      </c>
      <c r="C78" s="2" t="s">
        <v>6</v>
      </c>
      <c r="D78" s="2">
        <v>1</v>
      </c>
      <c r="E78" s="56"/>
      <c r="F78" s="11">
        <f t="shared" si="8"/>
        <v>0</v>
      </c>
    </row>
    <row r="79" spans="1:6" x14ac:dyDescent="0.25">
      <c r="A79" s="2">
        <f t="shared" si="1"/>
        <v>52</v>
      </c>
      <c r="B79" s="3" t="s">
        <v>59</v>
      </c>
      <c r="C79" s="2" t="s">
        <v>6</v>
      </c>
      <c r="D79" s="2">
        <v>2</v>
      </c>
      <c r="E79" s="56"/>
      <c r="F79" s="11">
        <f t="shared" si="8"/>
        <v>0</v>
      </c>
    </row>
    <row r="80" spans="1:6" x14ac:dyDescent="0.25">
      <c r="A80" s="2">
        <f t="shared" si="1"/>
        <v>53</v>
      </c>
      <c r="B80" s="3" t="s">
        <v>127</v>
      </c>
      <c r="C80" s="2" t="s">
        <v>6</v>
      </c>
      <c r="D80" s="2">
        <v>2</v>
      </c>
      <c r="E80" s="56"/>
      <c r="F80" s="11">
        <f t="shared" si="8"/>
        <v>0</v>
      </c>
    </row>
    <row r="81" spans="1:6" x14ac:dyDescent="0.25">
      <c r="A81" s="2">
        <f t="shared" si="1"/>
        <v>54</v>
      </c>
      <c r="B81" s="3" t="s">
        <v>103</v>
      </c>
      <c r="C81" s="2" t="s">
        <v>6</v>
      </c>
      <c r="D81" s="2">
        <v>1</v>
      </c>
      <c r="E81" s="56"/>
      <c r="F81" s="11">
        <f t="shared" si="8"/>
        <v>0</v>
      </c>
    </row>
    <row r="82" spans="1:6" x14ac:dyDescent="0.25">
      <c r="A82" s="2">
        <f t="shared" si="1"/>
        <v>55</v>
      </c>
      <c r="B82" s="3" t="s">
        <v>109</v>
      </c>
      <c r="C82" s="2" t="s">
        <v>6</v>
      </c>
      <c r="D82" s="2">
        <v>1</v>
      </c>
      <c r="E82" s="56"/>
      <c r="F82" s="11">
        <f t="shared" si="8"/>
        <v>0</v>
      </c>
    </row>
    <row r="83" spans="1:6" x14ac:dyDescent="0.25">
      <c r="A83" s="2">
        <f t="shared" si="1"/>
        <v>56</v>
      </c>
      <c r="B83" s="3" t="s">
        <v>110</v>
      </c>
      <c r="C83" s="2" t="s">
        <v>6</v>
      </c>
      <c r="D83" s="2">
        <v>1</v>
      </c>
      <c r="E83" s="56"/>
      <c r="F83" s="11">
        <f t="shared" si="8"/>
        <v>0</v>
      </c>
    </row>
    <row r="84" spans="1:6" x14ac:dyDescent="0.25">
      <c r="A84" s="2">
        <f t="shared" si="1"/>
        <v>57</v>
      </c>
      <c r="B84" s="3" t="s">
        <v>128</v>
      </c>
      <c r="C84" s="2" t="s">
        <v>6</v>
      </c>
      <c r="D84" s="2">
        <v>3</v>
      </c>
      <c r="E84" s="56"/>
      <c r="F84" s="11">
        <f t="shared" si="8"/>
        <v>0</v>
      </c>
    </row>
    <row r="85" spans="1:6" x14ac:dyDescent="0.25">
      <c r="A85" s="2">
        <f t="shared" si="1"/>
        <v>58</v>
      </c>
      <c r="B85" s="3" t="s">
        <v>60</v>
      </c>
      <c r="C85" s="2" t="s">
        <v>6</v>
      </c>
      <c r="D85" s="2">
        <v>2</v>
      </c>
      <c r="E85" s="56"/>
      <c r="F85" s="11">
        <f t="shared" si="8"/>
        <v>0</v>
      </c>
    </row>
    <row r="86" spans="1:6" x14ac:dyDescent="0.25">
      <c r="A86" s="2">
        <f t="shared" si="1"/>
        <v>59</v>
      </c>
      <c r="B86" s="3" t="s">
        <v>61</v>
      </c>
      <c r="C86" s="2" t="s">
        <v>6</v>
      </c>
      <c r="D86" s="2">
        <v>1</v>
      </c>
      <c r="E86" s="56"/>
      <c r="F86" s="11">
        <f t="shared" si="8"/>
        <v>0</v>
      </c>
    </row>
    <row r="87" spans="1:6" x14ac:dyDescent="0.25">
      <c r="A87" s="2">
        <f t="shared" ref="A87:A151" si="9">IF(EXACT(C86,""),A85+1,A86+1)</f>
        <v>60</v>
      </c>
      <c r="B87" s="23" t="s">
        <v>54</v>
      </c>
      <c r="C87" s="2" t="s">
        <v>6</v>
      </c>
      <c r="D87" s="2">
        <v>1</v>
      </c>
      <c r="E87" s="56"/>
      <c r="F87" s="11">
        <f t="shared" si="8"/>
        <v>0</v>
      </c>
    </row>
    <row r="88" spans="1:6" x14ac:dyDescent="0.25">
      <c r="A88" s="2">
        <f t="shared" si="9"/>
        <v>61</v>
      </c>
      <c r="B88" s="3" t="s">
        <v>55</v>
      </c>
      <c r="C88" s="2" t="s">
        <v>6</v>
      </c>
      <c r="D88" s="2">
        <v>1</v>
      </c>
      <c r="E88" s="56"/>
      <c r="F88" s="11">
        <f t="shared" si="8"/>
        <v>0</v>
      </c>
    </row>
    <row r="89" spans="1:6" x14ac:dyDescent="0.25">
      <c r="A89" s="2">
        <f t="shared" si="9"/>
        <v>62</v>
      </c>
      <c r="B89" s="3" t="s">
        <v>56</v>
      </c>
      <c r="C89" s="2" t="s">
        <v>6</v>
      </c>
      <c r="D89" s="2">
        <v>1</v>
      </c>
      <c r="E89" s="56"/>
      <c r="F89" s="11">
        <f t="shared" si="8"/>
        <v>0</v>
      </c>
    </row>
    <row r="90" spans="1:6" x14ac:dyDescent="0.25">
      <c r="A90" s="2">
        <f t="shared" si="9"/>
        <v>63</v>
      </c>
      <c r="B90" s="3" t="s">
        <v>57</v>
      </c>
      <c r="C90" s="2" t="s">
        <v>6</v>
      </c>
      <c r="D90" s="2">
        <v>1</v>
      </c>
      <c r="E90" s="56"/>
      <c r="F90" s="11">
        <f t="shared" si="8"/>
        <v>0</v>
      </c>
    </row>
    <row r="91" spans="1:6" x14ac:dyDescent="0.25">
      <c r="A91" s="2">
        <f t="shared" si="9"/>
        <v>64</v>
      </c>
      <c r="B91" s="3" t="s">
        <v>58</v>
      </c>
      <c r="C91" s="2" t="s">
        <v>6</v>
      </c>
      <c r="D91" s="2">
        <v>1</v>
      </c>
      <c r="E91" s="56"/>
      <c r="F91" s="11">
        <f t="shared" si="8"/>
        <v>0</v>
      </c>
    </row>
    <row r="92" spans="1:6" x14ac:dyDescent="0.25">
      <c r="A92" s="2">
        <f t="shared" si="9"/>
        <v>65</v>
      </c>
      <c r="B92" s="3" t="s">
        <v>130</v>
      </c>
      <c r="C92" s="32" t="s">
        <v>6</v>
      </c>
      <c r="D92" s="32">
        <v>1</v>
      </c>
      <c r="E92" s="57"/>
      <c r="F92" s="33">
        <f t="shared" si="8"/>
        <v>0</v>
      </c>
    </row>
    <row r="93" spans="1:6" x14ac:dyDescent="0.25">
      <c r="A93" s="2">
        <f t="shared" si="9"/>
        <v>66</v>
      </c>
      <c r="B93" s="3" t="s">
        <v>10</v>
      </c>
      <c r="C93" s="2" t="s">
        <v>18</v>
      </c>
      <c r="D93" s="2">
        <v>1</v>
      </c>
      <c r="E93" s="56"/>
      <c r="F93" s="11">
        <f t="shared" si="8"/>
        <v>0</v>
      </c>
    </row>
    <row r="94" spans="1:6" x14ac:dyDescent="0.25">
      <c r="A94" s="2">
        <f t="shared" si="9"/>
        <v>67</v>
      </c>
      <c r="B94" s="3" t="s">
        <v>9</v>
      </c>
      <c r="C94" s="2" t="s">
        <v>18</v>
      </c>
      <c r="D94" s="2">
        <v>1</v>
      </c>
      <c r="E94" s="56"/>
      <c r="F94" s="11">
        <f t="shared" si="8"/>
        <v>0</v>
      </c>
    </row>
    <row r="95" spans="1:6" ht="15.6" customHeight="1" x14ac:dyDescent="0.25">
      <c r="A95" s="2"/>
      <c r="B95" s="10" t="s">
        <v>132</v>
      </c>
      <c r="C95" s="2"/>
      <c r="D95" s="2"/>
      <c r="E95" s="56"/>
      <c r="F95" s="11"/>
    </row>
    <row r="96" spans="1:6" ht="15.6" customHeight="1" x14ac:dyDescent="0.25">
      <c r="A96" s="2">
        <f t="shared" si="9"/>
        <v>68</v>
      </c>
      <c r="B96" s="3" t="s">
        <v>131</v>
      </c>
      <c r="C96" s="2" t="s">
        <v>6</v>
      </c>
      <c r="D96" s="2">
        <v>2</v>
      </c>
      <c r="E96" s="56"/>
      <c r="F96" s="11">
        <f t="shared" ref="F96:F97" si="10">D96*E96</f>
        <v>0</v>
      </c>
    </row>
    <row r="97" spans="1:6" ht="15.6" customHeight="1" x14ac:dyDescent="0.25">
      <c r="A97" s="2">
        <f t="shared" si="9"/>
        <v>69</v>
      </c>
      <c r="B97" s="3" t="s">
        <v>133</v>
      </c>
      <c r="C97" s="2" t="s">
        <v>6</v>
      </c>
      <c r="D97" s="2">
        <v>1</v>
      </c>
      <c r="E97" s="56"/>
      <c r="F97" s="11">
        <f t="shared" si="10"/>
        <v>0</v>
      </c>
    </row>
    <row r="98" spans="1:6" ht="30" x14ac:dyDescent="0.25">
      <c r="A98" s="2"/>
      <c r="B98" s="10" t="s">
        <v>157</v>
      </c>
      <c r="C98" s="2"/>
      <c r="D98" s="2"/>
      <c r="E98" s="56"/>
      <c r="F98" s="11"/>
    </row>
    <row r="99" spans="1:6" x14ac:dyDescent="0.25">
      <c r="A99" s="2">
        <f t="shared" si="9"/>
        <v>70</v>
      </c>
      <c r="B99" s="3" t="s">
        <v>134</v>
      </c>
      <c r="C99" s="2" t="s">
        <v>6</v>
      </c>
      <c r="D99" s="2">
        <v>1</v>
      </c>
      <c r="E99" s="56"/>
      <c r="F99" s="11">
        <f t="shared" ref="F99:F101" si="11">D99*E99</f>
        <v>0</v>
      </c>
    </row>
    <row r="100" spans="1:6" x14ac:dyDescent="0.25">
      <c r="A100" s="2">
        <f t="shared" si="9"/>
        <v>71</v>
      </c>
      <c r="B100" s="3" t="s">
        <v>135</v>
      </c>
      <c r="C100" s="2" t="s">
        <v>6</v>
      </c>
      <c r="D100" s="2">
        <v>1</v>
      </c>
      <c r="E100" s="56"/>
      <c r="F100" s="11">
        <f t="shared" si="11"/>
        <v>0</v>
      </c>
    </row>
    <row r="101" spans="1:6" x14ac:dyDescent="0.25">
      <c r="A101" s="2">
        <f t="shared" si="9"/>
        <v>72</v>
      </c>
      <c r="B101" s="3" t="s">
        <v>129</v>
      </c>
      <c r="C101" s="2" t="s">
        <v>6</v>
      </c>
      <c r="D101" s="2">
        <v>1</v>
      </c>
      <c r="E101" s="56"/>
      <c r="F101" s="11">
        <f t="shared" si="11"/>
        <v>0</v>
      </c>
    </row>
    <row r="102" spans="1:6" x14ac:dyDescent="0.25">
      <c r="A102" s="2">
        <f t="shared" si="9"/>
        <v>73</v>
      </c>
      <c r="B102" s="3" t="s">
        <v>137</v>
      </c>
      <c r="C102" s="2" t="s">
        <v>6</v>
      </c>
      <c r="D102" s="2">
        <v>1</v>
      </c>
      <c r="E102" s="56"/>
      <c r="F102" s="11">
        <f t="shared" ref="F102:F115" si="12">D102*E102</f>
        <v>0</v>
      </c>
    </row>
    <row r="103" spans="1:6" x14ac:dyDescent="0.25">
      <c r="A103" s="2">
        <f t="shared" si="9"/>
        <v>74</v>
      </c>
      <c r="B103" s="3" t="s">
        <v>136</v>
      </c>
      <c r="C103" s="2" t="s">
        <v>6</v>
      </c>
      <c r="D103" s="2">
        <v>1</v>
      </c>
      <c r="E103" s="56"/>
      <c r="F103" s="11">
        <f t="shared" si="12"/>
        <v>0</v>
      </c>
    </row>
    <row r="104" spans="1:6" x14ac:dyDescent="0.25">
      <c r="A104" s="2">
        <f t="shared" si="9"/>
        <v>75</v>
      </c>
      <c r="B104" s="3" t="s">
        <v>128</v>
      </c>
      <c r="C104" s="2" t="s">
        <v>6</v>
      </c>
      <c r="D104" s="2">
        <v>2</v>
      </c>
      <c r="E104" s="56"/>
      <c r="F104" s="11">
        <f t="shared" si="12"/>
        <v>0</v>
      </c>
    </row>
    <row r="105" spans="1:6" x14ac:dyDescent="0.25">
      <c r="A105" s="2">
        <f t="shared" si="9"/>
        <v>76</v>
      </c>
      <c r="B105" s="3" t="s">
        <v>60</v>
      </c>
      <c r="C105" s="2" t="s">
        <v>6</v>
      </c>
      <c r="D105" s="2">
        <v>1</v>
      </c>
      <c r="E105" s="56"/>
      <c r="F105" s="11">
        <f t="shared" si="12"/>
        <v>0</v>
      </c>
    </row>
    <row r="106" spans="1:6" x14ac:dyDescent="0.25">
      <c r="A106" s="2">
        <f t="shared" si="9"/>
        <v>77</v>
      </c>
      <c r="B106" s="3" t="s">
        <v>138</v>
      </c>
      <c r="C106" s="2" t="s">
        <v>6</v>
      </c>
      <c r="D106" s="2">
        <v>2</v>
      </c>
      <c r="E106" s="56"/>
      <c r="F106" s="11">
        <f t="shared" si="12"/>
        <v>0</v>
      </c>
    </row>
    <row r="107" spans="1:6" x14ac:dyDescent="0.25">
      <c r="A107" s="2">
        <f t="shared" si="9"/>
        <v>78</v>
      </c>
      <c r="B107" s="3" t="s">
        <v>139</v>
      </c>
      <c r="C107" s="2" t="s">
        <v>6</v>
      </c>
      <c r="D107" s="2">
        <v>1</v>
      </c>
      <c r="E107" s="56"/>
      <c r="F107" s="11">
        <f t="shared" ref="F107" si="13">D107*E107</f>
        <v>0</v>
      </c>
    </row>
    <row r="108" spans="1:6" x14ac:dyDescent="0.25">
      <c r="A108" s="2">
        <f t="shared" si="9"/>
        <v>79</v>
      </c>
      <c r="B108" s="3" t="s">
        <v>126</v>
      </c>
      <c r="C108" s="2" t="s">
        <v>6</v>
      </c>
      <c r="D108" s="2">
        <v>1</v>
      </c>
      <c r="E108" s="56"/>
      <c r="F108" s="11">
        <f t="shared" si="12"/>
        <v>0</v>
      </c>
    </row>
    <row r="109" spans="1:6" x14ac:dyDescent="0.25">
      <c r="A109" s="2">
        <f t="shared" si="9"/>
        <v>80</v>
      </c>
      <c r="B109" s="3" t="s">
        <v>127</v>
      </c>
      <c r="C109" s="2" t="s">
        <v>6</v>
      </c>
      <c r="D109" s="2">
        <v>1</v>
      </c>
      <c r="E109" s="56"/>
      <c r="F109" s="11">
        <f>D109*E109</f>
        <v>0</v>
      </c>
    </row>
    <row r="110" spans="1:6" x14ac:dyDescent="0.25">
      <c r="A110" s="2">
        <f t="shared" si="9"/>
        <v>81</v>
      </c>
      <c r="B110" s="3" t="s">
        <v>59</v>
      </c>
      <c r="C110" s="2" t="s">
        <v>6</v>
      </c>
      <c r="D110" s="2">
        <v>1</v>
      </c>
      <c r="E110" s="56"/>
      <c r="F110" s="11">
        <f t="shared" si="12"/>
        <v>0</v>
      </c>
    </row>
    <row r="111" spans="1:6" x14ac:dyDescent="0.25">
      <c r="A111" s="2">
        <f t="shared" si="9"/>
        <v>82</v>
      </c>
      <c r="B111" s="3" t="s">
        <v>62</v>
      </c>
      <c r="C111" s="2" t="s">
        <v>6</v>
      </c>
      <c r="D111" s="2">
        <v>1</v>
      </c>
      <c r="E111" s="56"/>
      <c r="F111" s="11">
        <f t="shared" si="12"/>
        <v>0</v>
      </c>
    </row>
    <row r="112" spans="1:6" x14ac:dyDescent="0.25">
      <c r="A112" s="2">
        <f t="shared" si="9"/>
        <v>83</v>
      </c>
      <c r="B112" s="3" t="s">
        <v>102</v>
      </c>
      <c r="C112" s="2" t="s">
        <v>6</v>
      </c>
      <c r="D112" s="2">
        <v>2</v>
      </c>
      <c r="E112" s="56"/>
      <c r="F112" s="11">
        <f t="shared" si="12"/>
        <v>0</v>
      </c>
    </row>
    <row r="113" spans="1:8" x14ac:dyDescent="0.25">
      <c r="A113" s="2">
        <f t="shared" si="9"/>
        <v>84</v>
      </c>
      <c r="B113" s="3" t="s">
        <v>144</v>
      </c>
      <c r="C113" s="2" t="s">
        <v>6</v>
      </c>
      <c r="D113" s="2">
        <v>3</v>
      </c>
      <c r="E113" s="56"/>
      <c r="F113" s="11">
        <f t="shared" si="12"/>
        <v>0</v>
      </c>
    </row>
    <row r="114" spans="1:8" x14ac:dyDescent="0.25">
      <c r="A114" s="2">
        <f t="shared" si="9"/>
        <v>85</v>
      </c>
      <c r="B114" s="3" t="s">
        <v>10</v>
      </c>
      <c r="C114" s="2" t="s">
        <v>18</v>
      </c>
      <c r="D114" s="2">
        <v>1</v>
      </c>
      <c r="E114" s="56"/>
      <c r="F114" s="11">
        <f t="shared" si="12"/>
        <v>0</v>
      </c>
    </row>
    <row r="115" spans="1:8" x14ac:dyDescent="0.25">
      <c r="A115" s="2">
        <f t="shared" si="9"/>
        <v>86</v>
      </c>
      <c r="B115" s="3" t="s">
        <v>140</v>
      </c>
      <c r="C115" s="2" t="s">
        <v>18</v>
      </c>
      <c r="D115" s="2">
        <v>1</v>
      </c>
      <c r="E115" s="56"/>
      <c r="F115" s="11">
        <f t="shared" si="12"/>
        <v>0</v>
      </c>
    </row>
    <row r="116" spans="1:8" x14ac:dyDescent="0.25">
      <c r="A116" s="2"/>
      <c r="B116" s="26" t="s">
        <v>141</v>
      </c>
      <c r="C116" s="29"/>
      <c r="D116" s="29"/>
      <c r="E116" s="58"/>
      <c r="F116" s="30"/>
    </row>
    <row r="117" spans="1:8" ht="30" x14ac:dyDescent="0.25">
      <c r="A117" s="2">
        <f t="shared" si="9"/>
        <v>87</v>
      </c>
      <c r="B117" s="24" t="s">
        <v>142</v>
      </c>
      <c r="C117" s="2" t="s">
        <v>6</v>
      </c>
      <c r="D117" s="2">
        <v>1</v>
      </c>
      <c r="E117" s="56"/>
      <c r="F117" s="11">
        <f t="shared" ref="F117:F122" si="14">D117*E117</f>
        <v>0</v>
      </c>
    </row>
    <row r="118" spans="1:8" x14ac:dyDescent="0.25">
      <c r="A118" s="2">
        <f t="shared" si="9"/>
        <v>88</v>
      </c>
      <c r="B118" s="3" t="s">
        <v>64</v>
      </c>
      <c r="C118" s="2" t="s">
        <v>6</v>
      </c>
      <c r="D118" s="2">
        <v>2</v>
      </c>
      <c r="E118" s="56"/>
      <c r="F118" s="11">
        <f t="shared" si="14"/>
        <v>0</v>
      </c>
    </row>
    <row r="119" spans="1:8" ht="30" x14ac:dyDescent="0.25">
      <c r="A119" s="2">
        <f t="shared" si="9"/>
        <v>89</v>
      </c>
      <c r="B119" s="3" t="s">
        <v>99</v>
      </c>
      <c r="C119" s="2" t="s">
        <v>6</v>
      </c>
      <c r="D119" s="2">
        <v>3</v>
      </c>
      <c r="E119" s="56"/>
      <c r="F119" s="11">
        <f t="shared" si="14"/>
        <v>0</v>
      </c>
    </row>
    <row r="120" spans="1:8" x14ac:dyDescent="0.25">
      <c r="A120" s="2">
        <f t="shared" si="9"/>
        <v>90</v>
      </c>
      <c r="B120" s="3" t="s">
        <v>145</v>
      </c>
      <c r="C120" s="2" t="s">
        <v>6</v>
      </c>
      <c r="D120" s="2">
        <v>3</v>
      </c>
      <c r="E120" s="56"/>
      <c r="F120" s="11">
        <f t="shared" si="14"/>
        <v>0</v>
      </c>
    </row>
    <row r="121" spans="1:8" x14ac:dyDescent="0.25">
      <c r="A121" s="2">
        <f t="shared" si="9"/>
        <v>91</v>
      </c>
      <c r="B121" s="3" t="s">
        <v>143</v>
      </c>
      <c r="C121" s="2" t="s">
        <v>18</v>
      </c>
      <c r="D121" s="2">
        <v>1</v>
      </c>
      <c r="E121" s="56"/>
      <c r="F121" s="11">
        <f t="shared" si="14"/>
        <v>0</v>
      </c>
    </row>
    <row r="122" spans="1:8" x14ac:dyDescent="0.25">
      <c r="A122" s="2">
        <f t="shared" si="9"/>
        <v>92</v>
      </c>
      <c r="B122" s="3" t="s">
        <v>140</v>
      </c>
      <c r="C122" s="2" t="s">
        <v>18</v>
      </c>
      <c r="D122" s="2">
        <v>1</v>
      </c>
      <c r="E122" s="56"/>
      <c r="F122" s="11">
        <f t="shared" si="14"/>
        <v>0</v>
      </c>
    </row>
    <row r="123" spans="1:8" x14ac:dyDescent="0.25">
      <c r="A123" s="2"/>
      <c r="B123" s="9" t="s">
        <v>11</v>
      </c>
      <c r="C123" s="2"/>
      <c r="D123" s="2"/>
      <c r="E123" s="56"/>
      <c r="F123" s="11"/>
      <c r="H123" s="25"/>
    </row>
    <row r="124" spans="1:8" x14ac:dyDescent="0.25">
      <c r="A124" s="2">
        <f t="shared" si="9"/>
        <v>93</v>
      </c>
      <c r="B124" s="3" t="s">
        <v>63</v>
      </c>
      <c r="C124" s="2" t="s">
        <v>7</v>
      </c>
      <c r="D124" s="2">
        <v>700</v>
      </c>
      <c r="E124" s="56"/>
      <c r="F124" s="11">
        <f t="shared" si="0"/>
        <v>0</v>
      </c>
      <c r="H124" s="25"/>
    </row>
    <row r="125" spans="1:8" x14ac:dyDescent="0.25">
      <c r="A125" s="2">
        <f t="shared" si="9"/>
        <v>94</v>
      </c>
      <c r="B125" s="3" t="s">
        <v>65</v>
      </c>
      <c r="C125" s="2" t="s">
        <v>7</v>
      </c>
      <c r="D125" s="2">
        <v>700</v>
      </c>
      <c r="E125" s="56"/>
      <c r="F125" s="11">
        <f t="shared" ref="F125:F133" si="15">D125*E125</f>
        <v>0</v>
      </c>
      <c r="H125" s="25"/>
    </row>
    <row r="126" spans="1:8" x14ac:dyDescent="0.25">
      <c r="A126" s="2">
        <f t="shared" si="9"/>
        <v>95</v>
      </c>
      <c r="B126" s="24" t="s">
        <v>66</v>
      </c>
      <c r="C126" s="2" t="s">
        <v>7</v>
      </c>
      <c r="D126" s="2">
        <v>10</v>
      </c>
      <c r="E126" s="56"/>
      <c r="F126" s="11">
        <f t="shared" si="15"/>
        <v>0</v>
      </c>
      <c r="H126" s="25"/>
    </row>
    <row r="127" spans="1:8" x14ac:dyDescent="0.25">
      <c r="A127" s="2">
        <f t="shared" si="9"/>
        <v>96</v>
      </c>
      <c r="B127" s="24" t="s">
        <v>146</v>
      </c>
      <c r="C127" s="2" t="s">
        <v>7</v>
      </c>
      <c r="D127" s="2">
        <v>500</v>
      </c>
      <c r="E127" s="56"/>
      <c r="F127" s="11">
        <f t="shared" si="15"/>
        <v>0</v>
      </c>
      <c r="H127" s="25"/>
    </row>
    <row r="128" spans="1:8" x14ac:dyDescent="0.25">
      <c r="A128" s="2">
        <f t="shared" si="9"/>
        <v>97</v>
      </c>
      <c r="B128" s="24" t="s">
        <v>147</v>
      </c>
      <c r="C128" s="2" t="s">
        <v>7</v>
      </c>
      <c r="D128" s="2">
        <v>500</v>
      </c>
      <c r="E128" s="56"/>
      <c r="F128" s="11">
        <f t="shared" si="15"/>
        <v>0</v>
      </c>
      <c r="H128" s="25"/>
    </row>
    <row r="129" spans="1:8" x14ac:dyDescent="0.25">
      <c r="A129" s="2">
        <f t="shared" si="9"/>
        <v>98</v>
      </c>
      <c r="B129" s="24" t="s">
        <v>111</v>
      </c>
      <c r="C129" s="2" t="s">
        <v>7</v>
      </c>
      <c r="D129" s="2">
        <v>200</v>
      </c>
      <c r="E129" s="56"/>
      <c r="F129" s="11">
        <f t="shared" si="15"/>
        <v>0</v>
      </c>
      <c r="H129" s="25"/>
    </row>
    <row r="130" spans="1:8" x14ac:dyDescent="0.25">
      <c r="A130" s="2">
        <f t="shared" si="9"/>
        <v>99</v>
      </c>
      <c r="B130" s="24" t="s">
        <v>148</v>
      </c>
      <c r="C130" s="2" t="s">
        <v>7</v>
      </c>
      <c r="D130" s="2">
        <v>200</v>
      </c>
      <c r="E130" s="56"/>
      <c r="F130" s="11">
        <f t="shared" si="15"/>
        <v>0</v>
      </c>
      <c r="H130" s="25"/>
    </row>
    <row r="131" spans="1:8" x14ac:dyDescent="0.25">
      <c r="A131" s="2">
        <f t="shared" si="9"/>
        <v>100</v>
      </c>
      <c r="B131" s="24" t="s">
        <v>149</v>
      </c>
      <c r="C131" s="2" t="s">
        <v>7</v>
      </c>
      <c r="D131" s="2">
        <v>15</v>
      </c>
      <c r="E131" s="56"/>
      <c r="F131" s="11">
        <f t="shared" si="15"/>
        <v>0</v>
      </c>
      <c r="H131" s="25"/>
    </row>
    <row r="132" spans="1:8" x14ac:dyDescent="0.25">
      <c r="A132" s="2">
        <f t="shared" si="9"/>
        <v>101</v>
      </c>
      <c r="B132" s="24" t="s">
        <v>150</v>
      </c>
      <c r="C132" s="2" t="s">
        <v>7</v>
      </c>
      <c r="D132" s="2">
        <v>3</v>
      </c>
      <c r="E132" s="56"/>
      <c r="F132" s="11">
        <f t="shared" si="15"/>
        <v>0</v>
      </c>
      <c r="H132" s="25"/>
    </row>
    <row r="133" spans="1:8" x14ac:dyDescent="0.25">
      <c r="A133" s="2">
        <f t="shared" si="9"/>
        <v>102</v>
      </c>
      <c r="B133" s="24" t="s">
        <v>151</v>
      </c>
      <c r="C133" s="2" t="s">
        <v>7</v>
      </c>
      <c r="D133" s="2">
        <v>9</v>
      </c>
      <c r="E133" s="56"/>
      <c r="F133" s="11">
        <f t="shared" si="15"/>
        <v>0</v>
      </c>
      <c r="H133" s="25"/>
    </row>
    <row r="134" spans="1:8" x14ac:dyDescent="0.25">
      <c r="A134" s="2">
        <f t="shared" si="9"/>
        <v>103</v>
      </c>
      <c r="B134" s="24" t="s">
        <v>68</v>
      </c>
      <c r="C134" s="27" t="s">
        <v>7</v>
      </c>
      <c r="D134" s="27">
        <v>7</v>
      </c>
      <c r="E134" s="59"/>
      <c r="F134" s="28">
        <f t="shared" ref="F134:F137" si="16">D134*E134</f>
        <v>0</v>
      </c>
      <c r="H134" s="25"/>
    </row>
    <row r="135" spans="1:8" x14ac:dyDescent="0.25">
      <c r="A135" s="2">
        <f t="shared" si="9"/>
        <v>104</v>
      </c>
      <c r="B135" s="24" t="s">
        <v>69</v>
      </c>
      <c r="C135" s="27" t="s">
        <v>7</v>
      </c>
      <c r="D135" s="27">
        <v>21</v>
      </c>
      <c r="E135" s="59"/>
      <c r="F135" s="28">
        <f t="shared" si="16"/>
        <v>0</v>
      </c>
      <c r="H135" s="25"/>
    </row>
    <row r="136" spans="1:8" x14ac:dyDescent="0.25">
      <c r="A136" s="2">
        <f t="shared" si="9"/>
        <v>105</v>
      </c>
      <c r="B136" s="24" t="s">
        <v>92</v>
      </c>
      <c r="C136" s="27" t="s">
        <v>7</v>
      </c>
      <c r="D136" s="27">
        <v>7</v>
      </c>
      <c r="E136" s="59"/>
      <c r="F136" s="28">
        <f t="shared" si="16"/>
        <v>0</v>
      </c>
      <c r="H136" s="25"/>
    </row>
    <row r="137" spans="1:8" x14ac:dyDescent="0.25">
      <c r="A137" s="2">
        <f t="shared" si="9"/>
        <v>106</v>
      </c>
      <c r="B137" s="24" t="s">
        <v>67</v>
      </c>
      <c r="C137" s="27" t="s">
        <v>7</v>
      </c>
      <c r="D137" s="27">
        <v>7</v>
      </c>
      <c r="E137" s="59"/>
      <c r="F137" s="28">
        <f t="shared" si="16"/>
        <v>0</v>
      </c>
      <c r="H137" s="25"/>
    </row>
    <row r="138" spans="1:8" x14ac:dyDescent="0.25">
      <c r="A138" s="2">
        <f t="shared" si="9"/>
        <v>107</v>
      </c>
      <c r="B138" s="3" t="s">
        <v>44</v>
      </c>
      <c r="C138" s="2" t="s">
        <v>18</v>
      </c>
      <c r="D138" s="2">
        <v>1</v>
      </c>
      <c r="E138" s="56"/>
      <c r="F138" s="11">
        <f t="shared" ref="F138:F198" si="17">D138*E138</f>
        <v>0</v>
      </c>
      <c r="H138" s="25"/>
    </row>
    <row r="139" spans="1:8" ht="12.6" customHeight="1" x14ac:dyDescent="0.25">
      <c r="A139" s="2"/>
      <c r="B139" s="9" t="s">
        <v>16</v>
      </c>
      <c r="C139" s="2"/>
      <c r="D139" s="2"/>
      <c r="E139" s="56"/>
      <c r="F139" s="11"/>
      <c r="H139" s="25"/>
    </row>
    <row r="140" spans="1:8" x14ac:dyDescent="0.25">
      <c r="A140" s="2">
        <f t="shared" si="9"/>
        <v>108</v>
      </c>
      <c r="B140" s="3" t="s">
        <v>70</v>
      </c>
      <c r="C140" s="2" t="s">
        <v>7</v>
      </c>
      <c r="D140" s="2">
        <v>300</v>
      </c>
      <c r="E140" s="56"/>
      <c r="F140" s="11">
        <f t="shared" si="17"/>
        <v>0</v>
      </c>
      <c r="H140" s="25"/>
    </row>
    <row r="141" spans="1:8" x14ac:dyDescent="0.25">
      <c r="A141" s="2">
        <f t="shared" si="9"/>
        <v>109</v>
      </c>
      <c r="B141" s="3" t="s">
        <v>180</v>
      </c>
      <c r="C141" s="2" t="s">
        <v>7</v>
      </c>
      <c r="D141" s="2">
        <v>16</v>
      </c>
      <c r="E141" s="56"/>
      <c r="F141" s="11">
        <f t="shared" si="17"/>
        <v>0</v>
      </c>
      <c r="H141" s="25"/>
    </row>
    <row r="142" spans="1:8" x14ac:dyDescent="0.25">
      <c r="A142" s="2">
        <f t="shared" si="9"/>
        <v>110</v>
      </c>
      <c r="B142" s="3" t="s">
        <v>175</v>
      </c>
      <c r="C142" s="2" t="s">
        <v>7</v>
      </c>
      <c r="D142" s="2">
        <v>37</v>
      </c>
      <c r="E142" s="56"/>
      <c r="F142" s="11">
        <f t="shared" si="17"/>
        <v>0</v>
      </c>
      <c r="H142" s="25"/>
    </row>
    <row r="143" spans="1:8" x14ac:dyDescent="0.25">
      <c r="A143" s="2">
        <f>IF(EXACT(C142,""),A140+1,A142+1)</f>
        <v>111</v>
      </c>
      <c r="B143" s="3" t="s">
        <v>152</v>
      </c>
      <c r="C143" s="2" t="s">
        <v>7</v>
      </c>
      <c r="D143" s="2">
        <v>112</v>
      </c>
      <c r="E143" s="56"/>
      <c r="F143" s="11">
        <f t="shared" si="17"/>
        <v>0</v>
      </c>
      <c r="H143" s="25"/>
    </row>
    <row r="144" spans="1:8" x14ac:dyDescent="0.25">
      <c r="A144" s="2">
        <f t="shared" si="9"/>
        <v>112</v>
      </c>
      <c r="B144" s="3" t="s">
        <v>153</v>
      </c>
      <c r="C144" s="2" t="s">
        <v>7</v>
      </c>
      <c r="D144" s="2">
        <v>20</v>
      </c>
      <c r="E144" s="56"/>
      <c r="F144" s="11">
        <f t="shared" si="17"/>
        <v>0</v>
      </c>
      <c r="H144" s="25"/>
    </row>
    <row r="145" spans="1:8" ht="30" x14ac:dyDescent="0.25">
      <c r="A145" s="2">
        <f t="shared" si="9"/>
        <v>113</v>
      </c>
      <c r="B145" s="3" t="s">
        <v>104</v>
      </c>
      <c r="C145" s="2" t="s">
        <v>18</v>
      </c>
      <c r="D145" s="2">
        <v>1</v>
      </c>
      <c r="E145" s="56"/>
      <c r="F145" s="11">
        <f t="shared" si="17"/>
        <v>0</v>
      </c>
      <c r="H145" s="25"/>
    </row>
    <row r="146" spans="1:8" x14ac:dyDescent="0.25">
      <c r="A146" s="2"/>
      <c r="B146" s="9" t="s">
        <v>8</v>
      </c>
      <c r="C146" s="2"/>
      <c r="D146" s="2"/>
      <c r="E146" s="56"/>
      <c r="F146" s="11"/>
      <c r="H146" s="25"/>
    </row>
    <row r="147" spans="1:8" x14ac:dyDescent="0.25">
      <c r="A147" s="2">
        <f t="shared" si="9"/>
        <v>114</v>
      </c>
      <c r="B147" s="24" t="s">
        <v>179</v>
      </c>
      <c r="C147" s="2" t="s">
        <v>6</v>
      </c>
      <c r="D147" s="2">
        <v>2</v>
      </c>
      <c r="E147" s="56"/>
      <c r="F147" s="11">
        <f>D147*E147</f>
        <v>0</v>
      </c>
      <c r="H147" s="25"/>
    </row>
    <row r="148" spans="1:8" x14ac:dyDescent="0.25">
      <c r="A148" s="2">
        <f t="shared" si="9"/>
        <v>115</v>
      </c>
      <c r="B148" s="2" t="s">
        <v>71</v>
      </c>
      <c r="C148" s="2" t="s">
        <v>18</v>
      </c>
      <c r="D148" s="2">
        <v>1</v>
      </c>
      <c r="E148" s="56"/>
      <c r="F148" s="11">
        <f>D148*E148</f>
        <v>0</v>
      </c>
      <c r="H148" s="25"/>
    </row>
    <row r="149" spans="1:8" x14ac:dyDescent="0.25">
      <c r="A149" s="2">
        <f t="shared" si="9"/>
        <v>116</v>
      </c>
      <c r="B149" s="2" t="s">
        <v>94</v>
      </c>
      <c r="C149" s="2" t="s">
        <v>95</v>
      </c>
      <c r="D149" s="2">
        <v>5</v>
      </c>
      <c r="E149" s="56"/>
      <c r="F149" s="11">
        <f>D149*E149</f>
        <v>0</v>
      </c>
      <c r="H149" s="25"/>
    </row>
    <row r="150" spans="1:8" ht="29.45" customHeight="1" x14ac:dyDescent="0.25">
      <c r="A150" s="2">
        <f t="shared" si="9"/>
        <v>117</v>
      </c>
      <c r="B150" s="31" t="s">
        <v>154</v>
      </c>
      <c r="C150" s="2" t="s">
        <v>18</v>
      </c>
      <c r="D150" s="2">
        <v>1</v>
      </c>
      <c r="E150" s="56"/>
      <c r="F150" s="11">
        <f>D150*E150</f>
        <v>0</v>
      </c>
      <c r="H150" s="25"/>
    </row>
    <row r="151" spans="1:8" ht="29.45" customHeight="1" x14ac:dyDescent="0.25">
      <c r="A151" s="2">
        <f t="shared" si="9"/>
        <v>118</v>
      </c>
      <c r="B151" s="31" t="s">
        <v>155</v>
      </c>
      <c r="C151" s="2" t="s">
        <v>6</v>
      </c>
      <c r="D151" s="2">
        <v>40</v>
      </c>
      <c r="E151" s="56"/>
      <c r="F151" s="11">
        <f>D151*E151</f>
        <v>0</v>
      </c>
      <c r="H151" s="25"/>
    </row>
    <row r="152" spans="1:8" x14ac:dyDescent="0.25">
      <c r="A152" s="2"/>
      <c r="B152" s="9" t="s">
        <v>73</v>
      </c>
      <c r="C152" s="2"/>
      <c r="D152" s="2"/>
      <c r="E152" s="56"/>
      <c r="F152" s="11"/>
      <c r="H152" s="25"/>
    </row>
    <row r="153" spans="1:8" x14ac:dyDescent="0.25">
      <c r="A153" s="2">
        <f t="shared" ref="A153:A198" si="18">IF(EXACT(C152,""),A151+1,A152+1)</f>
        <v>119</v>
      </c>
      <c r="B153" s="24" t="s">
        <v>101</v>
      </c>
      <c r="C153" s="2" t="s">
        <v>6</v>
      </c>
      <c r="D153" s="2">
        <v>1</v>
      </c>
      <c r="E153" s="56"/>
      <c r="F153" s="11">
        <f t="shared" ref="F153:F160" si="19">D153*E153</f>
        <v>0</v>
      </c>
      <c r="H153" s="25"/>
    </row>
    <row r="154" spans="1:8" ht="30" x14ac:dyDescent="0.25">
      <c r="A154" s="2">
        <f t="shared" si="18"/>
        <v>120</v>
      </c>
      <c r="B154" s="24" t="s">
        <v>156</v>
      </c>
      <c r="C154" s="2" t="s">
        <v>18</v>
      </c>
      <c r="D154" s="2">
        <v>1</v>
      </c>
      <c r="E154" s="56"/>
      <c r="F154" s="11">
        <f t="shared" si="19"/>
        <v>0</v>
      </c>
      <c r="H154" s="25"/>
    </row>
    <row r="155" spans="1:8" ht="30" x14ac:dyDescent="0.25">
      <c r="A155" s="2">
        <f t="shared" si="18"/>
        <v>121</v>
      </c>
      <c r="B155" s="24" t="s">
        <v>174</v>
      </c>
      <c r="C155" s="2" t="s">
        <v>7</v>
      </c>
      <c r="D155" s="2">
        <v>280</v>
      </c>
      <c r="E155" s="56"/>
      <c r="F155" s="11">
        <f t="shared" si="19"/>
        <v>0</v>
      </c>
      <c r="H155" s="25"/>
    </row>
    <row r="156" spans="1:8" x14ac:dyDescent="0.25">
      <c r="A156" s="2"/>
      <c r="B156" s="9" t="s">
        <v>74</v>
      </c>
      <c r="C156" s="2"/>
      <c r="D156" s="2"/>
      <c r="E156" s="56"/>
      <c r="F156" s="11"/>
      <c r="H156" s="25"/>
    </row>
    <row r="157" spans="1:8" x14ac:dyDescent="0.25">
      <c r="A157" s="2">
        <f t="shared" si="18"/>
        <v>122</v>
      </c>
      <c r="B157" s="24" t="s">
        <v>72</v>
      </c>
      <c r="C157" s="2" t="s">
        <v>18</v>
      </c>
      <c r="D157" s="2">
        <v>1</v>
      </c>
      <c r="E157" s="56"/>
      <c r="F157" s="11">
        <f>D157*E157</f>
        <v>0</v>
      </c>
      <c r="H157" s="25"/>
    </row>
    <row r="158" spans="1:8" ht="30" x14ac:dyDescent="0.25">
      <c r="A158" s="2">
        <f t="shared" si="18"/>
        <v>123</v>
      </c>
      <c r="B158" s="24" t="s">
        <v>172</v>
      </c>
      <c r="C158" s="2" t="s">
        <v>7</v>
      </c>
      <c r="D158" s="2">
        <v>280</v>
      </c>
      <c r="E158" s="56"/>
      <c r="F158" s="11">
        <f>D158*E158</f>
        <v>0</v>
      </c>
      <c r="H158" s="25"/>
    </row>
    <row r="159" spans="1:8" x14ac:dyDescent="0.25">
      <c r="A159" s="2">
        <f t="shared" si="18"/>
        <v>124</v>
      </c>
      <c r="B159" s="24" t="s">
        <v>173</v>
      </c>
      <c r="C159" s="2" t="s">
        <v>18</v>
      </c>
      <c r="D159" s="2">
        <v>1</v>
      </c>
      <c r="E159" s="56"/>
      <c r="F159" s="11">
        <f t="shared" si="19"/>
        <v>0</v>
      </c>
      <c r="H159" s="25"/>
    </row>
    <row r="160" spans="1:8" x14ac:dyDescent="0.25">
      <c r="A160" s="2">
        <f t="shared" si="18"/>
        <v>125</v>
      </c>
      <c r="B160" s="24" t="s">
        <v>75</v>
      </c>
      <c r="C160" s="2" t="s">
        <v>18</v>
      </c>
      <c r="D160" s="2">
        <v>1</v>
      </c>
      <c r="E160" s="56"/>
      <c r="F160" s="11">
        <f t="shared" si="19"/>
        <v>0</v>
      </c>
      <c r="H160" s="25"/>
    </row>
    <row r="161" spans="1:6" x14ac:dyDescent="0.25">
      <c r="A161" s="2"/>
      <c r="B161" s="9" t="s">
        <v>158</v>
      </c>
      <c r="C161" s="2"/>
      <c r="D161" s="2"/>
      <c r="E161" s="56"/>
      <c r="F161" s="11"/>
    </row>
    <row r="162" spans="1:6" x14ac:dyDescent="0.25">
      <c r="A162" s="2">
        <f t="shared" si="18"/>
        <v>126</v>
      </c>
      <c r="B162" s="3" t="s">
        <v>76</v>
      </c>
      <c r="C162" s="2" t="s">
        <v>18</v>
      </c>
      <c r="D162" s="2">
        <v>1</v>
      </c>
      <c r="E162" s="56"/>
      <c r="F162" s="11">
        <f t="shared" si="17"/>
        <v>0</v>
      </c>
    </row>
    <row r="163" spans="1:6" x14ac:dyDescent="0.25">
      <c r="A163" s="2">
        <f t="shared" si="18"/>
        <v>127</v>
      </c>
      <c r="B163" s="3" t="s">
        <v>112</v>
      </c>
      <c r="C163" s="2" t="s">
        <v>6</v>
      </c>
      <c r="D163" s="2">
        <v>290</v>
      </c>
      <c r="E163" s="56"/>
      <c r="F163" s="11">
        <f t="shared" si="17"/>
        <v>0</v>
      </c>
    </row>
    <row r="164" spans="1:6" x14ac:dyDescent="0.25">
      <c r="A164" s="2">
        <f t="shared" si="18"/>
        <v>128</v>
      </c>
      <c r="B164" s="3" t="s">
        <v>166</v>
      </c>
      <c r="C164" s="2" t="s">
        <v>7</v>
      </c>
      <c r="D164" s="2">
        <v>208</v>
      </c>
      <c r="E164" s="56"/>
      <c r="F164" s="11">
        <f t="shared" si="17"/>
        <v>0</v>
      </c>
    </row>
    <row r="165" spans="1:6" ht="30" x14ac:dyDescent="0.25">
      <c r="A165" s="2">
        <f t="shared" si="18"/>
        <v>129</v>
      </c>
      <c r="B165" s="3" t="s">
        <v>170</v>
      </c>
      <c r="C165" s="2" t="s">
        <v>7</v>
      </c>
      <c r="D165" s="2">
        <v>1400</v>
      </c>
      <c r="E165" s="56"/>
      <c r="F165" s="11">
        <f t="shared" si="17"/>
        <v>0</v>
      </c>
    </row>
    <row r="166" spans="1:6" ht="30" x14ac:dyDescent="0.25">
      <c r="A166" s="2">
        <f t="shared" si="18"/>
        <v>130</v>
      </c>
      <c r="B166" s="3" t="s">
        <v>91</v>
      </c>
      <c r="C166" s="2" t="s">
        <v>14</v>
      </c>
      <c r="D166" s="2">
        <v>80</v>
      </c>
      <c r="E166" s="56"/>
      <c r="F166" s="11">
        <f>D166*E166</f>
        <v>0</v>
      </c>
    </row>
    <row r="167" spans="1:6" x14ac:dyDescent="0.25">
      <c r="A167" s="2">
        <f t="shared" si="18"/>
        <v>131</v>
      </c>
      <c r="B167" s="3" t="s">
        <v>165</v>
      </c>
      <c r="C167" s="2" t="s">
        <v>14</v>
      </c>
      <c r="D167" s="2">
        <v>20</v>
      </c>
      <c r="E167" s="56"/>
      <c r="F167" s="11">
        <f t="shared" ref="F167" si="20">D167*E167</f>
        <v>0</v>
      </c>
    </row>
    <row r="168" spans="1:6" x14ac:dyDescent="0.25">
      <c r="A168" s="2">
        <f t="shared" si="18"/>
        <v>132</v>
      </c>
      <c r="B168" s="3" t="s">
        <v>159</v>
      </c>
      <c r="C168" s="2" t="s">
        <v>84</v>
      </c>
      <c r="D168" s="2">
        <v>8</v>
      </c>
      <c r="E168" s="56"/>
      <c r="F168" s="11">
        <f>D168*E168</f>
        <v>0</v>
      </c>
    </row>
    <row r="169" spans="1:6" x14ac:dyDescent="0.25">
      <c r="A169" s="2"/>
      <c r="B169" s="9" t="s">
        <v>177</v>
      </c>
      <c r="C169" s="2"/>
      <c r="D169" s="2"/>
      <c r="E169" s="56"/>
      <c r="F169" s="11"/>
    </row>
    <row r="170" spans="1:6" ht="30" x14ac:dyDescent="0.25">
      <c r="A170" s="2">
        <f t="shared" si="18"/>
        <v>133</v>
      </c>
      <c r="B170" s="3" t="s">
        <v>178</v>
      </c>
      <c r="C170" s="2" t="s">
        <v>7</v>
      </c>
      <c r="D170" s="2">
        <v>205</v>
      </c>
      <c r="E170" s="56"/>
      <c r="F170" s="11">
        <f t="shared" si="17"/>
        <v>0</v>
      </c>
    </row>
    <row r="171" spans="1:6" ht="30" x14ac:dyDescent="0.25">
      <c r="A171" s="2">
        <f t="shared" si="18"/>
        <v>134</v>
      </c>
      <c r="B171" s="3" t="s">
        <v>160</v>
      </c>
      <c r="C171" s="2" t="s">
        <v>7</v>
      </c>
      <c r="D171" s="2">
        <v>25</v>
      </c>
      <c r="E171" s="56"/>
      <c r="F171" s="11">
        <f t="shared" si="17"/>
        <v>0</v>
      </c>
    </row>
    <row r="172" spans="1:6" ht="30" x14ac:dyDescent="0.25">
      <c r="A172" s="2">
        <f t="shared" si="18"/>
        <v>135</v>
      </c>
      <c r="B172" s="3" t="s">
        <v>161</v>
      </c>
      <c r="C172" s="2" t="s">
        <v>7</v>
      </c>
      <c r="D172" s="2">
        <v>12</v>
      </c>
      <c r="E172" s="56"/>
      <c r="F172" s="11">
        <f t="shared" si="17"/>
        <v>0</v>
      </c>
    </row>
    <row r="173" spans="1:6" x14ac:dyDescent="0.25">
      <c r="A173" s="2">
        <f t="shared" si="18"/>
        <v>136</v>
      </c>
      <c r="B173" s="3" t="s">
        <v>96</v>
      </c>
      <c r="C173" s="2" t="s">
        <v>95</v>
      </c>
      <c r="D173" s="2">
        <v>5</v>
      </c>
      <c r="E173" s="56"/>
      <c r="F173" s="11">
        <f t="shared" si="17"/>
        <v>0</v>
      </c>
    </row>
    <row r="174" spans="1:6" x14ac:dyDescent="0.25">
      <c r="A174" s="2">
        <f t="shared" si="18"/>
        <v>137</v>
      </c>
      <c r="B174" s="3" t="s">
        <v>52</v>
      </c>
      <c r="C174" s="2" t="s">
        <v>14</v>
      </c>
      <c r="D174" s="2">
        <v>40</v>
      </c>
      <c r="E174" s="56"/>
      <c r="F174" s="11">
        <f t="shared" si="17"/>
        <v>0</v>
      </c>
    </row>
    <row r="175" spans="1:6" ht="30" x14ac:dyDescent="0.25">
      <c r="A175" s="2">
        <f t="shared" si="18"/>
        <v>138</v>
      </c>
      <c r="B175" s="3" t="s">
        <v>19</v>
      </c>
      <c r="C175" s="2" t="s">
        <v>14</v>
      </c>
      <c r="D175" s="2">
        <v>48</v>
      </c>
      <c r="E175" s="56"/>
      <c r="F175" s="11">
        <f t="shared" si="17"/>
        <v>0</v>
      </c>
    </row>
    <row r="176" spans="1:6" x14ac:dyDescent="0.25">
      <c r="A176" s="2">
        <f t="shared" si="18"/>
        <v>139</v>
      </c>
      <c r="B176" s="34" t="s">
        <v>169</v>
      </c>
      <c r="C176" s="27" t="s">
        <v>7</v>
      </c>
      <c r="D176" s="27">
        <v>452</v>
      </c>
      <c r="E176" s="60"/>
      <c r="F176" s="36">
        <f t="shared" si="17"/>
        <v>0</v>
      </c>
    </row>
    <row r="177" spans="1:6" x14ac:dyDescent="0.25">
      <c r="A177" s="2">
        <f t="shared" si="18"/>
        <v>140</v>
      </c>
      <c r="B177" s="34" t="s">
        <v>168</v>
      </c>
      <c r="C177" s="27" t="s">
        <v>7</v>
      </c>
      <c r="D177" s="27">
        <v>524</v>
      </c>
      <c r="E177" s="60"/>
      <c r="F177" s="35">
        <f t="shared" si="17"/>
        <v>0</v>
      </c>
    </row>
    <row r="178" spans="1:6" x14ac:dyDescent="0.25">
      <c r="A178" s="2">
        <f t="shared" si="18"/>
        <v>141</v>
      </c>
      <c r="B178" s="34" t="s">
        <v>167</v>
      </c>
      <c r="C178" s="27" t="s">
        <v>7</v>
      </c>
      <c r="D178" s="37">
        <v>503</v>
      </c>
      <c r="E178" s="60"/>
      <c r="F178" s="35">
        <f t="shared" si="17"/>
        <v>0</v>
      </c>
    </row>
    <row r="179" spans="1:6" x14ac:dyDescent="0.25">
      <c r="A179" s="2">
        <f t="shared" si="18"/>
        <v>142</v>
      </c>
      <c r="B179" s="3" t="s">
        <v>181</v>
      </c>
      <c r="C179" s="2" t="s">
        <v>7</v>
      </c>
      <c r="D179" s="2">
        <v>132</v>
      </c>
      <c r="E179" s="56"/>
      <c r="F179" s="11">
        <f t="shared" si="17"/>
        <v>0</v>
      </c>
    </row>
    <row r="180" spans="1:6" ht="90" x14ac:dyDescent="0.25">
      <c r="A180" s="2">
        <f t="shared" si="18"/>
        <v>143</v>
      </c>
      <c r="B180" s="3" t="s">
        <v>171</v>
      </c>
      <c r="C180" s="2" t="s">
        <v>14</v>
      </c>
      <c r="D180" s="2">
        <v>160</v>
      </c>
      <c r="E180" s="56"/>
      <c r="F180" s="11">
        <f t="shared" si="17"/>
        <v>0</v>
      </c>
    </row>
    <row r="181" spans="1:6" x14ac:dyDescent="0.25">
      <c r="A181" s="2">
        <f t="shared" si="18"/>
        <v>144</v>
      </c>
      <c r="B181" s="3" t="s">
        <v>176</v>
      </c>
      <c r="C181" s="2" t="s">
        <v>14</v>
      </c>
      <c r="D181" s="2">
        <v>12</v>
      </c>
      <c r="E181" s="56"/>
      <c r="F181" s="11">
        <f t="shared" si="17"/>
        <v>0</v>
      </c>
    </row>
    <row r="182" spans="1:6" x14ac:dyDescent="0.25">
      <c r="A182" s="2">
        <f t="shared" ref="A182:A185" si="21">IF(EXACT(C181,""),IF(EXACT(C180,""),A179+1,A180+1),A181+1)</f>
        <v>145</v>
      </c>
      <c r="B182" s="34" t="s">
        <v>182</v>
      </c>
      <c r="C182" s="27" t="s">
        <v>18</v>
      </c>
      <c r="D182" s="27">
        <v>1</v>
      </c>
      <c r="E182" s="60"/>
      <c r="F182" s="35">
        <f t="shared" si="17"/>
        <v>0</v>
      </c>
    </row>
    <row r="183" spans="1:6" x14ac:dyDescent="0.25">
      <c r="A183" s="2">
        <f t="shared" si="21"/>
        <v>146</v>
      </c>
      <c r="B183" s="34" t="s">
        <v>183</v>
      </c>
      <c r="C183" s="27" t="s">
        <v>6</v>
      </c>
      <c r="D183" s="27">
        <v>4</v>
      </c>
      <c r="E183" s="60"/>
      <c r="F183" s="35">
        <f t="shared" si="17"/>
        <v>0</v>
      </c>
    </row>
    <row r="184" spans="1:6" x14ac:dyDescent="0.25">
      <c r="A184" s="2"/>
      <c r="B184" s="9" t="s">
        <v>83</v>
      </c>
      <c r="C184" s="2"/>
      <c r="D184" s="2"/>
      <c r="E184" s="56"/>
      <c r="F184" s="11"/>
    </row>
    <row r="185" spans="1:6" ht="30" x14ac:dyDescent="0.25">
      <c r="A185" s="2">
        <f t="shared" si="21"/>
        <v>147</v>
      </c>
      <c r="B185" s="24" t="s">
        <v>105</v>
      </c>
      <c r="C185" s="2" t="s">
        <v>18</v>
      </c>
      <c r="D185" s="2">
        <v>1</v>
      </c>
      <c r="E185" s="56"/>
      <c r="F185" s="11">
        <f t="shared" si="17"/>
        <v>0</v>
      </c>
    </row>
    <row r="186" spans="1:6" x14ac:dyDescent="0.25">
      <c r="A186" s="2"/>
      <c r="B186" s="9" t="s">
        <v>77</v>
      </c>
      <c r="C186" s="2"/>
      <c r="D186" s="2"/>
      <c r="E186" s="56"/>
      <c r="F186" s="11"/>
    </row>
    <row r="187" spans="1:6" x14ac:dyDescent="0.25">
      <c r="A187" s="2">
        <f t="shared" si="18"/>
        <v>148</v>
      </c>
      <c r="B187" s="3" t="s">
        <v>97</v>
      </c>
      <c r="C187" s="2" t="s">
        <v>18</v>
      </c>
      <c r="D187" s="2">
        <v>1</v>
      </c>
      <c r="E187" s="56"/>
      <c r="F187" s="11">
        <f t="shared" ref="F187" si="22">D187*E187</f>
        <v>0</v>
      </c>
    </row>
    <row r="188" spans="1:6" x14ac:dyDescent="0.25">
      <c r="A188" s="2">
        <f t="shared" si="18"/>
        <v>149</v>
      </c>
      <c r="B188" s="3" t="s">
        <v>21</v>
      </c>
      <c r="C188" s="2" t="s">
        <v>18</v>
      </c>
      <c r="D188" s="2">
        <v>1</v>
      </c>
      <c r="E188" s="56"/>
      <c r="F188" s="11">
        <f t="shared" ref="F188:F196" si="23">D188*E188</f>
        <v>0</v>
      </c>
    </row>
    <row r="189" spans="1:6" x14ac:dyDescent="0.25">
      <c r="A189" s="2">
        <f t="shared" si="18"/>
        <v>150</v>
      </c>
      <c r="B189" s="3" t="s">
        <v>20</v>
      </c>
      <c r="C189" s="2" t="s">
        <v>18</v>
      </c>
      <c r="D189" s="2">
        <v>1</v>
      </c>
      <c r="E189" s="56"/>
      <c r="F189" s="11">
        <f t="shared" si="23"/>
        <v>0</v>
      </c>
    </row>
    <row r="190" spans="1:6" x14ac:dyDescent="0.25">
      <c r="A190" s="2">
        <f t="shared" si="18"/>
        <v>151</v>
      </c>
      <c r="B190" s="3" t="s">
        <v>78</v>
      </c>
      <c r="C190" s="2" t="s">
        <v>18</v>
      </c>
      <c r="D190" s="2">
        <v>1</v>
      </c>
      <c r="E190" s="56"/>
      <c r="F190" s="11">
        <f t="shared" si="23"/>
        <v>0</v>
      </c>
    </row>
    <row r="191" spans="1:6" x14ac:dyDescent="0.25">
      <c r="A191" s="2">
        <f t="shared" si="18"/>
        <v>152</v>
      </c>
      <c r="B191" s="3" t="s">
        <v>185</v>
      </c>
      <c r="C191" s="2" t="s">
        <v>18</v>
      </c>
      <c r="D191" s="2">
        <v>1</v>
      </c>
      <c r="E191" s="56"/>
      <c r="F191" s="11">
        <f t="shared" si="23"/>
        <v>0</v>
      </c>
    </row>
    <row r="192" spans="1:6" x14ac:dyDescent="0.25">
      <c r="A192" s="2">
        <f t="shared" si="18"/>
        <v>153</v>
      </c>
      <c r="B192" s="3" t="s">
        <v>184</v>
      </c>
      <c r="C192" s="2" t="s">
        <v>18</v>
      </c>
      <c r="D192" s="2">
        <v>1</v>
      </c>
      <c r="E192" s="56"/>
      <c r="F192" s="11">
        <f t="shared" si="23"/>
        <v>0</v>
      </c>
    </row>
    <row r="193" spans="1:6" x14ac:dyDescent="0.25">
      <c r="A193" s="2">
        <f t="shared" si="18"/>
        <v>154</v>
      </c>
      <c r="B193" s="3" t="s">
        <v>79</v>
      </c>
      <c r="C193" s="2" t="s">
        <v>18</v>
      </c>
      <c r="D193" s="2">
        <v>1</v>
      </c>
      <c r="E193" s="56"/>
      <c r="F193" s="11">
        <f t="shared" si="23"/>
        <v>0</v>
      </c>
    </row>
    <row r="194" spans="1:6" x14ac:dyDescent="0.25">
      <c r="A194" s="2">
        <f>IF(EXACT(C193,""),A191+1,A193+1)</f>
        <v>155</v>
      </c>
      <c r="B194" s="3" t="s">
        <v>81</v>
      </c>
      <c r="C194" s="2" t="s">
        <v>18</v>
      </c>
      <c r="D194" s="2">
        <v>1</v>
      </c>
      <c r="E194" s="56"/>
      <c r="F194" s="11">
        <f t="shared" si="23"/>
        <v>0</v>
      </c>
    </row>
    <row r="195" spans="1:6" x14ac:dyDescent="0.25">
      <c r="A195" s="2">
        <f t="shared" si="18"/>
        <v>156</v>
      </c>
      <c r="B195" s="3" t="s">
        <v>82</v>
      </c>
      <c r="C195" s="2" t="s">
        <v>18</v>
      </c>
      <c r="D195" s="2">
        <v>1</v>
      </c>
      <c r="E195" s="56"/>
      <c r="F195" s="11">
        <f t="shared" si="23"/>
        <v>0</v>
      </c>
    </row>
    <row r="196" spans="1:6" x14ac:dyDescent="0.25">
      <c r="A196" s="2">
        <f t="shared" si="18"/>
        <v>157</v>
      </c>
      <c r="B196" s="3" t="s">
        <v>93</v>
      </c>
      <c r="C196" s="2" t="s">
        <v>18</v>
      </c>
      <c r="D196" s="2">
        <v>1</v>
      </c>
      <c r="E196" s="56"/>
      <c r="F196" s="11">
        <f t="shared" si="23"/>
        <v>0</v>
      </c>
    </row>
    <row r="197" spans="1:6" ht="41.45" customHeight="1" x14ac:dyDescent="0.25">
      <c r="A197" s="2">
        <f t="shared" si="18"/>
        <v>158</v>
      </c>
      <c r="B197" s="2" t="s">
        <v>15</v>
      </c>
      <c r="C197" s="2" t="s">
        <v>18</v>
      </c>
      <c r="D197" s="2">
        <v>1</v>
      </c>
      <c r="E197" s="56"/>
      <c r="F197" s="11">
        <f t="shared" si="17"/>
        <v>0</v>
      </c>
    </row>
    <row r="198" spans="1:6" x14ac:dyDescent="0.25">
      <c r="A198" s="2">
        <f t="shared" si="18"/>
        <v>159</v>
      </c>
      <c r="B198" s="2" t="s">
        <v>80</v>
      </c>
      <c r="C198" s="2" t="s">
        <v>6</v>
      </c>
      <c r="D198" s="2">
        <v>1</v>
      </c>
      <c r="E198" s="56"/>
      <c r="F198" s="11">
        <f t="shared" si="17"/>
        <v>0</v>
      </c>
    </row>
    <row r="199" spans="1:6" x14ac:dyDescent="0.25">
      <c r="A199" s="2"/>
      <c r="B199" s="2"/>
      <c r="C199" s="2"/>
      <c r="D199" s="2"/>
      <c r="E199" s="6" t="s">
        <v>39</v>
      </c>
      <c r="F199" s="22">
        <f>SUM(F22:F198)</f>
        <v>0</v>
      </c>
    </row>
    <row r="200" spans="1:6" x14ac:dyDescent="0.25">
      <c r="A200" s="2"/>
      <c r="B200" s="2"/>
      <c r="C200" s="2"/>
      <c r="D200" s="2"/>
      <c r="E200" s="6" t="s">
        <v>40</v>
      </c>
      <c r="F200" s="22">
        <f>0.21*F199</f>
        <v>0</v>
      </c>
    </row>
    <row r="201" spans="1:6" x14ac:dyDescent="0.25">
      <c r="A201" s="2"/>
      <c r="B201" s="2"/>
      <c r="C201" s="2"/>
      <c r="D201" s="2"/>
      <c r="E201" s="6" t="s">
        <v>41</v>
      </c>
      <c r="F201" s="22">
        <f>ROUNDUP(F200+F199,0)</f>
        <v>0</v>
      </c>
    </row>
  </sheetData>
  <sheetProtection algorithmName="SHA-512" hashValue="V0Cukdyxo16q8l2mW6901i7fORtI5AuWw93pvldyjnVSLu0x9UZDZ8TQSMX0Cv63spaSuAZ+K6C0XHWLyWLbvQ==" saltValue="7en/Zrxy5vK60MjxfPMN1A==" spinCount="100000" sheet="1" objects="1" scenarios="1" formatCells="0" formatColumns="0" selectLockedCells="1"/>
  <mergeCells count="16">
    <mergeCell ref="A1:B1"/>
    <mergeCell ref="A2:B2"/>
    <mergeCell ref="C1:E12"/>
    <mergeCell ref="F1:F2"/>
    <mergeCell ref="A3:B3"/>
    <mergeCell ref="A4:B4"/>
    <mergeCell ref="F3:F4"/>
    <mergeCell ref="A5:B5"/>
    <mergeCell ref="A6:B6"/>
    <mergeCell ref="F5:F6"/>
    <mergeCell ref="B10:B16"/>
    <mergeCell ref="A18:F18"/>
    <mergeCell ref="F7:F8"/>
    <mergeCell ref="F9:F12"/>
    <mergeCell ref="F13:F14"/>
    <mergeCell ref="F15:F16"/>
  </mergeCells>
  <pageMargins left="0.7" right="0.7" top="0.78740157499999996" bottom="0.78740157499999996" header="0.3" footer="0.3"/>
  <pageSetup paperSize="9" scale="61" fitToHeight="0" orientation="portrait" horizontalDpi="313" verticalDpi="31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 Szczotka</dc:creator>
  <cp:lastModifiedBy>Jana Trachtová</cp:lastModifiedBy>
  <cp:lastPrinted>2025-06-29T18:41:53Z</cp:lastPrinted>
  <dcterms:created xsi:type="dcterms:W3CDTF">2024-06-28T17:58:39Z</dcterms:created>
  <dcterms:modified xsi:type="dcterms:W3CDTF">2026-06-16T08:06:18Z</dcterms:modified>
</cp:coreProperties>
</file>