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28920" yWindow="-120" windowWidth="29040" windowHeight="15720"/>
  </bookViews>
  <sheets>
    <sheet name="Rozpoče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/>
  <c r="I39"/>
  <c r="G6"/>
  <c r="G25" l="1"/>
  <c r="H25" s="1"/>
  <c r="G26"/>
  <c r="H26" s="1"/>
  <c r="G34"/>
  <c r="G38"/>
  <c r="G37" s="1"/>
  <c r="J30"/>
  <c r="J24"/>
  <c r="J8"/>
  <c r="H38" l="1"/>
  <c r="H37" s="1"/>
  <c r="J39"/>
  <c r="G35" l="1"/>
  <c r="H35" s="1"/>
  <c r="H34"/>
  <c r="G32"/>
  <c r="H32" s="1"/>
  <c r="G31"/>
  <c r="G33"/>
  <c r="G28"/>
  <c r="H28" s="1"/>
  <c r="G27"/>
  <c r="H27" s="1"/>
  <c r="G22"/>
  <c r="H22" s="1"/>
  <c r="G21"/>
  <c r="H21" s="1"/>
  <c r="G13"/>
  <c r="H13" s="1"/>
  <c r="G12"/>
  <c r="H12" s="1"/>
  <c r="G11"/>
  <c r="H11" s="1"/>
  <c r="G10"/>
  <c r="H10" s="1"/>
  <c r="G20"/>
  <c r="H20" s="1"/>
  <c r="G19"/>
  <c r="H19" s="1"/>
  <c r="G18"/>
  <c r="H18" s="1"/>
  <c r="G17"/>
  <c r="H17" s="1"/>
  <c r="G16"/>
  <c r="H16" s="1"/>
  <c r="G15"/>
  <c r="H15" s="1"/>
  <c r="G9"/>
  <c r="G5"/>
  <c r="G24" l="1"/>
  <c r="G8"/>
  <c r="H31"/>
  <c r="G30"/>
  <c r="H9"/>
  <c r="H8" s="1"/>
  <c r="H33"/>
  <c r="H24"/>
  <c r="H6"/>
  <c r="H5" s="1"/>
  <c r="G39" l="1"/>
  <c r="H30"/>
  <c r="H39" s="1"/>
</calcChain>
</file>

<file path=xl/sharedStrings.xml><?xml version="1.0" encoding="utf-8"?>
<sst xmlns="http://schemas.openxmlformats.org/spreadsheetml/2006/main" count="44" uniqueCount="41">
  <si>
    <t>Položka rozpočtu</t>
  </si>
  <si>
    <t xml:space="preserve">Navrhované řešení </t>
  </si>
  <si>
    <t>Cena  produktu/ ks bez podpory na 5 let
(v Kč bez DPH)</t>
  </si>
  <si>
    <t>Cena instalačních a konfiguračních prací(v Kč bez DPH)</t>
  </si>
  <si>
    <t>Sazba DPH</t>
  </si>
  <si>
    <t xml:space="preserve">Požadovaný počet </t>
  </si>
  <si>
    <t>Celková cena 
 (v Kč bez DPH)</t>
  </si>
  <si>
    <t>Celková cena 
 (v Kč vč. DPH)</t>
  </si>
  <si>
    <t>Cena  podpory/ udržitelnost po dobu 5let
(bez DPH)</t>
  </si>
  <si>
    <t>Cena  podpory/ udržitelnost po dobu  5let
(v Kč s DPH)</t>
  </si>
  <si>
    <t>0. Projektová dokumentace</t>
  </si>
  <si>
    <t>Projektová dokumentace</t>
  </si>
  <si>
    <t xml:space="preserve">Vytvoření projektové dokumentace </t>
  </si>
  <si>
    <t>1.	DOPLNĚNÍ HW DATACENTRA A VIRTUALIZACE PRO ZA JIŠTĚNÍ VYSOKÉ DOSTUPNOSTI</t>
  </si>
  <si>
    <t xml:space="preserve">Servery pro produkční prostředí - datové centrum </t>
  </si>
  <si>
    <t xml:space="preserve">Server pro doménový řadič a backup </t>
  </si>
  <si>
    <t xml:space="preserve">Diskové pole pro virtualizační infrastrukturu </t>
  </si>
  <si>
    <t>Offsite zálohy datového centra</t>
  </si>
  <si>
    <t>Záloha napájení offiste zálohy (UPS)</t>
  </si>
  <si>
    <t>Licence Microsoft Windows Server Datacenter 2025, 16 CORE</t>
  </si>
  <si>
    <t>Microsoft Windows Server 2025 User CAL</t>
  </si>
  <si>
    <t>Microsoft RDS 2025 User CAL</t>
  </si>
  <si>
    <t>Microsoft SQL Server 2025 core – 2 Core License Pack + Software assurance min.na 5let</t>
  </si>
  <si>
    <t>Exchange Server Standard 2025 + SA na min.5 let</t>
  </si>
  <si>
    <t>Exchange Server Standard  2025 CAL</t>
  </si>
  <si>
    <t>Implementace, migrace, konfigurace</t>
  </si>
  <si>
    <t>Zaškolení administrátorů</t>
  </si>
  <si>
    <t>2.	ZVÝŠENÍ BEZPEČNOSTI INFRASTRUKTURY VČETNĚ ŘÍZENÍ PŘÍSTUPU DO VNITŘNÍ SÍTĚ 802.1X</t>
  </si>
  <si>
    <t>Monitoring síťového provozu s úložištěm logů</t>
  </si>
  <si>
    <t>Ověřování 802.1X  - NAC server</t>
  </si>
  <si>
    <t>Instalační a konfigurační práce</t>
  </si>
  <si>
    <t>3.	SÍŤOVÁ INFRASTRUKTA</t>
  </si>
  <si>
    <t>CORE přepínač</t>
  </si>
  <si>
    <t>Access switche</t>
  </si>
  <si>
    <t>4. Projektová dokumentace</t>
  </si>
  <si>
    <t>Projektová dokumentace skutečného provedení</t>
  </si>
  <si>
    <t>CELKOVÉ VÝDAJE</t>
  </si>
  <si>
    <t>-</t>
  </si>
  <si>
    <t>Název projektu: "Kybernetická bezpečnost ICT Městského úřadu Králíky"</t>
  </si>
  <si>
    <t>Firewall (v režimu HA High availability – zdvojení zařízení pro režim s vysokou dostupností služeb)</t>
  </si>
  <si>
    <r>
      <rPr>
        <b/>
        <sz val="16"/>
        <color theme="1"/>
        <rFont val="Arial"/>
        <family val="2"/>
        <charset val="238"/>
      </rPr>
      <t>Celková nabídková cena</t>
    </r>
    <r>
      <rPr>
        <sz val="10"/>
        <color theme="1"/>
        <rFont val="Arial"/>
        <family val="2"/>
        <charset val="238"/>
      </rPr>
      <t xml:space="preserve"> (hodnotící kritérium dle čl. 20 zadávací dokumentace)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</si>
</sst>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color theme="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 indent="1"/>
    </xf>
    <xf numFmtId="4" fontId="1" fillId="6" borderId="8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 wrapText="1" indent="1"/>
    </xf>
    <xf numFmtId="0" fontId="1" fillId="5" borderId="8" xfId="0" applyFont="1" applyFill="1" applyBorder="1" applyAlignment="1">
      <alignment horizontal="left" vertical="center" wrapText="1" indent="1"/>
    </xf>
    <xf numFmtId="4" fontId="8" fillId="7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/>
    <xf numFmtId="0" fontId="1" fillId="5" borderId="5" xfId="0" applyFont="1" applyFill="1" applyBorder="1" applyAlignment="1">
      <alignment horizontal="left" vertical="center" wrapText="1" indent="1"/>
    </xf>
    <xf numFmtId="0" fontId="9" fillId="9" borderId="2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 vertical="center" wrapText="1" indent="1"/>
    </xf>
    <xf numFmtId="4" fontId="1" fillId="10" borderId="8" xfId="0" applyNumberFormat="1" applyFont="1" applyFill="1" applyBorder="1" applyAlignment="1">
      <alignment horizontal="center" vertical="center" wrapText="1"/>
    </xf>
    <xf numFmtId="9" fontId="1" fillId="10" borderId="8" xfId="0" applyNumberFormat="1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0" fillId="0" borderId="0" xfId="0" applyFont="1"/>
    <xf numFmtId="4" fontId="6" fillId="4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/>
    <xf numFmtId="4" fontId="4" fillId="3" borderId="9" xfId="0" applyNumberFormat="1" applyFont="1" applyFill="1" applyBorder="1" applyAlignment="1">
      <alignment horizontal="center" vertical="center" wrapText="1"/>
    </xf>
    <xf numFmtId="4" fontId="3" fillId="6" borderId="9" xfId="0" applyNumberFormat="1" applyFont="1" applyFill="1" applyBorder="1" applyAlignment="1">
      <alignment horizontal="center" vertical="center" wrapText="1"/>
    </xf>
    <xf numFmtId="4" fontId="7" fillId="10" borderId="8" xfId="0" applyNumberFormat="1" applyFont="1" applyFill="1" applyBorder="1" applyAlignment="1">
      <alignment horizontal="center" vertical="center"/>
    </xf>
    <xf numFmtId="4" fontId="1" fillId="10" borderId="9" xfId="0" applyNumberFormat="1" applyFont="1" applyFill="1" applyBorder="1"/>
    <xf numFmtId="4" fontId="7" fillId="8" borderId="8" xfId="0" applyNumberFormat="1" applyFont="1" applyFill="1" applyBorder="1" applyAlignment="1">
      <alignment horizontal="center" vertical="center"/>
    </xf>
    <xf numFmtId="4" fontId="9" fillId="9" borderId="3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11" fillId="11" borderId="12" xfId="0" applyNumberFormat="1" applyFont="1" applyFill="1" applyBorder="1" applyAlignment="1">
      <alignment horizontal="center"/>
    </xf>
    <xf numFmtId="4" fontId="11" fillId="11" borderId="13" xfId="0" applyNumberFormat="1" applyFont="1" applyFill="1" applyBorder="1" applyAlignment="1"/>
    <xf numFmtId="4" fontId="11" fillId="11" borderId="14" xfId="0" applyNumberFormat="1" applyFont="1" applyFill="1" applyBorder="1" applyAlignment="1"/>
    <xf numFmtId="0" fontId="1" fillId="11" borderId="11" xfId="0" applyFont="1" applyFill="1" applyBorder="1" applyAlignment="1">
      <alignment horizontal="left" wrapText="1"/>
    </xf>
    <xf numFmtId="0" fontId="1" fillId="11" borderId="12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6" xfId="0" applyFont="1" applyFill="1" applyBorder="1" applyAlignment="1">
      <alignment horizontal="left" vertical="center" wrapText="1" indent="1"/>
    </xf>
    <xf numFmtId="0" fontId="5" fillId="4" borderId="7" xfId="0" applyFont="1" applyFill="1" applyBorder="1" applyAlignment="1">
      <alignment horizontal="left" vertical="center" wrapText="1" indent="1"/>
    </xf>
    <xf numFmtId="0" fontId="11" fillId="11" borderId="5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 wrapText="1"/>
    </xf>
    <xf numFmtId="0" fontId="11" fillId="11" borderId="1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16" zoomScale="87" zoomScaleNormal="87" workbookViewId="0">
      <selection activeCell="F49" sqref="F49"/>
    </sheetView>
  </sheetViews>
  <sheetFormatPr defaultColWidth="9" defaultRowHeight="12.75"/>
  <cols>
    <col min="1" max="1" width="47.85546875" style="2" customWidth="1"/>
    <col min="2" max="2" width="21.85546875" style="2" customWidth="1"/>
    <col min="3" max="3" width="17" style="2" customWidth="1"/>
    <col min="4" max="4" width="20" style="2" customWidth="1"/>
    <col min="5" max="5" width="15.5703125" style="2" customWidth="1"/>
    <col min="6" max="6" width="18.7109375" style="1" customWidth="1"/>
    <col min="7" max="7" width="20" style="1" customWidth="1"/>
    <col min="8" max="8" width="23.28515625" style="1" customWidth="1"/>
    <col min="9" max="9" width="22" style="1" customWidth="1"/>
    <col min="10" max="10" width="26" style="1" customWidth="1"/>
    <col min="11" max="11" width="22" style="1" customWidth="1"/>
    <col min="12" max="16384" width="9" style="1"/>
  </cols>
  <sheetData>
    <row r="1" spans="1:10" ht="61.5" customHeight="1">
      <c r="A1" s="44" t="s">
        <v>38</v>
      </c>
      <c r="B1" s="44"/>
      <c r="C1" s="44"/>
      <c r="D1" s="44"/>
      <c r="E1" s="44"/>
      <c r="F1" s="44"/>
      <c r="G1" s="44"/>
      <c r="H1" s="45"/>
      <c r="I1" s="45"/>
      <c r="J1" s="45"/>
    </row>
    <row r="2" spans="1:10" ht="21" customHeight="1" thickBot="1"/>
    <row r="3" spans="1:10" ht="95.25" customHeight="1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</row>
    <row r="4" spans="1:10" ht="26.25" customHeight="1">
      <c r="A4" s="46" t="s">
        <v>10</v>
      </c>
      <c r="B4" s="47"/>
      <c r="C4" s="47"/>
      <c r="D4" s="47"/>
      <c r="E4" s="47"/>
      <c r="F4" s="48"/>
      <c r="G4" s="7"/>
      <c r="H4" s="7"/>
      <c r="I4" s="8"/>
      <c r="J4" s="9"/>
    </row>
    <row r="5" spans="1:10" ht="15.75">
      <c r="A5" s="49" t="s">
        <v>11</v>
      </c>
      <c r="B5" s="50"/>
      <c r="C5" s="50"/>
      <c r="D5" s="50"/>
      <c r="E5" s="50"/>
      <c r="F5" s="51"/>
      <c r="G5" s="28">
        <f>G6</f>
        <v>0</v>
      </c>
      <c r="H5" s="28">
        <f>H6</f>
        <v>0</v>
      </c>
      <c r="I5" s="18"/>
      <c r="J5" s="18"/>
    </row>
    <row r="6" spans="1:10" ht="25.5" customHeight="1">
      <c r="A6" s="10" t="s">
        <v>12</v>
      </c>
      <c r="B6" s="11"/>
      <c r="C6" s="11">
        <v>0</v>
      </c>
      <c r="D6" s="12"/>
      <c r="E6" s="13">
        <v>0.21</v>
      </c>
      <c r="F6" s="14">
        <v>1</v>
      </c>
      <c r="G6" s="29">
        <f>F6*C6</f>
        <v>0</v>
      </c>
      <c r="H6" s="29">
        <f>G6*1.21</f>
        <v>0</v>
      </c>
      <c r="I6" s="18"/>
      <c r="J6" s="18"/>
    </row>
    <row r="7" spans="1:10" ht="26.25" customHeight="1">
      <c r="A7" s="46" t="s">
        <v>13</v>
      </c>
      <c r="B7" s="47"/>
      <c r="C7" s="47"/>
      <c r="D7" s="47"/>
      <c r="E7" s="47"/>
      <c r="F7" s="48"/>
      <c r="G7" s="30"/>
      <c r="H7" s="30"/>
      <c r="I7" s="31"/>
      <c r="J7" s="32"/>
    </row>
    <row r="8" spans="1:10" ht="15.75">
      <c r="A8" s="49"/>
      <c r="B8" s="50"/>
      <c r="C8" s="50"/>
      <c r="D8" s="50"/>
      <c r="E8" s="50"/>
      <c r="F8" s="51"/>
      <c r="G8" s="28">
        <f>SUM(G9:G22)</f>
        <v>0</v>
      </c>
      <c r="H8" s="28">
        <f>SUM(H9:H22)</f>
        <v>0</v>
      </c>
      <c r="I8" s="33">
        <v>0</v>
      </c>
      <c r="J8" s="28">
        <f>I8*1.21</f>
        <v>0</v>
      </c>
    </row>
    <row r="9" spans="1:10" ht="30.75" customHeight="1">
      <c r="A9" s="15" t="s">
        <v>14</v>
      </c>
      <c r="B9" s="11"/>
      <c r="C9" s="11">
        <v>0</v>
      </c>
      <c r="D9" s="12"/>
      <c r="E9" s="13">
        <v>0.21</v>
      </c>
      <c r="F9" s="14">
        <v>2</v>
      </c>
      <c r="G9" s="29">
        <f>C9*F9</f>
        <v>0</v>
      </c>
      <c r="H9" s="29">
        <f t="shared" ref="H9:H20" si="0">G9*1.21</f>
        <v>0</v>
      </c>
      <c r="I9" s="18"/>
      <c r="J9" s="18"/>
    </row>
    <row r="10" spans="1:10" ht="15" customHeight="1">
      <c r="A10" s="16" t="s">
        <v>15</v>
      </c>
      <c r="B10" s="11"/>
      <c r="C10" s="11">
        <v>0</v>
      </c>
      <c r="D10" s="12"/>
      <c r="E10" s="13">
        <v>0.21</v>
      </c>
      <c r="F10" s="14">
        <v>1</v>
      </c>
      <c r="G10" s="29">
        <f>C10*F10</f>
        <v>0</v>
      </c>
      <c r="H10" s="29">
        <f>G10*1.21</f>
        <v>0</v>
      </c>
      <c r="I10" s="18"/>
      <c r="J10" s="18"/>
    </row>
    <row r="11" spans="1:10" ht="15" customHeight="1">
      <c r="A11" s="16" t="s">
        <v>16</v>
      </c>
      <c r="B11" s="11"/>
      <c r="C11" s="17">
        <v>0</v>
      </c>
      <c r="D11" s="12"/>
      <c r="E11" s="13">
        <v>0.21</v>
      </c>
      <c r="F11" s="14">
        <v>1</v>
      </c>
      <c r="G11" s="29">
        <f>C11*F11</f>
        <v>0</v>
      </c>
      <c r="H11" s="29">
        <f>G11*1.21</f>
        <v>0</v>
      </c>
      <c r="I11" s="18"/>
      <c r="J11" s="18"/>
    </row>
    <row r="12" spans="1:10" ht="15" customHeight="1">
      <c r="A12" s="16" t="s">
        <v>17</v>
      </c>
      <c r="B12" s="11"/>
      <c r="C12" s="17">
        <v>0</v>
      </c>
      <c r="D12" s="12"/>
      <c r="E12" s="13">
        <v>0.21</v>
      </c>
      <c r="F12" s="14">
        <v>1</v>
      </c>
      <c r="G12" s="29">
        <f>C12*F12</f>
        <v>0</v>
      </c>
      <c r="H12" s="29">
        <f>G12*1.21</f>
        <v>0</v>
      </c>
      <c r="I12" s="18"/>
      <c r="J12" s="18"/>
    </row>
    <row r="13" spans="1:10" ht="15" customHeight="1">
      <c r="A13" s="16" t="s">
        <v>18</v>
      </c>
      <c r="B13" s="11"/>
      <c r="C13" s="17">
        <v>0</v>
      </c>
      <c r="D13" s="12"/>
      <c r="E13" s="13">
        <v>0.21</v>
      </c>
      <c r="F13" s="14">
        <v>2</v>
      </c>
      <c r="G13" s="29">
        <f>C13*F13</f>
        <v>0</v>
      </c>
      <c r="H13" s="29">
        <f>G13*1.21</f>
        <v>0</v>
      </c>
      <c r="I13" s="18"/>
      <c r="J13" s="18"/>
    </row>
    <row r="14" spans="1:10" ht="15" customHeight="1">
      <c r="A14" s="23"/>
      <c r="B14" s="24"/>
      <c r="C14" s="24"/>
      <c r="D14" s="24"/>
      <c r="E14" s="25"/>
      <c r="F14" s="26"/>
      <c r="G14" s="34"/>
      <c r="H14" s="34"/>
      <c r="I14" s="35"/>
      <c r="J14" s="35"/>
    </row>
    <row r="15" spans="1:10" ht="33.75" customHeight="1">
      <c r="A15" s="16" t="s">
        <v>19</v>
      </c>
      <c r="B15" s="11"/>
      <c r="C15" s="17">
        <v>0</v>
      </c>
      <c r="D15" s="12"/>
      <c r="E15" s="13">
        <v>0.21</v>
      </c>
      <c r="F15" s="14">
        <v>2</v>
      </c>
      <c r="G15" s="29">
        <f t="shared" ref="G15:G20" si="1">C15*F15</f>
        <v>0</v>
      </c>
      <c r="H15" s="29">
        <f t="shared" si="0"/>
        <v>0</v>
      </c>
      <c r="I15" s="18"/>
      <c r="J15" s="18"/>
    </row>
    <row r="16" spans="1:10" ht="15" customHeight="1">
      <c r="A16" s="16" t="s">
        <v>20</v>
      </c>
      <c r="B16" s="11"/>
      <c r="C16" s="17">
        <v>0</v>
      </c>
      <c r="D16" s="12"/>
      <c r="E16" s="13">
        <v>0.21</v>
      </c>
      <c r="F16" s="14">
        <v>60</v>
      </c>
      <c r="G16" s="29">
        <f t="shared" si="1"/>
        <v>0</v>
      </c>
      <c r="H16" s="29">
        <f t="shared" si="0"/>
        <v>0</v>
      </c>
      <c r="I16" s="18"/>
      <c r="J16" s="18"/>
    </row>
    <row r="17" spans="1:10" ht="15" customHeight="1">
      <c r="A17" s="16" t="s">
        <v>21</v>
      </c>
      <c r="B17" s="11"/>
      <c r="C17" s="17">
        <v>0</v>
      </c>
      <c r="D17" s="12"/>
      <c r="E17" s="13">
        <v>0.21</v>
      </c>
      <c r="F17" s="14">
        <v>15</v>
      </c>
      <c r="G17" s="29">
        <f t="shared" si="1"/>
        <v>0</v>
      </c>
      <c r="H17" s="29">
        <f t="shared" si="0"/>
        <v>0</v>
      </c>
      <c r="I17" s="18"/>
      <c r="J17" s="18"/>
    </row>
    <row r="18" spans="1:10" ht="59.25" customHeight="1">
      <c r="A18" s="16" t="s">
        <v>22</v>
      </c>
      <c r="B18" s="11"/>
      <c r="C18" s="17">
        <v>0</v>
      </c>
      <c r="D18" s="12"/>
      <c r="E18" s="13">
        <v>0.21</v>
      </c>
      <c r="F18" s="14">
        <v>2</v>
      </c>
      <c r="G18" s="29">
        <f t="shared" si="1"/>
        <v>0</v>
      </c>
      <c r="H18" s="29">
        <f t="shared" si="0"/>
        <v>0</v>
      </c>
      <c r="I18" s="18"/>
      <c r="J18" s="18"/>
    </row>
    <row r="19" spans="1:10" ht="64.5" customHeight="1">
      <c r="A19" s="16" t="s">
        <v>23</v>
      </c>
      <c r="B19" s="11"/>
      <c r="C19" s="17">
        <v>0</v>
      </c>
      <c r="D19" s="12"/>
      <c r="E19" s="13">
        <v>0.21</v>
      </c>
      <c r="F19" s="14">
        <v>1</v>
      </c>
      <c r="G19" s="29">
        <f t="shared" si="1"/>
        <v>0</v>
      </c>
      <c r="H19" s="29">
        <f t="shared" si="0"/>
        <v>0</v>
      </c>
      <c r="I19" s="18"/>
      <c r="J19" s="18"/>
    </row>
    <row r="20" spans="1:10" ht="15" customHeight="1">
      <c r="A20" s="16" t="s">
        <v>24</v>
      </c>
      <c r="B20" s="11"/>
      <c r="C20" s="17">
        <v>0</v>
      </c>
      <c r="D20" s="12"/>
      <c r="E20" s="13">
        <v>0.21</v>
      </c>
      <c r="F20" s="14">
        <v>70</v>
      </c>
      <c r="G20" s="29">
        <f t="shared" si="1"/>
        <v>0</v>
      </c>
      <c r="H20" s="29">
        <f t="shared" si="0"/>
        <v>0</v>
      </c>
      <c r="I20" s="18"/>
      <c r="J20" s="18"/>
    </row>
    <row r="21" spans="1:10" ht="15" customHeight="1">
      <c r="A21" s="16" t="s">
        <v>25</v>
      </c>
      <c r="B21" s="11"/>
      <c r="C21" s="12"/>
      <c r="D21" s="17">
        <v>0</v>
      </c>
      <c r="E21" s="13">
        <v>0.21</v>
      </c>
      <c r="F21" s="14">
        <v>1</v>
      </c>
      <c r="G21" s="29">
        <f>D21*F21</f>
        <v>0</v>
      </c>
      <c r="H21" s="29">
        <f t="shared" ref="H21:H22" si="2">G21*1.21</f>
        <v>0</v>
      </c>
      <c r="I21" s="18"/>
      <c r="J21" s="18"/>
    </row>
    <row r="22" spans="1:10">
      <c r="A22" s="16" t="s">
        <v>26</v>
      </c>
      <c r="B22" s="11"/>
      <c r="C22" s="12"/>
      <c r="D22" s="17">
        <v>0</v>
      </c>
      <c r="E22" s="13">
        <v>0.21</v>
      </c>
      <c r="F22" s="14">
        <v>1</v>
      </c>
      <c r="G22" s="29">
        <f>D22*F22</f>
        <v>0</v>
      </c>
      <c r="H22" s="29">
        <f t="shared" si="2"/>
        <v>0</v>
      </c>
      <c r="I22" s="18"/>
      <c r="J22" s="18"/>
    </row>
    <row r="23" spans="1:10">
      <c r="A23" s="46" t="s">
        <v>27</v>
      </c>
      <c r="B23" s="47"/>
      <c r="C23" s="47"/>
      <c r="D23" s="47"/>
      <c r="E23" s="47"/>
      <c r="F23" s="48"/>
      <c r="G23" s="30"/>
      <c r="H23" s="30"/>
      <c r="I23" s="31"/>
      <c r="J23" s="32"/>
    </row>
    <row r="24" spans="1:10" ht="15.75">
      <c r="A24" s="49"/>
      <c r="B24" s="50"/>
      <c r="C24" s="50"/>
      <c r="D24" s="50"/>
      <c r="E24" s="50"/>
      <c r="F24" s="51"/>
      <c r="G24" s="28">
        <f>SUM(G25:G28)</f>
        <v>0</v>
      </c>
      <c r="H24" s="28">
        <f>SUM(H25:H28)</f>
        <v>0</v>
      </c>
      <c r="I24" s="33">
        <v>0</v>
      </c>
      <c r="J24" s="28">
        <f>I24*1.21</f>
        <v>0</v>
      </c>
    </row>
    <row r="25" spans="1:10">
      <c r="A25" s="15" t="s">
        <v>29</v>
      </c>
      <c r="B25" s="11"/>
      <c r="C25" s="17">
        <v>0</v>
      </c>
      <c r="D25" s="12"/>
      <c r="E25" s="13">
        <v>0.21</v>
      </c>
      <c r="F25" s="14">
        <v>1</v>
      </c>
      <c r="G25" s="36">
        <f>C25*F25</f>
        <v>0</v>
      </c>
      <c r="H25" s="29">
        <f>G25*1.21</f>
        <v>0</v>
      </c>
      <c r="I25" s="18"/>
      <c r="J25" s="18"/>
    </row>
    <row r="26" spans="1:10">
      <c r="A26" s="15" t="s">
        <v>28</v>
      </c>
      <c r="B26" s="11"/>
      <c r="C26" s="17">
        <v>0</v>
      </c>
      <c r="D26" s="12"/>
      <c r="E26" s="13">
        <v>0.21</v>
      </c>
      <c r="F26" s="14">
        <v>1</v>
      </c>
      <c r="G26" s="36">
        <f>C26*F26</f>
        <v>0</v>
      </c>
      <c r="H26" s="29">
        <f>G26*1.21</f>
        <v>0</v>
      </c>
      <c r="I26" s="18"/>
      <c r="J26" s="18"/>
    </row>
    <row r="27" spans="1:10">
      <c r="A27" s="15" t="s">
        <v>30</v>
      </c>
      <c r="B27" s="11"/>
      <c r="C27" s="12"/>
      <c r="D27" s="17">
        <v>0</v>
      </c>
      <c r="E27" s="13">
        <v>0.21</v>
      </c>
      <c r="F27" s="14">
        <v>1</v>
      </c>
      <c r="G27" s="29">
        <f>D27*F27</f>
        <v>0</v>
      </c>
      <c r="H27" s="29">
        <f>G27*1.21</f>
        <v>0</v>
      </c>
      <c r="I27" s="18"/>
      <c r="J27" s="18"/>
    </row>
    <row r="28" spans="1:10" ht="12.75" customHeight="1">
      <c r="A28" s="15" t="s">
        <v>26</v>
      </c>
      <c r="B28" s="11"/>
      <c r="C28" s="12"/>
      <c r="D28" s="17">
        <v>0</v>
      </c>
      <c r="E28" s="13">
        <v>0.21</v>
      </c>
      <c r="F28" s="14">
        <v>1</v>
      </c>
      <c r="G28" s="29">
        <f>D28*F28</f>
        <v>0</v>
      </c>
      <c r="H28" s="29">
        <f>G28*1.21</f>
        <v>0</v>
      </c>
      <c r="I28" s="18"/>
      <c r="J28" s="18"/>
    </row>
    <row r="29" spans="1:10">
      <c r="A29" s="46" t="s">
        <v>31</v>
      </c>
      <c r="B29" s="47"/>
      <c r="C29" s="47"/>
      <c r="D29" s="47"/>
      <c r="E29" s="47"/>
      <c r="F29" s="48"/>
      <c r="G29" s="30"/>
      <c r="H29" s="30"/>
      <c r="I29" s="31"/>
      <c r="J29" s="32"/>
    </row>
    <row r="30" spans="1:10" ht="15.75">
      <c r="A30" s="49"/>
      <c r="B30" s="50"/>
      <c r="C30" s="50"/>
      <c r="D30" s="50"/>
      <c r="E30" s="50"/>
      <c r="F30" s="51"/>
      <c r="G30" s="28">
        <f>SUM(G31:G35)</f>
        <v>0</v>
      </c>
      <c r="H30" s="28">
        <f>SUM(H31:H35)</f>
        <v>0</v>
      </c>
      <c r="I30" s="33">
        <v>0</v>
      </c>
      <c r="J30" s="28">
        <f>I30*1.21</f>
        <v>0</v>
      </c>
    </row>
    <row r="31" spans="1:10">
      <c r="A31" s="19" t="s">
        <v>32</v>
      </c>
      <c r="B31" s="11"/>
      <c r="C31" s="17">
        <v>0</v>
      </c>
      <c r="D31" s="12"/>
      <c r="E31" s="13">
        <v>0.21</v>
      </c>
      <c r="F31" s="14">
        <v>2</v>
      </c>
      <c r="G31" s="29">
        <f>C31*F31</f>
        <v>0</v>
      </c>
      <c r="H31" s="29">
        <f>G31*1.21</f>
        <v>0</v>
      </c>
      <c r="I31" s="18"/>
      <c r="J31" s="18"/>
    </row>
    <row r="32" spans="1:10">
      <c r="A32" s="19" t="s">
        <v>33</v>
      </c>
      <c r="B32" s="11"/>
      <c r="C32" s="17">
        <v>0</v>
      </c>
      <c r="D32" s="12"/>
      <c r="E32" s="13">
        <v>0.21</v>
      </c>
      <c r="F32" s="14">
        <v>10</v>
      </c>
      <c r="G32" s="29">
        <f>C32*F32</f>
        <v>0</v>
      </c>
      <c r="H32" s="29">
        <f>G32*1.21</f>
        <v>0</v>
      </c>
      <c r="I32" s="18"/>
      <c r="J32" s="18"/>
    </row>
    <row r="33" spans="1:10" ht="25.5">
      <c r="A33" s="19" t="s">
        <v>39</v>
      </c>
      <c r="B33" s="11"/>
      <c r="C33" s="17">
        <v>0</v>
      </c>
      <c r="D33" s="12"/>
      <c r="E33" s="13">
        <v>0.21</v>
      </c>
      <c r="F33" s="14">
        <v>2</v>
      </c>
      <c r="G33" s="29">
        <f>C33*F33</f>
        <v>0</v>
      </c>
      <c r="H33" s="29">
        <f>G33*1.21</f>
        <v>0</v>
      </c>
      <c r="I33" s="18"/>
      <c r="J33" s="18"/>
    </row>
    <row r="34" spans="1:10">
      <c r="A34" s="19" t="s">
        <v>30</v>
      </c>
      <c r="B34" s="11"/>
      <c r="C34" s="12"/>
      <c r="D34" s="17">
        <v>0</v>
      </c>
      <c r="E34" s="13">
        <v>0.21</v>
      </c>
      <c r="F34" s="14">
        <v>1</v>
      </c>
      <c r="G34" s="29">
        <f>D34*F34</f>
        <v>0</v>
      </c>
      <c r="H34" s="29">
        <f>G34*1.21</f>
        <v>0</v>
      </c>
      <c r="I34" s="18"/>
      <c r="J34" s="18"/>
    </row>
    <row r="35" spans="1:10">
      <c r="A35" s="19" t="s">
        <v>26</v>
      </c>
      <c r="B35" s="11"/>
      <c r="C35" s="12"/>
      <c r="D35" s="17">
        <v>0</v>
      </c>
      <c r="E35" s="13">
        <v>0.21</v>
      </c>
      <c r="F35" s="14">
        <v>1</v>
      </c>
      <c r="G35" s="29">
        <f>D35*F35</f>
        <v>0</v>
      </c>
      <c r="H35" s="29">
        <f>G35*1.21</f>
        <v>0</v>
      </c>
      <c r="I35" s="18"/>
      <c r="J35" s="18"/>
    </row>
    <row r="36" spans="1:10">
      <c r="A36" s="46" t="s">
        <v>34</v>
      </c>
      <c r="B36" s="47"/>
      <c r="C36" s="47"/>
      <c r="D36" s="47"/>
      <c r="E36" s="47"/>
      <c r="F36" s="48"/>
      <c r="G36" s="30"/>
      <c r="H36" s="30"/>
      <c r="I36" s="31"/>
      <c r="J36" s="32"/>
    </row>
    <row r="37" spans="1:10" ht="15.75">
      <c r="A37" s="49"/>
      <c r="B37" s="50"/>
      <c r="C37" s="50"/>
      <c r="D37" s="50"/>
      <c r="E37" s="50"/>
      <c r="F37" s="51"/>
      <c r="G37" s="28">
        <f>G38</f>
        <v>0</v>
      </c>
      <c r="H37" s="28">
        <f>H38</f>
        <v>0</v>
      </c>
      <c r="I37" s="18"/>
      <c r="J37" s="18"/>
    </row>
    <row r="38" spans="1:10" s="27" customFormat="1" ht="13.5" thickBot="1">
      <c r="A38" s="15" t="s">
        <v>35</v>
      </c>
      <c r="B38" s="11"/>
      <c r="C38" s="11">
        <v>0</v>
      </c>
      <c r="D38" s="12"/>
      <c r="E38" s="13">
        <v>0.21</v>
      </c>
      <c r="F38" s="14">
        <v>1</v>
      </c>
      <c r="G38" s="29">
        <f>C38*F38</f>
        <v>0</v>
      </c>
      <c r="H38" s="29">
        <f t="shared" ref="H38" si="3">G38*1.21</f>
        <v>0</v>
      </c>
      <c r="I38" s="18"/>
      <c r="J38" s="18"/>
    </row>
    <row r="39" spans="1:10" ht="20.25">
      <c r="A39" s="20" t="s">
        <v>36</v>
      </c>
      <c r="B39" s="21"/>
      <c r="C39" s="22"/>
      <c r="D39" s="22"/>
      <c r="E39" s="22" t="s">
        <v>37</v>
      </c>
      <c r="F39" s="22"/>
      <c r="G39" s="37">
        <f>G37+G30+G24+G8+G5</f>
        <v>0</v>
      </c>
      <c r="H39" s="37">
        <f>H37+H30+H24+H8+H5</f>
        <v>0</v>
      </c>
      <c r="I39" s="38">
        <f>SUM(I8:I38)</f>
        <v>0</v>
      </c>
      <c r="J39" s="38">
        <f>SUM(J8:J38)</f>
        <v>0</v>
      </c>
    </row>
    <row r="40" spans="1:10" ht="26.25" customHeight="1">
      <c r="A40" s="52"/>
      <c r="B40" s="53"/>
      <c r="C40" s="53"/>
      <c r="D40" s="53"/>
      <c r="E40" s="53"/>
      <c r="F40" s="53"/>
      <c r="G40" s="53"/>
      <c r="H40" s="53"/>
      <c r="I40" s="53"/>
      <c r="J40" s="54"/>
    </row>
    <row r="41" spans="1:10" ht="26.25" customHeight="1" thickBot="1">
      <c r="A41" s="42" t="s">
        <v>40</v>
      </c>
      <c r="B41" s="43"/>
      <c r="C41" s="43"/>
      <c r="D41" s="43"/>
      <c r="E41" s="43"/>
      <c r="F41" s="43"/>
      <c r="G41" s="39">
        <f>G39+I39</f>
        <v>0</v>
      </c>
      <c r="H41" s="40"/>
      <c r="I41" s="40"/>
      <c r="J41" s="41"/>
    </row>
  </sheetData>
  <mergeCells count="13">
    <mergeCell ref="A41:F41"/>
    <mergeCell ref="A1:J1"/>
    <mergeCell ref="A4:F4"/>
    <mergeCell ref="A5:F5"/>
    <mergeCell ref="A7:F7"/>
    <mergeCell ref="A8:F8"/>
    <mergeCell ref="A37:F37"/>
    <mergeCell ref="A23:F23"/>
    <mergeCell ref="A24:F24"/>
    <mergeCell ref="A29:F29"/>
    <mergeCell ref="A30:F30"/>
    <mergeCell ref="A36:F36"/>
    <mergeCell ref="A40:J4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B989718A00343BBBACBA8906BB3A0" ma:contentTypeVersion="6" ma:contentTypeDescription="Vytvoří nový dokument" ma:contentTypeScope="" ma:versionID="73ae0ad172c50f61e44ea103b5da1061">
  <xsd:schema xmlns:xsd="http://www.w3.org/2001/XMLSchema" xmlns:xs="http://www.w3.org/2001/XMLSchema" xmlns:p="http://schemas.microsoft.com/office/2006/metadata/properties" xmlns:ns2="0d9b544f-f3b2-44cf-b54c-4e1087bd2ed1" xmlns:ns3="e3b728b0-d9f7-4e75-8af4-5aeace8a58b3" targetNamespace="http://schemas.microsoft.com/office/2006/metadata/properties" ma:root="true" ma:fieldsID="152f117ce142a08243f3de06118cd18e" ns2:_="" ns3:_="">
    <xsd:import namespace="0d9b544f-f3b2-44cf-b54c-4e1087bd2ed1"/>
    <xsd:import namespace="e3b728b0-d9f7-4e75-8af4-5aeace8a5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b544f-f3b2-44cf-b54c-4e1087bd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728b0-d9f7-4e75-8af4-5aeace8a58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41E78-9522-4FA1-A2D9-15B807B43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9b544f-f3b2-44cf-b54c-4e1087bd2ed1"/>
    <ds:schemaRef ds:uri="e3b728b0-d9f7-4e75-8af4-5aeace8a5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0B7D0-8344-4821-8C2D-5D62302988B4}">
  <ds:schemaRefs>
    <ds:schemaRef ds:uri="0d9b544f-f3b2-44cf-b54c-4e1087bd2ed1"/>
    <ds:schemaRef ds:uri="e3b728b0-d9f7-4e75-8af4-5aeace8a58b3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BDDB40-2521-44F6-B3AB-5DFA5A5BD3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Kudrna</dc:creator>
  <cp:lastModifiedBy>Josef Kudrna</cp:lastModifiedBy>
  <cp:revision/>
  <dcterms:created xsi:type="dcterms:W3CDTF">2025-08-11T18:03:35Z</dcterms:created>
  <dcterms:modified xsi:type="dcterms:W3CDTF">2025-11-24T13:31:45Z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0x0101008A4B989718A00343BBBACBA8906BB3A0</vt:lpwstr>
  </property>
</Properties>
</file>