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ubova\Desktop\Dokumenty\Projekty PD\Radnice SP\Nábytek\VŘ\VŘ kanceláře\"/>
    </mc:Choice>
  </mc:AlternateContent>
  <xr:revisionPtr revIDLastSave="0" documentId="13_ncr:1_{BBAEE37D-ECE5-4B14-A0A9-779FFA847D34}" xr6:coauthVersionLast="47" xr6:coauthVersionMax="47" xr10:uidLastSave="{00000000-0000-0000-0000-000000000000}"/>
  <bookViews>
    <workbookView xWindow="-120" yWindow="-120" windowWidth="29040" windowHeight="15720" activeTab="6" xr2:uid="{06E64248-1C63-43FC-AE1D-DBE015EF6482}"/>
  </bookViews>
  <sheets>
    <sheet name="Rekapitulace" sheetId="8" r:id="rId1"/>
    <sheet name="Upřesňující informace" sheetId="9" r:id="rId2"/>
    <sheet name="Místnost 207" sheetId="2" r:id="rId3"/>
    <sheet name="Místnost 208" sheetId="5" r:id="rId4"/>
    <sheet name="Místnost 209" sheetId="3" r:id="rId5"/>
    <sheet name="Místnost 210" sheetId="4" r:id="rId6"/>
    <sheet name="Místnost 211" sheetId="6" r:id="rId7"/>
    <sheet name="Místnost 213" sheetId="7" r:id="rId8"/>
  </sheets>
  <definedNames>
    <definedName name="_xlnm.Print_Area" localSheetId="2">'Místnost 207'!$A$1:$H$31</definedName>
    <definedName name="_xlnm.Print_Area" localSheetId="3">'Místnost 208'!$A$1:$H$30</definedName>
    <definedName name="_xlnm.Print_Area" localSheetId="4">'Místnost 209'!$A$1:$H$28</definedName>
    <definedName name="_xlnm.Print_Area" localSheetId="5">'Místnost 210'!$A$1:$H$34</definedName>
    <definedName name="_xlnm.Print_Area" localSheetId="6">'Místnost 211'!$A$1:$H$42</definedName>
    <definedName name="_xlnm.Print_Area" localSheetId="7">'Místnost 213'!$A$1:$H$29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6" l="1"/>
  <c r="D15" i="6"/>
  <c r="D13" i="6"/>
  <c r="D18" i="7"/>
  <c r="D17" i="7"/>
  <c r="D16" i="7"/>
  <c r="D15" i="7"/>
  <c r="D14" i="7"/>
  <c r="D13" i="7"/>
  <c r="D12" i="7"/>
  <c r="D8" i="7"/>
  <c r="D19" i="7" s="1"/>
  <c r="C15" i="8" s="1"/>
  <c r="D24" i="6"/>
  <c r="D22" i="6"/>
  <c r="D34" i="6"/>
  <c r="D33" i="6"/>
  <c r="D32" i="6"/>
  <c r="D31" i="6"/>
  <c r="D30" i="6"/>
  <c r="D29" i="6"/>
  <c r="D28" i="6"/>
  <c r="D27" i="6"/>
  <c r="D26" i="6"/>
  <c r="D25" i="6"/>
  <c r="D23" i="6"/>
  <c r="D21" i="6"/>
  <c r="D20" i="6"/>
  <c r="D19" i="6"/>
  <c r="D17" i="6"/>
  <c r="D16" i="6"/>
  <c r="D12" i="6"/>
  <c r="D8" i="6"/>
  <c r="D18" i="4"/>
  <c r="D17" i="4"/>
  <c r="D16" i="4"/>
  <c r="D15" i="4"/>
  <c r="D13" i="4"/>
  <c r="D14" i="4"/>
  <c r="D11" i="3"/>
  <c r="D12" i="3"/>
  <c r="D19" i="5"/>
  <c r="D16" i="5"/>
  <c r="D21" i="5"/>
  <c r="D20" i="5"/>
  <c r="D18" i="5"/>
  <c r="D17" i="5"/>
  <c r="D15" i="5"/>
  <c r="D14" i="5"/>
  <c r="D13" i="5"/>
  <c r="D12" i="5"/>
  <c r="D11" i="5"/>
  <c r="D10" i="5"/>
  <c r="D8" i="5"/>
  <c r="D22" i="5" s="1"/>
  <c r="C11" i="8" s="1"/>
  <c r="D13" i="2"/>
  <c r="D22" i="4"/>
  <c r="D21" i="4"/>
  <c r="D20" i="4"/>
  <c r="D19" i="4"/>
  <c r="D12" i="4"/>
  <c r="D10" i="4"/>
  <c r="D8" i="4"/>
  <c r="D23" i="4" s="1"/>
  <c r="C13" i="8" s="1"/>
  <c r="D16" i="3"/>
  <c r="D15" i="3"/>
  <c r="D14" i="3"/>
  <c r="D13" i="3"/>
  <c r="D10" i="3"/>
  <c r="D8" i="3"/>
  <c r="D17" i="3" s="1"/>
  <c r="C12" i="8" s="1"/>
  <c r="D17" i="2"/>
  <c r="D19" i="2"/>
  <c r="D18" i="2"/>
  <c r="D16" i="2"/>
  <c r="D15" i="2"/>
  <c r="D14" i="2"/>
  <c r="D12" i="2"/>
  <c r="D11" i="2"/>
  <c r="D10" i="2"/>
  <c r="D8" i="2"/>
  <c r="D20" i="2" s="1"/>
  <c r="C10" i="8" s="1"/>
  <c r="D35" i="6" l="1"/>
  <c r="C14" i="8" s="1"/>
  <c r="C16" i="8" s="1"/>
  <c r="D15" i="8"/>
  <c r="E15" i="8" s="1"/>
  <c r="D13" i="8"/>
  <c r="E13" i="8" s="1"/>
  <c r="D12" i="8"/>
  <c r="E12" i="8" s="1"/>
  <c r="D11" i="8"/>
  <c r="E11" i="8" s="1"/>
  <c r="D10" i="8"/>
  <c r="E10" i="8" s="1"/>
  <c r="D14" i="8" l="1"/>
  <c r="E14" i="8" s="1"/>
  <c r="D16" i="8"/>
  <c r="E16" i="8" s="1"/>
</calcChain>
</file>

<file path=xl/sharedStrings.xml><?xml version="1.0" encoding="utf-8"?>
<sst xmlns="http://schemas.openxmlformats.org/spreadsheetml/2006/main" count="181" uniqueCount="129">
  <si>
    <t>počet ks</t>
  </si>
  <si>
    <t>.</t>
  </si>
  <si>
    <t>Jednotková cena</t>
  </si>
  <si>
    <t>Celková      cena</t>
  </si>
  <si>
    <t xml:space="preserve">Noha podpěrná hranatá kovová 4/4/72,5 </t>
  </si>
  <si>
    <t>Kontejner na kolečkách 4zásuvkový s tužkovníkem, půda a čela Akácie sv, půda 18mm, 43x58x59, centrální zámek</t>
  </si>
  <si>
    <t>Kontejner 5zásuvkový s tužkovníkem bez horní desky, 43x65x75, čela AS, boky šedostříbrná, centrální zámek</t>
  </si>
  <si>
    <t>Noha centrální litinová 6/50/72,5mm</t>
  </si>
  <si>
    <t>Skříň vysoká široká s dveřmi plnými nízkými dolními se zámkem jazýčkovým na shodný klíč pro celou místnost, horní část otevřená, 1x pevná police 25mm, 4x volitelné police 18mm, 800x422x2020mm</t>
  </si>
  <si>
    <t>Skříň vysoká široká s dveřmi plnými nízkými dolními se zámkem jazýčkovým na shodný klíč pro celou místnost, uprostřed otevřená, horní část dveře nízké plné bez zámku, 1x pevná police 25mm, 4x volitelné police 18mm, 800x422x2020mm</t>
  </si>
  <si>
    <t>Skříň vysoká široká s dveřmi plnými nízkými dolními a středními horními, obojí se zámkem jazýčkovým na shodný klíč pro celou místnost, 1x pevná police 25mm, 4x volitelné police 18mm, 800x422x2020mm</t>
  </si>
  <si>
    <t>Skříň vysoká široká s dveřmi plnými nízkými dolními a se zámkem jazýčkovým na shodný klíč pro celou místnost, horní část uzavřená roletou stříbrnou bez zámku, 1x pevná police 25mm, 4x volitelné police 18mm, 800x422x2020mm</t>
  </si>
  <si>
    <t>Police závěsná na zeď včetně úchytů bez boků dl. 1200mm (120/20/2,5) Akácie světlá</t>
  </si>
  <si>
    <t>Věšák kovový volně stojící s háčky ve dvou velikostech, základní stojna 40x40, háčky a základna z ohýbaného profilu průřezu 30x5mm e zaoblenými konci, celk. rozměr 500x500x1800mm</t>
  </si>
  <si>
    <t>Stůl pracovní tvar. levý1800/650x1000/800x750 tl. desky 25mm, hrana ABS, kov. podnož, výplň podnože Akácie, lub LTD, výš. rektifikace, 2ks průchodky stříbrné</t>
  </si>
  <si>
    <t>Kontejner 5zásuvkový s tužkovníkem s horní deskou š. 800mm, 80x65x75, čela AS, boky šedostříbrná, centrální zámek</t>
  </si>
  <si>
    <t>Police závěsná na zeď včetně úchytů bez boků dl. 1000mm (100/20/2,5) Akácie světlá</t>
  </si>
  <si>
    <t>Přístavný kontejner bez zásuvek, s dveřmi se zámkem jazýčkovým na shodný klíč, 1x police 18mm, bez horní desky, 430x600x725</t>
  </si>
  <si>
    <t>Pracovní deska 430x650x25mm, ABS, kresba dřeva rovnoběžně se stranou 430</t>
  </si>
  <si>
    <t>Konferenční přístavba půlovál, hrana ABS 1200x800x25</t>
  </si>
  <si>
    <t>Skříň vysoká široká s dveřmi plnými nízkými dolními se zámkem jazýčkovým na shodný klíč pro celou místnost a středními horními prosklenými se sklem kouřovým bez rámu a bez zámku, 1x pevná police 25mm, 4x volitelné police 18mm, 800x422x2020mm</t>
  </si>
  <si>
    <t>Skříň nízká široká bez dna a bez police, pod boky rektifikační patky, pevná záda tl. 18mm, 800x422x750mm</t>
  </si>
  <si>
    <t>Skříň vysoká široká šatní, s dveřmi plnými vysokými bez zámku, 2x police 18mm, 1x výsuvný věšák, 800x422x2020mm</t>
  </si>
  <si>
    <t>Skříň vysoká široká s dveřmi plnými nízkými dolními se zámkem jazýčkovým na shodný klíč pro celou místnost a středními horními prosklenými se sklem kouřovým v hliníkovém rámu a bez zámku, 1x pevná police 25mm, 4x volitelné police 18mm, 800x422x2020mm</t>
  </si>
  <si>
    <t>Skříň vysoká úzká rohová otevřená se zaoblenými policemi, 5x volitelné police 18mm, 422x422x2020mm</t>
  </si>
  <si>
    <t>Stůl pracovní tvar. levý 1600/650x1000/800x750 tl. desky 25mm, hrana ABS, kov. podnož, výplň podnože Akácie, lub LTD, výš. rektifikace, 2ks průchodky stříbrné</t>
  </si>
  <si>
    <t>Konferenční přístavba půlovál, hrana ABS 800x650x25</t>
  </si>
  <si>
    <t>Stůl pracovní tvarový levý 1800/650x1800/800x750 tl. desky 25mm, hrana ABS, kov. podnož, výplň podnože Akácie, lub LTD, výš. rektifikace, 2ks průchodky stříbrné</t>
  </si>
  <si>
    <t>Stolová nástavba s volnou policí 80x36x38</t>
  </si>
  <si>
    <t>Stůl pracovní rovný 1800x800x750 tl. desky 25mm, hrana ABS, 2x stojna kovová spojená 2 luby z lamina a výplň stojny Akácie, výš. rektifikace, 2ks průchodky stříbrné</t>
  </si>
  <si>
    <t>Spojovací deska 800x800x36 s podpěrnou podnoží z jeklu 60x30mm v vnějším rohu, clona lamino</t>
  </si>
  <si>
    <t>Konferenční přístavba půlovál 2000x800x36, kovová podnož z jeklu 60x30 pro délku 1600, rozměr 2000/1600x800x760mm (frézování pro zásuvkový panel)</t>
  </si>
  <si>
    <t>Kontejner mobilní s tužkovníkem + 1x zásuvka nízká + 1x zásuvka vysoká s rámem na závěsné desky, polovýsuvy s tlumením, centrální zámek, blokace, 430x580x590</t>
  </si>
  <si>
    <t>Elektrokanál univerzální 130-180/10/10</t>
  </si>
  <si>
    <t>Vertikální kabelové vedení, stříbrný plast, d.750mm</t>
  </si>
  <si>
    <t>Manažerská stolová sestava s levou přístavbou, stlová deska 1800x800x36 s ABS hranou (frézování pro zásuvkový panel), 1x podpěrný bok se spojovacími tyčemi, přístavná skříň se zásuvkami a s otevřenými regály celkově 2090x1250x760mm, čelní clona lamino 1320x350x18mm s dvěma držáky, 2x stolová průchodka</t>
  </si>
  <si>
    <t>Kontejner mobilní s tužkovníkem + 3x zásuvka nízká, polovýsuvy s tlumením, centrální zámek, blokace, 430x580x590</t>
  </si>
  <si>
    <t>Sestava dvou krycích desek pro skříňovou sestavu délky 2872mm (každá o rozměru 1436x600x36</t>
  </si>
  <si>
    <t>Skříň pro chladničku s dveřmi levými 636x578x881, dveře s větrací AL mřížkou, bez zad, pro zpevnění vlysy</t>
  </si>
  <si>
    <t>Skříň nízká široká s dveřmi prosklenými v AL rámu, sklo matné, bez zámku, 1x police, 800x420x881</t>
  </si>
  <si>
    <t>Skříň nízká policová s dveřmi pravými, 1x police, 636x578x881</t>
  </si>
  <si>
    <t>Nástěnná police 890x210x890 (vnitřní rozměry čtverce 320x320) - spojení čtyř čtverců k sobě tak aby ve spojeném bodě vznilk čtverec 147x147</t>
  </si>
  <si>
    <t xml:space="preserve">Stůl konferenční 2x bok se spojovacími tyčemi 60x30mm s rektifikací, deska tl. 36mm, ABS, deska 1200x600x500 </t>
  </si>
  <si>
    <t>Sestava 3ks krycích desek pro skříňovou sestavu délky 3500mm (2ks 1152x422x36 + 1ks 1200x422x36)</t>
  </si>
  <si>
    <t>Skříň vysoká úzká otevřená bez dveří, 4x police, 350x400x1830mm</t>
  </si>
  <si>
    <t>Skříň vysoká široká šatní s dveřmi plnými vysokými bez zámku, 1x police, 1x výsuvný věšák, 800x422x1830</t>
  </si>
  <si>
    <t>Skříň vysoká široká s dveřmi plnými vysokými bez zámku, 4x police, 800x420x1830mm</t>
  </si>
  <si>
    <t>Vestavná monoklimatická lednice</t>
  </si>
  <si>
    <t xml:space="preserve">Jednací manažerský stůl o půdorysu 3600x2000x760mm - stolová deska tl. 36mm složena z 5ti kusů, každá olepená hranou ABS (2ks 2000x500x36 šedostříbrná, 1ks 2600x400x36 šedostříbrná, 2ks 2600x800x36) Akácie světlá včetně frézování pro el. zásuvkové panely, podnož kovová 60x30mm, </t>
  </si>
  <si>
    <t>Zásuvkový elektricky otočný  panel 4modulový (2x230V, RJ45, USB, HDMI)</t>
  </si>
  <si>
    <t>Zásuvkový elektricky otočný  panel 4modulový (4x230V)</t>
  </si>
  <si>
    <t>Skříň nízká široká s upravenou hloubkou korpusu na 300mm, 1x police, dveře nízké bez zámku v dekoru Akácie světlá, 800x300x750mm</t>
  </si>
  <si>
    <t>Skříň nízká široká s upravenou hloubkou korpusu na 300mm, 1x police, dveře nízké bez zámku v dekoru stříbrošedá, 800x300x750mm</t>
  </si>
  <si>
    <t>Krycí deska hl. 322 společná pro 3ks nízkých skříní s celkovými rozměry 2404x322x36mm</t>
  </si>
  <si>
    <t>Věšáková stěna s odkladnou policí 1000x18x v.1800mm, 11ks dvojháček kovový - stříbro</t>
  </si>
  <si>
    <t>Spálené Poříčí - 1NP č.207</t>
  </si>
  <si>
    <t>Spálené Poříčí - 1NP č.208</t>
  </si>
  <si>
    <t>Spálené Poříčí - 1NP č.209</t>
  </si>
  <si>
    <t>Spálené Poříčí - 1NP č.210</t>
  </si>
  <si>
    <t>Spálené Poříčí - 1NP č.211</t>
  </si>
  <si>
    <t>Spálené Poříčí - 1NP č.213</t>
  </si>
  <si>
    <t>Rekapitulace</t>
  </si>
  <si>
    <t>Radnice Spálené Poříčí - PP</t>
  </si>
  <si>
    <t>Spálené Poříčí čp. 132</t>
  </si>
  <si>
    <t>(v Kč)</t>
  </si>
  <si>
    <t>Místnost</t>
  </si>
  <si>
    <t>Cena bez DPH</t>
  </si>
  <si>
    <t>DPH 21%</t>
  </si>
  <si>
    <t>Cena celkem s DPH</t>
  </si>
  <si>
    <t>Celkem za PP</t>
  </si>
  <si>
    <t>Celkem</t>
  </si>
  <si>
    <t>Počet ks</t>
  </si>
  <si>
    <t>Kancelář 207</t>
  </si>
  <si>
    <t>Kancelář 208</t>
  </si>
  <si>
    <t>Kancelář 209</t>
  </si>
  <si>
    <t>Kancelář 210</t>
  </si>
  <si>
    <t>Kancelář 211</t>
  </si>
  <si>
    <t>Kancelář 213</t>
  </si>
  <si>
    <t>Upřesňující informace k položkám rozpočtu</t>
  </si>
  <si>
    <t>V předložených specifikacích jednotlivých nábytkových prvků jsou uvedené přesné rozměry stanovené s ohledem na rozměry jednotlivých prostor a požadavky zadavatele na množství a účel jednotlivých nábytkových kusů. Zadavatel připouští stanovené rozměry přizpůsobit výrobním postupům, ovšem za bezpodmínečné podmínky dodržení všech požadavků.</t>
  </si>
  <si>
    <t>Součástí dodávky výrobků je montáž, instalace a doprava.</t>
  </si>
  <si>
    <t>Stoly pro kanceláře č. 207, 208, 209, 210</t>
  </si>
  <si>
    <t>Odstín Akácie světlá půda a dno tl. 25mm, boky a záda šedostříbrná, boky a dvířka tl. 18mm, záda 8mm, dveře Akácie světlá, kov stříbrná hladká, všechny skříně s rektifikací 17mm, úchyty roz.96mm satin chrom</t>
  </si>
  <si>
    <t>Odstín Akácie světlá půda a dno tl. 36mm, boky a záda šedostříbrná, boky a dvířka tl. 18mm, záda 8mm, dveře Akácie světlá, kov stříbrná hladká, všechny skříně s rektifikací 17mm, úchyty roz.192mm satin chrom</t>
  </si>
  <si>
    <t xml:space="preserve">Odstín Akácie světlá půda a dno tl. 36mm, boky a záda šedostříbrná, boky a dvířka tl. 18mm, záda 8mm, dveře Akácie světlá, kov stříbrná hladká, všechny skříně s rektifikací 17mm, úchyty roz.192mm satin chrom </t>
  </si>
  <si>
    <t>Skříň v horní části uzavíratelná roletou stříbrnou 1200x422x1830 - spodní část je 901mm s prac.deskou tl. 38mm s čelní posformingovou hranou, uprostřed svislá mezistěna, v každé části 2x zásuvka (plnovýsuvy s tlumením, výška čel 120mm) umístěné pod pracovní deskou, pod zásuvkami úložný prostor s 1x policí uzavřenými dveřmi, bez zámků, horní část uzavřená roletou brz zámku, v horní části regál, 2x vodorovná mezistěna, spodní ve výšce 450mm od prac. desky, nad ní prostor výšky 232mm dělený svislou mezistěnou uprostřed</t>
  </si>
  <si>
    <t>Skříně</t>
  </si>
  <si>
    <t>Skříně pro kanceláře č. 211 a 213</t>
  </si>
  <si>
    <t>Kontejnery mobilní a přístavné v kancelářích</t>
  </si>
  <si>
    <t>Stolové nástavby</t>
  </si>
  <si>
    <r>
      <t>Navržený materiál pro všechny výrobky této zakázky (stolové desky, luby, půdy a dna skříní, boky a záda skříní, veškerá dvířka) bude z laminované dřevotřískové desky (dále jen „lamino“). Výrobky budou tvořeny nosnými deskami na bázi dřeva, které jsou oboustranně potaženy impregnovaným dekoračním papírem, hustota těchto desek se musí pohybovat minimálně od 650 kg/m</t>
    </r>
    <r>
      <rPr>
        <vertAlign val="superscript"/>
        <sz val="11"/>
        <color theme="1"/>
        <rFont val="Calibri"/>
        <family val="2"/>
        <charset val="238"/>
        <scheme val="minor"/>
      </rPr>
      <t>3</t>
    </r>
    <r>
      <rPr>
        <sz val="11"/>
        <color theme="1"/>
        <rFont val="Calibri"/>
        <family val="2"/>
        <charset val="238"/>
        <scheme val="minor"/>
      </rPr>
      <t>. Materiál musí být zdravotně nezávadný.</t>
    </r>
  </si>
  <si>
    <r>
      <t>·</t>
    </r>
    <r>
      <rPr>
        <sz val="11"/>
        <color theme="1"/>
        <rFont val="Calibri"/>
        <family val="2"/>
        <charset val="238"/>
        <scheme val="minor"/>
      </rPr>
      <t>       stolové desky jsou vždy tl. 25 mm s olepením ABS hranou tl. 2 mm</t>
    </r>
  </si>
  <si>
    <r>
      <t>·</t>
    </r>
    <r>
      <rPr>
        <sz val="11"/>
        <color theme="1"/>
        <rFont val="Calibri"/>
        <family val="2"/>
        <charset val="238"/>
        <scheme val="minor"/>
      </rPr>
      <t>       stojny kovové tvaru C, každá stojna svařena z jeklových profilů (základna u podlahy průřez 50x30 mm, výztuha pod deskou 50x20 mm, svislé spojnice jekl s „nosem“ průřezu 40/25x34 mm), povrchově upravené kvalitní práškovou barvou, s výplní z laminované dřevotřískové desky tl. 18 mm, s rektifikací u podlahy (pro vyrovnání nerovností)</t>
    </r>
  </si>
  <si>
    <r>
      <t>·</t>
    </r>
    <r>
      <rPr>
        <sz val="11"/>
        <color theme="1"/>
        <rFont val="Calibri"/>
        <family val="2"/>
        <charset val="238"/>
        <scheme val="minor"/>
      </rPr>
      <t>       lub (trnož) spojnice boků z lamina tl. 18 mm, olepená na viditelné spodní hraně ABS hranou tl. 1 mm</t>
    </r>
  </si>
  <si>
    <r>
      <t>Stoly pro kanceláře č. 211 a 21</t>
    </r>
    <r>
      <rPr>
        <sz val="11"/>
        <color theme="1"/>
        <rFont val="Calibri"/>
        <family val="2"/>
        <charset val="238"/>
        <scheme val="minor"/>
      </rPr>
      <t>3</t>
    </r>
  </si>
  <si>
    <r>
      <t>·</t>
    </r>
    <r>
      <rPr>
        <sz val="11"/>
        <color theme="1"/>
        <rFont val="Calibri"/>
        <family val="2"/>
        <charset val="238"/>
        <scheme val="minor"/>
      </rPr>
      <t>       podnože z jeklových profilů průřezu 60x30 mm boky uzavřené kolem dokola (č. 211) nebo otevřené tedy bez propojení u podlahy (č. 213), s rektifikací u podlahy (pro vyrovnání nerovností), propojené spojovacími tyčemi průřezu 60x30 mm umístěnými na bokách, s rektifikací u podlahy (pro vyrovnání nerovností) , povrchově upravené kvalitní práškovou barvou</t>
    </r>
  </si>
  <si>
    <r>
      <t>·</t>
    </r>
    <r>
      <rPr>
        <sz val="11"/>
        <color theme="1"/>
        <rFont val="Calibri"/>
        <family val="2"/>
        <charset val="238"/>
        <scheme val="minor"/>
      </rPr>
      <t>       půda a dno (tl. 25 mm) naložené na boky (olepení ABS hranou tl. 2 mm z čelní strany, tl. 1 mm z bočních stran a ze zadní strany) a předsazené před boky o 22 mm</t>
    </r>
  </si>
  <si>
    <r>
      <t>·</t>
    </r>
    <r>
      <rPr>
        <sz val="11"/>
        <color theme="1"/>
        <rFont val="Calibri"/>
        <family val="2"/>
        <charset val="238"/>
        <scheme val="minor"/>
      </rPr>
      <t>       boky tl. 18 mm vložené vůči půdě a dnu (olepení ABS hranou tl. 1 mm z přední a zadní strany, v místě styku s půdou a se dnem bez olepení)</t>
    </r>
  </si>
  <si>
    <r>
      <t>·</t>
    </r>
    <r>
      <rPr>
        <sz val="11"/>
        <color theme="1"/>
        <rFont val="Calibri"/>
        <family val="2"/>
        <charset val="238"/>
        <scheme val="minor"/>
      </rPr>
      <t>       záda tl. 8 mm umístěná v drážce</t>
    </r>
  </si>
  <si>
    <r>
      <t>·</t>
    </r>
    <r>
      <rPr>
        <sz val="11"/>
        <color theme="1"/>
        <rFont val="Calibri"/>
        <family val="2"/>
        <charset val="238"/>
        <scheme val="minor"/>
      </rPr>
      <t>       ze zadní strany skříně budou pohledové (díky olepení ABS hranami u boků, půd a den a díky oboustranně pohledovým zádům)</t>
    </r>
  </si>
  <si>
    <r>
      <t>·</t>
    </r>
    <r>
      <rPr>
        <sz val="11"/>
        <color theme="1"/>
        <rFont val="Calibri"/>
        <family val="2"/>
        <charset val="238"/>
        <scheme val="minor"/>
      </rPr>
      <t>       dveře plné tl. 18 mm (olepení ABS hranou tl. 2 mm kolem dokola) ... naložené na boky a vložené vůči půdě a dnu, závěsy (panty) bez tlumení</t>
    </r>
  </si>
  <si>
    <r>
      <t>·</t>
    </r>
    <r>
      <rPr>
        <sz val="11"/>
        <color theme="1"/>
        <rFont val="Calibri"/>
        <family val="2"/>
        <charset val="238"/>
        <scheme val="minor"/>
      </rPr>
      <t>       dveře prosklené bez rámu sklo kouřové (planibel bronz), tl. 5 mm</t>
    </r>
  </si>
  <si>
    <r>
      <t>·</t>
    </r>
    <r>
      <rPr>
        <sz val="11"/>
        <color theme="1"/>
        <rFont val="Calibri"/>
        <family val="2"/>
        <charset val="238"/>
        <scheme val="minor"/>
      </rPr>
      <t>       dveře prosklené v hliníkovém rámu rám hliník elox, průřez 26 x 22 mm, výplň sklo kouřové (planibel bronz), tl. 4 mm</t>
    </r>
  </si>
  <si>
    <r>
      <t>·</t>
    </r>
    <r>
      <rPr>
        <sz val="11"/>
        <color theme="1"/>
        <rFont val="Calibri"/>
        <family val="2"/>
        <charset val="238"/>
        <scheme val="minor"/>
      </rPr>
      <t>       pod dnem skříně rektifikační kluzáky výšky 17 mm seřiditelné z vnitřní strany</t>
    </r>
  </si>
  <si>
    <r>
      <t>·</t>
    </r>
    <r>
      <rPr>
        <sz val="11"/>
        <color theme="1"/>
        <rFont val="Calibri"/>
        <family val="2"/>
        <charset val="238"/>
        <scheme val="minor"/>
      </rPr>
      <t xml:space="preserve">       spojení pomocí dříků s excentry a kolíky na sucho </t>
    </r>
  </si>
  <si>
    <r>
      <t>·</t>
    </r>
    <r>
      <rPr>
        <sz val="11"/>
        <color theme="1"/>
        <rFont val="Calibri"/>
        <family val="2"/>
        <charset val="238"/>
        <scheme val="minor"/>
      </rPr>
      <t>       závěsy (panty) bez tlumení, úhle otevření 110 st. Hettich</t>
    </r>
  </si>
  <si>
    <r>
      <t>·</t>
    </r>
    <r>
      <rPr>
        <sz val="11"/>
        <color theme="1"/>
        <rFont val="Calibri"/>
        <family val="2"/>
        <charset val="238"/>
        <scheme val="minor"/>
      </rPr>
      <t>       podpěrky volných polic kovové bezpečnostní, neumožňující samovolné vysunutí polic ze skříní</t>
    </r>
  </si>
  <si>
    <r>
      <t>·</t>
    </r>
    <r>
      <rPr>
        <sz val="11"/>
        <color theme="1"/>
        <rFont val="Calibri"/>
        <family val="2"/>
        <charset val="238"/>
        <scheme val="minor"/>
      </rPr>
      <t>       v případě rolet u středních a vysokých skříní otevíravé ve vertikálním směru (od spodu nahoru), vlastní roleta plastová, pod půdou skříně navíjení rolety na pružinovou hřídel (s vyvažovací mechanikou), která zajistí snadný chod a možnost zastavení rolety v libovolném místě, boční vedení v lištách naložených na boky</t>
    </r>
  </si>
  <si>
    <r>
      <t>·</t>
    </r>
    <r>
      <rPr>
        <sz val="11"/>
        <color theme="1"/>
        <rFont val="Calibri"/>
        <family val="2"/>
        <charset val="238"/>
        <scheme val="minor"/>
      </rPr>
      <t>       v případě rolet u nízkých skříní otevíravé v horizontálním směru, vlastní roleta plastová, vedení rolety ve vodících lištách umístěných v předem vyfrézovaných drážkách v půdě a dnu skříně, roleta je vedena vedle boku skříně a následně za záda skříně</t>
    </r>
  </si>
  <si>
    <r>
      <t>·</t>
    </r>
    <r>
      <rPr>
        <sz val="11"/>
        <color theme="1"/>
        <rFont val="Calibri"/>
        <family val="2"/>
        <charset val="238"/>
        <scheme val="minor"/>
      </rPr>
      <t>       půda tl. 18 mm vložená mezi boky olepení ABS tl. 1 mm z přední a zadní strany, v místě styku s boky bez olepení</t>
    </r>
  </si>
  <si>
    <r>
      <t>·</t>
    </r>
    <r>
      <rPr>
        <sz val="11"/>
        <color theme="1"/>
        <rFont val="Calibri"/>
        <family val="2"/>
        <charset val="238"/>
        <scheme val="minor"/>
      </rPr>
      <t>       dno tl. 18 mm naložené na boky, s olepením ABS hranou tl. 1 mm kolem dokola</t>
    </r>
  </si>
  <si>
    <r>
      <t>·</t>
    </r>
    <r>
      <rPr>
        <sz val="11"/>
        <color theme="1"/>
        <rFont val="Calibri"/>
        <family val="2"/>
        <charset val="238"/>
        <scheme val="minor"/>
      </rPr>
      <t>       boky tl. 18 mm naložené na dno a vložené vůči půdě (olepení ABS hranou tl. 1 mm z horní, přední a zadní strany, v místě styku se dnem bez olepení)</t>
    </r>
  </si>
  <si>
    <r>
      <t>·</t>
    </r>
    <r>
      <rPr>
        <sz val="11"/>
        <color theme="1"/>
        <rFont val="Calibri"/>
        <family val="2"/>
        <charset val="238"/>
        <scheme val="minor"/>
      </rPr>
      <t>       ze zadní strany skříně pohledové (díky olepení ABS hranami u boků, půd a den … a díky oboustranně pohledovým zádům)</t>
    </r>
  </si>
  <si>
    <r>
      <t>·</t>
    </r>
    <r>
      <rPr>
        <sz val="11"/>
        <color theme="1"/>
        <rFont val="Calibri"/>
        <family val="2"/>
        <charset val="238"/>
        <scheme val="minor"/>
      </rPr>
      <t>       police tl. 18 mm... s olepením ABS hranou tl. 1 mm z čelní strany</t>
    </r>
  </si>
  <si>
    <r>
      <t>·</t>
    </r>
    <r>
      <rPr>
        <sz val="11"/>
        <color theme="1"/>
        <rFont val="Calibri"/>
        <family val="2"/>
        <charset val="238"/>
        <scheme val="minor"/>
      </rPr>
      <t>       dveře plné tl. 18 mm (olepení ABS hranou tl. 2 mm kolem dokola) naložené na celý korpus</t>
    </r>
  </si>
  <si>
    <r>
      <t>·</t>
    </r>
    <r>
      <rPr>
        <sz val="11"/>
        <color theme="1"/>
        <rFont val="Calibri"/>
        <family val="2"/>
        <charset val="238"/>
        <scheme val="minor"/>
      </rPr>
      <t>       dveře prosklené v hliníkovém rámu rám hliník elox, průřez 45 x 20,6 mm, výplň sklo matné (matelux), tl. 4 mm</t>
    </r>
  </si>
  <si>
    <r>
      <t>·</t>
    </r>
    <r>
      <rPr>
        <sz val="11"/>
        <color theme="1"/>
        <rFont val="Calibri"/>
        <family val="2"/>
        <charset val="238"/>
        <scheme val="minor"/>
      </rPr>
      <t>       závěsy (panty) s tlumením, úhel otevření 105 st. Hettich</t>
    </r>
  </si>
  <si>
    <r>
      <t>·</t>
    </r>
    <r>
      <rPr>
        <sz val="11"/>
        <color theme="1"/>
        <rFont val="Calibri"/>
        <family val="2"/>
        <charset val="238"/>
        <scheme val="minor"/>
      </rPr>
      <t>       úchytky kovové hranaté, s vrtáním v rozteči 192 mm, provedení satin chrom</t>
    </r>
  </si>
  <si>
    <r>
      <t>·</t>
    </r>
    <r>
      <rPr>
        <sz val="11"/>
        <color theme="1"/>
        <rFont val="Calibri"/>
        <family val="2"/>
        <charset val="238"/>
        <scheme val="minor"/>
      </rPr>
      <t>       se samostatnými krycími deskami tl. 36 mm (ABS hrana tl. 2 mm kolem dokola), které jsou společné pro určitou sestavu skříní stojící vedle sebe</t>
    </r>
  </si>
  <si>
    <r>
      <t>·</t>
    </r>
    <r>
      <rPr>
        <sz val="11"/>
        <color theme="1"/>
        <rFont val="Calibri"/>
        <family val="2"/>
        <charset val="238"/>
        <scheme val="minor"/>
      </rPr>
      <t>       ABS hrany tl. 2 mm … na všech viditelných hranách</t>
    </r>
  </si>
  <si>
    <r>
      <t>·</t>
    </r>
    <r>
      <rPr>
        <sz val="11"/>
        <color theme="1"/>
        <rFont val="Calibri"/>
        <family val="2"/>
        <charset val="238"/>
        <scheme val="minor"/>
      </rPr>
      <t>       horní deska u mobilních kontejnerů tl. 18 mm, u přístavných tl. 25 mm</t>
    </r>
  </si>
  <si>
    <r>
      <t>·</t>
    </r>
    <r>
      <rPr>
        <sz val="11"/>
        <color theme="1"/>
        <rFont val="Calibri"/>
        <family val="2"/>
        <charset val="238"/>
        <scheme val="minor"/>
      </rPr>
      <t>       boky, záda a čela tl. 18 mm</t>
    </r>
  </si>
  <si>
    <r>
      <t>·</t>
    </r>
    <r>
      <rPr>
        <sz val="11"/>
        <color theme="1"/>
        <rFont val="Calibri"/>
        <family val="2"/>
        <charset val="238"/>
        <scheme val="minor"/>
      </rPr>
      <t>       dno u mobilních tl. 18 mm, u přístavných tl. 25 mm</t>
    </r>
  </si>
  <si>
    <r>
      <t>·</t>
    </r>
    <r>
      <rPr>
        <sz val="11"/>
        <color theme="1"/>
        <rFont val="Calibri"/>
        <family val="2"/>
        <charset val="238"/>
        <scheme val="minor"/>
      </rPr>
      <t>       vlastní výsuvy polovýsuvy bez tlumení (u č. 211 s tlumením)</t>
    </r>
  </si>
  <si>
    <r>
      <t>·</t>
    </r>
    <r>
      <rPr>
        <sz val="11"/>
        <color theme="1"/>
        <rFont val="Calibri"/>
        <family val="2"/>
        <charset val="238"/>
        <scheme val="minor"/>
      </rPr>
      <t xml:space="preserve">       u mobilních kontejnerů pod dnem kolečka 2 x s brzdou + 2 x bez brzdy (celková výška 70 mm vč. patle, pr. koleček 50 mm) </t>
    </r>
  </si>
  <si>
    <r>
      <t>·</t>
    </r>
    <r>
      <rPr>
        <sz val="11"/>
        <color theme="1"/>
        <rFont val="Calibri"/>
        <family val="2"/>
        <charset val="238"/>
        <scheme val="minor"/>
      </rPr>
      <t>       u přístavných kontejnerů pod dnem rektifikační kluzáky výšky 17 mm seřiditelné z vnitřní strany</t>
    </r>
  </si>
  <si>
    <r>
      <t>·</t>
    </r>
    <r>
      <rPr>
        <sz val="11"/>
        <color theme="1"/>
        <rFont val="Calibri"/>
        <family val="2"/>
        <charset val="238"/>
        <scheme val="minor"/>
      </rPr>
      <t>       úchytky kovové hranaté, s vrtáním v rozteči 96 mm, provedení satin chrom (u kanceláře č. 211 rozteč vrtání 192 mm)</t>
    </r>
  </si>
  <si>
    <r>
      <t>·</t>
    </r>
    <r>
      <rPr>
        <sz val="11"/>
        <color theme="1"/>
        <rFont val="Calibri"/>
        <family val="2"/>
        <charset val="238"/>
        <scheme val="minor"/>
      </rPr>
      <t>       ABS hrana tl. 2 mm na všech hranách</t>
    </r>
  </si>
  <si>
    <t>Stůl pracovní rovný 1600x800x760 tl. 36mm s ABS hranou, boky podnož jeklová 60x30mm propojené spojovacími tyčemi 60x30mm, u podlahy s rektifikací, 2x stolová průchodka světle šedá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</si>
</sst>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Kč&quot;;[Red]\-#,##0.00\ &quot;Kč&quot;"/>
    <numFmt numFmtId="164" formatCode="#,##0.00\ &quot;Kč&quot;"/>
  </numFmts>
  <fonts count="8" x14ac:knownFonts="1">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4"/>
      <color theme="1"/>
      <name val="Calibri"/>
      <family val="2"/>
      <charset val="238"/>
      <scheme val="minor"/>
    </font>
    <font>
      <b/>
      <sz val="14"/>
      <color theme="1"/>
      <name val="Calibri"/>
      <family val="2"/>
      <charset val="238"/>
      <scheme val="minor"/>
    </font>
    <font>
      <u/>
      <sz val="11"/>
      <color theme="1"/>
      <name val="Calibri"/>
      <family val="2"/>
      <charset val="238"/>
      <scheme val="minor"/>
    </font>
    <font>
      <vertAlign val="superscript"/>
      <sz val="11"/>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164" fontId="0" fillId="0" borderId="0" xfId="0" applyNumberFormat="1"/>
    <xf numFmtId="0" fontId="1" fillId="0" borderId="0" xfId="0" applyFont="1"/>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vertical="top" wrapText="1"/>
    </xf>
    <xf numFmtId="8" fontId="0" fillId="0" borderId="0" xfId="0" applyNumberFormat="1"/>
    <xf numFmtId="0" fontId="2" fillId="0" borderId="0" xfId="0" applyFont="1"/>
    <xf numFmtId="14" fontId="2" fillId="0" borderId="0" xfId="0" applyNumberFormat="1" applyFont="1" applyAlignment="1">
      <alignment horizontal="center"/>
    </xf>
    <xf numFmtId="0" fontId="3" fillId="0" borderId="0" xfId="0" applyFont="1"/>
    <xf numFmtId="0" fontId="3" fillId="0" borderId="1" xfId="0" applyFont="1" applyBorder="1" applyAlignment="1">
      <alignment horizontal="center"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shrinkToFit="1"/>
    </xf>
    <xf numFmtId="164" fontId="2" fillId="0" borderId="1" xfId="0" applyNumberFormat="1" applyFont="1" applyBorder="1" applyAlignment="1">
      <alignment horizontal="right" vertical="center" shrinkToFit="1"/>
    </xf>
    <xf numFmtId="0" fontId="2" fillId="0" borderId="1" xfId="0" applyFont="1" applyBorder="1" applyAlignment="1">
      <alignment wrapText="1" shrinkToFit="1"/>
    </xf>
    <xf numFmtId="0" fontId="3" fillId="0" borderId="1" xfId="0" applyFont="1" applyBorder="1" applyAlignment="1">
      <alignment wrapText="1"/>
    </xf>
    <xf numFmtId="0" fontId="3" fillId="0" borderId="1" xfId="0" applyFont="1" applyBorder="1" applyAlignment="1">
      <alignment horizontal="center" vertical="center"/>
    </xf>
    <xf numFmtId="164" fontId="3" fillId="0" borderId="1" xfId="0" applyNumberFormat="1" applyFont="1" applyBorder="1" applyAlignment="1">
      <alignment horizontal="right" vertical="center"/>
    </xf>
    <xf numFmtId="0" fontId="2" fillId="0" borderId="0" xfId="0" applyFont="1" applyAlignment="1">
      <alignment shrinkToFit="1"/>
    </xf>
    <xf numFmtId="14" fontId="2" fillId="0" borderId="0" xfId="0" applyNumberFormat="1" applyFont="1" applyAlignment="1">
      <alignment horizontal="center" shrinkToFit="1"/>
    </xf>
    <xf numFmtId="0" fontId="3" fillId="0" borderId="1" xfId="0" applyFont="1" applyBorder="1" applyAlignment="1">
      <alignment wrapText="1" shrinkToFit="1"/>
    </xf>
    <xf numFmtId="164" fontId="3" fillId="0" borderId="1" xfId="0" applyNumberFormat="1" applyFont="1" applyBorder="1" applyAlignment="1">
      <alignment horizontal="center" vertical="center" shrinkToFit="1"/>
    </xf>
    <xf numFmtId="164" fontId="3" fillId="0" borderId="1" xfId="0" applyNumberFormat="1" applyFont="1" applyBorder="1" applyAlignment="1">
      <alignment horizontal="right" vertical="center" shrinkToFit="1"/>
    </xf>
    <xf numFmtId="0" fontId="3" fillId="0" borderId="0" xfId="0" applyFont="1" applyAlignment="1">
      <alignment shrinkToFit="1"/>
    </xf>
    <xf numFmtId="0" fontId="2" fillId="0" borderId="1" xfId="0" applyFont="1" applyBorder="1" applyAlignment="1">
      <alignment shrinkToFit="1"/>
    </xf>
    <xf numFmtId="0" fontId="2" fillId="0" borderId="1" xfId="0" applyFont="1" applyBorder="1" applyAlignment="1">
      <alignment vertical="top" wrapText="1" shrinkToFit="1"/>
    </xf>
    <xf numFmtId="0" fontId="3" fillId="0" borderId="1" xfId="0" applyFont="1" applyBorder="1" applyAlignment="1">
      <alignment vertical="top" wrapText="1" shrinkToFit="1"/>
    </xf>
    <xf numFmtId="0" fontId="4" fillId="0" borderId="0" xfId="0" applyFont="1"/>
    <xf numFmtId="0" fontId="5" fillId="0" borderId="0" xfId="0" applyFont="1"/>
    <xf numFmtId="0" fontId="3" fillId="0" borderId="1" xfId="0" applyFont="1" applyBorder="1" applyAlignment="1">
      <alignment horizontal="center"/>
    </xf>
    <xf numFmtId="0" fontId="2" fillId="0" borderId="1" xfId="0" applyFont="1" applyBorder="1"/>
    <xf numFmtId="8" fontId="2" fillId="0" borderId="1" xfId="0" applyNumberFormat="1" applyFont="1" applyBorder="1"/>
    <xf numFmtId="0" fontId="3" fillId="0" borderId="1" xfId="0" applyFont="1" applyBorder="1"/>
    <xf numFmtId="8" fontId="3" fillId="0" borderId="1" xfId="0" applyNumberFormat="1" applyFont="1" applyBorder="1"/>
    <xf numFmtId="0" fontId="0" fillId="0" borderId="0" xfId="0" applyAlignment="1">
      <alignment horizontal="justify" vertical="center"/>
    </xf>
    <xf numFmtId="0" fontId="6" fillId="0" borderId="0" xfId="0" applyFont="1"/>
    <xf numFmtId="0" fontId="6" fillId="0" borderId="0" xfId="0" applyFont="1" applyAlignment="1">
      <alignment horizontal="justify" vertical="center"/>
    </xf>
    <xf numFmtId="164" fontId="2" fillId="0" borderId="1" xfId="0" applyNumberFormat="1" applyFont="1" applyBorder="1" applyAlignment="1" applyProtection="1">
      <alignment horizontal="right" vertical="center" shrinkToFit="1"/>
      <protection locked="0"/>
    </xf>
    <xf numFmtId="0" fontId="5" fillId="0" borderId="0" xfId="0" applyFont="1" applyAlignment="1">
      <alignment horizontal="center"/>
    </xf>
    <xf numFmtId="0" fontId="2" fillId="0" borderId="1" xfId="0" applyFont="1" applyBorder="1" applyAlignment="1">
      <alignment horizontal="left" vertical="center" wrapText="1" shrinkToFit="1"/>
    </xf>
    <xf numFmtId="0" fontId="2" fillId="0" borderId="1" xfId="0" applyFont="1" applyBorder="1" applyAlignment="1">
      <alignment horizontal="center" vertical="center" shrinkToFit="1"/>
    </xf>
    <xf numFmtId="164" fontId="2" fillId="0" borderId="1" xfId="0" applyNumberFormat="1" applyFont="1" applyBorder="1" applyAlignment="1" applyProtection="1">
      <alignment horizontal="right" vertical="center" shrinkToFit="1"/>
      <protection locked="0"/>
    </xf>
    <xf numFmtId="164" fontId="2" fillId="0" borderId="1" xfId="0" applyNumberFormat="1" applyFont="1" applyBorder="1" applyAlignment="1">
      <alignment horizontal="righ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2" borderId="1" xfId="0" applyFont="1" applyFill="1" applyBorder="1" applyAlignment="1">
      <alignment horizontal="left" vertical="center" wrapText="1" shrinkToFit="1"/>
    </xf>
    <xf numFmtId="0" fontId="2" fillId="3" borderId="1" xfId="0" applyFont="1" applyFill="1" applyBorder="1" applyAlignment="1">
      <alignment wrapText="1" shrinkToFit="1"/>
    </xf>
    <xf numFmtId="0" fontId="2" fillId="3" borderId="1" xfId="0" applyFont="1" applyFill="1" applyBorder="1" applyAlignment="1">
      <alignment horizontal="center" vertical="center" shrinkToFit="1"/>
    </xf>
    <xf numFmtId="164" fontId="2" fillId="3" borderId="1" xfId="0" applyNumberFormat="1" applyFont="1" applyFill="1" applyBorder="1" applyAlignment="1" applyProtection="1">
      <alignment horizontal="right" vertical="center" shrinkToFit="1"/>
      <protection locked="0"/>
    </xf>
    <xf numFmtId="164" fontId="2" fillId="3" borderId="1" xfId="0" applyNumberFormat="1" applyFont="1" applyFill="1" applyBorder="1" applyAlignment="1">
      <alignment horizontal="right" vertical="center"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7FBA-0875-4BF8-BD39-BE4F95CBAC2E}">
  <dimension ref="B1:E16"/>
  <sheetViews>
    <sheetView workbookViewId="0">
      <selection activeCell="C14" sqref="C14"/>
    </sheetView>
  </sheetViews>
  <sheetFormatPr defaultRowHeight="15" x14ac:dyDescent="0.25"/>
  <cols>
    <col min="2" max="2" width="21.7109375" customWidth="1"/>
    <col min="3" max="4" width="19.28515625" customWidth="1"/>
    <col min="5" max="5" width="21.7109375" customWidth="1"/>
  </cols>
  <sheetData>
    <row r="1" spans="2:5" ht="18.75" x14ac:dyDescent="0.3">
      <c r="B1" s="40" t="s">
        <v>61</v>
      </c>
      <c r="C1" s="40"/>
      <c r="D1" s="40"/>
      <c r="E1" s="40"/>
    </row>
    <row r="2" spans="2:5" ht="18.75" x14ac:dyDescent="0.3">
      <c r="B2" s="30" t="s">
        <v>62</v>
      </c>
      <c r="C2" s="30"/>
      <c r="D2" s="30"/>
      <c r="E2" s="30"/>
    </row>
    <row r="3" spans="2:5" ht="18.75" x14ac:dyDescent="0.3">
      <c r="B3" s="30" t="s">
        <v>63</v>
      </c>
      <c r="C3" s="30"/>
      <c r="D3" s="30"/>
      <c r="E3" s="30"/>
    </row>
    <row r="4" spans="2:5" ht="18.75" x14ac:dyDescent="0.3">
      <c r="B4" s="29"/>
      <c r="C4" s="29"/>
      <c r="D4" s="29"/>
      <c r="E4" s="29"/>
    </row>
    <row r="5" spans="2:5" ht="18.75" x14ac:dyDescent="0.3">
      <c r="B5" t="s">
        <v>64</v>
      </c>
      <c r="C5" s="29"/>
      <c r="D5" s="29"/>
      <c r="E5" s="29"/>
    </row>
    <row r="6" spans="2:5" ht="18.75" x14ac:dyDescent="0.3">
      <c r="B6" s="29"/>
      <c r="C6" s="29"/>
      <c r="D6" s="29"/>
      <c r="E6" s="29"/>
    </row>
    <row r="7" spans="2:5" ht="18.75" x14ac:dyDescent="0.3">
      <c r="B7" s="29"/>
      <c r="C7" s="29"/>
      <c r="D7" s="29"/>
      <c r="E7" s="29"/>
    </row>
    <row r="8" spans="2:5" ht="18.75" x14ac:dyDescent="0.3">
      <c r="B8" s="29"/>
      <c r="C8" s="29"/>
      <c r="D8" s="29"/>
      <c r="E8" s="29"/>
    </row>
    <row r="9" spans="2:5" ht="15.75" x14ac:dyDescent="0.25">
      <c r="B9" s="31" t="s">
        <v>65</v>
      </c>
      <c r="C9" s="31" t="s">
        <v>66</v>
      </c>
      <c r="D9" s="31" t="s">
        <v>67</v>
      </c>
      <c r="E9" s="31" t="s">
        <v>68</v>
      </c>
    </row>
    <row r="10" spans="2:5" ht="15.75" x14ac:dyDescent="0.25">
      <c r="B10" s="32" t="s">
        <v>72</v>
      </c>
      <c r="C10" s="33">
        <f>'Místnost 207'!D20</f>
        <v>0</v>
      </c>
      <c r="D10" s="33">
        <f>C10*21%</f>
        <v>0</v>
      </c>
      <c r="E10" s="33">
        <f>C10+D10</f>
        <v>0</v>
      </c>
    </row>
    <row r="11" spans="2:5" ht="15.75" x14ac:dyDescent="0.25">
      <c r="B11" s="32" t="s">
        <v>73</v>
      </c>
      <c r="C11" s="33">
        <f>'Místnost 208'!D22</f>
        <v>0</v>
      </c>
      <c r="D11" s="33">
        <f t="shared" ref="D11:D16" si="0">C11*21%</f>
        <v>0</v>
      </c>
      <c r="E11" s="33">
        <f t="shared" ref="E11:E16" si="1">C11+D11</f>
        <v>0</v>
      </c>
    </row>
    <row r="12" spans="2:5" ht="15.75" x14ac:dyDescent="0.25">
      <c r="B12" s="32" t="s">
        <v>74</v>
      </c>
      <c r="C12" s="33">
        <f>'Místnost 209'!D17</f>
        <v>0</v>
      </c>
      <c r="D12" s="33">
        <f t="shared" si="0"/>
        <v>0</v>
      </c>
      <c r="E12" s="33">
        <f t="shared" si="1"/>
        <v>0</v>
      </c>
    </row>
    <row r="13" spans="2:5" ht="15.75" x14ac:dyDescent="0.25">
      <c r="B13" s="32" t="s">
        <v>75</v>
      </c>
      <c r="C13" s="33">
        <f>'Místnost 210'!D23</f>
        <v>0</v>
      </c>
      <c r="D13" s="33">
        <f t="shared" si="0"/>
        <v>0</v>
      </c>
      <c r="E13" s="33">
        <f t="shared" si="1"/>
        <v>0</v>
      </c>
    </row>
    <row r="14" spans="2:5" ht="15.75" x14ac:dyDescent="0.25">
      <c r="B14" s="32" t="s">
        <v>76</v>
      </c>
      <c r="C14" s="33">
        <f>'Místnost 211'!D35</f>
        <v>0</v>
      </c>
      <c r="D14" s="33">
        <f t="shared" si="0"/>
        <v>0</v>
      </c>
      <c r="E14" s="33">
        <f t="shared" si="1"/>
        <v>0</v>
      </c>
    </row>
    <row r="15" spans="2:5" ht="15.75" x14ac:dyDescent="0.25">
      <c r="B15" s="32" t="s">
        <v>77</v>
      </c>
      <c r="C15" s="33">
        <f>'Místnost 213'!D19</f>
        <v>0</v>
      </c>
      <c r="D15" s="33">
        <f t="shared" si="0"/>
        <v>0</v>
      </c>
      <c r="E15" s="33">
        <f t="shared" si="1"/>
        <v>0</v>
      </c>
    </row>
    <row r="16" spans="2:5" ht="15.75" x14ac:dyDescent="0.25">
      <c r="B16" s="34" t="s">
        <v>69</v>
      </c>
      <c r="C16" s="35">
        <f>SUM(C10:C15)</f>
        <v>0</v>
      </c>
      <c r="D16" s="35">
        <f t="shared" si="0"/>
        <v>0</v>
      </c>
      <c r="E16" s="35">
        <f t="shared" si="1"/>
        <v>0</v>
      </c>
    </row>
  </sheetData>
  <sheetProtection algorithmName="SHA-512" hashValue="scyhmxRIw/7dTW0DI4oqzemVM7sKhx9aoEeeFnXAlF/B4J94OJaDjlNBpyc3NyWuTFHyeU4ywI5NWb4fVOdiSA==" saltValue="f5mbP+RK40iSKSLDFKYiNw==" spinCount="100000" sheet="1" objects="1" scenarios="1"/>
  <mergeCells count="1">
    <mergeCell ref="B1:E1"/>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BED0-70D2-4605-824B-C6F6A42B681C}">
  <dimension ref="A1:E57"/>
  <sheetViews>
    <sheetView workbookViewId="0">
      <selection activeCell="C40" sqref="C40"/>
    </sheetView>
  </sheetViews>
  <sheetFormatPr defaultRowHeight="15" x14ac:dyDescent="0.25"/>
  <cols>
    <col min="1" max="1" width="90.7109375" customWidth="1"/>
  </cols>
  <sheetData>
    <row r="1" spans="1:5" ht="15.75" x14ac:dyDescent="0.25">
      <c r="A1" s="11" t="s">
        <v>78</v>
      </c>
    </row>
    <row r="3" spans="1:5" ht="60" x14ac:dyDescent="0.25">
      <c r="A3" s="36" t="s">
        <v>79</v>
      </c>
    </row>
    <row r="4" spans="1:5" x14ac:dyDescent="0.25">
      <c r="A4" s="36"/>
    </row>
    <row r="5" spans="1:5" ht="77.25" x14ac:dyDescent="0.25">
      <c r="A5" s="36" t="s">
        <v>90</v>
      </c>
    </row>
    <row r="6" spans="1:5" x14ac:dyDescent="0.25">
      <c r="A6" s="36"/>
    </row>
    <row r="7" spans="1:5" x14ac:dyDescent="0.25">
      <c r="A7" s="36" t="s">
        <v>80</v>
      </c>
    </row>
    <row r="9" spans="1:5" x14ac:dyDescent="0.25">
      <c r="A9" s="37" t="s">
        <v>81</v>
      </c>
    </row>
    <row r="10" spans="1:5" x14ac:dyDescent="0.25">
      <c r="A10" s="36" t="s">
        <v>91</v>
      </c>
      <c r="C10" s="8"/>
      <c r="D10" s="8"/>
      <c r="E10" s="8"/>
    </row>
    <row r="11" spans="1:5" ht="60" x14ac:dyDescent="0.25">
      <c r="A11" s="36" t="s">
        <v>92</v>
      </c>
      <c r="C11" s="8"/>
      <c r="D11" s="8"/>
      <c r="E11" s="8"/>
    </row>
    <row r="12" spans="1:5" ht="30" x14ac:dyDescent="0.25">
      <c r="A12" s="36" t="s">
        <v>93</v>
      </c>
      <c r="C12" s="8"/>
      <c r="D12" s="8"/>
      <c r="E12" s="8"/>
    </row>
    <row r="13" spans="1:5" x14ac:dyDescent="0.25">
      <c r="C13" s="8"/>
      <c r="D13" s="8"/>
      <c r="E13" s="8"/>
    </row>
    <row r="14" spans="1:5" x14ac:dyDescent="0.25">
      <c r="A14" s="38" t="s">
        <v>94</v>
      </c>
      <c r="C14" s="8"/>
      <c r="D14" s="8"/>
      <c r="E14" s="8"/>
    </row>
    <row r="15" spans="1:5" ht="60" x14ac:dyDescent="0.25">
      <c r="A15" s="36" t="s">
        <v>95</v>
      </c>
    </row>
    <row r="17" spans="1:1" x14ac:dyDescent="0.25">
      <c r="A17" s="38" t="s">
        <v>86</v>
      </c>
    </row>
    <row r="18" spans="1:1" ht="30" x14ac:dyDescent="0.25">
      <c r="A18" s="36" t="s">
        <v>96</v>
      </c>
    </row>
    <row r="19" spans="1:1" ht="30" x14ac:dyDescent="0.25">
      <c r="A19" s="36" t="s">
        <v>97</v>
      </c>
    </row>
    <row r="20" spans="1:1" x14ac:dyDescent="0.25">
      <c r="A20" s="36" t="s">
        <v>98</v>
      </c>
    </row>
    <row r="21" spans="1:1" ht="30" x14ac:dyDescent="0.25">
      <c r="A21" s="36" t="s">
        <v>99</v>
      </c>
    </row>
    <row r="22" spans="1:1" ht="30" x14ac:dyDescent="0.25">
      <c r="A22" s="36" t="s">
        <v>100</v>
      </c>
    </row>
    <row r="23" spans="1:1" x14ac:dyDescent="0.25">
      <c r="A23" s="36" t="s">
        <v>101</v>
      </c>
    </row>
    <row r="24" spans="1:1" ht="30" x14ac:dyDescent="0.25">
      <c r="A24" s="36" t="s">
        <v>102</v>
      </c>
    </row>
    <row r="25" spans="1:1" x14ac:dyDescent="0.25">
      <c r="A25" s="36" t="s">
        <v>103</v>
      </c>
    </row>
    <row r="26" spans="1:1" x14ac:dyDescent="0.25">
      <c r="A26" s="36" t="s">
        <v>104</v>
      </c>
    </row>
    <row r="27" spans="1:1" x14ac:dyDescent="0.25">
      <c r="A27" s="36" t="s">
        <v>105</v>
      </c>
    </row>
    <row r="28" spans="1:1" x14ac:dyDescent="0.25">
      <c r="A28" s="36" t="s">
        <v>106</v>
      </c>
    </row>
    <row r="29" spans="1:1" ht="60" x14ac:dyDescent="0.25">
      <c r="A29" s="36" t="s">
        <v>107</v>
      </c>
    </row>
    <row r="30" spans="1:1" ht="45" x14ac:dyDescent="0.25">
      <c r="A30" s="36" t="s">
        <v>108</v>
      </c>
    </row>
    <row r="32" spans="1:1" x14ac:dyDescent="0.25">
      <c r="A32" s="38" t="s">
        <v>87</v>
      </c>
    </row>
    <row r="33" spans="1:1" ht="30" x14ac:dyDescent="0.25">
      <c r="A33" s="36" t="s">
        <v>109</v>
      </c>
    </row>
    <row r="34" spans="1:1" x14ac:dyDescent="0.25">
      <c r="A34" s="36" t="s">
        <v>110</v>
      </c>
    </row>
    <row r="35" spans="1:1" ht="30" x14ac:dyDescent="0.25">
      <c r="A35" s="36" t="s">
        <v>111</v>
      </c>
    </row>
    <row r="36" spans="1:1" x14ac:dyDescent="0.25">
      <c r="A36" s="36" t="s">
        <v>98</v>
      </c>
    </row>
    <row r="37" spans="1:1" ht="30" x14ac:dyDescent="0.25">
      <c r="A37" s="36" t="s">
        <v>112</v>
      </c>
    </row>
    <row r="38" spans="1:1" x14ac:dyDescent="0.25">
      <c r="A38" s="36" t="s">
        <v>113</v>
      </c>
    </row>
    <row r="39" spans="1:1" x14ac:dyDescent="0.25">
      <c r="A39" s="36" t="s">
        <v>114</v>
      </c>
    </row>
    <row r="40" spans="1:1" ht="30" x14ac:dyDescent="0.25">
      <c r="A40" s="36" t="s">
        <v>115</v>
      </c>
    </row>
    <row r="41" spans="1:1" x14ac:dyDescent="0.25">
      <c r="A41" s="36" t="s">
        <v>116</v>
      </c>
    </row>
    <row r="42" spans="1:1" x14ac:dyDescent="0.25">
      <c r="A42" s="36" t="s">
        <v>106</v>
      </c>
    </row>
    <row r="43" spans="1:1" x14ac:dyDescent="0.25">
      <c r="A43" s="36" t="s">
        <v>117</v>
      </c>
    </row>
    <row r="44" spans="1:1" ht="30" x14ac:dyDescent="0.25">
      <c r="A44" s="36" t="s">
        <v>118</v>
      </c>
    </row>
    <row r="46" spans="1:1" x14ac:dyDescent="0.25">
      <c r="A46" s="38" t="s">
        <v>88</v>
      </c>
    </row>
    <row r="47" spans="1:1" x14ac:dyDescent="0.25">
      <c r="A47" s="36" t="s">
        <v>119</v>
      </c>
    </row>
    <row r="48" spans="1:1" x14ac:dyDescent="0.25">
      <c r="A48" s="36" t="s">
        <v>120</v>
      </c>
    </row>
    <row r="49" spans="1:1" x14ac:dyDescent="0.25">
      <c r="A49" s="36" t="s">
        <v>121</v>
      </c>
    </row>
    <row r="50" spans="1:1" x14ac:dyDescent="0.25">
      <c r="A50" s="36" t="s">
        <v>122</v>
      </c>
    </row>
    <row r="51" spans="1:1" x14ac:dyDescent="0.25">
      <c r="A51" s="36" t="s">
        <v>123</v>
      </c>
    </row>
    <row r="52" spans="1:1" ht="30" x14ac:dyDescent="0.25">
      <c r="A52" s="36" t="s">
        <v>124</v>
      </c>
    </row>
    <row r="53" spans="1:1" ht="30" x14ac:dyDescent="0.25">
      <c r="A53" s="36" t="s">
        <v>125</v>
      </c>
    </row>
    <row r="54" spans="1:1" ht="30" x14ac:dyDescent="0.25">
      <c r="A54" s="36" t="s">
        <v>126</v>
      </c>
    </row>
    <row r="56" spans="1:1" x14ac:dyDescent="0.25">
      <c r="A56" s="38" t="s">
        <v>89</v>
      </c>
    </row>
    <row r="57" spans="1:1" x14ac:dyDescent="0.25">
      <c r="A57" s="36" t="s">
        <v>127</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E7D3-86D5-4695-9DC0-B0F13F34F1E7}">
  <dimension ref="A1:F30"/>
  <sheetViews>
    <sheetView zoomScaleNormal="100" workbookViewId="0">
      <selection activeCell="B8" sqref="B8:B9"/>
    </sheetView>
  </sheetViews>
  <sheetFormatPr defaultRowHeight="15" x14ac:dyDescent="0.25"/>
  <cols>
    <col min="1" max="1" width="75.85546875" customWidth="1"/>
    <col min="3" max="3" width="12" customWidth="1"/>
    <col min="4" max="4" width="12.5703125" customWidth="1"/>
  </cols>
  <sheetData>
    <row r="1" spans="1:6" ht="15.75" x14ac:dyDescent="0.25">
      <c r="A1" s="9"/>
      <c r="B1" s="9"/>
      <c r="C1" s="9"/>
      <c r="D1" s="9"/>
    </row>
    <row r="2" spans="1:6" ht="15.75" x14ac:dyDescent="0.25">
      <c r="A2" s="11" t="s">
        <v>55</v>
      </c>
      <c r="B2" s="9"/>
      <c r="C2" s="9"/>
      <c r="D2" s="9"/>
    </row>
    <row r="3" spans="1:6" ht="15.75" x14ac:dyDescent="0.25">
      <c r="A3" s="10" t="s">
        <v>1</v>
      </c>
      <c r="B3" s="9"/>
      <c r="C3" s="9"/>
      <c r="D3" s="9"/>
    </row>
    <row r="4" spans="1:6" ht="15.75" x14ac:dyDescent="0.25">
      <c r="A4" s="9"/>
      <c r="B4" s="9"/>
      <c r="C4" s="9"/>
      <c r="D4" s="9"/>
    </row>
    <row r="5" spans="1:6" ht="14.45" customHeight="1" x14ac:dyDescent="0.25">
      <c r="A5" s="45" t="s">
        <v>82</v>
      </c>
      <c r="B5" s="46" t="s">
        <v>71</v>
      </c>
      <c r="C5" s="47" t="s">
        <v>2</v>
      </c>
      <c r="D5" s="47" t="s">
        <v>3</v>
      </c>
    </row>
    <row r="6" spans="1:6" x14ac:dyDescent="0.25">
      <c r="A6" s="45"/>
      <c r="B6" s="46"/>
      <c r="C6" s="47"/>
      <c r="D6" s="47"/>
    </row>
    <row r="7" spans="1:6" x14ac:dyDescent="0.25">
      <c r="A7" s="45"/>
      <c r="B7" s="46"/>
      <c r="C7" s="47"/>
      <c r="D7" s="47"/>
    </row>
    <row r="8" spans="1:6" x14ac:dyDescent="0.25">
      <c r="A8" s="41" t="s">
        <v>14</v>
      </c>
      <c r="B8" s="42">
        <v>1</v>
      </c>
      <c r="C8" s="43"/>
      <c r="D8" s="44">
        <f t="shared" ref="D8:D19" si="0">B8*C8</f>
        <v>0</v>
      </c>
    </row>
    <row r="9" spans="1:6" x14ac:dyDescent="0.25">
      <c r="A9" s="41"/>
      <c r="B9" s="42"/>
      <c r="C9" s="43"/>
      <c r="D9" s="44"/>
    </row>
    <row r="10" spans="1:6" ht="31.5" x14ac:dyDescent="0.25">
      <c r="A10" s="16" t="s">
        <v>15</v>
      </c>
      <c r="B10" s="14">
        <v>1</v>
      </c>
      <c r="C10" s="39"/>
      <c r="D10" s="15">
        <f t="shared" si="0"/>
        <v>0</v>
      </c>
      <c r="F10" s="3"/>
    </row>
    <row r="11" spans="1:6" ht="15.75" x14ac:dyDescent="0.25">
      <c r="A11" s="16" t="s">
        <v>18</v>
      </c>
      <c r="B11" s="14">
        <v>1</v>
      </c>
      <c r="C11" s="39"/>
      <c r="D11" s="15">
        <f t="shared" si="0"/>
        <v>0</v>
      </c>
    </row>
    <row r="12" spans="1:6" ht="15.75" x14ac:dyDescent="0.25">
      <c r="A12" s="16" t="s">
        <v>7</v>
      </c>
      <c r="B12" s="14">
        <v>1</v>
      </c>
      <c r="C12" s="39"/>
      <c r="D12" s="15">
        <f t="shared" si="0"/>
        <v>0</v>
      </c>
    </row>
    <row r="13" spans="1:6" ht="31.5" x14ac:dyDescent="0.25">
      <c r="A13" s="16" t="s">
        <v>17</v>
      </c>
      <c r="B13" s="14">
        <v>1</v>
      </c>
      <c r="C13" s="39"/>
      <c r="D13" s="15">
        <f t="shared" si="0"/>
        <v>0</v>
      </c>
    </row>
    <row r="14" spans="1:6" ht="15.75" x14ac:dyDescent="0.25">
      <c r="A14" s="16" t="s">
        <v>19</v>
      </c>
      <c r="B14" s="14">
        <v>1</v>
      </c>
      <c r="C14" s="39"/>
      <c r="D14" s="15">
        <f t="shared" si="0"/>
        <v>0</v>
      </c>
    </row>
    <row r="15" spans="1:6" ht="53.45" customHeight="1" x14ac:dyDescent="0.25">
      <c r="A15" s="16" t="s">
        <v>9</v>
      </c>
      <c r="B15" s="14">
        <v>1</v>
      </c>
      <c r="C15" s="39"/>
      <c r="D15" s="15">
        <f t="shared" si="0"/>
        <v>0</v>
      </c>
    </row>
    <row r="16" spans="1:6" ht="47.25" x14ac:dyDescent="0.25">
      <c r="A16" s="16" t="s">
        <v>10</v>
      </c>
      <c r="B16" s="14">
        <v>2</v>
      </c>
      <c r="C16" s="39"/>
      <c r="D16" s="15">
        <f t="shared" si="0"/>
        <v>0</v>
      </c>
    </row>
    <row r="17" spans="1:4" ht="63" x14ac:dyDescent="0.25">
      <c r="A17" s="16" t="s">
        <v>20</v>
      </c>
      <c r="B17" s="14">
        <v>1</v>
      </c>
      <c r="C17" s="39"/>
      <c r="D17" s="15">
        <f t="shared" ref="D17" si="1">B17*C17</f>
        <v>0</v>
      </c>
    </row>
    <row r="18" spans="1:4" ht="31.5" x14ac:dyDescent="0.25">
      <c r="A18" s="16" t="s">
        <v>12</v>
      </c>
      <c r="B18" s="14">
        <v>2</v>
      </c>
      <c r="C18" s="39"/>
      <c r="D18" s="15">
        <f t="shared" si="0"/>
        <v>0</v>
      </c>
    </row>
    <row r="19" spans="1:4" ht="47.25" x14ac:dyDescent="0.25">
      <c r="A19" s="16" t="s">
        <v>13</v>
      </c>
      <c r="B19" s="14">
        <v>1</v>
      </c>
      <c r="C19" s="39"/>
      <c r="D19" s="15">
        <f t="shared" si="0"/>
        <v>0</v>
      </c>
    </row>
    <row r="20" spans="1:4" ht="15.75" x14ac:dyDescent="0.25">
      <c r="A20" s="17" t="s">
        <v>70</v>
      </c>
      <c r="B20" s="18"/>
      <c r="C20" s="19"/>
      <c r="D20" s="19">
        <f>SUM(D8:D19)</f>
        <v>0</v>
      </c>
    </row>
    <row r="21" spans="1:4" x14ac:dyDescent="0.25">
      <c r="A21" s="7"/>
      <c r="B21" s="4"/>
      <c r="C21" s="5"/>
      <c r="D21" s="5"/>
    </row>
    <row r="22" spans="1:4" x14ac:dyDescent="0.25">
      <c r="A22" s="6"/>
      <c r="B22" s="4"/>
      <c r="C22" s="5"/>
      <c r="D22" s="5"/>
    </row>
    <row r="23" spans="1:4" x14ac:dyDescent="0.25">
      <c r="A23" s="6"/>
      <c r="B23" s="4"/>
      <c r="C23" s="5"/>
      <c r="D23" s="5"/>
    </row>
    <row r="24" spans="1:4" x14ac:dyDescent="0.25">
      <c r="A24" s="6"/>
      <c r="B24" s="4"/>
      <c r="C24" s="5"/>
      <c r="D24" s="5"/>
    </row>
    <row r="25" spans="1:4" x14ac:dyDescent="0.25">
      <c r="A25" s="6"/>
      <c r="B25" s="4"/>
      <c r="C25" s="5"/>
      <c r="D25" s="5"/>
    </row>
    <row r="26" spans="1:4" x14ac:dyDescent="0.25">
      <c r="A26" s="6"/>
      <c r="B26" s="4"/>
      <c r="C26" s="5"/>
      <c r="D26" s="5"/>
    </row>
    <row r="27" spans="1:4" x14ac:dyDescent="0.25">
      <c r="A27" s="6"/>
      <c r="B27" s="4"/>
      <c r="C27" s="5"/>
      <c r="D27" s="5"/>
    </row>
    <row r="28" spans="1:4" x14ac:dyDescent="0.25">
      <c r="A28" s="6"/>
      <c r="B28" s="4"/>
      <c r="C28" s="5"/>
      <c r="D28" s="5"/>
    </row>
    <row r="29" spans="1:4" x14ac:dyDescent="0.25">
      <c r="B29" s="1"/>
      <c r="C29" s="2"/>
      <c r="D29" s="2"/>
    </row>
    <row r="30" spans="1:4" x14ac:dyDescent="0.25">
      <c r="C30" s="2"/>
      <c r="D30" s="2"/>
    </row>
  </sheetData>
  <sheetProtection algorithmName="SHA-512" hashValue="/kq195ncA1E3hxnnlQszMnOgptBrI9bjjGvJc5OGknxaYtvtjgmZxTuGU29tbDiCl5YwzFSymru+oZu151Ecow==" saltValue="frhCxy488abfO6UVmGvcOw==" spinCount="100000" sheet="1" objects="1" scenarios="1"/>
  <mergeCells count="8">
    <mergeCell ref="A8:A9"/>
    <mergeCell ref="B8:B9"/>
    <mergeCell ref="C8:C9"/>
    <mergeCell ref="D8:D9"/>
    <mergeCell ref="A5:A7"/>
    <mergeCell ref="B5:B7"/>
    <mergeCell ref="C5:C7"/>
    <mergeCell ref="D5:D7"/>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AC76B-8E3A-4320-B68F-E20A6B0CE46A}">
  <dimension ref="A1:F29"/>
  <sheetViews>
    <sheetView zoomScaleNormal="100" workbookViewId="0">
      <selection activeCell="F20" sqref="F20"/>
    </sheetView>
  </sheetViews>
  <sheetFormatPr defaultRowHeight="15" x14ac:dyDescent="0.25"/>
  <cols>
    <col min="1" max="1" width="75.85546875" customWidth="1"/>
    <col min="3" max="3" width="12" customWidth="1"/>
    <col min="4" max="4" width="12.5703125" customWidth="1"/>
  </cols>
  <sheetData>
    <row r="1" spans="1:6" ht="15.75" x14ac:dyDescent="0.25">
      <c r="A1" s="20"/>
      <c r="B1" s="20"/>
      <c r="C1" s="20"/>
      <c r="D1" s="20"/>
    </row>
    <row r="2" spans="1:6" ht="15.75" x14ac:dyDescent="0.25">
      <c r="A2" s="25" t="s">
        <v>56</v>
      </c>
      <c r="B2" s="20"/>
      <c r="C2" s="20"/>
      <c r="D2" s="20"/>
    </row>
    <row r="3" spans="1:6" ht="15.75" x14ac:dyDescent="0.25">
      <c r="A3" s="21" t="s">
        <v>1</v>
      </c>
      <c r="B3" s="20"/>
      <c r="C3" s="20"/>
      <c r="D3" s="20"/>
    </row>
    <row r="4" spans="1:6" ht="15.75" x14ac:dyDescent="0.25">
      <c r="A4" s="20"/>
      <c r="B4" s="20"/>
      <c r="C4" s="20"/>
      <c r="D4" s="20"/>
    </row>
    <row r="5" spans="1:6" ht="14.45" customHeight="1" x14ac:dyDescent="0.25">
      <c r="A5" s="45" t="s">
        <v>82</v>
      </c>
      <c r="B5" s="46" t="s">
        <v>71</v>
      </c>
      <c r="C5" s="47" t="s">
        <v>2</v>
      </c>
      <c r="D5" s="47" t="s">
        <v>3</v>
      </c>
    </row>
    <row r="6" spans="1:6" x14ac:dyDescent="0.25">
      <c r="A6" s="45"/>
      <c r="B6" s="46"/>
      <c r="C6" s="47"/>
      <c r="D6" s="47"/>
    </row>
    <row r="7" spans="1:6" x14ac:dyDescent="0.25">
      <c r="A7" s="45"/>
      <c r="B7" s="46"/>
      <c r="C7" s="47"/>
      <c r="D7" s="47"/>
    </row>
    <row r="8" spans="1:6" x14ac:dyDescent="0.25">
      <c r="A8" s="41" t="s">
        <v>14</v>
      </c>
      <c r="B8" s="42">
        <v>1</v>
      </c>
      <c r="C8" s="43"/>
      <c r="D8" s="44">
        <f t="shared" ref="D8:D21" si="0">B8*C8</f>
        <v>0</v>
      </c>
    </row>
    <row r="9" spans="1:6" x14ac:dyDescent="0.25">
      <c r="A9" s="41"/>
      <c r="B9" s="42"/>
      <c r="C9" s="43"/>
      <c r="D9" s="44"/>
    </row>
    <row r="10" spans="1:6" ht="31.5" x14ac:dyDescent="0.25">
      <c r="A10" s="16" t="s">
        <v>15</v>
      </c>
      <c r="B10" s="14">
        <v>1</v>
      </c>
      <c r="C10" s="39"/>
      <c r="D10" s="15">
        <f t="shared" si="0"/>
        <v>0</v>
      </c>
      <c r="F10" s="3"/>
    </row>
    <row r="11" spans="1:6" ht="15.75" x14ac:dyDescent="0.25">
      <c r="A11" s="16" t="s">
        <v>18</v>
      </c>
      <c r="B11" s="14">
        <v>1</v>
      </c>
      <c r="C11" s="39"/>
      <c r="D11" s="15">
        <f t="shared" si="0"/>
        <v>0</v>
      </c>
    </row>
    <row r="12" spans="1:6" ht="15.75" x14ac:dyDescent="0.25">
      <c r="A12" s="16" t="s">
        <v>7</v>
      </c>
      <c r="B12" s="14">
        <v>1</v>
      </c>
      <c r="C12" s="39"/>
      <c r="D12" s="15">
        <f t="shared" si="0"/>
        <v>0</v>
      </c>
    </row>
    <row r="13" spans="1:6" ht="31.5" x14ac:dyDescent="0.25">
      <c r="A13" s="16" t="s">
        <v>17</v>
      </c>
      <c r="B13" s="14">
        <v>1</v>
      </c>
      <c r="C13" s="39"/>
      <c r="D13" s="15">
        <f t="shared" si="0"/>
        <v>0</v>
      </c>
    </row>
    <row r="14" spans="1:6" ht="15.75" x14ac:dyDescent="0.25">
      <c r="A14" s="16" t="s">
        <v>19</v>
      </c>
      <c r="B14" s="14">
        <v>1</v>
      </c>
      <c r="C14" s="39"/>
      <c r="D14" s="15">
        <f t="shared" si="0"/>
        <v>0</v>
      </c>
    </row>
    <row r="15" spans="1:6" ht="31.5" x14ac:dyDescent="0.25">
      <c r="A15" s="16" t="s">
        <v>21</v>
      </c>
      <c r="B15" s="14">
        <v>1</v>
      </c>
      <c r="C15" s="39"/>
      <c r="D15" s="15">
        <f t="shared" si="0"/>
        <v>0</v>
      </c>
    </row>
    <row r="16" spans="1:6" ht="47.25" x14ac:dyDescent="0.25">
      <c r="A16" s="16" t="s">
        <v>11</v>
      </c>
      <c r="B16" s="14">
        <v>1</v>
      </c>
      <c r="C16" s="39"/>
      <c r="D16" s="15">
        <f t="shared" ref="D16" si="1">B16*C16</f>
        <v>0</v>
      </c>
    </row>
    <row r="17" spans="1:4" ht="31.5" x14ac:dyDescent="0.25">
      <c r="A17" s="16" t="s">
        <v>22</v>
      </c>
      <c r="B17" s="14">
        <v>1</v>
      </c>
      <c r="C17" s="39"/>
      <c r="D17" s="15">
        <f t="shared" si="0"/>
        <v>0</v>
      </c>
    </row>
    <row r="18" spans="1:4" ht="63" x14ac:dyDescent="0.25">
      <c r="A18" s="16" t="s">
        <v>23</v>
      </c>
      <c r="B18" s="14">
        <v>1</v>
      </c>
      <c r="C18" s="39"/>
      <c r="D18" s="15">
        <f t="shared" si="0"/>
        <v>0</v>
      </c>
    </row>
    <row r="19" spans="1:4" ht="31.5" x14ac:dyDescent="0.25">
      <c r="A19" s="16" t="s">
        <v>24</v>
      </c>
      <c r="B19" s="14">
        <v>1</v>
      </c>
      <c r="C19" s="39"/>
      <c r="D19" s="15">
        <f t="shared" ref="D19" si="2">B19*C19</f>
        <v>0</v>
      </c>
    </row>
    <row r="20" spans="1:4" ht="31.5" x14ac:dyDescent="0.25">
      <c r="A20" s="16" t="s">
        <v>12</v>
      </c>
      <c r="B20" s="14">
        <v>1</v>
      </c>
      <c r="C20" s="39"/>
      <c r="D20" s="15">
        <f t="shared" si="0"/>
        <v>0</v>
      </c>
    </row>
    <row r="21" spans="1:4" ht="43.15" customHeight="1" x14ac:dyDescent="0.25">
      <c r="A21" s="16" t="s">
        <v>13</v>
      </c>
      <c r="B21" s="14">
        <v>1</v>
      </c>
      <c r="C21" s="39"/>
      <c r="D21" s="15">
        <f t="shared" si="0"/>
        <v>0</v>
      </c>
    </row>
    <row r="22" spans="1:4" ht="15.75" x14ac:dyDescent="0.25">
      <c r="A22" s="22" t="s">
        <v>70</v>
      </c>
      <c r="B22" s="12"/>
      <c r="C22" s="24"/>
      <c r="D22" s="24">
        <f>SUM(D8:D21)</f>
        <v>0</v>
      </c>
    </row>
    <row r="23" spans="1:4" x14ac:dyDescent="0.25">
      <c r="A23" s="6"/>
      <c r="B23" s="4"/>
      <c r="C23" s="5"/>
      <c r="D23" s="5"/>
    </row>
    <row r="24" spans="1:4" x14ac:dyDescent="0.25">
      <c r="A24" s="6"/>
      <c r="B24" s="4"/>
      <c r="C24" s="5"/>
      <c r="D24" s="5"/>
    </row>
    <row r="25" spans="1:4" x14ac:dyDescent="0.25">
      <c r="A25" s="6"/>
      <c r="B25" s="4"/>
      <c r="C25" s="5"/>
      <c r="D25" s="5"/>
    </row>
    <row r="26" spans="1:4" x14ac:dyDescent="0.25">
      <c r="A26" s="6"/>
      <c r="B26" s="4"/>
      <c r="C26" s="5"/>
      <c r="D26" s="5"/>
    </row>
    <row r="27" spans="1:4" x14ac:dyDescent="0.25">
      <c r="A27" s="6"/>
      <c r="B27" s="4"/>
      <c r="C27" s="5"/>
      <c r="D27" s="5"/>
    </row>
    <row r="28" spans="1:4" x14ac:dyDescent="0.25">
      <c r="B28" s="1"/>
      <c r="C28" s="2"/>
      <c r="D28" s="2"/>
    </row>
    <row r="29" spans="1:4" x14ac:dyDescent="0.25">
      <c r="C29" s="2"/>
      <c r="D29" s="2"/>
    </row>
  </sheetData>
  <sheetProtection algorithmName="SHA-512" hashValue="5SLFvztNpJcC0ZiA2xr1waJ9HI4SrpG7PE/bYDnK1XM3h6gBWh9CsAOXIhjsmp6qrl84l0W6vICtbK2Y4+YKeQ==" saltValue="kvGxzUBL7AfIV+f6CuQV9A==" spinCount="100000" sheet="1" objects="1" scenarios="1"/>
  <mergeCells count="8">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30E4-5A41-44B0-B74C-E5406B70EB6C}">
  <dimension ref="A1:D27"/>
  <sheetViews>
    <sheetView topLeftCell="A4"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1" spans="1:4" ht="15.75" x14ac:dyDescent="0.25">
      <c r="A1" s="20"/>
      <c r="B1" s="20"/>
      <c r="C1" s="20"/>
      <c r="D1" s="20"/>
    </row>
    <row r="2" spans="1:4" ht="15.75" x14ac:dyDescent="0.25">
      <c r="A2" s="25" t="s">
        <v>57</v>
      </c>
      <c r="B2" s="20"/>
      <c r="C2" s="20"/>
      <c r="D2" s="20"/>
    </row>
    <row r="3" spans="1:4" ht="15.75" x14ac:dyDescent="0.25">
      <c r="A3" s="21" t="s">
        <v>1</v>
      </c>
      <c r="B3" s="20"/>
      <c r="C3" s="20"/>
      <c r="D3" s="20"/>
    </row>
    <row r="4" spans="1:4" ht="15.75" x14ac:dyDescent="0.25">
      <c r="A4" s="20"/>
      <c r="B4" s="20"/>
      <c r="C4" s="20"/>
      <c r="D4" s="20"/>
    </row>
    <row r="5" spans="1:4" ht="14.45" customHeight="1" x14ac:dyDescent="0.25">
      <c r="A5" s="45" t="s">
        <v>82</v>
      </c>
      <c r="B5" s="46" t="s">
        <v>0</v>
      </c>
      <c r="C5" s="47" t="s">
        <v>2</v>
      </c>
      <c r="D5" s="47" t="s">
        <v>3</v>
      </c>
    </row>
    <row r="6" spans="1:4" x14ac:dyDescent="0.25">
      <c r="A6" s="45"/>
      <c r="B6" s="46"/>
      <c r="C6" s="47"/>
      <c r="D6" s="47"/>
    </row>
    <row r="7" spans="1:4" x14ac:dyDescent="0.25">
      <c r="A7" s="45"/>
      <c r="B7" s="46"/>
      <c r="C7" s="47"/>
      <c r="D7" s="47"/>
    </row>
    <row r="8" spans="1:4" ht="14.45" customHeight="1" x14ac:dyDescent="0.25">
      <c r="A8" s="41" t="s">
        <v>25</v>
      </c>
      <c r="B8" s="42">
        <v>1</v>
      </c>
      <c r="C8" s="43"/>
      <c r="D8" s="44">
        <f t="shared" ref="D8:D16" si="0">B8*C8</f>
        <v>0</v>
      </c>
    </row>
    <row r="9" spans="1:4" x14ac:dyDescent="0.25">
      <c r="A9" s="41"/>
      <c r="B9" s="42"/>
      <c r="C9" s="43"/>
      <c r="D9" s="44"/>
    </row>
    <row r="10" spans="1:4" ht="31.5" x14ac:dyDescent="0.25">
      <c r="A10" s="16" t="s">
        <v>15</v>
      </c>
      <c r="B10" s="14">
        <v>1</v>
      </c>
      <c r="C10" s="39"/>
      <c r="D10" s="15">
        <f t="shared" si="0"/>
        <v>0</v>
      </c>
    </row>
    <row r="11" spans="1:4" ht="15.75" x14ac:dyDescent="0.25">
      <c r="A11" s="16" t="s">
        <v>26</v>
      </c>
      <c r="B11" s="14">
        <v>1</v>
      </c>
      <c r="C11" s="39"/>
      <c r="D11" s="15">
        <f t="shared" ref="D11:D12" si="1">B11*C11</f>
        <v>0</v>
      </c>
    </row>
    <row r="12" spans="1:4" ht="15.75" x14ac:dyDescent="0.25">
      <c r="A12" s="16" t="s">
        <v>7</v>
      </c>
      <c r="B12" s="14">
        <v>1</v>
      </c>
      <c r="C12" s="39"/>
      <c r="D12" s="15">
        <f t="shared" si="1"/>
        <v>0</v>
      </c>
    </row>
    <row r="13" spans="1:4" ht="47.25" x14ac:dyDescent="0.25">
      <c r="A13" s="16" t="s">
        <v>8</v>
      </c>
      <c r="B13" s="14">
        <v>2</v>
      </c>
      <c r="C13" s="39"/>
      <c r="D13" s="15">
        <f t="shared" si="0"/>
        <v>0</v>
      </c>
    </row>
    <row r="14" spans="1:4" ht="47.25" x14ac:dyDescent="0.25">
      <c r="A14" s="16" t="s">
        <v>10</v>
      </c>
      <c r="B14" s="14">
        <v>2</v>
      </c>
      <c r="C14" s="39"/>
      <c r="D14" s="15">
        <f t="shared" si="0"/>
        <v>0</v>
      </c>
    </row>
    <row r="15" spans="1:4" ht="31.5" x14ac:dyDescent="0.25">
      <c r="A15" s="16" t="s">
        <v>16</v>
      </c>
      <c r="B15" s="14">
        <v>2</v>
      </c>
      <c r="C15" s="39"/>
      <c r="D15" s="15">
        <f t="shared" si="0"/>
        <v>0</v>
      </c>
    </row>
    <row r="16" spans="1:4" ht="47.25" x14ac:dyDescent="0.25">
      <c r="A16" s="16" t="s">
        <v>13</v>
      </c>
      <c r="B16" s="14">
        <v>1</v>
      </c>
      <c r="C16" s="39"/>
      <c r="D16" s="15">
        <f t="shared" si="0"/>
        <v>0</v>
      </c>
    </row>
    <row r="17" spans="1:4" ht="15.75" x14ac:dyDescent="0.25">
      <c r="A17" s="22" t="s">
        <v>70</v>
      </c>
      <c r="B17" s="12"/>
      <c r="C17" s="24"/>
      <c r="D17" s="24">
        <f>SUM(D8:D16)</f>
        <v>0</v>
      </c>
    </row>
    <row r="18" spans="1:4" x14ac:dyDescent="0.25">
      <c r="A18" s="7"/>
      <c r="B18" s="4"/>
      <c r="C18" s="5"/>
      <c r="D18" s="5"/>
    </row>
    <row r="19" spans="1:4" x14ac:dyDescent="0.25">
      <c r="A19" s="6"/>
      <c r="B19" s="4"/>
      <c r="C19" s="5"/>
      <c r="D19" s="5"/>
    </row>
    <row r="20" spans="1:4" x14ac:dyDescent="0.25">
      <c r="A20" s="6"/>
      <c r="B20" s="4"/>
      <c r="C20" s="5"/>
      <c r="D20" s="5"/>
    </row>
    <row r="21" spans="1:4" x14ac:dyDescent="0.25">
      <c r="A21" s="6"/>
      <c r="B21" s="4"/>
      <c r="C21" s="5"/>
      <c r="D21" s="5"/>
    </row>
    <row r="22" spans="1:4" x14ac:dyDescent="0.25">
      <c r="A22" s="6"/>
      <c r="B22" s="4"/>
      <c r="C22" s="5"/>
      <c r="D22" s="5"/>
    </row>
    <row r="23" spans="1:4" x14ac:dyDescent="0.25">
      <c r="A23" s="6"/>
      <c r="B23" s="4"/>
      <c r="C23" s="5"/>
      <c r="D23" s="5"/>
    </row>
    <row r="24" spans="1:4" x14ac:dyDescent="0.25">
      <c r="A24" s="6"/>
      <c r="B24" s="4"/>
      <c r="C24" s="5"/>
      <c r="D24" s="5"/>
    </row>
    <row r="25" spans="1:4" x14ac:dyDescent="0.25">
      <c r="A25" s="6"/>
      <c r="B25" s="4"/>
      <c r="C25" s="5"/>
      <c r="D25" s="5"/>
    </row>
    <row r="26" spans="1:4" x14ac:dyDescent="0.25">
      <c r="B26" s="1"/>
      <c r="C26" s="2"/>
      <c r="D26" s="2"/>
    </row>
    <row r="27" spans="1:4" x14ac:dyDescent="0.25">
      <c r="C27" s="2"/>
      <c r="D27" s="2"/>
    </row>
  </sheetData>
  <sheetProtection algorithmName="SHA-512" hashValue="duhLcv/POqA77ZenWq66Djx4ajqnUAUfydGYNDgnLcv8qTW2TDLr/1/TkR2NGIN442zPc7Kd6hNqigM2IS5dFA==" saltValue="KPFaT68a0L5zsIBUa3yTqg==" spinCount="100000" sheet="1" objects="1" scenarios="1"/>
  <mergeCells count="8">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D2A7-FA30-4EE5-B685-F0B2F5902350}">
  <dimension ref="A1:D33"/>
  <sheetViews>
    <sheetView topLeftCell="A4"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1" spans="1:4" ht="15.75" x14ac:dyDescent="0.25">
      <c r="A1" s="20"/>
      <c r="B1" s="20"/>
      <c r="C1" s="20"/>
      <c r="D1" s="20"/>
    </row>
    <row r="2" spans="1:4" ht="15.75" x14ac:dyDescent="0.25">
      <c r="A2" s="25" t="s">
        <v>58</v>
      </c>
      <c r="B2" s="20"/>
      <c r="C2" s="20"/>
      <c r="D2" s="20"/>
    </row>
    <row r="3" spans="1:4" ht="15.75" x14ac:dyDescent="0.25">
      <c r="A3" s="21" t="s">
        <v>1</v>
      </c>
      <c r="B3" s="20"/>
      <c r="C3" s="20"/>
      <c r="D3" s="20"/>
    </row>
    <row r="4" spans="1:4" ht="15.75" x14ac:dyDescent="0.25">
      <c r="A4" s="20"/>
      <c r="B4" s="20"/>
      <c r="C4" s="20"/>
      <c r="D4" s="20"/>
    </row>
    <row r="5" spans="1:4" x14ac:dyDescent="0.25">
      <c r="A5" s="45" t="s">
        <v>82</v>
      </c>
      <c r="B5" s="46" t="s">
        <v>0</v>
      </c>
      <c r="C5" s="47" t="s">
        <v>2</v>
      </c>
      <c r="D5" s="47" t="s">
        <v>3</v>
      </c>
    </row>
    <row r="6" spans="1:4" x14ac:dyDescent="0.25">
      <c r="A6" s="45"/>
      <c r="B6" s="46"/>
      <c r="C6" s="47"/>
      <c r="D6" s="47"/>
    </row>
    <row r="7" spans="1:4" x14ac:dyDescent="0.25">
      <c r="A7" s="45"/>
      <c r="B7" s="46"/>
      <c r="C7" s="47"/>
      <c r="D7" s="47"/>
    </row>
    <row r="8" spans="1:4" ht="14.45" customHeight="1" x14ac:dyDescent="0.25">
      <c r="A8" s="41" t="s">
        <v>27</v>
      </c>
      <c r="B8" s="42">
        <v>1</v>
      </c>
      <c r="C8" s="43"/>
      <c r="D8" s="44">
        <f t="shared" ref="D8:D22" si="0">B8*C8</f>
        <v>0</v>
      </c>
    </row>
    <row r="9" spans="1:4" x14ac:dyDescent="0.25">
      <c r="A9" s="41"/>
      <c r="B9" s="42"/>
      <c r="C9" s="43"/>
      <c r="D9" s="44"/>
    </row>
    <row r="10" spans="1:4" ht="14.45" customHeight="1" x14ac:dyDescent="0.25">
      <c r="A10" s="41" t="s">
        <v>29</v>
      </c>
      <c r="B10" s="42">
        <v>1</v>
      </c>
      <c r="C10" s="43"/>
      <c r="D10" s="44">
        <f t="shared" si="0"/>
        <v>0</v>
      </c>
    </row>
    <row r="11" spans="1:4" ht="14.45" customHeight="1" x14ac:dyDescent="0.25">
      <c r="A11" s="41"/>
      <c r="B11" s="42"/>
      <c r="C11" s="43"/>
      <c r="D11" s="44"/>
    </row>
    <row r="12" spans="1:4" ht="31.5" x14ac:dyDescent="0.25">
      <c r="A12" s="16" t="s">
        <v>6</v>
      </c>
      <c r="B12" s="14">
        <v>1</v>
      </c>
      <c r="C12" s="39"/>
      <c r="D12" s="15">
        <f t="shared" si="0"/>
        <v>0</v>
      </c>
    </row>
    <row r="13" spans="1:4" ht="15.75" x14ac:dyDescent="0.25">
      <c r="A13" s="16" t="s">
        <v>28</v>
      </c>
      <c r="B13" s="14">
        <v>1</v>
      </c>
      <c r="C13" s="39"/>
      <c r="D13" s="15">
        <f t="shared" ref="D13" si="1">B13*C13</f>
        <v>0</v>
      </c>
    </row>
    <row r="14" spans="1:4" ht="15.75" x14ac:dyDescent="0.25">
      <c r="A14" s="26" t="s">
        <v>4</v>
      </c>
      <c r="B14" s="14">
        <v>1</v>
      </c>
      <c r="C14" s="39"/>
      <c r="D14" s="15">
        <f t="shared" ref="D14" si="2">B14*C14</f>
        <v>0</v>
      </c>
    </row>
    <row r="15" spans="1:4" ht="31.5" x14ac:dyDescent="0.25">
      <c r="A15" s="16" t="s">
        <v>5</v>
      </c>
      <c r="B15" s="14">
        <v>1</v>
      </c>
      <c r="C15" s="39"/>
      <c r="D15" s="15">
        <f t="shared" ref="D15" si="3">B15*C15</f>
        <v>0</v>
      </c>
    </row>
    <row r="16" spans="1:4" ht="31.5" x14ac:dyDescent="0.25">
      <c r="A16" s="16" t="s">
        <v>21</v>
      </c>
      <c r="B16" s="14">
        <v>1</v>
      </c>
      <c r="C16" s="39"/>
      <c r="D16" s="15">
        <f t="shared" ref="D16" si="4">B16*C16</f>
        <v>0</v>
      </c>
    </row>
    <row r="17" spans="1:4" ht="63" x14ac:dyDescent="0.25">
      <c r="A17" s="16" t="s">
        <v>20</v>
      </c>
      <c r="B17" s="14">
        <v>1</v>
      </c>
      <c r="C17" s="39"/>
      <c r="D17" s="15">
        <f t="shared" ref="D17" si="5">B17*C17</f>
        <v>0</v>
      </c>
    </row>
    <row r="18" spans="1:4" ht="47.25" x14ac:dyDescent="0.25">
      <c r="A18" s="16" t="s">
        <v>11</v>
      </c>
      <c r="B18" s="14">
        <v>1</v>
      </c>
      <c r="C18" s="39"/>
      <c r="D18" s="15">
        <f t="shared" ref="D18" si="6">B18*C18</f>
        <v>0</v>
      </c>
    </row>
    <row r="19" spans="1:4" ht="63" x14ac:dyDescent="0.25">
      <c r="A19" s="16" t="s">
        <v>9</v>
      </c>
      <c r="B19" s="14">
        <v>1</v>
      </c>
      <c r="C19" s="39"/>
      <c r="D19" s="15">
        <f t="shared" si="0"/>
        <v>0</v>
      </c>
    </row>
    <row r="20" spans="1:4" ht="31.5" x14ac:dyDescent="0.25">
      <c r="A20" s="16" t="s">
        <v>22</v>
      </c>
      <c r="B20" s="14">
        <v>1</v>
      </c>
      <c r="C20" s="39"/>
      <c r="D20" s="15">
        <f t="shared" si="0"/>
        <v>0</v>
      </c>
    </row>
    <row r="21" spans="1:4" ht="31.5" x14ac:dyDescent="0.25">
      <c r="A21" s="16" t="s">
        <v>12</v>
      </c>
      <c r="B21" s="14">
        <v>2</v>
      </c>
      <c r="C21" s="39"/>
      <c r="D21" s="15">
        <f t="shared" si="0"/>
        <v>0</v>
      </c>
    </row>
    <row r="22" spans="1:4" ht="47.25" x14ac:dyDescent="0.25">
      <c r="A22" s="16" t="s">
        <v>13</v>
      </c>
      <c r="B22" s="14">
        <v>1</v>
      </c>
      <c r="C22" s="39"/>
      <c r="D22" s="15">
        <f t="shared" si="0"/>
        <v>0</v>
      </c>
    </row>
    <row r="23" spans="1:4" ht="15.75" x14ac:dyDescent="0.25">
      <c r="A23" s="22" t="s">
        <v>70</v>
      </c>
      <c r="B23" s="12"/>
      <c r="C23" s="24"/>
      <c r="D23" s="24">
        <f>SUM(D8:D22)</f>
        <v>0</v>
      </c>
    </row>
    <row r="24" spans="1:4" x14ac:dyDescent="0.25">
      <c r="A24" s="7"/>
      <c r="B24" s="4"/>
      <c r="C24" s="5"/>
      <c r="D24" s="5"/>
    </row>
    <row r="25" spans="1:4" x14ac:dyDescent="0.25">
      <c r="A25" s="6"/>
      <c r="B25" s="4"/>
      <c r="C25" s="5"/>
      <c r="D25" s="5"/>
    </row>
    <row r="26" spans="1:4" x14ac:dyDescent="0.25">
      <c r="A26" s="6"/>
      <c r="B26" s="4"/>
      <c r="C26" s="5"/>
      <c r="D26" s="5"/>
    </row>
    <row r="27" spans="1:4" x14ac:dyDescent="0.25">
      <c r="A27" s="6"/>
      <c r="B27" s="4"/>
      <c r="C27" s="5"/>
      <c r="D27" s="5"/>
    </row>
    <row r="28" spans="1:4" x14ac:dyDescent="0.25">
      <c r="A28" s="6"/>
      <c r="B28" s="4"/>
      <c r="C28" s="5"/>
      <c r="D28" s="5"/>
    </row>
    <row r="29" spans="1:4" x14ac:dyDescent="0.25">
      <c r="A29" s="6"/>
      <c r="B29" s="4"/>
      <c r="C29" s="5"/>
      <c r="D29" s="5"/>
    </row>
    <row r="30" spans="1:4" x14ac:dyDescent="0.25">
      <c r="A30" s="6"/>
      <c r="B30" s="4"/>
      <c r="C30" s="5"/>
      <c r="D30" s="5"/>
    </row>
    <row r="31" spans="1:4" x14ac:dyDescent="0.25">
      <c r="A31" s="6"/>
      <c r="B31" s="4"/>
      <c r="C31" s="5"/>
      <c r="D31" s="5"/>
    </row>
    <row r="32" spans="1:4" x14ac:dyDescent="0.25">
      <c r="B32" s="1"/>
      <c r="C32" s="2"/>
      <c r="D32" s="2"/>
    </row>
    <row r="33" spans="3:4" x14ac:dyDescent="0.25">
      <c r="C33" s="2"/>
      <c r="D33" s="2"/>
    </row>
  </sheetData>
  <sheetProtection algorithmName="SHA-512" hashValue="POauJfm+PsnS3Mjfk/VoVL7R1zELpVUDc+DxFqZiUSMo9bPScs07lbKFE0/q8u1eGsTGhHuYZVpjGd8cPE3fPQ==" saltValue="koAbLXT2LSU6w9Jbi9ufnw==" spinCount="100000" sheet="1" objects="1" scenarios="1"/>
  <mergeCells count="12">
    <mergeCell ref="A10:A11"/>
    <mergeCell ref="B10:B11"/>
    <mergeCell ref="C10:C11"/>
    <mergeCell ref="D10:D11"/>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50B5-C3AC-4C38-A70F-0961BC19056B}">
  <dimension ref="A1:F41"/>
  <sheetViews>
    <sheetView tabSelected="1" zoomScaleNormal="100" workbookViewId="0">
      <selection activeCell="C14" sqref="C14"/>
    </sheetView>
  </sheetViews>
  <sheetFormatPr defaultRowHeight="15" x14ac:dyDescent="0.25"/>
  <cols>
    <col min="1" max="1" width="75.85546875" customWidth="1"/>
    <col min="3" max="3" width="12" customWidth="1"/>
    <col min="4" max="4" width="12.5703125" customWidth="1"/>
  </cols>
  <sheetData>
    <row r="1" spans="1:6" ht="15.75" x14ac:dyDescent="0.25">
      <c r="A1" s="20"/>
      <c r="B1" s="20"/>
      <c r="C1" s="20"/>
      <c r="D1" s="20"/>
    </row>
    <row r="2" spans="1:6" ht="15.75" x14ac:dyDescent="0.25">
      <c r="A2" s="25" t="s">
        <v>59</v>
      </c>
      <c r="B2" s="20"/>
      <c r="C2" s="20"/>
      <c r="D2" s="20"/>
    </row>
    <row r="3" spans="1:6" ht="15.75" x14ac:dyDescent="0.25">
      <c r="A3" s="21" t="s">
        <v>1</v>
      </c>
      <c r="B3" s="20"/>
      <c r="C3" s="20"/>
      <c r="D3" s="20"/>
    </row>
    <row r="4" spans="1:6" ht="15.75" x14ac:dyDescent="0.25">
      <c r="A4" s="20"/>
      <c r="B4" s="20"/>
      <c r="C4" s="20"/>
      <c r="D4" s="20"/>
    </row>
    <row r="5" spans="1:6" x14ac:dyDescent="0.25">
      <c r="A5" s="48" t="s">
        <v>83</v>
      </c>
      <c r="B5" s="46" t="s">
        <v>71</v>
      </c>
      <c r="C5" s="47" t="s">
        <v>2</v>
      </c>
      <c r="D5" s="47" t="s">
        <v>3</v>
      </c>
    </row>
    <row r="6" spans="1:6" x14ac:dyDescent="0.25">
      <c r="A6" s="48"/>
      <c r="B6" s="46"/>
      <c r="C6" s="47"/>
      <c r="D6" s="47"/>
    </row>
    <row r="7" spans="1:6" x14ac:dyDescent="0.25">
      <c r="A7" s="48"/>
      <c r="B7" s="46"/>
      <c r="C7" s="47"/>
      <c r="D7" s="47"/>
    </row>
    <row r="8" spans="1:6" ht="14.45" customHeight="1" x14ac:dyDescent="0.25">
      <c r="A8" s="41" t="s">
        <v>35</v>
      </c>
      <c r="B8" s="42">
        <v>1</v>
      </c>
      <c r="C8" s="43"/>
      <c r="D8" s="44">
        <f t="shared" ref="D8:D34" si="0">B8*C8</f>
        <v>0</v>
      </c>
    </row>
    <row r="9" spans="1:6" x14ac:dyDescent="0.25">
      <c r="A9" s="41"/>
      <c r="B9" s="42"/>
      <c r="C9" s="43"/>
      <c r="D9" s="44"/>
    </row>
    <row r="10" spans="1:6" x14ac:dyDescent="0.25">
      <c r="A10" s="41"/>
      <c r="B10" s="42"/>
      <c r="C10" s="43"/>
      <c r="D10" s="44"/>
    </row>
    <row r="11" spans="1:6" x14ac:dyDescent="0.25">
      <c r="A11" s="41"/>
      <c r="B11" s="42"/>
      <c r="C11" s="43"/>
      <c r="D11" s="44"/>
    </row>
    <row r="12" spans="1:6" ht="31.5" x14ac:dyDescent="0.25">
      <c r="A12" s="16" t="s">
        <v>30</v>
      </c>
      <c r="B12" s="14">
        <v>1</v>
      </c>
      <c r="C12" s="39"/>
      <c r="D12" s="15">
        <f t="shared" si="0"/>
        <v>0</v>
      </c>
    </row>
    <row r="13" spans="1:6" ht="31.5" x14ac:dyDescent="0.25">
      <c r="A13" s="16" t="s">
        <v>31</v>
      </c>
      <c r="B13" s="14">
        <v>1</v>
      </c>
      <c r="C13" s="39"/>
      <c r="D13" s="15">
        <f t="shared" si="0"/>
        <v>0</v>
      </c>
      <c r="F13" s="3"/>
    </row>
    <row r="14" spans="1:6" ht="47.25" x14ac:dyDescent="0.25">
      <c r="A14" s="49" t="s">
        <v>128</v>
      </c>
      <c r="B14" s="50">
        <v>1</v>
      </c>
      <c r="C14" s="51"/>
      <c r="D14" s="52">
        <f t="shared" si="0"/>
        <v>0</v>
      </c>
      <c r="F14" s="3"/>
    </row>
    <row r="15" spans="1:6" ht="15.75" x14ac:dyDescent="0.25">
      <c r="A15" s="13" t="s">
        <v>49</v>
      </c>
      <c r="B15" s="14">
        <v>1</v>
      </c>
      <c r="C15" s="39"/>
      <c r="D15" s="15">
        <f t="shared" si="0"/>
        <v>0</v>
      </c>
    </row>
    <row r="16" spans="1:6" ht="15.75" x14ac:dyDescent="0.25">
      <c r="A16" s="13" t="s">
        <v>50</v>
      </c>
      <c r="B16" s="14">
        <v>1</v>
      </c>
      <c r="C16" s="39"/>
      <c r="D16" s="15">
        <f t="shared" si="0"/>
        <v>0</v>
      </c>
    </row>
    <row r="17" spans="1:4" ht="14.45" customHeight="1" x14ac:dyDescent="0.25">
      <c r="A17" s="41" t="s">
        <v>32</v>
      </c>
      <c r="B17" s="42">
        <v>1</v>
      </c>
      <c r="C17" s="43"/>
      <c r="D17" s="44">
        <f t="shared" si="0"/>
        <v>0</v>
      </c>
    </row>
    <row r="18" spans="1:4" ht="14.45" customHeight="1" x14ac:dyDescent="0.25">
      <c r="A18" s="41"/>
      <c r="B18" s="42"/>
      <c r="C18" s="43"/>
      <c r="D18" s="44"/>
    </row>
    <row r="19" spans="1:4" ht="15.75" x14ac:dyDescent="0.25">
      <c r="A19" s="16" t="s">
        <v>33</v>
      </c>
      <c r="B19" s="14">
        <v>2</v>
      </c>
      <c r="C19" s="39"/>
      <c r="D19" s="15">
        <f t="shared" si="0"/>
        <v>0</v>
      </c>
    </row>
    <row r="20" spans="1:4" ht="15.75" x14ac:dyDescent="0.25">
      <c r="A20" s="16" t="s">
        <v>34</v>
      </c>
      <c r="B20" s="14">
        <v>1</v>
      </c>
      <c r="C20" s="39"/>
      <c r="D20" s="15">
        <f t="shared" si="0"/>
        <v>0</v>
      </c>
    </row>
    <row r="21" spans="1:4" ht="31.5" x14ac:dyDescent="0.25">
      <c r="A21" s="16" t="s">
        <v>36</v>
      </c>
      <c r="B21" s="14">
        <v>1</v>
      </c>
      <c r="C21" s="39"/>
      <c r="D21" s="15">
        <f t="shared" si="0"/>
        <v>0</v>
      </c>
    </row>
    <row r="22" spans="1:4" ht="31.5" x14ac:dyDescent="0.25">
      <c r="A22" s="16" t="s">
        <v>37</v>
      </c>
      <c r="B22" s="14">
        <v>1</v>
      </c>
      <c r="C22" s="39"/>
      <c r="D22" s="15">
        <f t="shared" ref="D22" si="1">B22*C22</f>
        <v>0</v>
      </c>
    </row>
    <row r="23" spans="1:4" ht="31.5" x14ac:dyDescent="0.25">
      <c r="A23" s="27" t="s">
        <v>38</v>
      </c>
      <c r="B23" s="14">
        <v>1</v>
      </c>
      <c r="C23" s="39"/>
      <c r="D23" s="15">
        <f t="shared" si="0"/>
        <v>0</v>
      </c>
    </row>
    <row r="24" spans="1:4" ht="15.75" x14ac:dyDescent="0.25">
      <c r="A24" s="27" t="s">
        <v>47</v>
      </c>
      <c r="B24" s="14">
        <v>1</v>
      </c>
      <c r="C24" s="39"/>
      <c r="D24" s="15">
        <f t="shared" ref="D24" si="2">B24*C24</f>
        <v>0</v>
      </c>
    </row>
    <row r="25" spans="1:4" ht="31.5" x14ac:dyDescent="0.25">
      <c r="A25" s="16" t="s">
        <v>39</v>
      </c>
      <c r="B25" s="14">
        <v>2</v>
      </c>
      <c r="C25" s="39"/>
      <c r="D25" s="15">
        <f t="shared" si="0"/>
        <v>0</v>
      </c>
    </row>
    <row r="26" spans="1:4" ht="15.75" x14ac:dyDescent="0.25">
      <c r="A26" s="16" t="s">
        <v>40</v>
      </c>
      <c r="B26" s="14">
        <v>1</v>
      </c>
      <c r="C26" s="39"/>
      <c r="D26" s="15">
        <f t="shared" si="0"/>
        <v>0</v>
      </c>
    </row>
    <row r="27" spans="1:4" ht="31.5" x14ac:dyDescent="0.25">
      <c r="A27" s="16" t="s">
        <v>41</v>
      </c>
      <c r="B27" s="14">
        <v>2</v>
      </c>
      <c r="C27" s="39"/>
      <c r="D27" s="15">
        <f t="shared" si="0"/>
        <v>0</v>
      </c>
    </row>
    <row r="28" spans="1:4" ht="31.5" x14ac:dyDescent="0.25">
      <c r="A28" s="16" t="s">
        <v>42</v>
      </c>
      <c r="B28" s="14">
        <v>1</v>
      </c>
      <c r="C28" s="39"/>
      <c r="D28" s="15">
        <f t="shared" si="0"/>
        <v>0</v>
      </c>
    </row>
    <row r="29" spans="1:4" ht="31.5" x14ac:dyDescent="0.25">
      <c r="A29" s="16" t="s">
        <v>43</v>
      </c>
      <c r="B29" s="14">
        <v>1</v>
      </c>
      <c r="C29" s="39"/>
      <c r="D29" s="15">
        <f t="shared" si="0"/>
        <v>0</v>
      </c>
    </row>
    <row r="30" spans="1:4" ht="15.75" x14ac:dyDescent="0.25">
      <c r="A30" s="16" t="s">
        <v>44</v>
      </c>
      <c r="B30" s="14">
        <v>2</v>
      </c>
      <c r="C30" s="39"/>
      <c r="D30" s="15">
        <f t="shared" si="0"/>
        <v>0</v>
      </c>
    </row>
    <row r="31" spans="1:4" ht="31.5" x14ac:dyDescent="0.25">
      <c r="A31" s="16" t="s">
        <v>45</v>
      </c>
      <c r="B31" s="14">
        <v>1</v>
      </c>
      <c r="C31" s="39"/>
      <c r="D31" s="15">
        <f t="shared" si="0"/>
        <v>0</v>
      </c>
    </row>
    <row r="32" spans="1:4" ht="31.5" x14ac:dyDescent="0.25">
      <c r="A32" s="16" t="s">
        <v>46</v>
      </c>
      <c r="B32" s="14">
        <v>1</v>
      </c>
      <c r="C32" s="39"/>
      <c r="D32" s="15">
        <f t="shared" si="0"/>
        <v>0</v>
      </c>
    </row>
    <row r="33" spans="1:4" ht="110.25" x14ac:dyDescent="0.25">
      <c r="A33" s="16" t="s">
        <v>85</v>
      </c>
      <c r="B33" s="14">
        <v>1</v>
      </c>
      <c r="C33" s="39"/>
      <c r="D33" s="15">
        <f t="shared" si="0"/>
        <v>0</v>
      </c>
    </row>
    <row r="34" spans="1:4" ht="47.25" x14ac:dyDescent="0.25">
      <c r="A34" s="16" t="s">
        <v>13</v>
      </c>
      <c r="B34" s="14">
        <v>1</v>
      </c>
      <c r="C34" s="39"/>
      <c r="D34" s="15">
        <f t="shared" si="0"/>
        <v>0</v>
      </c>
    </row>
    <row r="35" spans="1:4" ht="15.75" x14ac:dyDescent="0.25">
      <c r="A35" s="22" t="s">
        <v>70</v>
      </c>
      <c r="B35" s="12"/>
      <c r="C35" s="23"/>
      <c r="D35" s="24">
        <f>SUM(D8:D34)</f>
        <v>0</v>
      </c>
    </row>
    <row r="36" spans="1:4" x14ac:dyDescent="0.25">
      <c r="A36" s="6"/>
      <c r="B36" s="4"/>
      <c r="C36" s="5"/>
      <c r="D36" s="5"/>
    </row>
    <row r="37" spans="1:4" x14ac:dyDescent="0.25">
      <c r="A37" s="6"/>
      <c r="B37" s="4"/>
      <c r="C37" s="5"/>
      <c r="D37" s="5"/>
    </row>
    <row r="38" spans="1:4" x14ac:dyDescent="0.25">
      <c r="A38" s="6"/>
      <c r="B38" s="4"/>
      <c r="C38" s="5"/>
      <c r="D38" s="5"/>
    </row>
    <row r="39" spans="1:4" x14ac:dyDescent="0.25">
      <c r="A39" s="6"/>
      <c r="B39" s="4"/>
      <c r="C39" s="5"/>
      <c r="D39" s="5"/>
    </row>
    <row r="40" spans="1:4" x14ac:dyDescent="0.25">
      <c r="B40" s="1"/>
      <c r="C40" s="2"/>
      <c r="D40" s="2"/>
    </row>
    <row r="41" spans="1:4" x14ac:dyDescent="0.25">
      <c r="C41" s="2"/>
      <c r="D41" s="2"/>
    </row>
  </sheetData>
  <sheetProtection algorithmName="SHA-512" hashValue="EYF9TFOhi/1vgnKnW26wlOa2FfBhvMIHjLRnnFZzb6hGD3N34hgXYYEwwMw63HAoqKy8pM4GrS0QjUxHlezzZA==" saltValue="yhD8Ec2AjW+FHaaxwmMgQg==" spinCount="100000" sheet="1" objects="1" scenarios="1"/>
  <mergeCells count="12">
    <mergeCell ref="A17:A18"/>
    <mergeCell ref="B17:B18"/>
    <mergeCell ref="C17:C18"/>
    <mergeCell ref="D17:D18"/>
    <mergeCell ref="A5:A7"/>
    <mergeCell ref="B5:B7"/>
    <mergeCell ref="C5:C7"/>
    <mergeCell ref="D5:D7"/>
    <mergeCell ref="C8:C11"/>
    <mergeCell ref="D8:D11"/>
    <mergeCell ref="A8:A11"/>
    <mergeCell ref="B8:B11"/>
  </mergeCells>
  <pageMargins left="0" right="0.70866141732283472" top="0" bottom="0" header="0.31496062992125984" footer="0.31496062992125984"/>
  <pageSetup paperSize="9" scale="95" orientation="landscape" r:id="rId1"/>
  <colBreaks count="1" manualBreakCount="1">
    <brk id="6" max="9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573F-83E8-43AF-858E-5C7308042BC9}">
  <dimension ref="A1:D28"/>
  <sheetViews>
    <sheetView zoomScaleNormal="100" workbookViewId="0">
      <selection activeCell="C8" sqref="C8:C11"/>
    </sheetView>
  </sheetViews>
  <sheetFormatPr defaultRowHeight="15" x14ac:dyDescent="0.25"/>
  <cols>
    <col min="1" max="1" width="75.85546875" customWidth="1"/>
    <col min="3" max="3" width="12" customWidth="1"/>
    <col min="4" max="4" width="12.5703125" customWidth="1"/>
  </cols>
  <sheetData>
    <row r="1" spans="1:4" ht="15.75" x14ac:dyDescent="0.25">
      <c r="A1" s="20"/>
      <c r="B1" s="20"/>
      <c r="C1" s="20"/>
      <c r="D1" s="20"/>
    </row>
    <row r="2" spans="1:4" ht="15.75" x14ac:dyDescent="0.25">
      <c r="A2" s="25" t="s">
        <v>60</v>
      </c>
      <c r="B2" s="20"/>
      <c r="C2" s="20"/>
      <c r="D2" s="20"/>
    </row>
    <row r="3" spans="1:4" ht="15.75" x14ac:dyDescent="0.25">
      <c r="A3" s="21" t="s">
        <v>1</v>
      </c>
      <c r="B3" s="20"/>
      <c r="C3" s="20"/>
      <c r="D3" s="20"/>
    </row>
    <row r="4" spans="1:4" ht="15.75" x14ac:dyDescent="0.25">
      <c r="A4" s="20"/>
      <c r="B4" s="20"/>
      <c r="C4" s="20"/>
      <c r="D4" s="20"/>
    </row>
    <row r="5" spans="1:4" ht="14.45" customHeight="1" x14ac:dyDescent="0.25">
      <c r="A5" s="48" t="s">
        <v>84</v>
      </c>
      <c r="B5" s="46" t="s">
        <v>71</v>
      </c>
      <c r="C5" s="47" t="s">
        <v>2</v>
      </c>
      <c r="D5" s="47" t="s">
        <v>3</v>
      </c>
    </row>
    <row r="6" spans="1:4" x14ac:dyDescent="0.25">
      <c r="A6" s="48"/>
      <c r="B6" s="46"/>
      <c r="C6" s="47"/>
      <c r="D6" s="47"/>
    </row>
    <row r="7" spans="1:4" x14ac:dyDescent="0.25">
      <c r="A7" s="48"/>
      <c r="B7" s="46"/>
      <c r="C7" s="47"/>
      <c r="D7" s="47"/>
    </row>
    <row r="8" spans="1:4" ht="14.45" customHeight="1" x14ac:dyDescent="0.25">
      <c r="A8" s="41" t="s">
        <v>48</v>
      </c>
      <c r="B8" s="42">
        <v>1</v>
      </c>
      <c r="C8" s="43"/>
      <c r="D8" s="44">
        <f t="shared" ref="D8:D18" si="0">B8*C8</f>
        <v>0</v>
      </c>
    </row>
    <row r="9" spans="1:4" x14ac:dyDescent="0.25">
      <c r="A9" s="41"/>
      <c r="B9" s="42"/>
      <c r="C9" s="43"/>
      <c r="D9" s="44"/>
    </row>
    <row r="10" spans="1:4" x14ac:dyDescent="0.25">
      <c r="A10" s="41"/>
      <c r="B10" s="42"/>
      <c r="C10" s="43"/>
      <c r="D10" s="44"/>
    </row>
    <row r="11" spans="1:4" x14ac:dyDescent="0.25">
      <c r="A11" s="41"/>
      <c r="B11" s="42"/>
      <c r="C11" s="43"/>
      <c r="D11" s="44"/>
    </row>
    <row r="12" spans="1:4" ht="15.75" x14ac:dyDescent="0.25">
      <c r="A12" s="16" t="s">
        <v>34</v>
      </c>
      <c r="B12" s="14">
        <v>1</v>
      </c>
      <c r="C12" s="39"/>
      <c r="D12" s="15">
        <f t="shared" si="0"/>
        <v>0</v>
      </c>
    </row>
    <row r="13" spans="1:4" ht="15.75" x14ac:dyDescent="0.25">
      <c r="A13" s="16" t="s">
        <v>33</v>
      </c>
      <c r="B13" s="14">
        <v>4</v>
      </c>
      <c r="C13" s="39"/>
      <c r="D13" s="15">
        <f t="shared" si="0"/>
        <v>0</v>
      </c>
    </row>
    <row r="14" spans="1:4" ht="15.75" x14ac:dyDescent="0.25">
      <c r="A14" s="13" t="s">
        <v>50</v>
      </c>
      <c r="B14" s="14">
        <v>4</v>
      </c>
      <c r="C14" s="39"/>
      <c r="D14" s="15">
        <f t="shared" si="0"/>
        <v>0</v>
      </c>
    </row>
    <row r="15" spans="1:4" ht="31.5" x14ac:dyDescent="0.25">
      <c r="A15" s="16" t="s">
        <v>51</v>
      </c>
      <c r="B15" s="14">
        <v>2</v>
      </c>
      <c r="C15" s="39"/>
      <c r="D15" s="15">
        <f t="shared" si="0"/>
        <v>0</v>
      </c>
    </row>
    <row r="16" spans="1:4" ht="31.5" x14ac:dyDescent="0.25">
      <c r="A16" s="16" t="s">
        <v>52</v>
      </c>
      <c r="B16" s="14">
        <v>1</v>
      </c>
      <c r="C16" s="39"/>
      <c r="D16" s="15">
        <f t="shared" si="0"/>
        <v>0</v>
      </c>
    </row>
    <row r="17" spans="1:4" ht="31.5" x14ac:dyDescent="0.25">
      <c r="A17" s="16" t="s">
        <v>53</v>
      </c>
      <c r="B17" s="14">
        <v>1</v>
      </c>
      <c r="C17" s="39"/>
      <c r="D17" s="15">
        <f t="shared" si="0"/>
        <v>0</v>
      </c>
    </row>
    <row r="18" spans="1:4" ht="31.5" x14ac:dyDescent="0.25">
      <c r="A18" s="16" t="s">
        <v>54</v>
      </c>
      <c r="B18" s="14">
        <v>1</v>
      </c>
      <c r="C18" s="39"/>
      <c r="D18" s="15">
        <f t="shared" si="0"/>
        <v>0</v>
      </c>
    </row>
    <row r="19" spans="1:4" ht="15.75" x14ac:dyDescent="0.25">
      <c r="A19" s="28" t="s">
        <v>70</v>
      </c>
      <c r="B19" s="12"/>
      <c r="C19" s="24"/>
      <c r="D19" s="24">
        <f>SUM(D8:D18)</f>
        <v>0</v>
      </c>
    </row>
    <row r="20" spans="1:4" x14ac:dyDescent="0.25">
      <c r="A20" s="6"/>
      <c r="B20" s="4"/>
      <c r="C20" s="5"/>
      <c r="D20" s="5"/>
    </row>
    <row r="21" spans="1:4" x14ac:dyDescent="0.25">
      <c r="A21" s="6"/>
      <c r="B21" s="4"/>
      <c r="C21" s="5"/>
      <c r="D21" s="5"/>
    </row>
    <row r="22" spans="1:4" x14ac:dyDescent="0.25">
      <c r="A22" s="6"/>
      <c r="B22" s="4"/>
      <c r="C22" s="5"/>
      <c r="D22" s="5"/>
    </row>
    <row r="23" spans="1:4" x14ac:dyDescent="0.25">
      <c r="A23" s="6"/>
      <c r="B23" s="4"/>
      <c r="C23" s="5"/>
      <c r="D23" s="5"/>
    </row>
    <row r="24" spans="1:4" x14ac:dyDescent="0.25">
      <c r="A24" s="6"/>
      <c r="B24" s="4"/>
      <c r="C24" s="5"/>
      <c r="D24" s="5"/>
    </row>
    <row r="25" spans="1:4" x14ac:dyDescent="0.25">
      <c r="A25" s="6"/>
      <c r="B25" s="4"/>
      <c r="C25" s="5"/>
      <c r="D25" s="5"/>
    </row>
    <row r="26" spans="1:4" x14ac:dyDescent="0.25">
      <c r="A26" s="6"/>
      <c r="B26" s="4"/>
      <c r="C26" s="5"/>
      <c r="D26" s="5"/>
    </row>
    <row r="27" spans="1:4" x14ac:dyDescent="0.25">
      <c r="B27" s="1"/>
      <c r="C27" s="2"/>
      <c r="D27" s="2"/>
    </row>
    <row r="28" spans="1:4" x14ac:dyDescent="0.25">
      <c r="C28" s="2"/>
      <c r="D28" s="2"/>
    </row>
  </sheetData>
  <sheetProtection algorithmName="SHA-512" hashValue="ASY/T5VmvFR8K7ADTG8CH4deifCcGxW1euMEjIb+BvuQdoVNtEJOkoA6REo9VaV2uW8192HeI7PXgXoYgNgQdA==" saltValue="qwVxwDIn4+b4coGBX7xPoQ==" spinCount="100000" sheet="1" objects="1" scenarios="1"/>
  <mergeCells count="8">
    <mergeCell ref="A8:A11"/>
    <mergeCell ref="B8:B11"/>
    <mergeCell ref="C8:C11"/>
    <mergeCell ref="D8:D11"/>
    <mergeCell ref="A5:A7"/>
    <mergeCell ref="B5:B7"/>
    <mergeCell ref="C5:C7"/>
    <mergeCell ref="D5:D7"/>
  </mergeCells>
  <pageMargins left="0" right="0.70866141732283472" top="0" bottom="0" header="0.31496062992125984" footer="0.31496062992125984"/>
  <pageSetup paperSize="9" scale="95" orientation="landscape" r:id="rId1"/>
  <colBreaks count="1" manualBreakCount="1">
    <brk id="6" max="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6</vt:i4>
      </vt:variant>
    </vt:vector>
  </HeadingPairs>
  <TitlesOfParts>
    <vt:vector size="14" baseType="lpstr">
      <vt:lpstr>Rekapitulace</vt:lpstr>
      <vt:lpstr>Upřesňující informace</vt:lpstr>
      <vt:lpstr>Místnost 207</vt:lpstr>
      <vt:lpstr>Místnost 208</vt:lpstr>
      <vt:lpstr>Místnost 209</vt:lpstr>
      <vt:lpstr>Místnost 210</vt:lpstr>
      <vt:lpstr>Místnost 211</vt:lpstr>
      <vt:lpstr>Místnost 213</vt:lpstr>
      <vt:lpstr>'Místnost 207'!Oblast_tisku</vt:lpstr>
      <vt:lpstr>'Místnost 208'!Oblast_tisku</vt:lpstr>
      <vt:lpstr>'Místnost 209'!Oblast_tisku</vt:lpstr>
      <vt:lpstr>'Místnost 210'!Oblast_tisku</vt:lpstr>
      <vt:lpstr>'Místnost 211'!Oblast_tisku</vt:lpstr>
      <vt:lpstr>'Místnost 213'!Oblast_tisku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Kubová</dc:creator>
  <cp:lastModifiedBy>Eva Kubová</cp:lastModifiedBy>
  <cp:lastPrinted>2025-01-20T11:58:43Z</cp:lastPrinted>
  <dcterms:created xsi:type="dcterms:W3CDTF">2019-11-19T06:23:46Z</dcterms:created>
  <dcterms:modified xsi:type="dcterms:W3CDTF">2025-01-28T06:06:13Z</dcterms:modified>
</cp:coreProperties>
</file>