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kumenty\5\VÝBĚROVÁ ŘÍZENÍ\2026\KINO\Kavárna\výzva\"/>
    </mc:Choice>
  </mc:AlternateContent>
  <xr:revisionPtr revIDLastSave="0" documentId="13_ncr:1_{A0693E52-9F19-4B53-8340-8BE3C95975BF}" xr6:coauthVersionLast="36" xr6:coauthVersionMax="36" xr10:uidLastSave="{00000000-0000-0000-0000-000000000000}"/>
  <bookViews>
    <workbookView xWindow="0" yWindow="0" windowWidth="28800" windowHeight="11625" xr2:uid="{E30BA5A9-2D2D-4159-9872-DB25B2B7DE63}"/>
  </bookViews>
  <sheets>
    <sheet name="Výkaz výměr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8" i="6" l="1"/>
  <c r="F156" i="6"/>
  <c r="F157" i="6"/>
  <c r="F159" i="6"/>
  <c r="F138" i="6"/>
  <c r="F136" i="6"/>
  <c r="F137" i="6"/>
  <c r="F135" i="6"/>
  <c r="F134" i="6"/>
  <c r="F133" i="6"/>
  <c r="F132" i="6"/>
  <c r="F64" i="6" l="1"/>
  <c r="F63" i="6"/>
  <c r="F59" i="6"/>
  <c r="F58" i="6"/>
  <c r="F57" i="6"/>
  <c r="F160" i="6"/>
  <c r="F155" i="6"/>
  <c r="F154" i="6"/>
  <c r="F153" i="6"/>
  <c r="F152" i="6"/>
  <c r="F151" i="6"/>
  <c r="F147" i="6"/>
  <c r="F146" i="6"/>
  <c r="F145" i="6"/>
  <c r="F144" i="6"/>
  <c r="F140" i="6"/>
  <c r="F139" i="6"/>
  <c r="F131" i="6"/>
  <c r="F130" i="6"/>
  <c r="F121" i="6"/>
  <c r="F120" i="6"/>
  <c r="F119" i="6"/>
  <c r="F118" i="6"/>
  <c r="F117" i="6"/>
  <c r="F116" i="6"/>
  <c r="F115" i="6"/>
  <c r="F114" i="6"/>
  <c r="F113" i="6"/>
  <c r="F112" i="6"/>
  <c r="F109" i="6"/>
  <c r="F108" i="6"/>
  <c r="F107" i="6"/>
  <c r="F104" i="6"/>
  <c r="F103" i="6"/>
  <c r="F102" i="6"/>
  <c r="F101" i="6"/>
  <c r="F97" i="6"/>
  <c r="F96" i="6"/>
  <c r="F95" i="6"/>
  <c r="F90" i="6"/>
  <c r="F89" i="6"/>
  <c r="F88" i="6"/>
  <c r="F87" i="6"/>
  <c r="F86" i="6"/>
  <c r="F85" i="6"/>
  <c r="F84" i="6"/>
  <c r="F83" i="6"/>
  <c r="F62" i="6" l="1"/>
  <c r="F100" i="6"/>
  <c r="F129" i="6"/>
  <c r="F143" i="6"/>
  <c r="F106" i="6"/>
  <c r="F56" i="6"/>
  <c r="F150" i="6"/>
  <c r="F111" i="6"/>
  <c r="F94" i="6"/>
  <c r="F82" i="6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23" i="6"/>
  <c r="F24" i="6"/>
  <c r="F25" i="6"/>
  <c r="F26" i="6"/>
  <c r="F29" i="6"/>
  <c r="F30" i="6"/>
  <c r="F31" i="6"/>
  <c r="F37" i="6"/>
  <c r="F38" i="6"/>
  <c r="F39" i="6"/>
  <c r="F40" i="6"/>
  <c r="F41" i="6"/>
  <c r="F42" i="6"/>
  <c r="F46" i="6"/>
  <c r="F47" i="6"/>
  <c r="F48" i="6"/>
  <c r="F49" i="6"/>
  <c r="F52" i="6"/>
  <c r="F53" i="6"/>
  <c r="F54" i="6"/>
  <c r="F68" i="6"/>
  <c r="F69" i="6"/>
  <c r="F70" i="6"/>
  <c r="F73" i="6"/>
  <c r="F74" i="6"/>
  <c r="F75" i="6"/>
  <c r="F76" i="6"/>
  <c r="F77" i="6"/>
  <c r="F78" i="6"/>
  <c r="F79" i="6"/>
  <c r="F80" i="6"/>
  <c r="F4" i="6"/>
  <c r="F45" i="6" l="1"/>
  <c r="F51" i="6"/>
  <c r="F67" i="6"/>
  <c r="F72" i="6"/>
  <c r="F28" i="6"/>
  <c r="F36" i="6"/>
  <c r="F19" i="6"/>
  <c r="F22" i="6"/>
  <c r="F162" i="6" l="1"/>
  <c r="F164" i="6" s="1"/>
  <c r="F163" i="6" s="1"/>
</calcChain>
</file>

<file path=xl/sharedStrings.xml><?xml version="1.0" encoding="utf-8"?>
<sst xmlns="http://schemas.openxmlformats.org/spreadsheetml/2006/main" count="328" uniqueCount="158">
  <si>
    <t>č.p.</t>
  </si>
  <si>
    <t>jednotka</t>
  </si>
  <si>
    <t>množství</t>
  </si>
  <si>
    <t>cena celkem</t>
  </si>
  <si>
    <t>poznámka</t>
  </si>
  <si>
    <t>ks</t>
  </si>
  <si>
    <t>m2</t>
  </si>
  <si>
    <t>uvedené ceny jsou bez DPH</t>
  </si>
  <si>
    <t>t</t>
  </si>
  <si>
    <t>DPH 21%</t>
  </si>
  <si>
    <t>Rekonstrukce kavárny v Kině Štětí</t>
  </si>
  <si>
    <t>demontáž stávajícího černého rastrového podhledu</t>
  </si>
  <si>
    <t>demontáž sníženého podhledu nad barem</t>
  </si>
  <si>
    <t>demontáž zazděné ocelové zárubně a dveří</t>
  </si>
  <si>
    <t>vybourání dlažby v prostoru baru</t>
  </si>
  <si>
    <t>očištění po vybourané dlažbě</t>
  </si>
  <si>
    <t>rozebrání starého nábytku v prostoru zázemí baru</t>
  </si>
  <si>
    <t>demontáž barového pultu - SDK + obklad</t>
  </si>
  <si>
    <t>m3</t>
  </si>
  <si>
    <t>mb</t>
  </si>
  <si>
    <t>rozebrání a odstranění plovoucí podlahy</t>
  </si>
  <si>
    <t>vyčištění mramor. dlažby po odstraněné plovoucí podlahy</t>
  </si>
  <si>
    <t>cena /  jednotka</t>
  </si>
  <si>
    <t>úklidové práce</t>
  </si>
  <si>
    <t>demontáž SDK příček baru (zázemí - sklad)</t>
  </si>
  <si>
    <t>rozebrání starého nábytku v prostoru zázemí (skladu) baru</t>
  </si>
  <si>
    <t>hod.</t>
  </si>
  <si>
    <t>likvidace materiálu – SDK</t>
  </si>
  <si>
    <t>doprava materiálu na skládku</t>
  </si>
  <si>
    <t>km</t>
  </si>
  <si>
    <r>
      <rPr>
        <b/>
        <sz val="11"/>
        <color theme="1"/>
        <rFont val="Calibri"/>
        <family val="2"/>
        <charset val="238"/>
        <scheme val="minor"/>
      </rPr>
      <t xml:space="preserve">BOURACÍ PRÁCE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popis</t>
    </r>
  </si>
  <si>
    <t>zdění a materiál - zázemí baru - ytong clasik 150</t>
  </si>
  <si>
    <t>omítka stěn-1vrstvá sadrová hlazená tl.do20mm</t>
  </si>
  <si>
    <r>
      <t xml:space="preserve">finální barevný nátěr vnější </t>
    </r>
    <r>
      <rPr>
        <sz val="10"/>
        <color indexed="8"/>
        <rFont val="Arial"/>
        <family val="2"/>
        <charset val="238"/>
      </rPr>
      <t>PPG brigade 1152-6</t>
    </r>
    <r>
      <rPr>
        <sz val="11"/>
        <color theme="1"/>
        <rFont val="Calibri"/>
        <family val="2"/>
        <charset val="238"/>
        <scheme val="minor"/>
      </rPr>
      <t>, 1 vrstva – materiál</t>
    </r>
  </si>
  <si>
    <t>finální barevný nátěr vnější 1 vrstva-práce</t>
  </si>
  <si>
    <t>SDK konstrukce</t>
  </si>
  <si>
    <r>
      <rPr>
        <sz val="11"/>
        <color theme="1"/>
        <rFont val="Calibri"/>
        <family val="2"/>
        <charset val="238"/>
        <scheme val="minor"/>
      </rPr>
      <t xml:space="preserve">Finální barevný nátěr </t>
    </r>
    <r>
      <rPr>
        <sz val="10"/>
        <color indexed="8"/>
        <rFont val="Arial"/>
        <family val="2"/>
        <charset val="238"/>
      </rPr>
      <t>PPG brigade 1152-6</t>
    </r>
    <r>
      <rPr>
        <sz val="11"/>
        <color theme="1"/>
        <rFont val="Calibri"/>
        <family val="2"/>
        <charset val="238"/>
        <scheme val="minor"/>
      </rPr>
      <t>, 1 vrstva – materiál</t>
    </r>
  </si>
  <si>
    <t>Finální barevný nátěr 1 vrstva-práce</t>
  </si>
  <si>
    <t>betonové konstrukce</t>
  </si>
  <si>
    <t>beton C25/30-materiál + doprava mixu + vyložení</t>
  </si>
  <si>
    <t>kari síť 5/10</t>
  </si>
  <si>
    <t>kotvení kari sítě a kotvící materiál</t>
  </si>
  <si>
    <t>bednění materiál - trapézový plech z pohledové strany</t>
  </si>
  <si>
    <t>zřízení a odstranění bednění</t>
  </si>
  <si>
    <t>zděné konstrukce</t>
  </si>
  <si>
    <t>bednění materiál – OSB desky tl. 18mm z vnitřní strany</t>
  </si>
  <si>
    <t>vitrýny</t>
  </si>
  <si>
    <t>ohřívač popkornu</t>
  </si>
  <si>
    <t>zapojení</t>
  </si>
  <si>
    <t>chladící pult na zákusky bílý</t>
  </si>
  <si>
    <t>stoly a židle</t>
  </si>
  <si>
    <r>
      <rPr>
        <sz val="11"/>
        <color theme="1"/>
        <rFont val="Calibri"/>
        <family val="2"/>
        <charset val="238"/>
        <scheme val="minor"/>
      </rPr>
      <t xml:space="preserve">kovový stolek, </t>
    </r>
    <r>
      <rPr>
        <sz val="10"/>
        <color indexed="63"/>
        <rFont val="Arial"/>
        <family val="2"/>
        <charset val="238"/>
      </rPr>
      <t>ARC EN CIEL</t>
    </r>
  </si>
  <si>
    <t>hliníková židle Luxembourg stohovatelná, fermob</t>
  </si>
  <si>
    <t>vysoký stůl – Stolek Jula High, kovová deska</t>
  </si>
  <si>
    <t>světla v zázemí baru</t>
  </si>
  <si>
    <t>světlo bodové přisazené v zázemí baru</t>
  </si>
  <si>
    <t>kabeláž</t>
  </si>
  <si>
    <t>světlo bodové přisazené - zapojení</t>
  </si>
  <si>
    <t>světlo liniové přisazené - podhled nad barem 9ks</t>
  </si>
  <si>
    <t xml:space="preserve">LED pásek 24V-600-20W vnitřní </t>
  </si>
  <si>
    <t>difuzor opálový (bílý)</t>
  </si>
  <si>
    <t>chladič-led profil P13-1 černý široký přisazený</t>
  </si>
  <si>
    <t xml:space="preserve">LED zdroj 24V 500W SLIM-24V-500W </t>
  </si>
  <si>
    <t xml:space="preserve">Přijímač dimLED PR 1K20A </t>
  </si>
  <si>
    <t xml:space="preserve">Ovladač dimLED OV KN1K bílý </t>
  </si>
  <si>
    <t>přikotvení, sestavení, zapojení</t>
  </si>
  <si>
    <t>https://www.cornico.cz/popcorn-zasobniky/popcorn-warmer-medium-90-cm/</t>
  </si>
  <si>
    <t>https://www.pmn-nerez.cz/vitrina-stolni-chladici-cd-800-w-bila/</t>
  </si>
  <si>
    <t>https://www.unikov.cz/zahradni-nabytek/arc-en-ciel-emu/?gad_source=1&amp;gad_campaignid=22438913925&amp;gclid=CjwKCAjwq9rFBhAIEiwAGVAZP3bJ8xZQRGkZY8OJKGmeYzUl9CX1gRqjbOOvNmA6_GlFBgxQQl9o6RoCfSMQAvD_BwE</t>
  </si>
  <si>
    <t>https://lepatio.cz/cs/luxembourg/1905-zahradni-hlinikova-zidle-luxembourg-stohovatelna-fermob.html?gad_source=1&amp;gad_campaignid=20364836601&amp;gclid=CjwKCAjwq9rFBhAIEiwAGVAZP27fHLOpeglDLwFMqoX7k86Lc6akJUtWOVGyjbNQ3yEt8L9Thpoe5hoCUtAQAvD_BwE#/6-barva_fermob-cactus_82</t>
  </si>
  <si>
    <t>https://www.ajprodukty.cz/p/stul-483374-483389</t>
  </si>
  <si>
    <t>https://www.t-led.cz/p/led-pasek-24v-600-20w-vnitrni-7921</t>
  </si>
  <si>
    <t>https://www.t-led.cz/p/led-profil-p13-1-cerny-prisazeny-92256/092257?gad_source=1&amp;gclid=CjwKCAjw2dG1BhB4EiwA998cqI5bDowkAjedeCI1rW6yeIw2gFpow8H6-0gjoWOiiyc_nppnsFflEBoCT9QQAvD_BwE</t>
  </si>
  <si>
    <t>https://www.t-led.cz/p/led-zdroj-24v-500w-slim-24v-500w-56234</t>
  </si>
  <si>
    <t>https://www.t-led.cz/p/prijimac-dimled-pr-1k20a-69027</t>
  </si>
  <si>
    <t>https://www.t-led.cz/p/ovladac-dimled-ov-kn1k-69103</t>
  </si>
  <si>
    <t>světlo liniové - nasvícení poličky na sklo nad barem</t>
  </si>
  <si>
    <t>LED pásek vnitřní SQ3-600 záruka 3 roky, Extra teplá 2700K</t>
  </si>
  <si>
    <t>chladič LED profil N8</t>
  </si>
  <si>
    <t xml:space="preserve">Přijímač dimLED PR 1KRF </t>
  </si>
  <si>
    <t xml:space="preserve">LED zdroj 12V 60W IP67 SLIM-12V-60W </t>
  </si>
  <si>
    <t>světlo bodové na rampě-nasvícení stěny zázemí baru</t>
  </si>
  <si>
    <t>světlo 2 bodové na rampě</t>
  </si>
  <si>
    <t>kovová polička na stěně baru-zámečnické konstrukce</t>
  </si>
  <si>
    <t>jekl 20x20x2 – materiál a řezání</t>
  </si>
  <si>
    <t>https://www.kondor.cz/jekl-20x20x2/</t>
  </si>
  <si>
    <t>polička - plech tl. 5mm materiál a vypálení</t>
  </si>
  <si>
    <t>barva antracit</t>
  </si>
  <si>
    <t>montáž</t>
  </si>
  <si>
    <t>nosná konstrukce barové desky-zámečnické konstrukce</t>
  </si>
  <si>
    <t>jeklová konstrukce z oceli 40x40x2</t>
  </si>
  <si>
    <t>výroba a montáž</t>
  </si>
  <si>
    <t xml:space="preserve">pracovní deska baru </t>
  </si>
  <si>
    <t>nerezová pracovní deska, se zadním lemem, šířka 600mm</t>
  </si>
  <si>
    <t>nerez.prac.deska se zadním lemem, š.600mm, s prolis.dřezem š.600mm a odkapem š.600mm</t>
  </si>
  <si>
    <t>nerezová pracovní deska, se zadním lemem, šířka 1000mm</t>
  </si>
  <si>
    <t>svařování</t>
  </si>
  <si>
    <t>průchodka pro kabeláž – vrtání</t>
  </si>
  <si>
    <t>průchodka pro kabeláž – nerez komponent</t>
  </si>
  <si>
    <t>montáž pracovních desek</t>
  </si>
  <si>
    <t>stojánková baterie</t>
  </si>
  <si>
    <t>sifon dřezový</t>
  </si>
  <si>
    <t>montáž baterie a sifonu</t>
  </si>
  <si>
    <t>elektroinstalace</t>
  </si>
  <si>
    <t>kanalizace</t>
  </si>
  <si>
    <t>potrubí PPHT DN 50, včetně kolínek</t>
  </si>
  <si>
    <t>napojení ze sklepa – materiál a montáž povrchová</t>
  </si>
  <si>
    <t>vodovod</t>
  </si>
  <si>
    <t>potrubí PPR DN 20, včetně kolínek</t>
  </si>
  <si>
    <t>samolepící folie zrcadlová</t>
  </si>
  <si>
    <t>https://www.tapetynazed.cz/samolepici_folie/samolepici-folie-d-c-fix-zrcadlova-2150001--zrcadlova--0-45x10-m/?utm_source=chatgpt.com</t>
  </si>
  <si>
    <t>příprava povrchu sloupu-samolepící podložka pod vinylovou podlahu</t>
  </si>
  <si>
    <t>https://www.podlahy-binder.cz/podlozky-pod-plovouci-podlahy/samolepici-podlozka-pod-lepenou-vinylovou-podlahu-gerflor-smart-fix-16db/?utm_source=chatgpt.com</t>
  </si>
  <si>
    <t>realizace</t>
  </si>
  <si>
    <t>dveře posuvné</t>
  </si>
  <si>
    <t>dveře posuvné do pouzdra 800/1970</t>
  </si>
  <si>
    <t>zrcadlový povrch sloupu</t>
  </si>
  <si>
    <t>cena celkem bez DPH</t>
  </si>
  <si>
    <t>cena celkem s DPH</t>
  </si>
  <si>
    <t xml:space="preserve">montáž </t>
  </si>
  <si>
    <t>montáž – vedení v drážce</t>
  </si>
  <si>
    <t>montáž – povrchové vedení</t>
  </si>
  <si>
    <t>https://www.primalex.eu/cs-CZ/color-details/dark-energy/COLOR00000077</t>
  </si>
  <si>
    <r>
      <rPr>
        <b/>
        <sz val="11"/>
        <color theme="1"/>
        <rFont val="Calibri"/>
        <family val="2"/>
        <charset val="238"/>
        <scheme val="minor"/>
      </rPr>
      <t>NAVRHOVANÉ KONSTRUKCE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</si>
  <si>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PŘÍSLUŠENSTVÍ, VYBAVENÍ 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</si>
  <si>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OSVĚTLENÍ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</si>
  <si>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ZÁMEČNICKÉ KONSTRUKCE 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</si>
  <si>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 xml:space="preserve">KANALIZACE, ODPAD - BAR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</si>
  <si>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 xml:space="preserve">ELEKTROINSTALACE - BAR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popis</t>
    </r>
  </si>
  <si>
    <r>
      <rPr>
        <b/>
        <sz val="11"/>
        <color theme="1"/>
        <rFont val="Calibri"/>
        <family val="2"/>
        <charset val="238"/>
        <scheme val="minor"/>
      </rPr>
      <t>VODOVOD - BAR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popis</t>
    </r>
  </si>
  <si>
    <t>vyplňte pouze sloupek E cena / jednotka</t>
  </si>
  <si>
    <t>ABB TANGO 6619A-A06357 N</t>
  </si>
  <si>
    <t>zásuvky pohledové černé vč. rámečku</t>
  </si>
  <si>
    <r>
      <rPr>
        <sz val="11"/>
        <rFont val="Calibri"/>
        <family val="2"/>
        <charset val="238"/>
        <scheme val="minor"/>
      </rPr>
      <t xml:space="preserve">dvojzásuvky </t>
    </r>
    <r>
      <rPr>
        <sz val="11"/>
        <color theme="1"/>
        <rFont val="Calibri"/>
        <family val="2"/>
        <charset val="238"/>
        <scheme val="minor"/>
      </rPr>
      <t>nepohledové bílé vč. krabičky, na zeď</t>
    </r>
  </si>
  <si>
    <t>zásuvky pohledové bílé vč. rámečku</t>
  </si>
  <si>
    <t xml:space="preserve">jednopólový vypínač černý </t>
  </si>
  <si>
    <t>kabeláž - CYKY-J 3x2,5 mm2</t>
  </si>
  <si>
    <t>m</t>
  </si>
  <si>
    <t>z rozvodny k pultu</t>
  </si>
  <si>
    <t>žlab na kabely 100x50mm</t>
  </si>
  <si>
    <t>Vypínač Tango ABB jednopólový komplet č.1 černý</t>
  </si>
  <si>
    <t>jistič PL7-B16/1</t>
  </si>
  <si>
    <t>proudový chránič s jističem PFL7-10/1</t>
  </si>
  <si>
    <t>proudový chránič s jističem PFL7-16/1</t>
  </si>
  <si>
    <t>kabeláž - CYKY-J 3x1,5 mm2</t>
  </si>
  <si>
    <t>zásuvka nepohledová bílá vč. krabičky, na zeď</t>
  </si>
  <si>
    <t>průtokový ohřívač vody se zásobníkem na 15 litrů, pod dřez</t>
  </si>
  <si>
    <t>např. MORA TOM15P</t>
  </si>
  <si>
    <t xml:space="preserve">TANGO 6619A-A06357 B </t>
  </si>
  <si>
    <t>pod barový pult</t>
  </si>
  <si>
    <t>pod pult, rozvod k zásuvkám</t>
  </si>
  <si>
    <t>lišta na kabely, bílá</t>
  </si>
  <si>
    <t>2 světelné okruhy</t>
  </si>
  <si>
    <t>3 zásuvkové okruhy</t>
  </si>
  <si>
    <t>pod pult, rozvod k zásuvce</t>
  </si>
  <si>
    <t>pod pult</t>
  </si>
  <si>
    <r>
      <rPr>
        <b/>
        <sz val="11"/>
        <color theme="1"/>
        <rFont val="Calibri"/>
        <family val="2"/>
        <charset val="238"/>
        <scheme val="minor"/>
      </rPr>
      <t>SDK F</t>
    </r>
    <r>
      <rPr>
        <sz val="11"/>
        <color theme="1"/>
        <rFont val="Calibri"/>
        <family val="2"/>
        <charset val="238"/>
        <scheme val="minor"/>
      </rPr>
      <t xml:space="preserve"> podhled – materiál SDK, tmel, impregnace, +práce</t>
    </r>
  </si>
  <si>
    <r>
      <t xml:space="preserve"> </t>
    </r>
    <r>
      <rPr>
        <b/>
        <sz val="10"/>
        <color theme="1"/>
        <rFont val="Calibri"/>
        <family val="2"/>
        <charset val="238"/>
        <scheme val="minor"/>
      </rPr>
      <t>SDK DESKY MUSÍ BÝT PROTIPOŽÁRNÍ</t>
    </r>
    <r>
      <rPr>
        <sz val="10"/>
        <color theme="1"/>
        <rFont val="Calibri"/>
        <family val="2"/>
        <charset val="238"/>
        <scheme val="minor"/>
      </rPr>
      <t xml:space="preserve"> - </t>
    </r>
    <r>
      <rPr>
        <b/>
        <sz val="10"/>
        <color theme="1"/>
        <rFont val="Calibri"/>
        <family val="2"/>
        <charset val="238"/>
        <scheme val="minor"/>
      </rPr>
      <t>SDK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</si>
</sst>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\ yy"/>
    <numFmt numFmtId="165" formatCode="#,##0.00&quot; Kč&quot;"/>
    <numFmt numFmtId="166" formatCode="#,##0.00\ &quot;Kč&quot;"/>
    <numFmt numFmtId="167" formatCode="mm\ yy"/>
    <numFmt numFmtId="168" formatCode="d/m/yyyy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indexed="6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10"/>
      <name val="Arial"/>
      <family val="2"/>
      <charset val="238"/>
    </font>
    <font>
      <sz val="8"/>
      <color indexed="12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42"/>
      </patternFill>
    </fill>
  </fills>
  <borders count="50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2" fillId="0" borderId="0" xfId="0" applyFont="1" applyFill="1"/>
    <xf numFmtId="0" fontId="6" fillId="0" borderId="0" xfId="0" applyFont="1" applyFill="1"/>
    <xf numFmtId="0" fontId="8" fillId="2" borderId="4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164" fontId="8" fillId="2" borderId="4" xfId="0" applyNumberFormat="1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 wrapText="1"/>
    </xf>
    <xf numFmtId="0" fontId="0" fillId="2" borderId="1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166" fontId="8" fillId="2" borderId="4" xfId="0" applyNumberFormat="1" applyFont="1" applyFill="1" applyBorder="1" applyAlignment="1">
      <alignment horizontal="right" wrapText="1"/>
    </xf>
    <xf numFmtId="166" fontId="8" fillId="2" borderId="7" xfId="0" applyNumberFormat="1" applyFont="1" applyFill="1" applyBorder="1" applyAlignment="1">
      <alignment horizontal="right" wrapText="1"/>
    </xf>
    <xf numFmtId="164" fontId="8" fillId="3" borderId="4" xfId="0" applyNumberFormat="1" applyFont="1" applyFill="1" applyBorder="1" applyAlignment="1">
      <alignment horizontal="left" wrapText="1"/>
    </xf>
    <xf numFmtId="0" fontId="7" fillId="4" borderId="0" xfId="0" applyFont="1" applyFill="1"/>
    <xf numFmtId="0" fontId="0" fillId="4" borderId="0" xfId="0" applyFill="1"/>
    <xf numFmtId="0" fontId="5" fillId="4" borderId="0" xfId="0" applyFont="1" applyFill="1" applyBorder="1" applyAlignment="1">
      <alignment horizontal="center"/>
    </xf>
    <xf numFmtId="0" fontId="8" fillId="3" borderId="14" xfId="0" applyNumberFormat="1" applyFont="1" applyFill="1" applyBorder="1" applyAlignment="1">
      <alignment horizontal="left" wrapText="1"/>
    </xf>
    <xf numFmtId="0" fontId="8" fillId="3" borderId="0" xfId="0" applyNumberFormat="1" applyFont="1" applyFill="1" applyBorder="1" applyAlignment="1">
      <alignment horizontal="left" wrapText="1"/>
    </xf>
    <xf numFmtId="0" fontId="10" fillId="2" borderId="15" xfId="0" applyFont="1" applyFill="1" applyBorder="1" applyAlignment="1">
      <alignment wrapText="1"/>
    </xf>
    <xf numFmtId="166" fontId="8" fillId="2" borderId="4" xfId="0" applyNumberFormat="1" applyFont="1" applyFill="1" applyBorder="1" applyAlignment="1">
      <alignment horizontal="right" vertical="center" wrapText="1"/>
    </xf>
    <xf numFmtId="0" fontId="10" fillId="2" borderId="15" xfId="0" applyFont="1" applyFill="1" applyBorder="1" applyAlignment="1">
      <alignment horizontal="left" vertical="top" wrapText="1"/>
    </xf>
    <xf numFmtId="164" fontId="8" fillId="2" borderId="3" xfId="0" applyNumberFormat="1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166" fontId="8" fillId="2" borderId="22" xfId="0" applyNumberFormat="1" applyFont="1" applyFill="1" applyBorder="1" applyAlignment="1">
      <alignment horizontal="right" wrapText="1"/>
    </xf>
    <xf numFmtId="0" fontId="0" fillId="0" borderId="23" xfId="0" applyBorder="1"/>
    <xf numFmtId="0" fontId="6" fillId="0" borderId="25" xfId="0" applyFont="1" applyBorder="1"/>
    <xf numFmtId="0" fontId="6" fillId="0" borderId="23" xfId="0" applyFont="1" applyBorder="1"/>
    <xf numFmtId="164" fontId="7" fillId="2" borderId="25" xfId="0" applyNumberFormat="1" applyFont="1" applyFill="1" applyBorder="1" applyAlignment="1">
      <alignment horizontal="left" wrapText="1"/>
    </xf>
    <xf numFmtId="166" fontId="6" fillId="0" borderId="24" xfId="0" applyNumberFormat="1" applyFont="1" applyBorder="1"/>
    <xf numFmtId="0" fontId="6" fillId="2" borderId="15" xfId="0" applyFont="1" applyFill="1" applyBorder="1" applyAlignment="1">
      <alignment wrapText="1"/>
    </xf>
    <xf numFmtId="0" fontId="1" fillId="0" borderId="0" xfId="0" applyFont="1"/>
    <xf numFmtId="166" fontId="8" fillId="2" borderId="7" xfId="0" applyNumberFormat="1" applyFont="1" applyFill="1" applyBorder="1" applyAlignment="1">
      <alignment horizontal="right" vertical="center" wrapText="1"/>
    </xf>
    <xf numFmtId="0" fontId="9" fillId="0" borderId="0" xfId="0" applyFont="1"/>
    <xf numFmtId="166" fontId="8" fillId="2" borderId="19" xfId="0" applyNumberFormat="1" applyFont="1" applyFill="1" applyBorder="1" applyAlignment="1">
      <alignment horizontal="right" wrapText="1"/>
    </xf>
    <xf numFmtId="167" fontId="0" fillId="5" borderId="4" xfId="0" applyNumberFormat="1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167" fontId="0" fillId="5" borderId="7" xfId="0" applyNumberFormat="1" applyFont="1" applyFill="1" applyBorder="1" applyAlignment="1">
      <alignment horizontal="left"/>
    </xf>
    <xf numFmtId="164" fontId="8" fillId="2" borderId="2" xfId="0" applyNumberFormat="1" applyFont="1" applyFill="1" applyBorder="1" applyAlignment="1">
      <alignment horizontal="center" wrapText="1"/>
    </xf>
    <xf numFmtId="164" fontId="8" fillId="2" borderId="30" xfId="0" applyNumberFormat="1" applyFont="1" applyFill="1" applyBorder="1" applyAlignment="1">
      <alignment horizontal="center" wrapText="1"/>
    </xf>
    <xf numFmtId="164" fontId="8" fillId="2" borderId="31" xfId="0" applyNumberFormat="1" applyFont="1" applyFill="1" applyBorder="1" applyAlignment="1">
      <alignment horizontal="center" wrapText="1"/>
    </xf>
    <xf numFmtId="166" fontId="8" fillId="2" borderId="32" xfId="0" applyNumberFormat="1" applyFont="1" applyFill="1" applyBorder="1" applyAlignment="1">
      <alignment horizontal="right" wrapText="1"/>
    </xf>
    <xf numFmtId="166" fontId="8" fillId="2" borderId="33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center" wrapText="1"/>
    </xf>
    <xf numFmtId="0" fontId="8" fillId="3" borderId="34" xfId="0" applyNumberFormat="1" applyFont="1" applyFill="1" applyBorder="1" applyAlignment="1">
      <alignment horizontal="left" wrapText="1"/>
    </xf>
    <xf numFmtId="164" fontId="7" fillId="3" borderId="0" xfId="0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166" fontId="7" fillId="2" borderId="0" xfId="0" applyNumberFormat="1" applyFont="1" applyFill="1" applyBorder="1" applyAlignment="1">
      <alignment horizontal="right" wrapText="1"/>
    </xf>
    <xf numFmtId="0" fontId="0" fillId="2" borderId="23" xfId="0" applyFont="1" applyFill="1" applyBorder="1" applyAlignment="1">
      <alignment wrapText="1"/>
    </xf>
    <xf numFmtId="0" fontId="8" fillId="6" borderId="9" xfId="0" applyFont="1" applyFill="1" applyBorder="1" applyAlignment="1">
      <alignment wrapText="1"/>
    </xf>
    <xf numFmtId="0" fontId="0" fillId="6" borderId="28" xfId="0" applyFont="1" applyFill="1" applyBorder="1" applyAlignment="1">
      <alignment wrapText="1"/>
    </xf>
    <xf numFmtId="0" fontId="3" fillId="6" borderId="10" xfId="0" applyFont="1" applyFill="1" applyBorder="1" applyAlignment="1">
      <alignment horizontal="center" wrapText="1"/>
    </xf>
    <xf numFmtId="0" fontId="0" fillId="6" borderId="10" xfId="0" applyFont="1" applyFill="1" applyBorder="1" applyAlignment="1">
      <alignment horizontal="center" wrapText="1"/>
    </xf>
    <xf numFmtId="0" fontId="0" fillId="6" borderId="11" xfId="0" applyFont="1" applyFill="1" applyBorder="1" applyAlignment="1">
      <alignment horizontal="center" wrapText="1"/>
    </xf>
    <xf numFmtId="0" fontId="8" fillId="7" borderId="18" xfId="0" applyNumberFormat="1" applyFont="1" applyFill="1" applyBorder="1" applyAlignment="1">
      <alignment horizontal="left" wrapText="1"/>
    </xf>
    <xf numFmtId="164" fontId="7" fillId="7" borderId="16" xfId="0" applyNumberFormat="1" applyFont="1" applyFill="1" applyBorder="1" applyAlignment="1">
      <alignment horizontal="left" wrapText="1"/>
    </xf>
    <xf numFmtId="164" fontId="7" fillId="7" borderId="16" xfId="0" applyNumberFormat="1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166" fontId="7" fillId="7" borderId="20" xfId="0" applyNumberFormat="1" applyFont="1" applyFill="1" applyBorder="1" applyAlignment="1">
      <alignment horizontal="right" wrapText="1"/>
    </xf>
    <xf numFmtId="166" fontId="7" fillId="7" borderId="16" xfId="0" applyNumberFormat="1" applyFont="1" applyFill="1" applyBorder="1" applyAlignment="1">
      <alignment horizontal="right" wrapText="1"/>
    </xf>
    <xf numFmtId="0" fontId="0" fillId="7" borderId="17" xfId="0" applyFont="1" applyFill="1" applyBorder="1" applyAlignment="1">
      <alignment wrapText="1"/>
    </xf>
    <xf numFmtId="0" fontId="8" fillId="3" borderId="1" xfId="0" applyNumberFormat="1" applyFont="1" applyFill="1" applyBorder="1" applyAlignment="1">
      <alignment horizontal="left" wrapText="1"/>
    </xf>
    <xf numFmtId="164" fontId="8" fillId="3" borderId="36" xfId="0" applyNumberFormat="1" applyFont="1" applyFill="1" applyBorder="1" applyAlignment="1">
      <alignment horizontal="left" wrapText="1"/>
    </xf>
    <xf numFmtId="164" fontId="8" fillId="2" borderId="36" xfId="0" applyNumberFormat="1" applyFont="1" applyFill="1" applyBorder="1" applyAlignment="1">
      <alignment horizontal="center" wrapText="1"/>
    </xf>
    <xf numFmtId="0" fontId="8" fillId="2" borderId="36" xfId="0" applyFont="1" applyFill="1" applyBorder="1" applyAlignment="1">
      <alignment horizontal="center" wrapText="1"/>
    </xf>
    <xf numFmtId="166" fontId="8" fillId="2" borderId="36" xfId="0" applyNumberFormat="1" applyFont="1" applyFill="1" applyBorder="1" applyAlignment="1">
      <alignment horizontal="right" wrapText="1"/>
    </xf>
    <xf numFmtId="0" fontId="0" fillId="2" borderId="1" xfId="0" applyFont="1" applyFill="1" applyBorder="1" applyAlignment="1">
      <alignment wrapText="1"/>
    </xf>
    <xf numFmtId="167" fontId="0" fillId="5" borderId="0" xfId="0" applyNumberFormat="1" applyFont="1" applyFill="1" applyBorder="1" applyAlignment="1">
      <alignment horizontal="center"/>
    </xf>
    <xf numFmtId="167" fontId="0" fillId="5" borderId="4" xfId="0" applyNumberFormat="1" applyFont="1" applyFill="1" applyBorder="1" applyAlignment="1">
      <alignment horizontal="center"/>
    </xf>
    <xf numFmtId="0" fontId="0" fillId="5" borderId="4" xfId="0" applyFont="1" applyFill="1" applyBorder="1"/>
    <xf numFmtId="0" fontId="0" fillId="5" borderId="4" xfId="0" applyFont="1" applyFill="1" applyBorder="1" applyAlignment="1">
      <alignment horizontal="center"/>
    </xf>
    <xf numFmtId="0" fontId="8" fillId="6" borderId="37" xfId="0" applyFont="1" applyFill="1" applyBorder="1" applyAlignment="1">
      <alignment wrapText="1"/>
    </xf>
    <xf numFmtId="0" fontId="0" fillId="6" borderId="27" xfId="0" applyFont="1" applyFill="1" applyBorder="1" applyAlignment="1">
      <alignment horizontal="center" wrapText="1"/>
    </xf>
    <xf numFmtId="167" fontId="0" fillId="5" borderId="36" xfId="0" applyNumberFormat="1" applyFont="1" applyFill="1" applyBorder="1" applyAlignment="1">
      <alignment horizontal="center"/>
    </xf>
    <xf numFmtId="0" fontId="0" fillId="5" borderId="0" xfId="0" applyFont="1" applyFill="1" applyBorder="1"/>
    <xf numFmtId="166" fontId="8" fillId="2" borderId="39" xfId="0" applyNumberFormat="1" applyFont="1" applyFill="1" applyBorder="1" applyAlignment="1">
      <alignment horizontal="right" wrapText="1"/>
    </xf>
    <xf numFmtId="0" fontId="0" fillId="5" borderId="36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 wrapText="1"/>
    </xf>
    <xf numFmtId="0" fontId="0" fillId="5" borderId="7" xfId="0" applyFont="1" applyFill="1" applyBorder="1" applyAlignment="1">
      <alignment horizontal="left"/>
    </xf>
    <xf numFmtId="167" fontId="0" fillId="5" borderId="7" xfId="0" applyNumberFormat="1" applyFont="1" applyFill="1" applyBorder="1" applyAlignment="1">
      <alignment horizontal="center"/>
    </xf>
    <xf numFmtId="0" fontId="10" fillId="2" borderId="46" xfId="0" applyFont="1" applyFill="1" applyBorder="1" applyAlignment="1">
      <alignment wrapText="1"/>
    </xf>
    <xf numFmtId="166" fontId="8" fillId="2" borderId="0" xfId="0" applyNumberFormat="1" applyFont="1" applyFill="1" applyBorder="1" applyAlignment="1">
      <alignment horizontal="right" wrapText="1"/>
    </xf>
    <xf numFmtId="0" fontId="0" fillId="2" borderId="46" xfId="0" applyFont="1" applyFill="1" applyBorder="1" applyAlignment="1">
      <alignment wrapText="1"/>
    </xf>
    <xf numFmtId="0" fontId="8" fillId="3" borderId="38" xfId="0" applyNumberFormat="1" applyFont="1" applyFill="1" applyBorder="1" applyAlignment="1">
      <alignment horizontal="center" wrapText="1"/>
    </xf>
    <xf numFmtId="0" fontId="8" fillId="3" borderId="29" xfId="0" applyNumberFormat="1" applyFont="1" applyFill="1" applyBorder="1" applyAlignment="1">
      <alignment horizontal="center" wrapText="1"/>
    </xf>
    <xf numFmtId="0" fontId="8" fillId="3" borderId="26" xfId="0" applyNumberFormat="1" applyFont="1" applyFill="1" applyBorder="1" applyAlignment="1">
      <alignment horizontal="center" wrapText="1"/>
    </xf>
    <xf numFmtId="0" fontId="8" fillId="3" borderId="45" xfId="0" applyNumberFormat="1" applyFont="1" applyFill="1" applyBorder="1" applyAlignment="1">
      <alignment horizontal="center" wrapText="1"/>
    </xf>
    <xf numFmtId="0" fontId="8" fillId="3" borderId="0" xfId="0" applyNumberFormat="1" applyFont="1" applyFill="1" applyBorder="1" applyAlignment="1">
      <alignment horizontal="center" wrapText="1"/>
    </xf>
    <xf numFmtId="0" fontId="8" fillId="3" borderId="12" xfId="0" applyNumberFormat="1" applyFont="1" applyFill="1" applyBorder="1" applyAlignment="1">
      <alignment horizontal="center" wrapText="1"/>
    </xf>
    <xf numFmtId="0" fontId="8" fillId="3" borderId="14" xfId="0" applyNumberFormat="1" applyFont="1" applyFill="1" applyBorder="1" applyAlignment="1">
      <alignment horizontal="center" wrapText="1"/>
    </xf>
    <xf numFmtId="0" fontId="0" fillId="5" borderId="36" xfId="0" applyFont="1" applyFill="1" applyBorder="1" applyAlignment="1">
      <alignment horizontal="left"/>
    </xf>
    <xf numFmtId="167" fontId="0" fillId="5" borderId="36" xfId="0" applyNumberFormat="1" applyFont="1" applyFill="1" applyBorder="1" applyAlignment="1">
      <alignment horizontal="left"/>
    </xf>
    <xf numFmtId="0" fontId="8" fillId="3" borderId="2" xfId="0" applyNumberFormat="1" applyFont="1" applyFill="1" applyBorder="1" applyAlignment="1">
      <alignment horizontal="left" wrapText="1"/>
    </xf>
    <xf numFmtId="0" fontId="13" fillId="2" borderId="15" xfId="1" applyFont="1" applyFill="1" applyBorder="1" applyAlignment="1">
      <alignment wrapText="1"/>
    </xf>
    <xf numFmtId="0" fontId="14" fillId="0" borderId="0" xfId="0" applyFont="1"/>
    <xf numFmtId="167" fontId="0" fillId="5" borderId="4" xfId="0" applyNumberFormat="1" applyFont="1" applyFill="1" applyBorder="1" applyAlignment="1">
      <alignment horizontal="left" vertical="center"/>
    </xf>
    <xf numFmtId="167" fontId="0" fillId="5" borderId="4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166" fontId="8" fillId="2" borderId="19" xfId="0" applyNumberFormat="1" applyFont="1" applyFill="1" applyBorder="1" applyAlignment="1">
      <alignment horizontal="right" vertical="center" wrapText="1"/>
    </xf>
    <xf numFmtId="0" fontId="0" fillId="5" borderId="4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wrapText="1"/>
    </xf>
    <xf numFmtId="164" fontId="7" fillId="7" borderId="36" xfId="0" applyNumberFormat="1" applyFont="1" applyFill="1" applyBorder="1" applyAlignment="1">
      <alignment horizontal="left" wrapText="1"/>
    </xf>
    <xf numFmtId="164" fontId="8" fillId="7" borderId="36" xfId="0" applyNumberFormat="1" applyFont="1" applyFill="1" applyBorder="1" applyAlignment="1">
      <alignment horizontal="center" wrapText="1"/>
    </xf>
    <xf numFmtId="0" fontId="8" fillId="7" borderId="36" xfId="0" applyFont="1" applyFill="1" applyBorder="1" applyAlignment="1">
      <alignment horizontal="center" wrapText="1"/>
    </xf>
    <xf numFmtId="166" fontId="8" fillId="7" borderId="36" xfId="0" applyNumberFormat="1" applyFont="1" applyFill="1" applyBorder="1" applyAlignment="1">
      <alignment horizontal="right" wrapText="1"/>
    </xf>
    <xf numFmtId="166" fontId="7" fillId="7" borderId="35" xfId="0" applyNumberFormat="1" applyFont="1" applyFill="1" applyBorder="1" applyAlignment="1">
      <alignment horizontal="right" wrapText="1"/>
    </xf>
    <xf numFmtId="0" fontId="0" fillId="7" borderId="1" xfId="0" applyFont="1" applyFill="1" applyBorder="1" applyAlignment="1">
      <alignment wrapText="1"/>
    </xf>
    <xf numFmtId="0" fontId="2" fillId="8" borderId="40" xfId="0" applyFont="1" applyFill="1" applyBorder="1" applyAlignment="1">
      <alignment horizontal="left"/>
    </xf>
    <xf numFmtId="167" fontId="0" fillId="8" borderId="40" xfId="0" applyNumberFormat="1" applyFont="1" applyFill="1" applyBorder="1" applyAlignment="1">
      <alignment horizontal="center"/>
    </xf>
    <xf numFmtId="0" fontId="0" fillId="8" borderId="40" xfId="0" applyFont="1" applyFill="1" applyBorder="1" applyAlignment="1">
      <alignment horizontal="center"/>
    </xf>
    <xf numFmtId="166" fontId="8" fillId="7" borderId="40" xfId="0" applyNumberFormat="1" applyFont="1" applyFill="1" applyBorder="1" applyAlignment="1">
      <alignment horizontal="right" wrapText="1"/>
    </xf>
    <xf numFmtId="166" fontId="7" fillId="7" borderId="41" xfId="0" applyNumberFormat="1" applyFont="1" applyFill="1" applyBorder="1" applyAlignment="1">
      <alignment horizontal="right" wrapText="1"/>
    </xf>
    <xf numFmtId="0" fontId="0" fillId="7" borderId="21" xfId="0" applyFont="1" applyFill="1" applyBorder="1" applyAlignment="1">
      <alignment wrapText="1"/>
    </xf>
    <xf numFmtId="0" fontId="8" fillId="7" borderId="38" xfId="0" applyNumberFormat="1" applyFont="1" applyFill="1" applyBorder="1" applyAlignment="1">
      <alignment horizontal="center" wrapText="1"/>
    </xf>
    <xf numFmtId="0" fontId="8" fillId="7" borderId="26" xfId="0" applyNumberFormat="1" applyFont="1" applyFill="1" applyBorder="1" applyAlignment="1">
      <alignment horizontal="left" wrapText="1"/>
    </xf>
    <xf numFmtId="0" fontId="2" fillId="8" borderId="36" xfId="0" applyFont="1" applyFill="1" applyBorder="1" applyAlignment="1">
      <alignment horizontal="left"/>
    </xf>
    <xf numFmtId="167" fontId="0" fillId="8" borderId="36" xfId="0" applyNumberFormat="1" applyFont="1" applyFill="1" applyBorder="1" applyAlignment="1">
      <alignment horizontal="center"/>
    </xf>
    <xf numFmtId="0" fontId="0" fillId="8" borderId="36" xfId="0" applyFont="1" applyFill="1" applyBorder="1" applyAlignment="1">
      <alignment horizontal="center"/>
    </xf>
    <xf numFmtId="0" fontId="10" fillId="7" borderId="15" xfId="0" applyFont="1" applyFill="1" applyBorder="1" applyAlignment="1">
      <alignment wrapText="1"/>
    </xf>
    <xf numFmtId="0" fontId="0" fillId="7" borderId="15" xfId="0" applyFont="1" applyFill="1" applyBorder="1" applyAlignment="1">
      <alignment wrapText="1"/>
    </xf>
    <xf numFmtId="167" fontId="2" fillId="8" borderId="36" xfId="0" applyNumberFormat="1" applyFont="1" applyFill="1" applyBorder="1" applyAlignment="1">
      <alignment horizontal="left"/>
    </xf>
    <xf numFmtId="165" fontId="15" fillId="5" borderId="4" xfId="0" applyNumberFormat="1" applyFont="1" applyFill="1" applyBorder="1" applyAlignment="1">
      <alignment horizontal="right"/>
    </xf>
    <xf numFmtId="165" fontId="15" fillId="5" borderId="4" xfId="0" applyNumberFormat="1" applyFont="1" applyFill="1" applyBorder="1" applyAlignment="1"/>
    <xf numFmtId="0" fontId="8" fillId="3" borderId="8" xfId="0" applyNumberFormat="1" applyFont="1" applyFill="1" applyBorder="1" applyAlignment="1">
      <alignment horizontal="left" wrapText="1"/>
    </xf>
    <xf numFmtId="164" fontId="8" fillId="4" borderId="40" xfId="0" applyNumberFormat="1" applyFont="1" applyFill="1" applyBorder="1" applyAlignment="1">
      <alignment horizontal="left" wrapText="1"/>
    </xf>
    <xf numFmtId="164" fontId="8" fillId="0" borderId="40" xfId="0" applyNumberFormat="1" applyFont="1" applyFill="1" applyBorder="1" applyAlignment="1">
      <alignment horizontal="center" wrapText="1"/>
    </xf>
    <xf numFmtId="0" fontId="10" fillId="2" borderId="8" xfId="0" applyFont="1" applyFill="1" applyBorder="1" applyAlignment="1">
      <alignment wrapText="1"/>
    </xf>
    <xf numFmtId="165" fontId="15" fillId="5" borderId="36" xfId="0" applyNumberFormat="1" applyFont="1" applyFill="1" applyBorder="1" applyAlignment="1">
      <alignment horizontal="right"/>
    </xf>
    <xf numFmtId="165" fontId="15" fillId="5" borderId="7" xfId="0" applyNumberFormat="1" applyFont="1" applyFill="1" applyBorder="1" applyAlignment="1"/>
    <xf numFmtId="0" fontId="0" fillId="5" borderId="36" xfId="0" applyFont="1" applyFill="1" applyBorder="1"/>
    <xf numFmtId="165" fontId="15" fillId="5" borderId="39" xfId="0" applyNumberFormat="1" applyFont="1" applyFill="1" applyBorder="1" applyAlignment="1"/>
    <xf numFmtId="0" fontId="0" fillId="8" borderId="19" xfId="0" applyNumberFormat="1" applyFill="1" applyBorder="1" applyAlignment="1">
      <alignment horizontal="left"/>
    </xf>
    <xf numFmtId="165" fontId="15" fillId="8" borderId="36" xfId="0" applyNumberFormat="1" applyFont="1" applyFill="1" applyBorder="1" applyAlignment="1">
      <alignment horizontal="right"/>
    </xf>
    <xf numFmtId="165" fontId="16" fillId="8" borderId="35" xfId="0" applyNumberFormat="1" applyFont="1" applyFill="1" applyBorder="1" applyAlignment="1"/>
    <xf numFmtId="0" fontId="0" fillId="8" borderId="30" xfId="0" applyFont="1" applyFill="1" applyBorder="1"/>
    <xf numFmtId="0" fontId="0" fillId="5" borderId="36" xfId="0" applyNumberFormat="1" applyFont="1" applyFill="1" applyBorder="1" applyAlignment="1">
      <alignment horizontal="left"/>
    </xf>
    <xf numFmtId="167" fontId="17" fillId="5" borderId="36" xfId="0" applyNumberFormat="1" applyFont="1" applyFill="1" applyBorder="1" applyAlignment="1">
      <alignment horizontal="left"/>
    </xf>
    <xf numFmtId="0" fontId="18" fillId="5" borderId="4" xfId="0" applyFont="1" applyFill="1" applyBorder="1"/>
    <xf numFmtId="0" fontId="0" fillId="8" borderId="19" xfId="0" applyNumberFormat="1" applyFont="1" applyFill="1" applyBorder="1" applyAlignment="1">
      <alignment horizontal="left"/>
    </xf>
    <xf numFmtId="0" fontId="14" fillId="5" borderId="4" xfId="0" applyFont="1" applyFill="1" applyBorder="1"/>
    <xf numFmtId="0" fontId="14" fillId="5" borderId="4" xfId="0" applyFont="1" applyFill="1" applyBorder="1" applyAlignment="1">
      <alignment wrapText="1"/>
    </xf>
    <xf numFmtId="165" fontId="15" fillId="5" borderId="4" xfId="0" applyNumberFormat="1" applyFont="1" applyFill="1" applyBorder="1" applyAlignment="1">
      <alignment horizontal="right" vertical="center"/>
    </xf>
    <xf numFmtId="165" fontId="15" fillId="5" borderId="7" xfId="0" applyNumberFormat="1" applyFont="1" applyFill="1" applyBorder="1" applyAlignment="1">
      <alignment vertical="center"/>
    </xf>
    <xf numFmtId="0" fontId="8" fillId="7" borderId="43" xfId="0" applyNumberFormat="1" applyFont="1" applyFill="1" applyBorder="1" applyAlignment="1">
      <alignment horizontal="center" wrapText="1"/>
    </xf>
    <xf numFmtId="0" fontId="8" fillId="7" borderId="40" xfId="0" applyFont="1" applyFill="1" applyBorder="1" applyAlignment="1">
      <alignment horizontal="center" wrapText="1"/>
    </xf>
    <xf numFmtId="166" fontId="7" fillId="7" borderId="42" xfId="0" applyNumberFormat="1" applyFont="1" applyFill="1" applyBorder="1" applyAlignment="1">
      <alignment horizontal="right" wrapText="1"/>
    </xf>
    <xf numFmtId="0" fontId="0" fillId="7" borderId="44" xfId="0" applyFont="1" applyFill="1" applyBorder="1" applyAlignment="1">
      <alignment wrapText="1"/>
    </xf>
    <xf numFmtId="0" fontId="6" fillId="0" borderId="0" xfId="0" applyFont="1"/>
    <xf numFmtId="166" fontId="6" fillId="0" borderId="0" xfId="0" applyNumberFormat="1" applyFont="1"/>
    <xf numFmtId="0" fontId="19" fillId="5" borderId="4" xfId="0" applyFont="1" applyFill="1" applyBorder="1"/>
    <xf numFmtId="0" fontId="0" fillId="5" borderId="40" xfId="0" applyFont="1" applyFill="1" applyBorder="1" applyAlignment="1">
      <alignment horizontal="left"/>
    </xf>
    <xf numFmtId="167" fontId="0" fillId="5" borderId="40" xfId="0" applyNumberFormat="1" applyFont="1" applyFill="1" applyBorder="1" applyAlignment="1">
      <alignment horizontal="center"/>
    </xf>
    <xf numFmtId="0" fontId="0" fillId="5" borderId="40" xfId="0" applyFont="1" applyFill="1" applyBorder="1" applyAlignment="1">
      <alignment horizontal="center"/>
    </xf>
    <xf numFmtId="166" fontId="8" fillId="2" borderId="40" xfId="0" applyNumberFormat="1" applyFont="1" applyFill="1" applyBorder="1" applyAlignment="1">
      <alignment horizontal="right" wrapText="1"/>
    </xf>
    <xf numFmtId="0" fontId="0" fillId="5" borderId="0" xfId="0" applyFont="1" applyFill="1" applyBorder="1" applyAlignment="1">
      <alignment horizontal="center"/>
    </xf>
    <xf numFmtId="0" fontId="10" fillId="2" borderId="47" xfId="0" applyFont="1" applyFill="1" applyBorder="1" applyAlignment="1">
      <alignment wrapText="1"/>
    </xf>
    <xf numFmtId="0" fontId="8" fillId="3" borderId="47" xfId="0" applyNumberFormat="1" applyFont="1" applyFill="1" applyBorder="1" applyAlignment="1">
      <alignment horizontal="center" wrapText="1"/>
    </xf>
    <xf numFmtId="0" fontId="0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0" fillId="4" borderId="48" xfId="0" applyFont="1" applyFill="1" applyBorder="1" applyAlignment="1">
      <alignment horizontal="center" wrapText="1"/>
    </xf>
    <xf numFmtId="0" fontId="8" fillId="3" borderId="39" xfId="0" applyNumberFormat="1" applyFont="1" applyFill="1" applyBorder="1" applyAlignment="1">
      <alignment horizontal="left" wrapText="1"/>
    </xf>
    <xf numFmtId="164" fontId="8" fillId="3" borderId="39" xfId="0" applyNumberFormat="1" applyFont="1" applyFill="1" applyBorder="1" applyAlignment="1">
      <alignment horizontal="left" wrapText="1"/>
    </xf>
    <xf numFmtId="164" fontId="8" fillId="2" borderId="39" xfId="0" applyNumberFormat="1" applyFont="1" applyFill="1" applyBorder="1" applyAlignment="1">
      <alignment horizontal="center" wrapText="1"/>
    </xf>
    <xf numFmtId="0" fontId="8" fillId="2" borderId="39" xfId="0" applyFont="1" applyFill="1" applyBorder="1" applyAlignment="1">
      <alignment horizontal="center" wrapText="1"/>
    </xf>
    <xf numFmtId="0" fontId="0" fillId="2" borderId="39" xfId="0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167" fontId="0" fillId="5" borderId="40" xfId="0" applyNumberFormat="1" applyFont="1" applyFill="1" applyBorder="1" applyAlignment="1">
      <alignment horizontal="left"/>
    </xf>
    <xf numFmtId="167" fontId="0" fillId="5" borderId="0" xfId="0" applyNumberFormat="1" applyFont="1" applyFill="1" applyBorder="1" applyAlignment="1">
      <alignment horizontal="left"/>
    </xf>
    <xf numFmtId="0" fontId="8" fillId="3" borderId="26" xfId="0" applyNumberFormat="1" applyFont="1" applyFill="1" applyBorder="1" applyAlignment="1">
      <alignment horizontal="center" vertical="center" wrapText="1"/>
    </xf>
    <xf numFmtId="0" fontId="8" fillId="3" borderId="29" xfId="0" applyNumberFormat="1" applyFont="1" applyFill="1" applyBorder="1" applyAlignment="1">
      <alignment horizontal="center" vertical="center" wrapText="1"/>
    </xf>
    <xf numFmtId="0" fontId="0" fillId="8" borderId="19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>
      <alignment horizontal="center" vertical="center"/>
    </xf>
    <xf numFmtId="1" fontId="0" fillId="5" borderId="4" xfId="0" applyNumberFormat="1" applyFont="1" applyFill="1" applyBorder="1" applyAlignment="1">
      <alignment horizontal="center"/>
    </xf>
    <xf numFmtId="0" fontId="0" fillId="5" borderId="4" xfId="0" applyNumberFormat="1" applyFill="1" applyBorder="1" applyAlignment="1">
      <alignment horizontal="center"/>
    </xf>
    <xf numFmtId="0" fontId="0" fillId="8" borderId="19" xfId="0" applyNumberFormat="1" applyFill="1" applyBorder="1" applyAlignment="1">
      <alignment horizontal="center"/>
    </xf>
    <xf numFmtId="165" fontId="15" fillId="5" borderId="0" xfId="0" applyNumberFormat="1" applyFont="1" applyFill="1" applyBorder="1" applyAlignment="1"/>
    <xf numFmtId="1" fontId="8" fillId="4" borderId="0" xfId="0" applyNumberFormat="1" applyFont="1" applyFill="1" applyBorder="1" applyAlignment="1">
      <alignment horizontal="center" wrapText="1"/>
    </xf>
    <xf numFmtId="1" fontId="0" fillId="8" borderId="19" xfId="0" applyNumberFormat="1" applyFont="1" applyFill="1" applyBorder="1" applyAlignment="1">
      <alignment horizontal="center"/>
    </xf>
    <xf numFmtId="1" fontId="0" fillId="5" borderId="36" xfId="0" applyNumberFormat="1" applyFont="1" applyFill="1" applyBorder="1" applyAlignment="1">
      <alignment horizontal="center"/>
    </xf>
    <xf numFmtId="0" fontId="0" fillId="5" borderId="40" xfId="0" applyNumberFormat="1" applyFont="1" applyFill="1" applyBorder="1" applyAlignment="1">
      <alignment horizontal="left"/>
    </xf>
    <xf numFmtId="165" fontId="15" fillId="5" borderId="40" xfId="0" applyNumberFormat="1" applyFont="1" applyFill="1" applyBorder="1" applyAlignment="1">
      <alignment horizontal="right"/>
    </xf>
    <xf numFmtId="0" fontId="0" fillId="5" borderId="40" xfId="0" applyFont="1" applyFill="1" applyBorder="1"/>
    <xf numFmtId="1" fontId="0" fillId="5" borderId="0" xfId="0" applyNumberFormat="1" applyFont="1" applyFill="1" applyBorder="1" applyAlignment="1">
      <alignment horizontal="center"/>
    </xf>
    <xf numFmtId="165" fontId="15" fillId="5" borderId="0" xfId="0" applyNumberFormat="1" applyFont="1" applyFill="1" applyBorder="1" applyAlignment="1">
      <alignment horizontal="right"/>
    </xf>
    <xf numFmtId="0" fontId="20" fillId="0" borderId="0" xfId="0" applyFont="1"/>
    <xf numFmtId="0" fontId="0" fillId="6" borderId="28" xfId="0" applyFont="1" applyFill="1" applyBorder="1" applyAlignment="1">
      <alignment horizontal="center" wrapText="1"/>
    </xf>
    <xf numFmtId="0" fontId="8" fillId="7" borderId="33" xfId="0" applyNumberFormat="1" applyFont="1" applyFill="1" applyBorder="1" applyAlignment="1">
      <alignment horizontal="left" wrapText="1"/>
    </xf>
    <xf numFmtId="0" fontId="8" fillId="6" borderId="49" xfId="0" applyFont="1" applyFill="1" applyBorder="1" applyAlignment="1">
      <alignment wrapText="1"/>
    </xf>
    <xf numFmtId="0" fontId="8" fillId="7" borderId="38" xfId="0" applyNumberFormat="1" applyFont="1" applyFill="1" applyBorder="1" applyAlignment="1">
      <alignment horizontal="left" wrapText="1"/>
    </xf>
    <xf numFmtId="0" fontId="0" fillId="5" borderId="40" xfId="0" applyNumberFormat="1" applyFill="1" applyBorder="1" applyAlignment="1">
      <alignment horizontal="center"/>
    </xf>
    <xf numFmtId="0" fontId="0" fillId="5" borderId="39" xfId="0" applyNumberFormat="1" applyFill="1" applyBorder="1" applyAlignment="1">
      <alignment horizontal="center"/>
    </xf>
    <xf numFmtId="167" fontId="0" fillId="5" borderId="39" xfId="0" applyNumberFormat="1" applyFont="1" applyFill="1" applyBorder="1" applyAlignment="1">
      <alignment horizontal="left"/>
    </xf>
    <xf numFmtId="167" fontId="0" fillId="5" borderId="39" xfId="0" applyNumberFormat="1" applyFont="1" applyFill="1" applyBorder="1" applyAlignment="1">
      <alignment horizontal="center"/>
    </xf>
    <xf numFmtId="0" fontId="0" fillId="5" borderId="39" xfId="0" applyFont="1" applyFill="1" applyBorder="1" applyAlignment="1">
      <alignment horizontal="center"/>
    </xf>
    <xf numFmtId="165" fontId="15" fillId="5" borderId="39" xfId="0" applyNumberFormat="1" applyFont="1" applyFill="1" applyBorder="1" applyAlignment="1">
      <alignment horizontal="right"/>
    </xf>
    <xf numFmtId="0" fontId="0" fillId="5" borderId="39" xfId="0" applyFont="1" applyFill="1" applyBorder="1"/>
    <xf numFmtId="168" fontId="0" fillId="8" borderId="33" xfId="0" applyNumberFormat="1" applyFill="1" applyBorder="1"/>
    <xf numFmtId="0" fontId="0" fillId="8" borderId="33" xfId="0" applyNumberFormat="1" applyFont="1" applyFill="1" applyBorder="1" applyAlignment="1">
      <alignment horizontal="left"/>
    </xf>
    <xf numFmtId="0" fontId="21" fillId="5" borderId="4" xfId="0" applyFont="1" applyFill="1" applyBorder="1"/>
    <xf numFmtId="167" fontId="8" fillId="5" borderId="4" xfId="0" applyNumberFormat="1" applyFont="1" applyFill="1" applyBorder="1" applyAlignment="1">
      <alignment horizontal="left"/>
    </xf>
    <xf numFmtId="0" fontId="8" fillId="5" borderId="4" xfId="0" applyFont="1" applyFill="1" applyBorder="1" applyAlignment="1">
      <alignment horizontal="center"/>
    </xf>
    <xf numFmtId="0" fontId="14" fillId="0" borderId="4" xfId="0" applyFont="1" applyBorder="1" applyAlignment="1">
      <alignment vertical="center"/>
    </xf>
    <xf numFmtId="0" fontId="13" fillId="2" borderId="39" xfId="1" applyFont="1" applyFill="1" applyBorder="1" applyAlignment="1">
      <alignment wrapText="1"/>
    </xf>
    <xf numFmtId="0" fontId="22" fillId="2" borderId="21" xfId="0" applyFont="1" applyFill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ndor.cz/jekl-20x20x2/" TargetMode="External"/><Relationship Id="rId3" Type="http://schemas.openxmlformats.org/officeDocument/2006/relationships/hyperlink" Target="https://lepatio.cz/cs/luxembourg/1905-zahradni-hlinikova-zidle-luxembourg-stohovatelna-fermob.html?gad_source=1&amp;gad_campaignid=20364836601&amp;gclid=CjwKCAjwq9rFBhAIEiwAGVAZP27fHLOpeglDLwFMqoX7k86Lc6akJUtWOVGyjbNQ3yEt8L9Thpoe5hoCUtAQAvD_BwE" TargetMode="External"/><Relationship Id="rId7" Type="http://schemas.openxmlformats.org/officeDocument/2006/relationships/hyperlink" Target="https://www.t-led.cz/p/led-profil-p13-1-cerny-prisazeny-92256/092257?gad_source=1&amp;gclid=CjwKCAjw2dG1BhB4EiwA998cqI5bDowkAjedeCI1rW6yeIw2gFpow8H6-0gjoWOiiyc_nppnsFflEBoCT9QQAvD_BwE" TargetMode="External"/><Relationship Id="rId2" Type="http://schemas.openxmlformats.org/officeDocument/2006/relationships/hyperlink" Target="https://www.unikov.cz/zahradni-nabytek/arc-en-ciel-emu/?gad_source=1&amp;gad_campaignid=22438913925&amp;gclid=CjwKCAjwq9rFBhAIEiwAGVAZP3bJ8xZQRGkZY8OJKGmeYzUl9CX1gRqjbOOvNmA6_GlFBgxQQl9o6RoCfSMQAvD_BwE" TargetMode="External"/><Relationship Id="rId1" Type="http://schemas.openxmlformats.org/officeDocument/2006/relationships/hyperlink" Target="https://www.cornico.cz/popcorn-zasobniky/popcorn-warmer-medium-90-cm/" TargetMode="External"/><Relationship Id="rId6" Type="http://schemas.openxmlformats.org/officeDocument/2006/relationships/hyperlink" Target="https://www.t-led.cz/p/led-pasek-24v-600-20w-vnitrni-792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mn-nerez.cz/vitrina-stolni-chladici-cd-800-w-bila/" TargetMode="External"/><Relationship Id="rId10" Type="http://schemas.openxmlformats.org/officeDocument/2006/relationships/hyperlink" Target="https://www.primalex.eu/cs-CZ/color-details/dark-energy/COLOR00000077" TargetMode="External"/><Relationship Id="rId4" Type="http://schemas.openxmlformats.org/officeDocument/2006/relationships/hyperlink" Target="https://www.ajprodukty.cz/p/stul-483374-483389" TargetMode="External"/><Relationship Id="rId9" Type="http://schemas.openxmlformats.org/officeDocument/2006/relationships/hyperlink" Target="https://www.primalex.eu/cs-CZ/color-details/dark-energy/COLOR0000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A8501-27D1-4555-A683-1FC7904DAD35}">
  <dimension ref="A1:L164"/>
  <sheetViews>
    <sheetView tabSelected="1" topLeftCell="A13" workbookViewId="0">
      <selection activeCell="I40" sqref="I40"/>
    </sheetView>
  </sheetViews>
  <sheetFormatPr defaultRowHeight="15" x14ac:dyDescent="0.25"/>
  <cols>
    <col min="1" max="1" width="4.85546875" style="19" customWidth="1"/>
    <col min="2" max="2" width="63.5703125" customWidth="1"/>
    <col min="3" max="3" width="9" customWidth="1"/>
    <col min="4" max="4" width="9.28515625" customWidth="1"/>
    <col min="5" max="5" width="10.5703125" customWidth="1"/>
    <col min="6" max="6" width="11.42578125" customWidth="1"/>
    <col min="7" max="7" width="35.42578125" customWidth="1"/>
  </cols>
  <sheetData>
    <row r="1" spans="1:7" x14ac:dyDescent="0.25">
      <c r="A1" s="18" t="s">
        <v>10</v>
      </c>
      <c r="B1" s="1"/>
      <c r="C1" s="4" t="s">
        <v>7</v>
      </c>
      <c r="D1" s="1"/>
      <c r="E1" s="1"/>
      <c r="G1" s="190" t="s">
        <v>130</v>
      </c>
    </row>
    <row r="2" spans="1:7" ht="15.75" thickBot="1" x14ac:dyDescent="0.3">
      <c r="A2" s="20"/>
      <c r="B2" s="10"/>
      <c r="C2" s="3"/>
      <c r="D2" s="1"/>
      <c r="E2" s="1"/>
      <c r="F2" s="2"/>
      <c r="G2" s="1"/>
    </row>
    <row r="3" spans="1:7" ht="31.5" customHeight="1" thickBot="1" x14ac:dyDescent="0.3">
      <c r="A3" s="53" t="s">
        <v>0</v>
      </c>
      <c r="B3" s="54" t="s">
        <v>30</v>
      </c>
      <c r="C3" s="55" t="s">
        <v>1</v>
      </c>
      <c r="D3" s="56" t="s">
        <v>2</v>
      </c>
      <c r="E3" s="56" t="s">
        <v>22</v>
      </c>
      <c r="F3" s="56" t="s">
        <v>3</v>
      </c>
      <c r="G3" s="57" t="s">
        <v>4</v>
      </c>
    </row>
    <row r="4" spans="1:7" ht="15" customHeight="1" x14ac:dyDescent="0.25">
      <c r="A4" s="89">
        <v>1</v>
      </c>
      <c r="B4" s="41" t="s">
        <v>11</v>
      </c>
      <c r="C4" s="26" t="s">
        <v>6</v>
      </c>
      <c r="D4" s="6">
        <v>21</v>
      </c>
      <c r="E4" s="28">
        <v>0</v>
      </c>
      <c r="F4" s="28">
        <f>SUM(D4*E4)</f>
        <v>0</v>
      </c>
      <c r="G4" s="27"/>
    </row>
    <row r="5" spans="1:7" ht="15" customHeight="1" x14ac:dyDescent="0.25">
      <c r="A5" s="89">
        <v>2</v>
      </c>
      <c r="B5" s="39" t="s">
        <v>12</v>
      </c>
      <c r="C5" s="26" t="s">
        <v>6</v>
      </c>
      <c r="D5" s="5">
        <v>110</v>
      </c>
      <c r="E5" s="38">
        <v>0</v>
      </c>
      <c r="F5" s="15">
        <f t="shared" ref="F5:F80" si="0">SUM(D5*E5)</f>
        <v>0</v>
      </c>
      <c r="G5" s="23"/>
    </row>
    <row r="6" spans="1:7" ht="15" customHeight="1" x14ac:dyDescent="0.25">
      <c r="A6" s="89">
        <v>3</v>
      </c>
      <c r="B6" s="40" t="s">
        <v>13</v>
      </c>
      <c r="C6" s="26" t="s">
        <v>5</v>
      </c>
      <c r="D6" s="8">
        <v>2</v>
      </c>
      <c r="E6" s="38">
        <v>0</v>
      </c>
      <c r="F6" s="15">
        <f t="shared" si="0"/>
        <v>0</v>
      </c>
      <c r="G6" s="12"/>
    </row>
    <row r="7" spans="1:7" ht="15" customHeight="1" x14ac:dyDescent="0.25">
      <c r="A7" s="89">
        <v>4</v>
      </c>
      <c r="B7" s="39" t="s">
        <v>17</v>
      </c>
      <c r="C7" s="42" t="s">
        <v>18</v>
      </c>
      <c r="D7" s="5">
        <v>25</v>
      </c>
      <c r="E7" s="38">
        <v>0</v>
      </c>
      <c r="F7" s="15">
        <f t="shared" si="0"/>
        <v>0</v>
      </c>
      <c r="G7" s="12"/>
    </row>
    <row r="8" spans="1:7" ht="15" customHeight="1" x14ac:dyDescent="0.25">
      <c r="A8" s="88">
        <v>5</v>
      </c>
      <c r="B8" s="39" t="s">
        <v>14</v>
      </c>
      <c r="C8" s="26" t="s">
        <v>6</v>
      </c>
      <c r="D8" s="5">
        <v>75</v>
      </c>
      <c r="E8" s="38">
        <v>0</v>
      </c>
      <c r="F8" s="15">
        <f t="shared" si="0"/>
        <v>0</v>
      </c>
      <c r="G8" s="12"/>
    </row>
    <row r="9" spans="1:7" ht="15" customHeight="1" x14ac:dyDescent="0.25">
      <c r="A9" s="89">
        <v>6</v>
      </c>
      <c r="B9" s="39" t="s">
        <v>15</v>
      </c>
      <c r="C9" s="26" t="s">
        <v>6</v>
      </c>
      <c r="D9" s="5">
        <v>75</v>
      </c>
      <c r="E9" s="38">
        <v>0</v>
      </c>
      <c r="F9" s="15">
        <f t="shared" si="0"/>
        <v>0</v>
      </c>
      <c r="G9" s="34"/>
    </row>
    <row r="10" spans="1:7" ht="15" customHeight="1" x14ac:dyDescent="0.25">
      <c r="A10" s="89">
        <v>7</v>
      </c>
      <c r="B10" s="39" t="s">
        <v>16</v>
      </c>
      <c r="C10" s="44" t="s">
        <v>19</v>
      </c>
      <c r="D10" s="5">
        <v>4</v>
      </c>
      <c r="E10" s="38">
        <v>0</v>
      </c>
      <c r="F10" s="15">
        <f t="shared" si="0"/>
        <v>0</v>
      </c>
      <c r="G10" s="12"/>
    </row>
    <row r="11" spans="1:7" ht="15" customHeight="1" x14ac:dyDescent="0.25">
      <c r="A11" s="92">
        <v>8</v>
      </c>
      <c r="B11" s="17" t="s">
        <v>20</v>
      </c>
      <c r="C11" s="7" t="s">
        <v>6</v>
      </c>
      <c r="D11" s="5">
        <v>60</v>
      </c>
      <c r="E11" s="38">
        <v>0</v>
      </c>
      <c r="F11" s="15">
        <f t="shared" si="0"/>
        <v>0</v>
      </c>
      <c r="G11" s="12"/>
    </row>
    <row r="12" spans="1:7" ht="15" customHeight="1" x14ac:dyDescent="0.25">
      <c r="A12" s="93">
        <v>9</v>
      </c>
      <c r="B12" s="17" t="s">
        <v>21</v>
      </c>
      <c r="C12" s="7" t="s">
        <v>6</v>
      </c>
      <c r="D12" s="5">
        <v>60</v>
      </c>
      <c r="E12" s="38">
        <v>0</v>
      </c>
      <c r="F12" s="15">
        <f t="shared" si="0"/>
        <v>0</v>
      </c>
      <c r="G12" s="12"/>
    </row>
    <row r="13" spans="1:7" ht="15" customHeight="1" x14ac:dyDescent="0.25">
      <c r="A13" s="89">
        <v>10</v>
      </c>
      <c r="B13" s="39" t="s">
        <v>25</v>
      </c>
      <c r="C13" s="43" t="s">
        <v>19</v>
      </c>
      <c r="D13" s="5">
        <v>4</v>
      </c>
      <c r="E13" s="38">
        <v>0</v>
      </c>
      <c r="F13" s="15">
        <f t="shared" si="0"/>
        <v>0</v>
      </c>
      <c r="G13" s="12"/>
    </row>
    <row r="14" spans="1:7" ht="15" customHeight="1" x14ac:dyDescent="0.25">
      <c r="A14" s="89">
        <v>11</v>
      </c>
      <c r="B14" s="39" t="s">
        <v>24</v>
      </c>
      <c r="C14" s="26" t="s">
        <v>6</v>
      </c>
      <c r="D14" s="5">
        <v>50</v>
      </c>
      <c r="E14" s="38">
        <v>0</v>
      </c>
      <c r="F14" s="15">
        <f t="shared" si="0"/>
        <v>0</v>
      </c>
      <c r="G14" s="12"/>
    </row>
    <row r="15" spans="1:7" ht="15" customHeight="1" x14ac:dyDescent="0.25">
      <c r="A15" s="88">
        <v>13</v>
      </c>
      <c r="B15" s="39" t="s">
        <v>23</v>
      </c>
      <c r="C15" s="47" t="s">
        <v>26</v>
      </c>
      <c r="D15" s="13">
        <v>8</v>
      </c>
      <c r="E15" s="38">
        <v>0</v>
      </c>
      <c r="F15" s="15">
        <f t="shared" si="0"/>
        <v>0</v>
      </c>
      <c r="G15" s="23"/>
    </row>
    <row r="16" spans="1:7" ht="15" customHeight="1" x14ac:dyDescent="0.25">
      <c r="A16" s="89">
        <v>14</v>
      </c>
      <c r="B16" s="39" t="s">
        <v>27</v>
      </c>
      <c r="C16" s="7" t="s">
        <v>8</v>
      </c>
      <c r="D16" s="5">
        <v>1.8</v>
      </c>
      <c r="E16" s="38">
        <v>0</v>
      </c>
      <c r="F16" s="15">
        <f t="shared" si="0"/>
        <v>0</v>
      </c>
      <c r="G16" s="12"/>
    </row>
    <row r="17" spans="1:7" ht="15" customHeight="1" x14ac:dyDescent="0.25">
      <c r="A17" s="89">
        <v>15</v>
      </c>
      <c r="B17" s="39" t="s">
        <v>28</v>
      </c>
      <c r="C17" s="7" t="s">
        <v>29</v>
      </c>
      <c r="D17" s="5">
        <v>20</v>
      </c>
      <c r="E17" s="38">
        <v>0</v>
      </c>
      <c r="F17" s="15">
        <f t="shared" si="0"/>
        <v>0</v>
      </c>
      <c r="G17" s="12"/>
    </row>
    <row r="18" spans="1:7" ht="15" customHeight="1" x14ac:dyDescent="0.25">
      <c r="A18" s="21"/>
      <c r="B18" s="17"/>
      <c r="C18" s="7"/>
      <c r="D18" s="5"/>
      <c r="E18" s="38"/>
      <c r="F18" s="15"/>
      <c r="G18" s="12"/>
    </row>
    <row r="19" spans="1:7" ht="15" customHeight="1" thickBot="1" x14ac:dyDescent="0.3">
      <c r="A19" s="58"/>
      <c r="B19" s="59" t="s">
        <v>3</v>
      </c>
      <c r="C19" s="60"/>
      <c r="D19" s="61"/>
      <c r="E19" s="62"/>
      <c r="F19" s="63">
        <f>SUM(F4:F18)</f>
        <v>0</v>
      </c>
      <c r="G19" s="64"/>
    </row>
    <row r="20" spans="1:7" ht="15" customHeight="1" thickBot="1" x14ac:dyDescent="0.3">
      <c r="A20" s="48"/>
      <c r="B20" s="49"/>
      <c r="C20" s="11"/>
      <c r="D20" s="50"/>
      <c r="E20" s="51"/>
      <c r="F20" s="51"/>
      <c r="G20" s="52"/>
    </row>
    <row r="21" spans="1:7" ht="31.5" customHeight="1" thickBot="1" x14ac:dyDescent="0.3">
      <c r="A21" s="193" t="s">
        <v>0</v>
      </c>
      <c r="B21" s="54" t="s">
        <v>123</v>
      </c>
      <c r="C21" s="55" t="s">
        <v>1</v>
      </c>
      <c r="D21" s="56" t="s">
        <v>2</v>
      </c>
      <c r="E21" s="56" t="s">
        <v>22</v>
      </c>
      <c r="F21" s="76" t="s">
        <v>3</v>
      </c>
      <c r="G21" s="57" t="s">
        <v>4</v>
      </c>
    </row>
    <row r="22" spans="1:7" ht="15" customHeight="1" thickBot="1" x14ac:dyDescent="0.3">
      <c r="A22" s="192"/>
      <c r="B22" s="105" t="s">
        <v>44</v>
      </c>
      <c r="C22" s="106"/>
      <c r="D22" s="107"/>
      <c r="E22" s="108"/>
      <c r="F22" s="109">
        <f>SUM(F23:F26)</f>
        <v>0</v>
      </c>
      <c r="G22" s="110"/>
    </row>
    <row r="23" spans="1:7" ht="15" customHeight="1" x14ac:dyDescent="0.25">
      <c r="A23" s="87">
        <v>1</v>
      </c>
      <c r="B23" s="39" t="s">
        <v>31</v>
      </c>
      <c r="C23" s="72" t="s">
        <v>6</v>
      </c>
      <c r="D23" s="5">
        <v>40</v>
      </c>
      <c r="E23" s="38">
        <v>0</v>
      </c>
      <c r="F23" s="16">
        <f t="shared" si="0"/>
        <v>0</v>
      </c>
      <c r="G23" s="12"/>
    </row>
    <row r="24" spans="1:7" ht="15" customHeight="1" x14ac:dyDescent="0.25">
      <c r="A24" s="88">
        <v>2</v>
      </c>
      <c r="B24" s="73" t="s">
        <v>32</v>
      </c>
      <c r="C24" s="74" t="s">
        <v>6</v>
      </c>
      <c r="D24" s="5">
        <v>80</v>
      </c>
      <c r="E24" s="38">
        <v>0</v>
      </c>
      <c r="F24" s="15">
        <f t="shared" si="0"/>
        <v>0</v>
      </c>
      <c r="G24" s="12"/>
    </row>
    <row r="25" spans="1:7" ht="25.5" customHeight="1" x14ac:dyDescent="0.25">
      <c r="A25" s="89">
        <v>3</v>
      </c>
      <c r="B25" s="73" t="s">
        <v>33</v>
      </c>
      <c r="C25" s="74" t="s">
        <v>6</v>
      </c>
      <c r="D25" s="5">
        <v>80</v>
      </c>
      <c r="E25" s="38">
        <v>0</v>
      </c>
      <c r="F25" s="15">
        <f t="shared" si="0"/>
        <v>0</v>
      </c>
      <c r="G25" s="97" t="s">
        <v>122</v>
      </c>
    </row>
    <row r="26" spans="1:7" ht="15" customHeight="1" x14ac:dyDescent="0.25">
      <c r="A26" s="89">
        <v>4</v>
      </c>
      <c r="B26" s="73" t="s">
        <v>34</v>
      </c>
      <c r="C26" s="74" t="s">
        <v>6</v>
      </c>
      <c r="D26" s="5">
        <v>80</v>
      </c>
      <c r="E26" s="38">
        <v>0</v>
      </c>
      <c r="F26" s="15">
        <f t="shared" si="0"/>
        <v>0</v>
      </c>
      <c r="G26" s="12"/>
    </row>
    <row r="27" spans="1:7" ht="15" customHeight="1" x14ac:dyDescent="0.25">
      <c r="A27" s="90"/>
      <c r="B27" s="66"/>
      <c r="C27" s="67"/>
      <c r="D27" s="68"/>
      <c r="E27" s="69"/>
      <c r="F27" s="69"/>
      <c r="G27" s="84"/>
    </row>
    <row r="28" spans="1:7" ht="15" customHeight="1" x14ac:dyDescent="0.25">
      <c r="A28" s="147"/>
      <c r="B28" s="111" t="s">
        <v>35</v>
      </c>
      <c r="C28" s="112"/>
      <c r="D28" s="148"/>
      <c r="E28" s="114"/>
      <c r="F28" s="149">
        <f>SUM(F29:F31)</f>
        <v>0</v>
      </c>
      <c r="G28" s="150"/>
    </row>
    <row r="29" spans="1:7" ht="15" customHeight="1" x14ac:dyDescent="0.25">
      <c r="A29" s="87">
        <v>5</v>
      </c>
      <c r="B29" s="82" t="s">
        <v>156</v>
      </c>
      <c r="C29" s="83" t="s">
        <v>6</v>
      </c>
      <c r="D29" s="14">
        <v>75</v>
      </c>
      <c r="E29" s="46">
        <v>0</v>
      </c>
      <c r="F29" s="16">
        <f t="shared" si="0"/>
        <v>0</v>
      </c>
      <c r="G29" s="209" t="s">
        <v>157</v>
      </c>
    </row>
    <row r="30" spans="1:7" ht="26.25" customHeight="1" x14ac:dyDescent="0.25">
      <c r="A30" s="89">
        <v>6</v>
      </c>
      <c r="B30" s="73" t="s">
        <v>36</v>
      </c>
      <c r="C30" s="72" t="s">
        <v>6</v>
      </c>
      <c r="D30" s="5">
        <v>150</v>
      </c>
      <c r="E30" s="38">
        <v>0</v>
      </c>
      <c r="F30" s="15">
        <f t="shared" si="0"/>
        <v>0</v>
      </c>
      <c r="G30" s="97" t="s">
        <v>122</v>
      </c>
    </row>
    <row r="31" spans="1:7" ht="15" customHeight="1" x14ac:dyDescent="0.25">
      <c r="A31" s="90">
        <v>7</v>
      </c>
      <c r="B31" s="73" t="s">
        <v>37</v>
      </c>
      <c r="C31" s="72" t="s">
        <v>6</v>
      </c>
      <c r="D31" s="5">
        <v>150</v>
      </c>
      <c r="E31" s="38">
        <v>0</v>
      </c>
      <c r="F31" s="15">
        <f t="shared" si="0"/>
        <v>0</v>
      </c>
      <c r="G31" s="86"/>
    </row>
    <row r="32" spans="1:7" ht="15" customHeight="1" x14ac:dyDescent="0.25">
      <c r="A32" s="91"/>
      <c r="B32" s="78"/>
      <c r="C32" s="71"/>
      <c r="D32" s="8"/>
      <c r="E32" s="85"/>
      <c r="F32" s="85"/>
      <c r="G32" s="9"/>
    </row>
    <row r="33" spans="1:7" ht="15" customHeight="1" x14ac:dyDescent="0.25">
      <c r="A33" s="91"/>
      <c r="B33" s="78"/>
      <c r="C33" s="71"/>
      <c r="D33" s="8"/>
      <c r="E33" s="85"/>
      <c r="F33" s="85"/>
      <c r="G33" s="9"/>
    </row>
    <row r="34" spans="1:7" ht="15" customHeight="1" thickBot="1" x14ac:dyDescent="0.3">
      <c r="A34" s="91"/>
      <c r="B34" s="78"/>
      <c r="C34" s="71"/>
      <c r="D34" s="8"/>
      <c r="E34" s="85"/>
      <c r="F34" s="85"/>
      <c r="G34" s="9"/>
    </row>
    <row r="35" spans="1:7" ht="31.5" customHeight="1" thickBot="1" x14ac:dyDescent="0.3">
      <c r="A35" s="193" t="s">
        <v>0</v>
      </c>
      <c r="B35" s="54" t="s">
        <v>123</v>
      </c>
      <c r="C35" s="55" t="s">
        <v>1</v>
      </c>
      <c r="D35" s="56" t="s">
        <v>2</v>
      </c>
      <c r="E35" s="56" t="s">
        <v>22</v>
      </c>
      <c r="F35" s="191" t="s">
        <v>3</v>
      </c>
      <c r="G35" s="57" t="s">
        <v>4</v>
      </c>
    </row>
    <row r="36" spans="1:7" ht="15" customHeight="1" thickBot="1" x14ac:dyDescent="0.3">
      <c r="A36" s="117"/>
      <c r="B36" s="111" t="s">
        <v>38</v>
      </c>
      <c r="C36" s="112"/>
      <c r="D36" s="113"/>
      <c r="E36" s="114"/>
      <c r="F36" s="115">
        <f>SUM(F37:F42)</f>
        <v>0</v>
      </c>
      <c r="G36" s="116"/>
    </row>
    <row r="37" spans="1:7" ht="15" customHeight="1" x14ac:dyDescent="0.25">
      <c r="A37" s="89">
        <v>8</v>
      </c>
      <c r="B37" s="40" t="s">
        <v>39</v>
      </c>
      <c r="C37" s="72" t="s">
        <v>18</v>
      </c>
      <c r="D37" s="74">
        <v>1.1000000000000001</v>
      </c>
      <c r="E37" s="69">
        <v>0</v>
      </c>
      <c r="F37" s="16">
        <f t="shared" si="0"/>
        <v>0</v>
      </c>
      <c r="G37" s="12"/>
    </row>
    <row r="38" spans="1:7" ht="15" customHeight="1" x14ac:dyDescent="0.25">
      <c r="A38" s="89">
        <v>9</v>
      </c>
      <c r="B38" s="40" t="s">
        <v>40</v>
      </c>
      <c r="C38" s="72" t="s">
        <v>6</v>
      </c>
      <c r="D38" s="74">
        <v>11.5</v>
      </c>
      <c r="E38" s="79">
        <v>0</v>
      </c>
      <c r="F38" s="15">
        <f t="shared" si="0"/>
        <v>0</v>
      </c>
      <c r="G38" s="23"/>
    </row>
    <row r="39" spans="1:7" ht="15" customHeight="1" x14ac:dyDescent="0.25">
      <c r="A39" s="89">
        <v>10</v>
      </c>
      <c r="B39" s="40" t="s">
        <v>41</v>
      </c>
      <c r="C39" s="72" t="s">
        <v>6</v>
      </c>
      <c r="D39" s="74">
        <v>11.5</v>
      </c>
      <c r="E39" s="69">
        <v>0</v>
      </c>
      <c r="F39" s="15">
        <f t="shared" si="0"/>
        <v>0</v>
      </c>
      <c r="G39" s="23"/>
    </row>
    <row r="40" spans="1:7" ht="15" customHeight="1" x14ac:dyDescent="0.25">
      <c r="A40" s="89">
        <v>11</v>
      </c>
      <c r="B40" s="40" t="s">
        <v>42</v>
      </c>
      <c r="C40" s="72" t="s">
        <v>6</v>
      </c>
      <c r="D40" s="74">
        <v>11.5</v>
      </c>
      <c r="E40" s="69">
        <v>0</v>
      </c>
      <c r="F40" s="15">
        <f t="shared" si="0"/>
        <v>0</v>
      </c>
      <c r="G40" s="23"/>
    </row>
    <row r="41" spans="1:7" ht="15" customHeight="1" x14ac:dyDescent="0.25">
      <c r="A41" s="89">
        <v>12</v>
      </c>
      <c r="B41" s="40" t="s">
        <v>45</v>
      </c>
      <c r="C41" s="72" t="s">
        <v>6</v>
      </c>
      <c r="D41" s="74">
        <v>11.5</v>
      </c>
      <c r="E41" s="69">
        <v>0</v>
      </c>
      <c r="F41" s="15">
        <f t="shared" si="0"/>
        <v>0</v>
      </c>
      <c r="G41" s="23"/>
    </row>
    <row r="42" spans="1:7" ht="15" customHeight="1" x14ac:dyDescent="0.25">
      <c r="A42" s="90">
        <v>13</v>
      </c>
      <c r="B42" s="40" t="s">
        <v>43</v>
      </c>
      <c r="C42" s="72" t="s">
        <v>6</v>
      </c>
      <c r="D42" s="74">
        <v>23</v>
      </c>
      <c r="E42" s="69">
        <v>0</v>
      </c>
      <c r="F42" s="15">
        <f t="shared" si="0"/>
        <v>0</v>
      </c>
      <c r="G42" s="84"/>
    </row>
    <row r="43" spans="1:7" ht="15" customHeight="1" thickBot="1" x14ac:dyDescent="0.3">
      <c r="A43" s="160"/>
      <c r="B43" s="154"/>
      <c r="C43" s="155"/>
      <c r="D43" s="156"/>
      <c r="E43" s="157"/>
      <c r="F43" s="85"/>
      <c r="G43" s="159"/>
    </row>
    <row r="44" spans="1:7" ht="31.5" customHeight="1" thickBot="1" x14ac:dyDescent="0.3">
      <c r="A44" s="193" t="s">
        <v>0</v>
      </c>
      <c r="B44" s="54" t="s">
        <v>124</v>
      </c>
      <c r="C44" s="55" t="s">
        <v>1</v>
      </c>
      <c r="D44" s="56" t="s">
        <v>2</v>
      </c>
      <c r="E44" s="56" t="s">
        <v>22</v>
      </c>
      <c r="F44" s="76" t="s">
        <v>3</v>
      </c>
      <c r="G44" s="57" t="s">
        <v>4</v>
      </c>
    </row>
    <row r="45" spans="1:7" ht="15" customHeight="1" thickBot="1" x14ac:dyDescent="0.3">
      <c r="A45" s="194"/>
      <c r="B45" s="119" t="s">
        <v>46</v>
      </c>
      <c r="C45" s="120"/>
      <c r="D45" s="121"/>
      <c r="E45" s="108"/>
      <c r="F45" s="109">
        <f>SUM(F46:F49)</f>
        <v>0</v>
      </c>
      <c r="G45" s="122"/>
    </row>
    <row r="46" spans="1:7" ht="25.5" customHeight="1" x14ac:dyDescent="0.25">
      <c r="A46" s="173">
        <v>1</v>
      </c>
      <c r="B46" s="103" t="s">
        <v>47</v>
      </c>
      <c r="C46" s="100" t="s">
        <v>5</v>
      </c>
      <c r="D46" s="101">
        <v>1</v>
      </c>
      <c r="E46" s="102">
        <v>0</v>
      </c>
      <c r="F46" s="36">
        <f t="shared" si="0"/>
        <v>0</v>
      </c>
      <c r="G46" s="97" t="s">
        <v>66</v>
      </c>
    </row>
    <row r="47" spans="1:7" ht="15" customHeight="1" x14ac:dyDescent="0.25">
      <c r="A47" s="89">
        <v>2</v>
      </c>
      <c r="B47" s="40" t="s">
        <v>48</v>
      </c>
      <c r="C47" s="72" t="s">
        <v>5</v>
      </c>
      <c r="D47" s="74">
        <v>1</v>
      </c>
      <c r="E47" s="38">
        <v>0</v>
      </c>
      <c r="F47" s="15">
        <f t="shared" si="0"/>
        <v>0</v>
      </c>
      <c r="G47" s="25"/>
    </row>
    <row r="48" spans="1:7" ht="25.5" customHeight="1" x14ac:dyDescent="0.25">
      <c r="A48" s="174">
        <v>3</v>
      </c>
      <c r="B48" s="103" t="s">
        <v>49</v>
      </c>
      <c r="C48" s="100" t="s">
        <v>5</v>
      </c>
      <c r="D48" s="101">
        <v>1</v>
      </c>
      <c r="E48" s="102">
        <v>0</v>
      </c>
      <c r="F48" s="24">
        <f t="shared" si="0"/>
        <v>0</v>
      </c>
      <c r="G48" s="97" t="s">
        <v>67</v>
      </c>
    </row>
    <row r="49" spans="1:12" ht="15" customHeight="1" x14ac:dyDescent="0.25">
      <c r="A49" s="89">
        <v>4</v>
      </c>
      <c r="B49" s="40" t="s">
        <v>48</v>
      </c>
      <c r="C49" s="72" t="s">
        <v>5</v>
      </c>
      <c r="D49" s="74">
        <v>1</v>
      </c>
      <c r="E49" s="38">
        <v>0</v>
      </c>
      <c r="F49" s="15">
        <f t="shared" si="0"/>
        <v>0</v>
      </c>
      <c r="G49" s="12"/>
    </row>
    <row r="50" spans="1:12" ht="15" customHeight="1" thickBot="1" x14ac:dyDescent="0.3">
      <c r="A50" s="65"/>
      <c r="B50" s="94"/>
      <c r="C50" s="77"/>
      <c r="D50" s="80"/>
      <c r="E50" s="69"/>
      <c r="F50" s="79"/>
      <c r="G50" s="70"/>
    </row>
    <row r="51" spans="1:12" ht="15" customHeight="1" thickBot="1" x14ac:dyDescent="0.3">
      <c r="A51" s="118"/>
      <c r="B51" s="119" t="s">
        <v>50</v>
      </c>
      <c r="C51" s="120"/>
      <c r="D51" s="121"/>
      <c r="E51" s="108"/>
      <c r="F51" s="109">
        <f>SUM(F52:F54)</f>
        <v>0</v>
      </c>
      <c r="G51" s="123"/>
    </row>
    <row r="52" spans="1:12" ht="69.75" customHeight="1" x14ac:dyDescent="0.25">
      <c r="A52" s="174">
        <v>5</v>
      </c>
      <c r="B52" s="99" t="s">
        <v>51</v>
      </c>
      <c r="C52" s="100" t="s">
        <v>5</v>
      </c>
      <c r="D52" s="101">
        <v>8</v>
      </c>
      <c r="E52" s="102">
        <v>0</v>
      </c>
      <c r="F52" s="36">
        <f t="shared" si="0"/>
        <v>0</v>
      </c>
      <c r="G52" s="97" t="s">
        <v>68</v>
      </c>
    </row>
    <row r="53" spans="1:12" ht="44.25" customHeight="1" x14ac:dyDescent="0.25">
      <c r="A53" s="173">
        <v>6</v>
      </c>
      <c r="B53" s="99" t="s">
        <v>52</v>
      </c>
      <c r="C53" s="100" t="s">
        <v>5</v>
      </c>
      <c r="D53" s="101">
        <v>23</v>
      </c>
      <c r="E53" s="102">
        <v>0</v>
      </c>
      <c r="F53" s="24">
        <f t="shared" si="0"/>
        <v>0</v>
      </c>
      <c r="G53" s="97" t="s">
        <v>69</v>
      </c>
    </row>
    <row r="54" spans="1:12" ht="15" customHeight="1" x14ac:dyDescent="0.25">
      <c r="A54" s="89">
        <v>7</v>
      </c>
      <c r="B54" s="39" t="s">
        <v>53</v>
      </c>
      <c r="C54" s="72" t="s">
        <v>5</v>
      </c>
      <c r="D54" s="74">
        <v>4</v>
      </c>
      <c r="E54" s="38">
        <v>0</v>
      </c>
      <c r="F54" s="15">
        <f t="shared" si="0"/>
        <v>0</v>
      </c>
      <c r="G54" s="97" t="s">
        <v>70</v>
      </c>
      <c r="L54" s="98"/>
    </row>
    <row r="55" spans="1:12" ht="15" customHeight="1" thickBot="1" x14ac:dyDescent="0.3">
      <c r="A55" s="91"/>
      <c r="B55" s="95"/>
      <c r="C55" s="77"/>
      <c r="D55" s="80"/>
      <c r="E55" s="69"/>
      <c r="F55" s="85"/>
      <c r="G55" s="170"/>
      <c r="L55" s="98"/>
    </row>
    <row r="56" spans="1:12" ht="15.75" thickBot="1" x14ac:dyDescent="0.3">
      <c r="A56" s="175"/>
      <c r="B56" s="124" t="s">
        <v>116</v>
      </c>
      <c r="C56" s="120"/>
      <c r="D56" s="121"/>
      <c r="E56" s="136"/>
      <c r="F56" s="137">
        <f>SUM(F57:F59)</f>
        <v>0</v>
      </c>
      <c r="G56" s="138"/>
    </row>
    <row r="57" spans="1:12" ht="34.5" x14ac:dyDescent="0.25">
      <c r="A57" s="177">
        <v>8</v>
      </c>
      <c r="B57" s="99" t="s">
        <v>109</v>
      </c>
      <c r="C57" s="101" t="s">
        <v>6</v>
      </c>
      <c r="D57" s="101">
        <v>1.5</v>
      </c>
      <c r="E57" s="145">
        <v>0</v>
      </c>
      <c r="F57" s="146">
        <f t="shared" ref="F57:F59" si="1">E57*D57</f>
        <v>0</v>
      </c>
      <c r="G57" s="144" t="s">
        <v>110</v>
      </c>
    </row>
    <row r="58" spans="1:12" s="37" customFormat="1" ht="45.75" x14ac:dyDescent="0.25">
      <c r="A58" s="177">
        <v>9</v>
      </c>
      <c r="B58" s="99" t="s">
        <v>111</v>
      </c>
      <c r="C58" s="101" t="s">
        <v>6</v>
      </c>
      <c r="D58" s="101">
        <v>1.5</v>
      </c>
      <c r="E58" s="145">
        <v>0</v>
      </c>
      <c r="F58" s="145">
        <f t="shared" si="1"/>
        <v>0</v>
      </c>
      <c r="G58" s="144" t="s">
        <v>112</v>
      </c>
    </row>
    <row r="59" spans="1:12" x14ac:dyDescent="0.25">
      <c r="A59" s="176">
        <v>10</v>
      </c>
      <c r="B59" s="39" t="s">
        <v>113</v>
      </c>
      <c r="C59" s="74" t="s">
        <v>5</v>
      </c>
      <c r="D59" s="74">
        <v>1</v>
      </c>
      <c r="E59" s="125">
        <v>0</v>
      </c>
      <c r="F59" s="126">
        <f t="shared" si="1"/>
        <v>0</v>
      </c>
      <c r="G59" s="73"/>
    </row>
    <row r="60" spans="1:12" ht="15" customHeight="1" x14ac:dyDescent="0.25">
      <c r="A60" s="165"/>
      <c r="B60" s="197"/>
      <c r="C60" s="198"/>
      <c r="D60" s="199"/>
      <c r="E60" s="79"/>
      <c r="F60" s="79"/>
      <c r="G60" s="208"/>
      <c r="L60" s="98"/>
    </row>
    <row r="61" spans="1:12" ht="15" customHeight="1" thickBot="1" x14ac:dyDescent="0.3">
      <c r="A61" s="22"/>
      <c r="B61" s="171"/>
      <c r="C61" s="155"/>
      <c r="D61" s="156"/>
      <c r="E61" s="157"/>
      <c r="F61" s="85"/>
      <c r="G61" s="170"/>
      <c r="L61" s="98"/>
    </row>
    <row r="62" spans="1:12" ht="15.75" thickBot="1" x14ac:dyDescent="0.3">
      <c r="A62" s="142"/>
      <c r="B62" s="124" t="s">
        <v>114</v>
      </c>
      <c r="C62" s="120"/>
      <c r="D62" s="121"/>
      <c r="E62" s="136"/>
      <c r="F62" s="137">
        <f>SUM(F63:F64)</f>
        <v>0</v>
      </c>
      <c r="G62" s="138"/>
    </row>
    <row r="63" spans="1:12" x14ac:dyDescent="0.25">
      <c r="A63" s="178">
        <v>11</v>
      </c>
      <c r="B63" s="39" t="s">
        <v>115</v>
      </c>
      <c r="C63" s="72" t="s">
        <v>5</v>
      </c>
      <c r="D63" s="74">
        <v>1</v>
      </c>
      <c r="E63" s="125">
        <v>0</v>
      </c>
      <c r="F63" s="132">
        <f t="shared" ref="F63:F64" si="2">E63*D63</f>
        <v>0</v>
      </c>
      <c r="G63" s="73"/>
    </row>
    <row r="64" spans="1:12" x14ac:dyDescent="0.25">
      <c r="A64" s="178">
        <v>12</v>
      </c>
      <c r="B64" s="39" t="s">
        <v>88</v>
      </c>
      <c r="C64" s="72" t="s">
        <v>5</v>
      </c>
      <c r="D64" s="74">
        <v>1</v>
      </c>
      <c r="E64" s="125">
        <v>0</v>
      </c>
      <c r="F64" s="126">
        <f t="shared" si="2"/>
        <v>0</v>
      </c>
      <c r="G64" s="73"/>
    </row>
    <row r="65" spans="1:12" ht="15" customHeight="1" thickBot="1" x14ac:dyDescent="0.3">
      <c r="A65" s="22"/>
      <c r="B65" s="172"/>
      <c r="C65" s="71"/>
      <c r="D65" s="158"/>
      <c r="E65" s="85"/>
      <c r="F65" s="85"/>
      <c r="G65" s="170"/>
      <c r="L65" s="98"/>
    </row>
    <row r="66" spans="1:12" ht="31.5" customHeight="1" thickBot="1" x14ac:dyDescent="0.3">
      <c r="A66" s="193" t="s">
        <v>0</v>
      </c>
      <c r="B66" s="54" t="s">
        <v>125</v>
      </c>
      <c r="C66" s="55" t="s">
        <v>1</v>
      </c>
      <c r="D66" s="56" t="s">
        <v>2</v>
      </c>
      <c r="E66" s="56" t="s">
        <v>22</v>
      </c>
      <c r="F66" s="76" t="s">
        <v>3</v>
      </c>
      <c r="G66" s="57" t="s">
        <v>4</v>
      </c>
    </row>
    <row r="67" spans="1:12" ht="15" customHeight="1" thickBot="1" x14ac:dyDescent="0.3">
      <c r="A67" s="194"/>
      <c r="B67" s="124" t="s">
        <v>54</v>
      </c>
      <c r="C67" s="120"/>
      <c r="D67" s="121"/>
      <c r="E67" s="108"/>
      <c r="F67" s="109">
        <f>SUM(F68:F70)</f>
        <v>0</v>
      </c>
      <c r="G67" s="123"/>
    </row>
    <row r="68" spans="1:12" ht="15" customHeight="1" x14ac:dyDescent="0.25">
      <c r="A68" s="89">
        <v>1</v>
      </c>
      <c r="B68" s="39" t="s">
        <v>55</v>
      </c>
      <c r="C68" s="72" t="s">
        <v>5</v>
      </c>
      <c r="D68" s="74">
        <v>3</v>
      </c>
      <c r="E68" s="38">
        <v>0</v>
      </c>
      <c r="F68" s="16">
        <f t="shared" si="0"/>
        <v>0</v>
      </c>
      <c r="G68" s="23"/>
    </row>
    <row r="69" spans="1:12" ht="15" customHeight="1" x14ac:dyDescent="0.25">
      <c r="A69" s="89">
        <v>2</v>
      </c>
      <c r="B69" s="39" t="s">
        <v>56</v>
      </c>
      <c r="C69" s="72" t="s">
        <v>19</v>
      </c>
      <c r="D69" s="74">
        <v>25</v>
      </c>
      <c r="E69" s="45">
        <v>0</v>
      </c>
      <c r="F69" s="15">
        <f t="shared" si="0"/>
        <v>0</v>
      </c>
      <c r="G69" s="12"/>
    </row>
    <row r="70" spans="1:12" ht="15" customHeight="1" x14ac:dyDescent="0.25">
      <c r="A70" s="89">
        <v>3</v>
      </c>
      <c r="B70" s="39" t="s">
        <v>57</v>
      </c>
      <c r="C70" s="72" t="s">
        <v>5</v>
      </c>
      <c r="D70" s="74">
        <v>3</v>
      </c>
      <c r="E70" s="38">
        <v>0</v>
      </c>
      <c r="F70" s="15">
        <f t="shared" si="0"/>
        <v>0</v>
      </c>
      <c r="G70" s="23"/>
    </row>
    <row r="71" spans="1:12" ht="15" customHeight="1" thickBot="1" x14ac:dyDescent="0.3">
      <c r="A71" s="96"/>
      <c r="B71" s="95"/>
      <c r="C71" s="77"/>
      <c r="D71" s="80"/>
      <c r="E71" s="69"/>
      <c r="F71" s="79"/>
      <c r="G71" s="70"/>
    </row>
    <row r="72" spans="1:12" ht="15" customHeight="1" thickBot="1" x14ac:dyDescent="0.3">
      <c r="A72" s="118"/>
      <c r="B72" s="124" t="s">
        <v>58</v>
      </c>
      <c r="C72" s="120"/>
      <c r="D72" s="121"/>
      <c r="E72" s="108"/>
      <c r="F72" s="109">
        <f>SUM(F73:F80)</f>
        <v>0</v>
      </c>
      <c r="G72" s="123"/>
    </row>
    <row r="73" spans="1:12" ht="23.25" customHeight="1" x14ac:dyDescent="0.25">
      <c r="A73" s="89">
        <v>4</v>
      </c>
      <c r="B73" s="39" t="s">
        <v>59</v>
      </c>
      <c r="C73" s="72" t="s">
        <v>19</v>
      </c>
      <c r="D73" s="74">
        <v>30</v>
      </c>
      <c r="E73" s="38">
        <v>0</v>
      </c>
      <c r="F73" s="16">
        <f t="shared" si="0"/>
        <v>0</v>
      </c>
      <c r="G73" s="97" t="s">
        <v>71</v>
      </c>
    </row>
    <row r="74" spans="1:12" ht="15" customHeight="1" x14ac:dyDescent="0.25">
      <c r="A74" s="89">
        <v>5</v>
      </c>
      <c r="B74" s="39" t="s">
        <v>60</v>
      </c>
      <c r="C74" s="72" t="s">
        <v>19</v>
      </c>
      <c r="D74" s="74">
        <v>30</v>
      </c>
      <c r="E74" s="38">
        <v>0</v>
      </c>
      <c r="F74" s="15">
        <f t="shared" si="0"/>
        <v>0</v>
      </c>
      <c r="G74" s="23"/>
      <c r="L74" s="98"/>
    </row>
    <row r="75" spans="1:12" ht="56.25" customHeight="1" x14ac:dyDescent="0.25">
      <c r="A75" s="174">
        <v>6</v>
      </c>
      <c r="B75" s="99" t="s">
        <v>61</v>
      </c>
      <c r="C75" s="100" t="s">
        <v>19</v>
      </c>
      <c r="D75" s="101">
        <v>30</v>
      </c>
      <c r="E75" s="102">
        <v>0</v>
      </c>
      <c r="F75" s="24">
        <f t="shared" si="0"/>
        <v>0</v>
      </c>
      <c r="G75" s="97" t="s">
        <v>72</v>
      </c>
      <c r="K75" s="98"/>
    </row>
    <row r="76" spans="1:12" ht="27" customHeight="1" x14ac:dyDescent="0.25">
      <c r="A76" s="89">
        <v>7</v>
      </c>
      <c r="B76" s="39" t="s">
        <v>62</v>
      </c>
      <c r="C76" s="72" t="s">
        <v>5</v>
      </c>
      <c r="D76" s="74">
        <v>1</v>
      </c>
      <c r="E76" s="38">
        <v>0</v>
      </c>
      <c r="F76" s="15">
        <f t="shared" si="0"/>
        <v>0</v>
      </c>
      <c r="G76" s="104" t="s">
        <v>73</v>
      </c>
    </row>
    <row r="77" spans="1:12" ht="25.5" customHeight="1" x14ac:dyDescent="0.25">
      <c r="A77" s="89">
        <v>8</v>
      </c>
      <c r="B77" s="39" t="s">
        <v>63</v>
      </c>
      <c r="C77" s="72" t="s">
        <v>5</v>
      </c>
      <c r="D77" s="74">
        <v>1</v>
      </c>
      <c r="E77" s="38">
        <v>0</v>
      </c>
      <c r="F77" s="15">
        <f t="shared" si="0"/>
        <v>0</v>
      </c>
      <c r="G77" s="104" t="s">
        <v>74</v>
      </c>
    </row>
    <row r="78" spans="1:12" ht="25.5" customHeight="1" x14ac:dyDescent="0.25">
      <c r="A78" s="89">
        <v>9</v>
      </c>
      <c r="B78" s="39" t="s">
        <v>64</v>
      </c>
      <c r="C78" s="72" t="s">
        <v>5</v>
      </c>
      <c r="D78" s="74">
        <v>1</v>
      </c>
      <c r="E78" s="38">
        <v>0</v>
      </c>
      <c r="F78" s="15">
        <f t="shared" si="0"/>
        <v>0</v>
      </c>
      <c r="G78" s="104" t="s">
        <v>75</v>
      </c>
    </row>
    <row r="79" spans="1:12" ht="15" customHeight="1" x14ac:dyDescent="0.25">
      <c r="A79" s="88">
        <v>10</v>
      </c>
      <c r="B79" s="39" t="s">
        <v>56</v>
      </c>
      <c r="C79" s="72" t="s">
        <v>19</v>
      </c>
      <c r="D79" s="74">
        <v>25</v>
      </c>
      <c r="E79" s="38">
        <v>0</v>
      </c>
      <c r="F79" s="15">
        <f t="shared" si="0"/>
        <v>0</v>
      </c>
      <c r="G79" s="23"/>
    </row>
    <row r="80" spans="1:12" ht="15" customHeight="1" x14ac:dyDescent="0.25">
      <c r="A80" s="89">
        <v>11</v>
      </c>
      <c r="B80" s="39" t="s">
        <v>65</v>
      </c>
      <c r="C80" s="72" t="s">
        <v>5</v>
      </c>
      <c r="D80" s="74">
        <v>9</v>
      </c>
      <c r="E80" s="38">
        <v>0</v>
      </c>
      <c r="F80" s="15">
        <f t="shared" si="0"/>
        <v>0</v>
      </c>
      <c r="G80" s="12"/>
    </row>
    <row r="81" spans="1:7" ht="15" customHeight="1" thickBot="1" x14ac:dyDescent="0.3">
      <c r="A81" s="127"/>
      <c r="B81" s="128"/>
      <c r="C81" s="129"/>
      <c r="D81" s="81"/>
      <c r="E81" s="69"/>
      <c r="F81" s="79"/>
      <c r="G81" s="130"/>
    </row>
    <row r="82" spans="1:7" ht="15" customHeight="1" thickBot="1" x14ac:dyDescent="0.3">
      <c r="A82" s="135"/>
      <c r="B82" s="124" t="s">
        <v>76</v>
      </c>
      <c r="C82" s="120"/>
      <c r="D82" s="121"/>
      <c r="E82" s="136"/>
      <c r="F82" s="137">
        <f>SUM(F83:F90)</f>
        <v>0</v>
      </c>
      <c r="G82" s="138"/>
    </row>
    <row r="83" spans="1:7" ht="15" customHeight="1" x14ac:dyDescent="0.25">
      <c r="A83" s="179">
        <v>12</v>
      </c>
      <c r="B83" s="39" t="s">
        <v>77</v>
      </c>
      <c r="C83" s="72" t="s">
        <v>19</v>
      </c>
      <c r="D83" s="74">
        <v>5</v>
      </c>
      <c r="E83" s="125">
        <v>0</v>
      </c>
      <c r="F83" s="132">
        <f t="shared" ref="F83:F90" si="3">E83*D83</f>
        <v>0</v>
      </c>
      <c r="G83" s="73"/>
    </row>
    <row r="84" spans="1:7" s="35" customFormat="1" ht="15" customHeight="1" x14ac:dyDescent="0.25">
      <c r="A84" s="179">
        <v>13</v>
      </c>
      <c r="B84" s="39" t="s">
        <v>60</v>
      </c>
      <c r="C84" s="72" t="s">
        <v>19</v>
      </c>
      <c r="D84" s="74">
        <v>5</v>
      </c>
      <c r="E84" s="125">
        <v>0</v>
      </c>
      <c r="F84" s="126">
        <f t="shared" si="3"/>
        <v>0</v>
      </c>
      <c r="G84" s="73"/>
    </row>
    <row r="85" spans="1:7" ht="15" customHeight="1" x14ac:dyDescent="0.25">
      <c r="A85" s="179">
        <v>14</v>
      </c>
      <c r="B85" s="39" t="s">
        <v>78</v>
      </c>
      <c r="C85" s="72" t="s">
        <v>19</v>
      </c>
      <c r="D85" s="74">
        <v>5</v>
      </c>
      <c r="E85" s="125">
        <v>0</v>
      </c>
      <c r="F85" s="126">
        <f t="shared" si="3"/>
        <v>0</v>
      </c>
      <c r="G85" s="73"/>
    </row>
    <row r="86" spans="1:7" ht="15" customHeight="1" x14ac:dyDescent="0.25">
      <c r="A86" s="179">
        <v>15</v>
      </c>
      <c r="B86" s="39" t="s">
        <v>79</v>
      </c>
      <c r="C86" s="72" t="s">
        <v>5</v>
      </c>
      <c r="D86" s="74">
        <v>1</v>
      </c>
      <c r="E86" s="125">
        <v>0</v>
      </c>
      <c r="F86" s="126">
        <f t="shared" si="3"/>
        <v>0</v>
      </c>
      <c r="G86" s="73"/>
    </row>
    <row r="87" spans="1:7" ht="15" customHeight="1" x14ac:dyDescent="0.25">
      <c r="A87" s="179">
        <v>16</v>
      </c>
      <c r="B87" s="39" t="s">
        <v>80</v>
      </c>
      <c r="C87" s="72" t="s">
        <v>5</v>
      </c>
      <c r="D87" s="74">
        <v>1</v>
      </c>
      <c r="E87" s="125">
        <v>0</v>
      </c>
      <c r="F87" s="126">
        <f t="shared" si="3"/>
        <v>0</v>
      </c>
      <c r="G87" s="73"/>
    </row>
    <row r="88" spans="1:7" ht="15" customHeight="1" x14ac:dyDescent="0.25">
      <c r="A88" s="179">
        <v>17</v>
      </c>
      <c r="B88" s="39" t="s">
        <v>64</v>
      </c>
      <c r="C88" s="72" t="s">
        <v>5</v>
      </c>
      <c r="D88" s="74">
        <v>1</v>
      </c>
      <c r="E88" s="125">
        <v>0</v>
      </c>
      <c r="F88" s="126">
        <f t="shared" si="3"/>
        <v>0</v>
      </c>
      <c r="G88" s="73"/>
    </row>
    <row r="89" spans="1:7" ht="15" customHeight="1" x14ac:dyDescent="0.25">
      <c r="A89" s="179">
        <v>18</v>
      </c>
      <c r="B89" s="39" t="s">
        <v>56</v>
      </c>
      <c r="C89" s="72" t="s">
        <v>19</v>
      </c>
      <c r="D89" s="74">
        <v>25</v>
      </c>
      <c r="E89" s="125">
        <v>0</v>
      </c>
      <c r="F89" s="126">
        <f t="shared" si="3"/>
        <v>0</v>
      </c>
      <c r="G89" s="73"/>
    </row>
    <row r="90" spans="1:7" x14ac:dyDescent="0.25">
      <c r="A90" s="179">
        <v>19</v>
      </c>
      <c r="B90" s="39" t="s">
        <v>65</v>
      </c>
      <c r="C90" s="72" t="s">
        <v>5</v>
      </c>
      <c r="D90" s="74">
        <v>1</v>
      </c>
      <c r="E90" s="125">
        <v>0</v>
      </c>
      <c r="F90" s="126">
        <f t="shared" si="3"/>
        <v>0</v>
      </c>
      <c r="G90" s="73"/>
    </row>
    <row r="91" spans="1:7" x14ac:dyDescent="0.25">
      <c r="A91" s="196"/>
      <c r="B91" s="197"/>
      <c r="C91" s="198"/>
      <c r="D91" s="199"/>
      <c r="E91" s="200"/>
      <c r="F91" s="134"/>
      <c r="G91" s="201"/>
    </row>
    <row r="92" spans="1:7" ht="15.75" thickBot="1" x14ac:dyDescent="0.3">
      <c r="A92" s="195"/>
      <c r="B92" s="171"/>
      <c r="C92" s="155"/>
      <c r="D92" s="156"/>
      <c r="E92" s="186"/>
      <c r="F92" s="181"/>
      <c r="G92" s="187"/>
    </row>
    <row r="93" spans="1:7" ht="31.5" customHeight="1" thickBot="1" x14ac:dyDescent="0.3">
      <c r="A93" s="75" t="s">
        <v>0</v>
      </c>
      <c r="B93" s="54" t="s">
        <v>125</v>
      </c>
      <c r="C93" s="55" t="s">
        <v>1</v>
      </c>
      <c r="D93" s="56" t="s">
        <v>2</v>
      </c>
      <c r="E93" s="56" t="s">
        <v>22</v>
      </c>
      <c r="F93" s="76" t="s">
        <v>3</v>
      </c>
      <c r="G93" s="57" t="s">
        <v>4</v>
      </c>
    </row>
    <row r="94" spans="1:7" ht="15.75" thickBot="1" x14ac:dyDescent="0.3">
      <c r="A94" s="180"/>
      <c r="B94" s="124" t="s">
        <v>81</v>
      </c>
      <c r="C94" s="120"/>
      <c r="D94" s="121"/>
      <c r="E94" s="136"/>
      <c r="F94" s="137">
        <f>SUM(F95:F97)</f>
        <v>0</v>
      </c>
      <c r="G94" s="138"/>
    </row>
    <row r="95" spans="1:7" x14ac:dyDescent="0.25">
      <c r="A95" s="179">
        <v>20</v>
      </c>
      <c r="B95" s="39" t="s">
        <v>82</v>
      </c>
      <c r="C95" s="72" t="s">
        <v>5</v>
      </c>
      <c r="D95" s="74">
        <v>3</v>
      </c>
      <c r="E95" s="125">
        <v>0</v>
      </c>
      <c r="F95" s="132">
        <f t="shared" ref="F95:F97" si="4">E95*D95</f>
        <v>0</v>
      </c>
      <c r="G95" s="73"/>
    </row>
    <row r="96" spans="1:7" x14ac:dyDescent="0.25">
      <c r="A96" s="179">
        <v>21</v>
      </c>
      <c r="B96" s="39" t="s">
        <v>56</v>
      </c>
      <c r="C96" s="72" t="s">
        <v>19</v>
      </c>
      <c r="D96" s="74">
        <v>25</v>
      </c>
      <c r="E96" s="125">
        <v>0</v>
      </c>
      <c r="F96" s="126">
        <f t="shared" si="4"/>
        <v>0</v>
      </c>
      <c r="G96" s="73"/>
    </row>
    <row r="97" spans="1:7" x14ac:dyDescent="0.25">
      <c r="A97" s="179">
        <v>22</v>
      </c>
      <c r="B97" s="39" t="s">
        <v>65</v>
      </c>
      <c r="C97" s="72" t="s">
        <v>5</v>
      </c>
      <c r="D97" s="74">
        <v>3</v>
      </c>
      <c r="E97" s="125">
        <v>0</v>
      </c>
      <c r="F97" s="126">
        <f t="shared" si="4"/>
        <v>0</v>
      </c>
      <c r="G97" s="73"/>
    </row>
    <row r="98" spans="1:7" ht="15.75" thickBot="1" x14ac:dyDescent="0.3">
      <c r="A98" s="165"/>
      <c r="B98" s="166"/>
      <c r="C98" s="167"/>
      <c r="D98" s="168"/>
      <c r="E98" s="79"/>
      <c r="F98" s="79"/>
      <c r="G98" s="169"/>
    </row>
    <row r="99" spans="1:7" ht="31.5" customHeight="1" thickBot="1" x14ac:dyDescent="0.3">
      <c r="A99" s="193" t="s">
        <v>0</v>
      </c>
      <c r="B99" s="54" t="s">
        <v>126</v>
      </c>
      <c r="C99" s="55" t="s">
        <v>1</v>
      </c>
      <c r="D99" s="56" t="s">
        <v>2</v>
      </c>
      <c r="E99" s="56" t="s">
        <v>22</v>
      </c>
      <c r="F99" s="76" t="s">
        <v>3</v>
      </c>
      <c r="G99" s="57" t="s">
        <v>4</v>
      </c>
    </row>
    <row r="100" spans="1:7" ht="15.75" thickBot="1" x14ac:dyDescent="0.3">
      <c r="A100" s="202"/>
      <c r="B100" s="124" t="s">
        <v>83</v>
      </c>
      <c r="C100" s="120" t="s">
        <v>5</v>
      </c>
      <c r="D100" s="121">
        <v>1</v>
      </c>
      <c r="E100" s="136"/>
      <c r="F100" s="137">
        <f>SUM(F101:F104)</f>
        <v>0</v>
      </c>
      <c r="G100" s="138"/>
    </row>
    <row r="101" spans="1:7" x14ac:dyDescent="0.25">
      <c r="A101" s="178">
        <v>1</v>
      </c>
      <c r="B101" s="39" t="s">
        <v>84</v>
      </c>
      <c r="C101" s="72" t="s">
        <v>19</v>
      </c>
      <c r="D101" s="74">
        <v>7</v>
      </c>
      <c r="E101" s="125">
        <v>0</v>
      </c>
      <c r="F101" s="132">
        <f t="shared" ref="F101:F104" si="5">E101*D101</f>
        <v>0</v>
      </c>
      <c r="G101" s="141" t="s">
        <v>85</v>
      </c>
    </row>
    <row r="102" spans="1:7" x14ac:dyDescent="0.25">
      <c r="A102" s="178">
        <v>2</v>
      </c>
      <c r="B102" s="39" t="s">
        <v>86</v>
      </c>
      <c r="C102" s="72" t="s">
        <v>5</v>
      </c>
      <c r="D102" s="74">
        <v>3</v>
      </c>
      <c r="E102" s="125">
        <v>0</v>
      </c>
      <c r="F102" s="126">
        <f t="shared" si="5"/>
        <v>0</v>
      </c>
      <c r="G102" s="73"/>
    </row>
    <row r="103" spans="1:7" ht="15" customHeight="1" x14ac:dyDescent="0.25">
      <c r="A103" s="178">
        <v>3</v>
      </c>
      <c r="B103" s="39" t="s">
        <v>87</v>
      </c>
      <c r="C103" s="72" t="s">
        <v>5</v>
      </c>
      <c r="D103" s="74">
        <v>1</v>
      </c>
      <c r="E103" s="125">
        <v>0</v>
      </c>
      <c r="F103" s="126">
        <f t="shared" si="5"/>
        <v>0</v>
      </c>
      <c r="G103" s="73"/>
    </row>
    <row r="104" spans="1:7" ht="15.75" thickBot="1" x14ac:dyDescent="0.3">
      <c r="A104" s="178">
        <v>4</v>
      </c>
      <c r="B104" s="39" t="s">
        <v>88</v>
      </c>
      <c r="C104" s="72" t="s">
        <v>5</v>
      </c>
      <c r="D104" s="74">
        <v>1</v>
      </c>
      <c r="E104" s="125">
        <v>0</v>
      </c>
      <c r="F104" s="126">
        <f t="shared" si="5"/>
        <v>0</v>
      </c>
      <c r="G104" s="73"/>
    </row>
    <row r="105" spans="1:7" ht="17.25" customHeight="1" thickBot="1" x14ac:dyDescent="0.3">
      <c r="A105" s="182"/>
      <c r="B105" s="161"/>
      <c r="C105" s="162"/>
      <c r="D105" s="163"/>
      <c r="E105" s="163"/>
      <c r="F105" s="164"/>
      <c r="G105" s="163"/>
    </row>
    <row r="106" spans="1:7" ht="15.75" thickBot="1" x14ac:dyDescent="0.3">
      <c r="A106" s="183"/>
      <c r="B106" s="124" t="s">
        <v>89</v>
      </c>
      <c r="C106" s="120"/>
      <c r="D106" s="121"/>
      <c r="E106" s="136"/>
      <c r="F106" s="137">
        <f>SUM(F107:F109)</f>
        <v>0</v>
      </c>
      <c r="G106" s="138"/>
    </row>
    <row r="107" spans="1:7" x14ac:dyDescent="0.25">
      <c r="A107" s="178">
        <v>5</v>
      </c>
      <c r="B107" s="39" t="s">
        <v>90</v>
      </c>
      <c r="C107" s="72" t="s">
        <v>5</v>
      </c>
      <c r="D107" s="74">
        <v>1</v>
      </c>
      <c r="E107" s="125">
        <v>0</v>
      </c>
      <c r="F107" s="132">
        <f t="shared" ref="F107:F109" si="6">E107*D107</f>
        <v>0</v>
      </c>
      <c r="G107" s="73"/>
    </row>
    <row r="108" spans="1:7" x14ac:dyDescent="0.25">
      <c r="A108" s="178">
        <v>6</v>
      </c>
      <c r="B108" s="39" t="s">
        <v>87</v>
      </c>
      <c r="C108" s="72" t="s">
        <v>5</v>
      </c>
      <c r="D108" s="74">
        <v>1</v>
      </c>
      <c r="E108" s="125">
        <v>0</v>
      </c>
      <c r="F108" s="126">
        <f t="shared" si="6"/>
        <v>0</v>
      </c>
      <c r="G108" s="73"/>
    </row>
    <row r="109" spans="1:7" x14ac:dyDescent="0.25">
      <c r="A109" s="178">
        <v>7</v>
      </c>
      <c r="B109" s="39" t="s">
        <v>91</v>
      </c>
      <c r="C109" s="72" t="s">
        <v>5</v>
      </c>
      <c r="D109" s="74">
        <v>1</v>
      </c>
      <c r="E109" s="125">
        <v>0</v>
      </c>
      <c r="F109" s="126">
        <f t="shared" si="6"/>
        <v>0</v>
      </c>
      <c r="G109" s="73"/>
    </row>
    <row r="110" spans="1:7" ht="15.75" thickBot="1" x14ac:dyDescent="0.3">
      <c r="A110" s="184"/>
      <c r="B110" s="140"/>
      <c r="C110" s="77"/>
      <c r="D110" s="80"/>
      <c r="E110" s="131"/>
      <c r="F110" s="134"/>
      <c r="G110" s="133"/>
    </row>
    <row r="111" spans="1:7" ht="15.75" thickBot="1" x14ac:dyDescent="0.3">
      <c r="A111" s="183"/>
      <c r="B111" s="124" t="s">
        <v>92</v>
      </c>
      <c r="C111" s="120"/>
      <c r="D111" s="121"/>
      <c r="E111" s="136"/>
      <c r="F111" s="137">
        <f>SUM(F112:F121)</f>
        <v>0</v>
      </c>
      <c r="G111" s="138"/>
    </row>
    <row r="112" spans="1:7" x14ac:dyDescent="0.25">
      <c r="A112" s="178">
        <v>8</v>
      </c>
      <c r="B112" s="39" t="s">
        <v>93</v>
      </c>
      <c r="C112" s="72" t="s">
        <v>19</v>
      </c>
      <c r="D112" s="74">
        <v>4</v>
      </c>
      <c r="E112" s="125">
        <v>0</v>
      </c>
      <c r="F112" s="132">
        <f t="shared" ref="F112:F121" si="7">E112*D112</f>
        <v>0</v>
      </c>
      <c r="G112" s="73"/>
    </row>
    <row r="113" spans="1:9" x14ac:dyDescent="0.25">
      <c r="A113" s="178">
        <v>9</v>
      </c>
      <c r="B113" s="39" t="s">
        <v>94</v>
      </c>
      <c r="C113" s="72" t="s">
        <v>19</v>
      </c>
      <c r="D113" s="74">
        <v>1.4</v>
      </c>
      <c r="E113" s="125">
        <v>0</v>
      </c>
      <c r="F113" s="126">
        <f t="shared" si="7"/>
        <v>0</v>
      </c>
      <c r="G113" s="73"/>
    </row>
    <row r="114" spans="1:9" x14ac:dyDescent="0.25">
      <c r="A114" s="178">
        <v>10</v>
      </c>
      <c r="B114" s="39" t="s">
        <v>95</v>
      </c>
      <c r="C114" s="72" t="s">
        <v>19</v>
      </c>
      <c r="D114" s="74">
        <v>12</v>
      </c>
      <c r="E114" s="125">
        <v>0</v>
      </c>
      <c r="F114" s="126">
        <f t="shared" si="7"/>
        <v>0</v>
      </c>
      <c r="G114" s="73"/>
    </row>
    <row r="115" spans="1:9" x14ac:dyDescent="0.25">
      <c r="A115" s="178">
        <v>11</v>
      </c>
      <c r="B115" s="39" t="s">
        <v>96</v>
      </c>
      <c r="C115" s="72" t="s">
        <v>5</v>
      </c>
      <c r="D115" s="74">
        <v>7</v>
      </c>
      <c r="E115" s="125">
        <v>0</v>
      </c>
      <c r="F115" s="126">
        <f t="shared" si="7"/>
        <v>0</v>
      </c>
      <c r="G115" s="73"/>
    </row>
    <row r="116" spans="1:9" ht="15" customHeight="1" x14ac:dyDescent="0.25">
      <c r="A116" s="178">
        <v>12</v>
      </c>
      <c r="B116" s="39" t="s">
        <v>97</v>
      </c>
      <c r="C116" s="72" t="s">
        <v>5</v>
      </c>
      <c r="D116" s="74">
        <v>4</v>
      </c>
      <c r="E116" s="125">
        <v>0</v>
      </c>
      <c r="F116" s="126">
        <f t="shared" si="7"/>
        <v>0</v>
      </c>
      <c r="G116" s="73"/>
    </row>
    <row r="117" spans="1:9" ht="15" customHeight="1" x14ac:dyDescent="0.25">
      <c r="A117" s="178">
        <v>13</v>
      </c>
      <c r="B117" s="39" t="s">
        <v>98</v>
      </c>
      <c r="C117" s="72" t="s">
        <v>5</v>
      </c>
      <c r="D117" s="74">
        <v>4</v>
      </c>
      <c r="E117" s="125">
        <v>0</v>
      </c>
      <c r="F117" s="126">
        <f t="shared" si="7"/>
        <v>0</v>
      </c>
      <c r="G117" s="73"/>
    </row>
    <row r="118" spans="1:9" x14ac:dyDescent="0.25">
      <c r="A118" s="178">
        <v>14</v>
      </c>
      <c r="B118" s="39" t="s">
        <v>99</v>
      </c>
      <c r="C118" s="72" t="s">
        <v>19</v>
      </c>
      <c r="D118" s="74">
        <v>17</v>
      </c>
      <c r="E118" s="125">
        <v>0</v>
      </c>
      <c r="F118" s="126">
        <f t="shared" si="7"/>
        <v>0</v>
      </c>
      <c r="G118" s="73"/>
    </row>
    <row r="119" spans="1:9" x14ac:dyDescent="0.25">
      <c r="A119" s="178">
        <v>15</v>
      </c>
      <c r="B119" s="39" t="s">
        <v>100</v>
      </c>
      <c r="C119" s="72" t="s">
        <v>5</v>
      </c>
      <c r="D119" s="74">
        <v>1</v>
      </c>
      <c r="E119" s="125">
        <v>0</v>
      </c>
      <c r="F119" s="126">
        <f t="shared" si="7"/>
        <v>0</v>
      </c>
      <c r="G119" s="73"/>
      <c r="I119" s="151"/>
    </row>
    <row r="120" spans="1:9" s="37" customFormat="1" x14ac:dyDescent="0.25">
      <c r="A120" s="178">
        <v>16</v>
      </c>
      <c r="B120" s="39" t="s">
        <v>101</v>
      </c>
      <c r="C120" s="72" t="s">
        <v>5</v>
      </c>
      <c r="D120" s="74">
        <v>1</v>
      </c>
      <c r="E120" s="125">
        <v>0</v>
      </c>
      <c r="F120" s="126">
        <f t="shared" si="7"/>
        <v>0</v>
      </c>
      <c r="G120" s="73"/>
    </row>
    <row r="121" spans="1:9" x14ac:dyDescent="0.25">
      <c r="A121" s="178">
        <v>17</v>
      </c>
      <c r="B121" s="39" t="s">
        <v>102</v>
      </c>
      <c r="C121" s="72" t="s">
        <v>5</v>
      </c>
      <c r="D121" s="74">
        <v>1</v>
      </c>
      <c r="E121" s="125">
        <v>0</v>
      </c>
      <c r="F121" s="126">
        <f t="shared" si="7"/>
        <v>0</v>
      </c>
      <c r="G121" s="73"/>
    </row>
    <row r="122" spans="1:9" x14ac:dyDescent="0.25">
      <c r="A122" s="188"/>
      <c r="B122" s="172"/>
      <c r="C122" s="71"/>
      <c r="D122" s="158"/>
      <c r="E122" s="189"/>
      <c r="F122" s="181"/>
      <c r="G122" s="78"/>
    </row>
    <row r="123" spans="1:9" x14ac:dyDescent="0.25">
      <c r="A123" s="188"/>
      <c r="B123" s="172"/>
      <c r="C123" s="71"/>
      <c r="D123" s="158"/>
      <c r="E123" s="189"/>
      <c r="F123" s="181"/>
      <c r="G123" s="78"/>
    </row>
    <row r="124" spans="1:9" x14ac:dyDescent="0.25">
      <c r="A124" s="188"/>
      <c r="B124" s="172"/>
      <c r="C124" s="71"/>
      <c r="D124" s="158"/>
      <c r="E124" s="189"/>
      <c r="F124" s="181"/>
      <c r="G124" s="78"/>
    </row>
    <row r="125" spans="1:9" x14ac:dyDescent="0.25">
      <c r="A125" s="188"/>
      <c r="B125" s="172"/>
      <c r="C125" s="71"/>
      <c r="D125" s="158"/>
      <c r="E125" s="189"/>
      <c r="F125" s="181"/>
      <c r="G125" s="78"/>
    </row>
    <row r="126" spans="1:9" x14ac:dyDescent="0.25">
      <c r="A126" s="188"/>
      <c r="B126" s="172"/>
      <c r="C126" s="71"/>
      <c r="D126" s="158"/>
      <c r="E126" s="189"/>
      <c r="F126" s="181"/>
      <c r="G126" s="78"/>
    </row>
    <row r="127" spans="1:9" ht="15.75" thickBot="1" x14ac:dyDescent="0.3">
      <c r="A127" s="185"/>
      <c r="B127" s="171"/>
      <c r="C127" s="155"/>
      <c r="D127" s="156"/>
      <c r="E127" s="186"/>
      <c r="F127" s="181"/>
      <c r="G127" s="187"/>
    </row>
    <row r="128" spans="1:9" ht="31.5" customHeight="1" thickBot="1" x14ac:dyDescent="0.3">
      <c r="A128" s="193" t="s">
        <v>0</v>
      </c>
      <c r="B128" s="54" t="s">
        <v>128</v>
      </c>
      <c r="C128" s="55" t="s">
        <v>1</v>
      </c>
      <c r="D128" s="56" t="s">
        <v>2</v>
      </c>
      <c r="E128" s="56" t="s">
        <v>22</v>
      </c>
      <c r="F128" s="76" t="s">
        <v>3</v>
      </c>
      <c r="G128" s="57" t="s">
        <v>4</v>
      </c>
    </row>
    <row r="129" spans="1:7" ht="15.75" thickBot="1" x14ac:dyDescent="0.3">
      <c r="A129" s="203"/>
      <c r="B129" s="124" t="s">
        <v>103</v>
      </c>
      <c r="C129" s="120"/>
      <c r="D129" s="121"/>
      <c r="E129" s="136"/>
      <c r="F129" s="137">
        <f>SUM(F130:F140)</f>
        <v>0</v>
      </c>
      <c r="G129" s="138"/>
    </row>
    <row r="130" spans="1:7" x14ac:dyDescent="0.25">
      <c r="A130" s="176">
        <v>1</v>
      </c>
      <c r="B130" s="39" t="s">
        <v>133</v>
      </c>
      <c r="C130" s="72" t="s">
        <v>5</v>
      </c>
      <c r="D130" s="206">
        <v>11</v>
      </c>
      <c r="E130" s="125">
        <v>0</v>
      </c>
      <c r="F130" s="132">
        <f t="shared" ref="F130:F140" si="8">E130*D130</f>
        <v>0</v>
      </c>
      <c r="G130" s="204" t="s">
        <v>149</v>
      </c>
    </row>
    <row r="131" spans="1:7" x14ac:dyDescent="0.25">
      <c r="A131" s="176">
        <v>2</v>
      </c>
      <c r="B131" s="205" t="s">
        <v>132</v>
      </c>
      <c r="C131" s="72" t="s">
        <v>5</v>
      </c>
      <c r="D131" s="74">
        <v>8</v>
      </c>
      <c r="E131" s="125">
        <v>0</v>
      </c>
      <c r="F131" s="126">
        <f t="shared" si="8"/>
        <v>0</v>
      </c>
      <c r="G131" s="204" t="s">
        <v>131</v>
      </c>
    </row>
    <row r="132" spans="1:7" x14ac:dyDescent="0.25">
      <c r="A132" s="176">
        <v>3</v>
      </c>
      <c r="B132" s="205" t="s">
        <v>134</v>
      </c>
      <c r="C132" s="72" t="s">
        <v>5</v>
      </c>
      <c r="D132" s="74">
        <v>10</v>
      </c>
      <c r="E132" s="125">
        <v>0</v>
      </c>
      <c r="F132" s="126">
        <f t="shared" si="8"/>
        <v>0</v>
      </c>
      <c r="G132" s="204" t="s">
        <v>148</v>
      </c>
    </row>
    <row r="133" spans="1:7" x14ac:dyDescent="0.25">
      <c r="A133" s="176">
        <v>4</v>
      </c>
      <c r="B133" s="39" t="s">
        <v>135</v>
      </c>
      <c r="C133" s="72" t="s">
        <v>5</v>
      </c>
      <c r="D133" s="74">
        <v>6</v>
      </c>
      <c r="E133" s="125">
        <v>0</v>
      </c>
      <c r="F133" s="126">
        <f t="shared" si="8"/>
        <v>0</v>
      </c>
      <c r="G133" s="207" t="s">
        <v>140</v>
      </c>
    </row>
    <row r="134" spans="1:7" x14ac:dyDescent="0.25">
      <c r="A134" s="176">
        <v>5</v>
      </c>
      <c r="B134" s="39" t="s">
        <v>151</v>
      </c>
      <c r="C134" s="72" t="s">
        <v>137</v>
      </c>
      <c r="D134" s="74">
        <v>12</v>
      </c>
      <c r="E134" s="125">
        <v>0</v>
      </c>
      <c r="F134" s="126">
        <f t="shared" si="8"/>
        <v>0</v>
      </c>
      <c r="G134" s="204" t="s">
        <v>150</v>
      </c>
    </row>
    <row r="135" spans="1:7" x14ac:dyDescent="0.25">
      <c r="A135" s="176">
        <v>6</v>
      </c>
      <c r="B135" s="39" t="s">
        <v>139</v>
      </c>
      <c r="C135" s="72" t="s">
        <v>137</v>
      </c>
      <c r="D135" s="74">
        <v>25</v>
      </c>
      <c r="E135" s="125">
        <v>0</v>
      </c>
      <c r="F135" s="126">
        <f t="shared" si="8"/>
        <v>0</v>
      </c>
      <c r="G135" s="204" t="s">
        <v>138</v>
      </c>
    </row>
    <row r="136" spans="1:7" x14ac:dyDescent="0.25">
      <c r="A136" s="176">
        <v>7</v>
      </c>
      <c r="B136" s="39" t="s">
        <v>141</v>
      </c>
      <c r="C136" s="72" t="s">
        <v>5</v>
      </c>
      <c r="D136" s="74">
        <v>3</v>
      </c>
      <c r="E136" s="125">
        <v>0</v>
      </c>
      <c r="F136" s="126">
        <f t="shared" si="8"/>
        <v>0</v>
      </c>
      <c r="G136" s="204" t="s">
        <v>153</v>
      </c>
    </row>
    <row r="137" spans="1:7" x14ac:dyDescent="0.25">
      <c r="A137" s="176">
        <v>8</v>
      </c>
      <c r="B137" s="39" t="s">
        <v>142</v>
      </c>
      <c r="C137" s="72" t="s">
        <v>5</v>
      </c>
      <c r="D137" s="74">
        <v>2</v>
      </c>
      <c r="E137" s="125">
        <v>0</v>
      </c>
      <c r="F137" s="126">
        <f t="shared" si="8"/>
        <v>0</v>
      </c>
      <c r="G137" s="204" t="s">
        <v>152</v>
      </c>
    </row>
    <row r="138" spans="1:7" x14ac:dyDescent="0.25">
      <c r="A138" s="176">
        <v>9</v>
      </c>
      <c r="B138" s="39" t="s">
        <v>144</v>
      </c>
      <c r="C138" s="72" t="s">
        <v>137</v>
      </c>
      <c r="D138" s="74">
        <v>150</v>
      </c>
      <c r="E138" s="125">
        <v>0</v>
      </c>
      <c r="F138" s="126">
        <f t="shared" si="8"/>
        <v>0</v>
      </c>
      <c r="G138" s="204"/>
    </row>
    <row r="139" spans="1:7" x14ac:dyDescent="0.25">
      <c r="A139" s="176">
        <v>10</v>
      </c>
      <c r="B139" s="39" t="s">
        <v>136</v>
      </c>
      <c r="C139" s="72" t="s">
        <v>137</v>
      </c>
      <c r="D139" s="74">
        <v>130</v>
      </c>
      <c r="E139" s="125">
        <v>0</v>
      </c>
      <c r="F139" s="126">
        <f t="shared" si="8"/>
        <v>0</v>
      </c>
      <c r="G139" s="143"/>
    </row>
    <row r="140" spans="1:7" x14ac:dyDescent="0.25">
      <c r="A140" s="176">
        <v>11</v>
      </c>
      <c r="B140" s="39" t="s">
        <v>88</v>
      </c>
      <c r="C140" s="72" t="s">
        <v>5</v>
      </c>
      <c r="D140" s="74">
        <v>1</v>
      </c>
      <c r="E140" s="125">
        <v>0</v>
      </c>
      <c r="F140" s="126">
        <f t="shared" si="8"/>
        <v>0</v>
      </c>
      <c r="G140" s="73"/>
    </row>
    <row r="141" spans="1:7" ht="8.25" customHeight="1" thickBot="1" x14ac:dyDescent="0.3">
      <c r="A141" s="139"/>
      <c r="B141" s="95"/>
      <c r="C141" s="77"/>
      <c r="D141" s="80"/>
      <c r="E141" s="131"/>
      <c r="F141" s="134"/>
      <c r="G141" s="133"/>
    </row>
    <row r="142" spans="1:7" ht="31.5" customHeight="1" thickBot="1" x14ac:dyDescent="0.3">
      <c r="A142" s="193" t="s">
        <v>0</v>
      </c>
      <c r="B142" s="54" t="s">
        <v>127</v>
      </c>
      <c r="C142" s="55" t="s">
        <v>1</v>
      </c>
      <c r="D142" s="56" t="s">
        <v>2</v>
      </c>
      <c r="E142" s="56" t="s">
        <v>22</v>
      </c>
      <c r="F142" s="76" t="s">
        <v>3</v>
      </c>
      <c r="G142" s="57" t="s">
        <v>4</v>
      </c>
    </row>
    <row r="143" spans="1:7" s="1" customFormat="1" ht="15.75" thickBot="1" x14ac:dyDescent="0.3">
      <c r="A143" s="203"/>
      <c r="B143" s="124" t="s">
        <v>104</v>
      </c>
      <c r="C143" s="120"/>
      <c r="D143" s="121"/>
      <c r="E143" s="136"/>
      <c r="F143" s="137">
        <f>SUM(F144:F147)</f>
        <v>0</v>
      </c>
      <c r="G143" s="138"/>
    </row>
    <row r="144" spans="1:7" x14ac:dyDescent="0.25">
      <c r="A144" s="176">
        <v>1</v>
      </c>
      <c r="B144" s="39" t="s">
        <v>105</v>
      </c>
      <c r="C144" s="72" t="s">
        <v>19</v>
      </c>
      <c r="D144" s="74">
        <v>11.5</v>
      </c>
      <c r="E144" s="125">
        <v>0</v>
      </c>
      <c r="F144" s="132">
        <f t="shared" ref="F144:F147" si="9">E144*D144</f>
        <v>0</v>
      </c>
      <c r="G144" s="73"/>
    </row>
    <row r="145" spans="1:7" x14ac:dyDescent="0.25">
      <c r="A145" s="176">
        <v>2</v>
      </c>
      <c r="B145" s="39" t="s">
        <v>120</v>
      </c>
      <c r="C145" s="72" t="s">
        <v>19</v>
      </c>
      <c r="D145" s="74">
        <v>3.5</v>
      </c>
      <c r="E145" s="125">
        <v>0</v>
      </c>
      <c r="F145" s="126">
        <f t="shared" si="9"/>
        <v>0</v>
      </c>
      <c r="G145" s="73"/>
    </row>
    <row r="146" spans="1:7" x14ac:dyDescent="0.25">
      <c r="A146" s="176">
        <v>3</v>
      </c>
      <c r="B146" s="39" t="s">
        <v>121</v>
      </c>
      <c r="C146" s="72" t="s">
        <v>19</v>
      </c>
      <c r="D146" s="74">
        <v>8</v>
      </c>
      <c r="E146" s="125">
        <v>0</v>
      </c>
      <c r="F146" s="126">
        <f t="shared" si="9"/>
        <v>0</v>
      </c>
      <c r="G146" s="73"/>
    </row>
    <row r="147" spans="1:7" x14ac:dyDescent="0.25">
      <c r="A147" s="176">
        <v>4</v>
      </c>
      <c r="B147" s="39" t="s">
        <v>106</v>
      </c>
      <c r="C147" s="72" t="s">
        <v>19</v>
      </c>
      <c r="D147" s="74">
        <v>16</v>
      </c>
      <c r="E147" s="125">
        <v>0</v>
      </c>
      <c r="F147" s="126">
        <f t="shared" si="9"/>
        <v>0</v>
      </c>
      <c r="G147" s="73"/>
    </row>
    <row r="148" spans="1:7" ht="9" customHeight="1" thickBot="1" x14ac:dyDescent="0.3">
      <c r="A148" s="139"/>
      <c r="B148" s="95"/>
      <c r="C148" s="77"/>
      <c r="D148" s="80"/>
      <c r="E148" s="131"/>
      <c r="F148" s="134"/>
      <c r="G148" s="133"/>
    </row>
    <row r="149" spans="1:7" ht="31.5" customHeight="1" thickBot="1" x14ac:dyDescent="0.3">
      <c r="A149" s="193" t="s">
        <v>0</v>
      </c>
      <c r="B149" s="54" t="s">
        <v>129</v>
      </c>
      <c r="C149" s="55" t="s">
        <v>1</v>
      </c>
      <c r="D149" s="56" t="s">
        <v>2</v>
      </c>
      <c r="E149" s="56" t="s">
        <v>22</v>
      </c>
      <c r="F149" s="76" t="s">
        <v>3</v>
      </c>
      <c r="G149" s="57" t="s">
        <v>4</v>
      </c>
    </row>
    <row r="150" spans="1:7" ht="15.75" thickBot="1" x14ac:dyDescent="0.3">
      <c r="A150" s="203"/>
      <c r="B150" s="124" t="s">
        <v>107</v>
      </c>
      <c r="C150" s="120"/>
      <c r="D150" s="121"/>
      <c r="E150" s="136"/>
      <c r="F150" s="137">
        <f>SUM(F151:F160)</f>
        <v>0</v>
      </c>
      <c r="G150" s="138"/>
    </row>
    <row r="151" spans="1:7" x14ac:dyDescent="0.25">
      <c r="A151" s="176">
        <v>1</v>
      </c>
      <c r="B151" s="39" t="s">
        <v>108</v>
      </c>
      <c r="C151" s="72" t="s">
        <v>19</v>
      </c>
      <c r="D151" s="74">
        <v>11.5</v>
      </c>
      <c r="E151" s="125">
        <v>0</v>
      </c>
      <c r="F151" s="132">
        <f t="shared" ref="F151:F160" si="10">E151*D151</f>
        <v>0</v>
      </c>
      <c r="G151" s="73"/>
    </row>
    <row r="152" spans="1:7" x14ac:dyDescent="0.25">
      <c r="A152" s="176">
        <v>2</v>
      </c>
      <c r="B152" s="39" t="s">
        <v>120</v>
      </c>
      <c r="C152" s="72" t="s">
        <v>19</v>
      </c>
      <c r="D152" s="74">
        <v>3.5</v>
      </c>
      <c r="E152" s="125">
        <v>0</v>
      </c>
      <c r="F152" s="126">
        <f t="shared" si="10"/>
        <v>0</v>
      </c>
      <c r="G152" s="73"/>
    </row>
    <row r="153" spans="1:7" x14ac:dyDescent="0.25">
      <c r="A153" s="176">
        <v>3</v>
      </c>
      <c r="B153" s="39" t="s">
        <v>121</v>
      </c>
      <c r="C153" s="72" t="s">
        <v>19</v>
      </c>
      <c r="D153" s="74">
        <v>8</v>
      </c>
      <c r="E153" s="125">
        <v>0</v>
      </c>
      <c r="F153" s="126">
        <f t="shared" si="10"/>
        <v>0</v>
      </c>
      <c r="G153" s="73"/>
    </row>
    <row r="154" spans="1:7" x14ac:dyDescent="0.25">
      <c r="A154" s="176">
        <v>4</v>
      </c>
      <c r="B154" s="39" t="s">
        <v>106</v>
      </c>
      <c r="C154" s="72" t="s">
        <v>19</v>
      </c>
      <c r="D154" s="74">
        <v>12</v>
      </c>
      <c r="E154" s="125">
        <v>0</v>
      </c>
      <c r="F154" s="126">
        <f t="shared" si="10"/>
        <v>0</v>
      </c>
      <c r="G154" s="73"/>
    </row>
    <row r="155" spans="1:7" x14ac:dyDescent="0.25">
      <c r="A155" s="176">
        <v>5</v>
      </c>
      <c r="B155" s="205" t="s">
        <v>146</v>
      </c>
      <c r="C155" s="72" t="s">
        <v>5</v>
      </c>
      <c r="D155" s="74">
        <v>1</v>
      </c>
      <c r="E155" s="125">
        <v>0</v>
      </c>
      <c r="F155" s="126">
        <f t="shared" si="10"/>
        <v>0</v>
      </c>
      <c r="G155" s="204" t="s">
        <v>147</v>
      </c>
    </row>
    <row r="156" spans="1:7" x14ac:dyDescent="0.25">
      <c r="A156" s="176">
        <v>6</v>
      </c>
      <c r="B156" s="205" t="s">
        <v>143</v>
      </c>
      <c r="C156" s="72" t="s">
        <v>5</v>
      </c>
      <c r="D156" s="74">
        <v>1</v>
      </c>
      <c r="E156" s="125">
        <v>0</v>
      </c>
      <c r="F156" s="126">
        <f t="shared" si="10"/>
        <v>0</v>
      </c>
      <c r="G156" s="153"/>
    </row>
    <row r="157" spans="1:7" x14ac:dyDescent="0.25">
      <c r="A157" s="176">
        <v>7</v>
      </c>
      <c r="B157" s="205" t="s">
        <v>145</v>
      </c>
      <c r="C157" s="72" t="s">
        <v>5</v>
      </c>
      <c r="D157" s="74">
        <v>1</v>
      </c>
      <c r="E157" s="125">
        <v>0</v>
      </c>
      <c r="F157" s="126">
        <f t="shared" si="10"/>
        <v>0</v>
      </c>
      <c r="G157" s="204" t="s">
        <v>155</v>
      </c>
    </row>
    <row r="158" spans="1:7" x14ac:dyDescent="0.25">
      <c r="A158" s="176">
        <v>8</v>
      </c>
      <c r="B158" s="39" t="s">
        <v>151</v>
      </c>
      <c r="C158" s="72" t="s">
        <v>137</v>
      </c>
      <c r="D158" s="74">
        <v>8</v>
      </c>
      <c r="E158" s="125">
        <v>0</v>
      </c>
      <c r="F158" s="126">
        <f t="shared" si="10"/>
        <v>0</v>
      </c>
      <c r="G158" s="204" t="s">
        <v>154</v>
      </c>
    </row>
    <row r="159" spans="1:7" x14ac:dyDescent="0.25">
      <c r="A159" s="176">
        <v>9</v>
      </c>
      <c r="B159" s="205" t="s">
        <v>136</v>
      </c>
      <c r="C159" s="72" t="s">
        <v>137</v>
      </c>
      <c r="D159" s="74">
        <v>25</v>
      </c>
      <c r="E159" s="125">
        <v>0</v>
      </c>
      <c r="F159" s="126">
        <f t="shared" si="10"/>
        <v>0</v>
      </c>
      <c r="G159" s="153"/>
    </row>
    <row r="160" spans="1:7" x14ac:dyDescent="0.25">
      <c r="A160" s="176">
        <v>10</v>
      </c>
      <c r="B160" s="39" t="s">
        <v>119</v>
      </c>
      <c r="C160" s="72" t="s">
        <v>5</v>
      </c>
      <c r="D160" s="74">
        <v>1</v>
      </c>
      <c r="E160" s="125">
        <v>0</v>
      </c>
      <c r="F160" s="126">
        <f t="shared" si="10"/>
        <v>0</v>
      </c>
      <c r="G160" s="73"/>
    </row>
    <row r="161" spans="2:6" ht="8.25" customHeight="1" thickBot="1" x14ac:dyDescent="0.3"/>
    <row r="162" spans="2:6" ht="15.75" thickBot="1" x14ac:dyDescent="0.3">
      <c r="B162" s="32" t="s">
        <v>117</v>
      </c>
      <c r="C162" s="29"/>
      <c r="D162" s="29"/>
      <c r="E162" s="29"/>
      <c r="F162" s="33">
        <f>SUM(F19,F22,F28,F36,F45,F51,F67,F72,F82,F94,F100,F106,F111,F129,F143,F150,F56,F62)</f>
        <v>0</v>
      </c>
    </row>
    <row r="163" spans="2:6" ht="15.75" thickBot="1" x14ac:dyDescent="0.3">
      <c r="B163" t="s">
        <v>9</v>
      </c>
      <c r="F163" s="152">
        <f>SUM(F164-F162)</f>
        <v>0</v>
      </c>
    </row>
    <row r="164" spans="2:6" ht="15.75" thickBot="1" x14ac:dyDescent="0.3">
      <c r="B164" s="30" t="s">
        <v>118</v>
      </c>
      <c r="C164" s="31"/>
      <c r="D164" s="31"/>
      <c r="E164" s="31"/>
      <c r="F164" s="33">
        <f>SUM(F162)*1.21</f>
        <v>0</v>
      </c>
    </row>
  </sheetData>
  <hyperlinks>
    <hyperlink ref="G46" r:id="rId1" xr:uid="{7377780C-7C0F-47C5-AFDD-3627A3C123E6}"/>
    <hyperlink ref="G52" r:id="rId2" xr:uid="{B8DDB7AA-24C7-4228-93C4-C64A5615294F}"/>
    <hyperlink ref="G53" r:id="rId3" location="/6-barva_fermob-cactus_82" display="https://lepatio.cz/cs/luxembourg/1905-zahradni-hlinikova-zidle-luxembourg-stohovatelna-fermob.html?gad_source=1&amp;gad_campaignid=20364836601&amp;gclid=CjwKCAjwq9rFBhAIEiwAGVAZP27fHLOpeglDLwFMqoX7k86Lc6akJUtWOVGyjbNQ3yEt8L9Thpoe5hoCUtAQAvD_BwE#/6-barva_fermob-cactus_82" xr:uid="{5D05A857-0EFF-480C-AB43-0F2E91985437}"/>
    <hyperlink ref="G54" r:id="rId4" xr:uid="{94C1FECD-F5EF-4E9B-BDB2-CA29B9EDA910}"/>
    <hyperlink ref="G48" r:id="rId5" xr:uid="{E758ED7A-9C02-49CF-AE27-E45BB6D06EE8}"/>
    <hyperlink ref="G73" r:id="rId6" xr:uid="{718A179D-404F-4015-9CE2-475AD6EFB7A1}"/>
    <hyperlink ref="G75" r:id="rId7" xr:uid="{451F533C-9F3D-4B6B-9E9E-A8BBDF7E9D04}"/>
    <hyperlink ref="G101" r:id="rId8" xr:uid="{83C7F107-9D68-4434-B431-B507B817450F}"/>
    <hyperlink ref="G25" r:id="rId9" xr:uid="{8D388A5B-7F1B-482A-ACBE-6FBA1E67905E}"/>
    <hyperlink ref="G30" r:id="rId10" xr:uid="{FBEE4F58-E04A-4A25-B88A-CEC5070046D4}"/>
  </hyperlinks>
  <pageMargins left="0.15748031496062992" right="0.15748031496062992" top="0.15748031496062992" bottom="0.15748031496062992" header="0.15748031496062992" footer="0.15748031496062992"/>
  <pageSetup paperSize="9" scale="99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výměr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Kulhánek</dc:creator>
  <cp:lastModifiedBy>Radek Kulhánek</cp:lastModifiedBy>
  <cp:lastPrinted>2026-03-09T15:22:27Z</cp:lastPrinted>
  <dcterms:created xsi:type="dcterms:W3CDTF">2024-08-23T10:48:25Z</dcterms:created>
  <dcterms:modified xsi:type="dcterms:W3CDTF">2026-03-13T09:34:38Z</dcterms:modified>
</cp:coreProperties>
</file>