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DOKUMENTY\projekty\Borová Lada\vyberove rizení 2020\Samek Judr\"/>
    </mc:Choice>
  </mc:AlternateContent>
  <workbookProtection workbookAlgorithmName="SHA-512" workbookHashValue="aZ/Fd8YwJfn5vEDK4/YGZsv5DLmj+3dowueKby/x3uNOcjXwwSb2xFk1vmbUJJ1HKPANQ8ag5RVPPamn028zsw==" workbookSaltValue="FxQIqOsdVP+h4HcVj3fJzg==" workbookSpinCount="100000" lockStructure="1"/>
  <bookViews>
    <workbookView xWindow="0" yWindow="0" windowWidth="16380" windowHeight="8196" tabRatio="544" activeTab="1"/>
  </bookViews>
  <sheets>
    <sheet name="Rekapitulace" sheetId="1" r:id="rId1"/>
    <sheet name="A" sheetId="2" r:id="rId2"/>
    <sheet name="B" sheetId="3" r:id="rId3"/>
    <sheet name="C" sheetId="4" r:id="rId4"/>
    <sheet name="D" sheetId="5" r:id="rId5"/>
  </sheets>
  <definedNames>
    <definedName name="Excel_BuiltIn_Print_Titles_4_1">'C'!$A$1:$IU$10</definedName>
    <definedName name="Excel_BuiltIn_Print_Titles_5_1">D!$A$1:$IU$10</definedName>
    <definedName name="Excel_BuiltIn_Print_Titles_6">#REF!</definedName>
    <definedName name="_xlnm.Print_Titles" localSheetId="1">A!$1:$10</definedName>
    <definedName name="_xlnm.Print_Titles" localSheetId="2">B!$1:$10</definedName>
    <definedName name="_xlnm.Print_Titles" localSheetId="3">'C'!$1:$10</definedName>
    <definedName name="_xlnm.Print_Titles" localSheetId="4">D!$1:$10</definedName>
  </definedNames>
  <calcPr calcId="152511"/>
</workbook>
</file>

<file path=xl/calcChain.xml><?xml version="1.0" encoding="utf-8"?>
<calcChain xmlns="http://schemas.openxmlformats.org/spreadsheetml/2006/main">
  <c r="G44" i="5" l="1"/>
  <c r="G41" i="5"/>
  <c r="G40" i="5"/>
  <c r="G39" i="5"/>
  <c r="G42" i="5" l="1"/>
  <c r="G62" i="2"/>
  <c r="A1" i="2" l="1"/>
  <c r="C3" i="2"/>
  <c r="C5" i="2"/>
  <c r="C6" i="2"/>
  <c r="G12" i="2"/>
  <c r="G15" i="2"/>
  <c r="G16" i="2"/>
  <c r="G17" i="2"/>
  <c r="G18" i="2"/>
  <c r="G20" i="2"/>
  <c r="G26" i="2"/>
  <c r="G28" i="2"/>
  <c r="G30" i="2"/>
  <c r="G32" i="2"/>
  <c r="G34" i="2"/>
  <c r="G36" i="2"/>
  <c r="G38" i="2"/>
  <c r="G40" i="2"/>
  <c r="G45" i="2"/>
  <c r="G46" i="2"/>
  <c r="G47" i="2"/>
  <c r="G48" i="2"/>
  <c r="G52" i="2"/>
  <c r="G53" i="2"/>
  <c r="G66" i="2" s="1"/>
  <c r="E11" i="1" s="1"/>
  <c r="G54" i="2"/>
  <c r="G56" i="2"/>
  <c r="G59" i="2"/>
  <c r="G61" i="2"/>
  <c r="G65" i="2"/>
  <c r="A1" i="3"/>
  <c r="C3" i="3"/>
  <c r="C5" i="3"/>
  <c r="C6" i="3"/>
  <c r="G12" i="3"/>
  <c r="G14" i="3"/>
  <c r="G16" i="3"/>
  <c r="G20" i="3"/>
  <c r="G23" i="3"/>
  <c r="G25" i="3"/>
  <c r="G27" i="3"/>
  <c r="G28" i="3"/>
  <c r="G29" i="3"/>
  <c r="G30" i="3"/>
  <c r="G31" i="3"/>
  <c r="G32" i="3"/>
  <c r="G33" i="3"/>
  <c r="G34" i="3"/>
  <c r="G38" i="3"/>
  <c r="G42" i="3" s="1"/>
  <c r="G39" i="3"/>
  <c r="G40" i="3"/>
  <c r="G41" i="3"/>
  <c r="G45" i="3"/>
  <c r="G47" i="3" s="1"/>
  <c r="G46" i="3"/>
  <c r="G50" i="3"/>
  <c r="G52" i="3"/>
  <c r="G54" i="3"/>
  <c r="G58" i="3"/>
  <c r="G61" i="3"/>
  <c r="G63" i="3"/>
  <c r="G65" i="3"/>
  <c r="G66" i="3"/>
  <c r="G67" i="3"/>
  <c r="G68" i="3"/>
  <c r="G69" i="3"/>
  <c r="G70" i="3"/>
  <c r="G71" i="3"/>
  <c r="G72" i="3"/>
  <c r="G73" i="3"/>
  <c r="G74" i="3"/>
  <c r="G75" i="3"/>
  <c r="G76" i="3"/>
  <c r="A1" i="4"/>
  <c r="A1" i="5" s="1"/>
  <c r="C3" i="4"/>
  <c r="C5" i="4"/>
  <c r="C6" i="4"/>
  <c r="G12" i="4"/>
  <c r="G13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E36" i="4"/>
  <c r="G36" i="4" s="1"/>
  <c r="G37" i="4"/>
  <c r="G38" i="4"/>
  <c r="G39" i="4"/>
  <c r="G40" i="4"/>
  <c r="E41" i="4"/>
  <c r="G41" i="4"/>
  <c r="E42" i="4"/>
  <c r="G42" i="4" s="1"/>
  <c r="E43" i="4"/>
  <c r="G43" i="4" s="1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C3" i="5"/>
  <c r="C5" i="5"/>
  <c r="C6" i="5"/>
  <c r="G12" i="5"/>
  <c r="G13" i="5"/>
  <c r="G16" i="5"/>
  <c r="G19" i="5"/>
  <c r="G23" i="5"/>
  <c r="G24" i="5"/>
  <c r="G25" i="5"/>
  <c r="G26" i="5"/>
  <c r="G27" i="5"/>
  <c r="G28" i="5"/>
  <c r="G32" i="5"/>
  <c r="G33" i="5"/>
  <c r="G37" i="5"/>
  <c r="G38" i="5"/>
  <c r="G43" i="5"/>
  <c r="G45" i="5"/>
  <c r="G46" i="5"/>
  <c r="G50" i="5"/>
  <c r="G53" i="5"/>
  <c r="G56" i="5"/>
  <c r="G57" i="5"/>
  <c r="A11" i="1"/>
  <c r="A12" i="1"/>
  <c r="A13" i="1"/>
  <c r="A14" i="1"/>
  <c r="G14" i="4" l="1"/>
  <c r="D13" i="1" s="1"/>
  <c r="G29" i="5"/>
  <c r="G23" i="2"/>
  <c r="G58" i="5"/>
  <c r="E14" i="1" s="1"/>
  <c r="G34" i="5"/>
  <c r="G49" i="2"/>
  <c r="G42" i="2"/>
  <c r="G35" i="3"/>
  <c r="D12" i="1" s="1"/>
  <c r="F12" i="1" s="1"/>
  <c r="G77" i="3"/>
  <c r="E12" i="1" s="1"/>
  <c r="G64" i="4"/>
  <c r="E13" i="1" s="1"/>
  <c r="D14" i="1" l="1"/>
  <c r="F14" i="1"/>
  <c r="E15" i="1"/>
  <c r="D11" i="1"/>
  <c r="F11" i="1" s="1"/>
  <c r="F13" i="1"/>
  <c r="F15" i="1" l="1"/>
  <c r="D15" i="1"/>
</calcChain>
</file>

<file path=xl/sharedStrings.xml><?xml version="1.0" encoding="utf-8"?>
<sst xmlns="http://schemas.openxmlformats.org/spreadsheetml/2006/main" count="560" uniqueCount="259">
  <si>
    <t>SOUPIS PRACÍ</t>
  </si>
  <si>
    <t>REKAPITULACE</t>
  </si>
  <si>
    <t>Stavba:</t>
  </si>
  <si>
    <t>Borová Lada, dostavba vodovodu a kanalizace – čerpací stanice Svinná Lada</t>
  </si>
  <si>
    <t>Investor:</t>
  </si>
  <si>
    <t>Obec Borová Lada, Borová Lada 38, 384 82 Borová Lada, IČ: 002 50 341</t>
  </si>
  <si>
    <t>Profese:</t>
  </si>
  <si>
    <t>ELEKTROINSTALACE</t>
  </si>
  <si>
    <t>Veškeré ceny jsou uvedeny bez DPH.</t>
  </si>
  <si>
    <t>Montáž</t>
  </si>
  <si>
    <t>Materiál</t>
  </si>
  <si>
    <t>Celkem</t>
  </si>
  <si>
    <t>Kč celk.</t>
  </si>
  <si>
    <t>CELKEM</t>
  </si>
  <si>
    <t>Vypracoval:</t>
  </si>
  <si>
    <t>Pavel Majer</t>
  </si>
  <si>
    <t>PROJEKTOVÁNÍ ELEKTRICKÝCH ZAŘÍZENÍ</t>
  </si>
  <si>
    <t>autorizovaný technik, obor technika prostředí staveb, specializace elektrotechnická zařízení</t>
  </si>
  <si>
    <t>Chudenín 32, 340 22 Nýrsko</t>
  </si>
  <si>
    <t>E-mail. paja.majer@seznam.cz</t>
  </si>
  <si>
    <t>Tel.: 724 270 488</t>
  </si>
  <si>
    <t>Dne:</t>
  </si>
  <si>
    <t>POLOŽKY</t>
  </si>
  <si>
    <t>Část:</t>
  </si>
  <si>
    <t>A – PŘÍVODNÍ VEDENÍ</t>
  </si>
  <si>
    <t>Poř.č.</t>
  </si>
  <si>
    <t>Číslo pol.</t>
  </si>
  <si>
    <t>Popis položky</t>
  </si>
  <si>
    <t>M.j.</t>
  </si>
  <si>
    <t>Množství</t>
  </si>
  <si>
    <t>Cena/M.j.</t>
  </si>
  <si>
    <t xml:space="preserve">Cena celkem </t>
  </si>
  <si>
    <t>C21M - Elektromontáže</t>
  </si>
  <si>
    <t>jedn.</t>
  </si>
  <si>
    <t>jedn.cena</t>
  </si>
  <si>
    <t>210010123</t>
  </si>
  <si>
    <t>montáž trubka ochranná průměr do 47 mm, uložení volné</t>
  </si>
  <si>
    <t>m</t>
  </si>
  <si>
    <t>trasa: skříň přípojková – rozváděč RE</t>
  </si>
  <si>
    <t>trasa: rozváděč RE – rozváděč RH</t>
  </si>
  <si>
    <t>210190002</t>
  </si>
  <si>
    <t>montáž rozvodnice do  50 kg, oceloplechová</t>
  </si>
  <si>
    <t>ks</t>
  </si>
  <si>
    <t>210120102</t>
  </si>
  <si>
    <t>montáž patrona pojistková nožová do 500 V</t>
  </si>
  <si>
    <t>210120451</t>
  </si>
  <si>
    <t>montáž, zapojení jistič třípólový bez krytu</t>
  </si>
  <si>
    <t>210810045</t>
  </si>
  <si>
    <t>montáž kabel silový Cu  3x  1,5 mm2, 750 V, uložení pevné</t>
  </si>
  <si>
    <t>montáž kabel Cu 4x 10 mm2, 1000 V, uložení volné</t>
  </si>
  <si>
    <t>CELKEM:</t>
  </si>
  <si>
    <t>C46M - Zemní práce</t>
  </si>
  <si>
    <t>460010023</t>
  </si>
  <si>
    <t>vytyč.trati kab.vedení ve volném terénu</t>
  </si>
  <si>
    <t>460030011</t>
  </si>
  <si>
    <t>sejmutí drnu</t>
  </si>
  <si>
    <t>m2</t>
  </si>
  <si>
    <t>trasa: rozváděč RE – rozváděč RH (15*0,35)</t>
  </si>
  <si>
    <t>460200153</t>
  </si>
  <si>
    <t>kabel.rýha 35cm šíř. 70cm hl. zem.tř.3</t>
  </si>
  <si>
    <t>460300002</t>
  </si>
  <si>
    <t>strojní záhrn rýh ve volném terénu</t>
  </si>
  <si>
    <t>m3</t>
  </si>
  <si>
    <t>trasa: rozváděč RE – rozváděč RH (15*0,35*0,70)</t>
  </si>
  <si>
    <t>460300006</t>
  </si>
  <si>
    <t>hutnění zeminy vrstvy 20cm</t>
  </si>
  <si>
    <t>460490012</t>
  </si>
  <si>
    <t>fólie výstražná z PVC šířky 330 mm</t>
  </si>
  <si>
    <t>460620001</t>
  </si>
  <si>
    <t>položení drnu</t>
  </si>
  <si>
    <t>460620013</t>
  </si>
  <si>
    <t>provizorní úprava terénu zem.tř.3</t>
  </si>
  <si>
    <t>Technické práce</t>
  </si>
  <si>
    <t>vypnutí vedení E.ON Distribuce, a.s.</t>
  </si>
  <si>
    <t>zaměření vedení</t>
  </si>
  <si>
    <t>dokumentace skutečného provedení stavby (DSPS)</t>
  </si>
  <si>
    <t>revize elektrického zařízení</t>
  </si>
  <si>
    <t>Materiály</t>
  </si>
  <si>
    <t>materiál pomocný</t>
  </si>
  <si>
    <t>rozváděč elektroměr., kompaktní pilíř, pro 1x třífáz. dvoutarif. měření, do 40 A, pro E.ON, do 16 mm2, IP44, 10 kA, materiál termoset, rozměry 470x1815x220 mm</t>
  </si>
  <si>
    <t>10.044.576</t>
  </si>
  <si>
    <t>fólie výstražná, šířka 330 mm, do výkopu</t>
  </si>
  <si>
    <t>kabel silový, Cu RE, 4x10 -J, 750 V, izolace PVC, výplňová guma, plášť PVC</t>
  </si>
  <si>
    <t>kabel silový, Cu RE,  3x1,5 -J, 750 V, izolace PVC, výplňová guma, plášť PVC</t>
  </si>
  <si>
    <t>jistič modulový, B  32 A, třípólový, 10 kA</t>
  </si>
  <si>
    <t>10.074.671</t>
  </si>
  <si>
    <t>chránička, 450 N/20 cm,  41/50 mm průměr vnitřní/vnější, ohebná dvouplášťová korugovaná, materiál HDPE</t>
  </si>
  <si>
    <t>pojistka výkonová, velikost 000, 50 A, gG</t>
  </si>
  <si>
    <t>B – ELEKTROINSTALACE</t>
  </si>
  <si>
    <t>210800550</t>
  </si>
  <si>
    <t>montáž vodič silový Cu  25 mm2, uložení pevné</t>
  </si>
  <si>
    <t>trasa: pospojování</t>
  </si>
  <si>
    <t>trasa: obvod 1</t>
  </si>
  <si>
    <t>trasa: čerpadlo 1</t>
  </si>
  <si>
    <t>trasa: čerpadlo 2</t>
  </si>
  <si>
    <t>210810055</t>
  </si>
  <si>
    <t>montáž kabel silový Cu  5x  1,5 mm2, 750 V, uložení pevné</t>
  </si>
  <si>
    <t>210810046</t>
  </si>
  <si>
    <t>montáž kabel silový Cu  3x  2,5 mm2, 750 V, uložení pevné</t>
  </si>
  <si>
    <t>trasa: obvod 2</t>
  </si>
  <si>
    <t>210810057</t>
  </si>
  <si>
    <t>montáž kabel silový Cu  5x  4 mm2, 750 V, uložení pevné</t>
  </si>
  <si>
    <t>trasa: obvod 3</t>
  </si>
  <si>
    <t>210010351</t>
  </si>
  <si>
    <t>montáž, zapojení krabice odbočná na om., do 4 mm2</t>
  </si>
  <si>
    <t>210010501</t>
  </si>
  <si>
    <t>montáž, zapojení svorka lustrová do 2x4 mm2</t>
  </si>
  <si>
    <t>210220321</t>
  </si>
  <si>
    <t>montáž, zapojení svorka na potrubí včetně pásku (bez připojení vodiče)</t>
  </si>
  <si>
    <t>210110021</t>
  </si>
  <si>
    <t>montáž, zapojení spínač nástěnný IPx4, řazení 1</t>
  </si>
  <si>
    <t>210111031</t>
  </si>
  <si>
    <t>montáž, zapojení zás. 230 V nástěná IPx4, 10-16 A, 2P+Z</t>
  </si>
  <si>
    <t>210111104</t>
  </si>
  <si>
    <t>montáž, zapojení zásuvka 400 V, 32 A, 4/5 pólová</t>
  </si>
  <si>
    <t>210201067</t>
  </si>
  <si>
    <t>montáž, zapojení svítidlo zářivkové 2x40 W stropní průmyslové</t>
  </si>
  <si>
    <t>215201212</t>
  </si>
  <si>
    <t>montáž, zapojení svítidlo zářivkové přisazené 1 kompaktní zdroj</t>
  </si>
  <si>
    <t>Práce mimo ceníky</t>
  </si>
  <si>
    <t>montáž, zapojení, nastavení sonda hladinová</t>
  </si>
  <si>
    <t>montáž, zapojení rozváděč RH</t>
  </si>
  <si>
    <t>nastavení a oživení rozváděče RH</t>
  </si>
  <si>
    <t>montáž, zapojení čerpadlo ponorné včetně termokontaktu a průsakové sondy</t>
  </si>
  <si>
    <t>10.048.827</t>
  </si>
  <si>
    <t>vodič silový, H07V-U  16, 750 V, zelenožlutý</t>
  </si>
  <si>
    <t>10.051.448</t>
  </si>
  <si>
    <t>10.048.186</t>
  </si>
  <si>
    <t>kabel silový, Cu RE,  3x1,5 -O, 750 V, izolace PVC, výplňová guma, plášť PVC</t>
  </si>
  <si>
    <t>10.048.243</t>
  </si>
  <si>
    <t>kabel silový, Cu RE,  5x1,5 -J, 750 V, izolace PVC, výplňová guma, plášť PVC</t>
  </si>
  <si>
    <t>10.048.482</t>
  </si>
  <si>
    <t>kabel silový, Cu RE,  3x2,5 -J, 750 V, izolace PVC, výplňová guma, plášť PVC</t>
  </si>
  <si>
    <t>10.048.984</t>
  </si>
  <si>
    <t>kabel silový, Cu RE,  5x4 -J, 750 V, izolace PVC, výplňová guma, plášť PVC</t>
  </si>
  <si>
    <t>10.850.191</t>
  </si>
  <si>
    <t>krabice na omítku, odbočná, IP66, 101x101x64 mm, membránové průchodky, materiál PP bezhalogen., samozhášivý, barva šedá RAL 7035</t>
  </si>
  <si>
    <t>10.075.828</t>
  </si>
  <si>
    <t>svorka krabicová, bezšroubová, 5x1,5 mm2, pro plné Cu vodiče</t>
  </si>
  <si>
    <t>10.076.458</t>
  </si>
  <si>
    <t>svorka uzemňovací, pro připojení potrubí</t>
  </si>
  <si>
    <t>10.079.255</t>
  </si>
  <si>
    <t>pásek uzemňovací Cu, 15x0,4 mm, pro připojení potrubí</t>
  </si>
  <si>
    <t>10.069.859</t>
  </si>
  <si>
    <t>spínač na omítku IP54, řazení 1</t>
  </si>
  <si>
    <t>10.081.257</t>
  </si>
  <si>
    <t>zásuvka 230 V na omítku IP54</t>
  </si>
  <si>
    <t>spínač plovákový, pro čerpací stanice kanalizace, 230 V, min. 4 A, přepínací kontakt, včetně 10 m šňůry H07RN-F 3G1</t>
  </si>
  <si>
    <t>10.037.675</t>
  </si>
  <si>
    <t>svítidlo přisazené, zářivkové, 2x36 W, G13, elektronický předřadník, IP66, tř. ochr. I, rozměry 1290x186x110 mm, základna plast ABS RAL 7035, reflektor plech ocelový bílý, kryt plast SAN transparentní</t>
  </si>
  <si>
    <t>svítidlo přisazené, zářivkové, 1x26 W, G24q-3, elektronický předřadník, IP65, tř. ochr. II, rozměry průměr 320x100 mm, základna polykarbonát bílý, kryt polykarbonát čirý</t>
  </si>
  <si>
    <t>10.024.121</t>
  </si>
  <si>
    <t>zářivka lineární T8, 36 W, G13, barva světla teplá bílá 830, světelný tok 3 350 lm, rozměry průměr 26x1200 mm</t>
  </si>
  <si>
    <t>10.063.005</t>
  </si>
  <si>
    <t>zářivka kompaktní, 26 W, G24q-3, barva teplá bílá 830, světelný tok 1 800 lm, rozměry 34x34x149 mm</t>
  </si>
  <si>
    <t>C – ROZVÁDĚČ RH</t>
  </si>
  <si>
    <t>rozváděč výroba</t>
  </si>
  <si>
    <t>12</t>
  </si>
  <si>
    <t>rozváděč kusová zkouška</t>
  </si>
  <si>
    <t>rozváděč povrchový, cca 600x800x300, IP66, třída II, polyesterová skříň zesílená skelnými vlákny, dveře plné pro montáž přístrojů</t>
  </si>
  <si>
    <t>deska montážní pro přístroje, plech pozinkovaný 2 mm</t>
  </si>
  <si>
    <t>vývodka PVC M16 včetně matice</t>
  </si>
  <si>
    <t>vývodka PVC M20 včetně matice</t>
  </si>
  <si>
    <t>vývodka PVC M25 včetně matice</t>
  </si>
  <si>
    <t>vývodka PVC M32 včetně matice</t>
  </si>
  <si>
    <t>vypínač modulový, 63 A, třípólový, 12,5 kA</t>
  </si>
  <si>
    <t>10.734.289</t>
  </si>
  <si>
    <t>svodič přepětí modulový, typ 1+2, třípólový, výměnné moduly, signalizace, 230/400 V, 75 kA při 10/350 µs</t>
  </si>
  <si>
    <t>10.067.555</t>
  </si>
  <si>
    <t>svorka ekvipotencionální, 1x 30x4 mm2, 2x 10-95 mm2, 6x 4-16 mm2, 4x 2,5-10 mm2</t>
  </si>
  <si>
    <t>10.060.761</t>
  </si>
  <si>
    <t>jistič modulový, B 10 A, jednopólový, 10 kA</t>
  </si>
  <si>
    <t>chránič proud. modulový, 40 A, 30 mA, čtyřpólový, 10 kA</t>
  </si>
  <si>
    <t>10.060.768</t>
  </si>
  <si>
    <t>jistič modulový, B 16 A, jednopólový, 10 kA</t>
  </si>
  <si>
    <t>10.060.990</t>
  </si>
  <si>
    <t>jistič modulový, C 20 A, třípólový, 10 kA</t>
  </si>
  <si>
    <t>spouštěč motorový, třípólový, 2,5-4 A, průmyslové provedení</t>
  </si>
  <si>
    <t>stykač, třípólový, 20 A, cívka 230 V AC, průmyslové provedení</t>
  </si>
  <si>
    <t>jistič modulový, B  4 A, jednopólový, 10 kA, speciální pro pomocné obvody</t>
  </si>
  <si>
    <t>hlavice signální Ø 22 mm, do panelu rozváděče, IP67</t>
  </si>
  <si>
    <t>signálka LED 230 V, do panelu rozváděče</t>
  </si>
  <si>
    <t>hlavice ovládací Ø 22 mm, do panelu rozváděče, řazení I-O-II, IP67</t>
  </si>
  <si>
    <t>adaptér upevňovací pro ovládače nebo signálky</t>
  </si>
  <si>
    <t>prvek kontaktní pro ovládač, 1x NO</t>
  </si>
  <si>
    <t>prvek kontaktní pro ovládač, 1x NC</t>
  </si>
  <si>
    <t>relé pro hlídání odporu kapaliny, kritický odpor 60 kΩ, výstup 1x NO/NC min. 4 A</t>
  </si>
  <si>
    <t>relé průmyslové miniaturní paticové, 4x NO/NC min. 4 A, cívka 230 V AC, tlačítko</t>
  </si>
  <si>
    <t>patice pro relé průmyslové</t>
  </si>
  <si>
    <t>spona fixační pro relé průmyslové</t>
  </si>
  <si>
    <t>prvek LED indikační do patice relé</t>
  </si>
  <si>
    <t>kontakt pomocný pro motorový spouštěč, 1x NO/NC</t>
  </si>
  <si>
    <t>relé pro hlídání podpětí, přepětí a sledu fází, vstup 3x400 V + N, výstup 2x NO/NC min. 4 A, modulové provedení</t>
  </si>
  <si>
    <t>relé časové, cívka 230 V, 1x NO/NC min. 4 A, čas 0,5 – 10 hod., funkce zpožděný přítah, modulové provedení</t>
  </si>
  <si>
    <t>relé časové, cívka 230 V, 1x NO/NC min. 4 A, čas 5 – 100 hod., funkce symetrické impulsy 0/1, modulové provedení</t>
  </si>
  <si>
    <t>relé časové, cívka 230 V, 1x NO/NC min. 4 A, čas 3 – 60 min., funkce asymetrické impulsy 1/0, modulové provedení</t>
  </si>
  <si>
    <t>počítadlo provozních hodin, 230 V, elektromechanické, bez možnosti nulování, 5 míst + 2 desetinná místa, modulové provedení</t>
  </si>
  <si>
    <t>komunikátor GSM, min. 4 vstupy, zaslílání nastavených SMS zpráv, včetně naprogramování</t>
  </si>
  <si>
    <t>zdroj napájecí pro komunikátor, 230/12 V, cca 1 A</t>
  </si>
  <si>
    <t>modul zálohovací pro komunikátor, doba zálohy 12 až 24 hodin</t>
  </si>
  <si>
    <t>kabel propojovací pro programování komunikátoru</t>
  </si>
  <si>
    <t>anténa GSM externí pro komunikátor, včetně kabelu a konektoru</t>
  </si>
  <si>
    <t>karta SIM pro komunikátor</t>
  </si>
  <si>
    <t>10.078.962</t>
  </si>
  <si>
    <t>svorka řadová  2,5 mm2, bílá, na lištu DIN</t>
  </si>
  <si>
    <t>10.078.961</t>
  </si>
  <si>
    <t>svorka řadová  2,5 mm2, světle modrá, na lištu DIN</t>
  </si>
  <si>
    <t>svorka řadová  6 mm2, bílá, na lištu DIN</t>
  </si>
  <si>
    <t>svorka řadová  6 mm2, světle modrá, na lištu DIN</t>
  </si>
  <si>
    <t>svorka řadová 16 mm2, bílá, na lištu DIN</t>
  </si>
  <si>
    <t>svorkovnice N</t>
  </si>
  <si>
    <t>svorkovnice PE</t>
  </si>
  <si>
    <t>materiál pomocný pro rozváděč</t>
  </si>
  <si>
    <t>D – OCHRANA PŘED BLESKEM (LPS)</t>
  </si>
  <si>
    <t>montáž (bez zapojení) krabice odbočná na om., čtvercová do 125x125 mm</t>
  </si>
  <si>
    <t>210220021</t>
  </si>
  <si>
    <t>montáž vedení uzemňovací v zemi, FeZn do 120 mm2 včetně svorek</t>
  </si>
  <si>
    <t>trasa: betonový základ</t>
  </si>
  <si>
    <t>trasa: příodní vedení</t>
  </si>
  <si>
    <t>210220022</t>
  </si>
  <si>
    <t>montáž vedení uzemňovací v zemi,  FeZn do Rd 10 mm včetně svorek</t>
  </si>
  <si>
    <t>trasa: zemnič – zaváděcí tyč 1</t>
  </si>
  <si>
    <t>trasa: zemnič – zaváděcí tyč 2</t>
  </si>
  <si>
    <t>210220101</t>
  </si>
  <si>
    <t>montáž vodiče svodového, do průměru FeZn 10 mm, Al 10 mm, Cu 8 mm</t>
  </si>
  <si>
    <t>trasa: hřebenové vedení</t>
  </si>
  <si>
    <t>trasa: svod 1</t>
  </si>
  <si>
    <t>trasa: svod 2</t>
  </si>
  <si>
    <t>210220301</t>
  </si>
  <si>
    <t>montáž, zapojení svorka hromosvodová do 2 šroubů</t>
  </si>
  <si>
    <t>210220302</t>
  </si>
  <si>
    <t>montáž, zapojení svorka hromosvodová nad 2 šrouby</t>
  </si>
  <si>
    <t>210220372</t>
  </si>
  <si>
    <t>montáž úhelník ochranný/trubka/zaváděcí tyč, s držáky do stěny</t>
  </si>
  <si>
    <t>210220401</t>
  </si>
  <si>
    <t>montáž štítek pro označení svodu</t>
  </si>
  <si>
    <t>revize ochrany před bleskem</t>
  </si>
  <si>
    <t>10.038.361</t>
  </si>
  <si>
    <t>svorka zkušební, nerez (V2A), pro spojení vodiče Rd 8-10 mm a zaváděcí tyče Rd 16 mm</t>
  </si>
  <si>
    <t>krabice na omítku, odbočná, 101x101x64 mm, IP66, materiál PVC samozhášivé</t>
  </si>
  <si>
    <t>10.341.570</t>
  </si>
  <si>
    <t>svorka univerzální, pro křížové, paralelní a souosé spojení vodičů, nerez, pro Rd 8-10 mm</t>
  </si>
  <si>
    <t>10.342.571</t>
  </si>
  <si>
    <t>tyč zaváděcí, zkosené konce, délka 1500 mm, Rd 16 mm, nerez (V4A)</t>
  </si>
  <si>
    <t>10.539.754</t>
  </si>
  <si>
    <t>podpěra pro tyč Rd 16 mm, nerez (V2A)</t>
  </si>
  <si>
    <t>204027</t>
  </si>
  <si>
    <t>podpěra vedení stěnová, výška 36 mm, plast, hnědá, pro Rd 8 mm</t>
  </si>
  <si>
    <t>204913</t>
  </si>
  <si>
    <t>podpěra vedení na hřebenáč, nastavitelná 180-280 mm, výška 36 mm, nerez (V2A)/plast, hnědá, pro Rd 8 mm</t>
  </si>
  <si>
    <t>319219</t>
  </si>
  <si>
    <t>svorka křížová do země, pro spojení vodičů Rd 8-10 mm a Rd 16 nebo vodiče Rd 16 a pásku 30x4 mm, nerez (V4A)</t>
  </si>
  <si>
    <t>319229</t>
  </si>
  <si>
    <t>svorka křížová do země, pro spojení vodiče Rd 7-10 mm a pásku 30-40x4 mm, nebo 2x pásku 30-40x4 mm, nerez (V4A)</t>
  </si>
  <si>
    <t>vodič AlMgSi, průměr 8 mm, měkký</t>
  </si>
  <si>
    <t>vodič FeZn, průměr 10 mm</t>
  </si>
  <si>
    <t>pásek uzemňovací FeZn 30x4 mm</t>
  </si>
  <si>
    <t>10.046.745</t>
  </si>
  <si>
    <t>návlečka číselná pro označení svodu, materiál plast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</si>
</sst>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dd/mm/yyyy"/>
    <numFmt numFmtId="166" formatCode="#,##0.00\ [$Kč-405];[Red]\-#,##0.00\ [$Kč-405]"/>
  </numFmts>
  <fonts count="11" x14ac:knownFonts="1"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1"/>
    </font>
    <font>
      <sz val="8"/>
      <color indexed="8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color indexed="12"/>
      <name val="Arial"/>
      <family val="2"/>
      <charset val="1"/>
    </font>
    <font>
      <i/>
      <sz val="8"/>
      <color indexed="8"/>
      <name val="Arial"/>
      <family val="2"/>
      <charset val="1"/>
    </font>
    <font>
      <i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>
      <alignment horizontal="left" vertical="center"/>
    </xf>
  </cellStyleXfs>
  <cellXfs count="87">
    <xf numFmtId="0" fontId="0" fillId="0" borderId="0" xfId="0"/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/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6" fontId="3" fillId="0" borderId="0" xfId="0" applyNumberFormat="1" applyFont="1" applyAlignment="1" applyProtection="1">
      <alignment horizontal="right" vertical="center" wrapText="1"/>
    </xf>
    <xf numFmtId="166" fontId="9" fillId="0" borderId="0" xfId="0" applyNumberFormat="1" applyFont="1" applyAlignment="1" applyProtection="1">
      <alignment horizontal="right" vertical="center" wrapText="1"/>
    </xf>
    <xf numFmtId="166" fontId="7" fillId="0" borderId="2" xfId="0" applyNumberFormat="1" applyFont="1" applyBorder="1" applyAlignment="1" applyProtection="1">
      <alignment vertical="center" wrapText="1"/>
    </xf>
    <xf numFmtId="1" fontId="3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left" vertical="center" wrapText="1"/>
    </xf>
    <xf numFmtId="49" fontId="3" fillId="0" borderId="0" xfId="0" applyNumberFormat="1" applyFont="1" applyAlignment="1" applyProtection="1">
      <alignment horizontal="right" vertical="center" wrapText="1"/>
    </xf>
    <xf numFmtId="2" fontId="3" fillId="0" borderId="0" xfId="0" applyNumberFormat="1" applyFont="1" applyAlignment="1" applyProtection="1">
      <alignment horizontal="right" vertical="center" wrapText="1"/>
    </xf>
    <xf numFmtId="1" fontId="9" fillId="0" borderId="0" xfId="0" applyNumberFormat="1" applyFont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horizontal="left" vertical="center" wrapText="1"/>
    </xf>
    <xf numFmtId="49" fontId="9" fillId="0" borderId="0" xfId="0" applyNumberFormat="1" applyFont="1" applyAlignment="1" applyProtection="1">
      <alignment horizontal="right" vertical="center" wrapText="1"/>
    </xf>
    <xf numFmtId="2" fontId="9" fillId="0" borderId="0" xfId="0" applyNumberFormat="1" applyFont="1" applyAlignment="1" applyProtection="1">
      <alignment horizontal="right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right" vertical="center" wrapText="1"/>
    </xf>
    <xf numFmtId="166" fontId="3" fillId="0" borderId="0" xfId="0" applyNumberFormat="1" applyFont="1" applyAlignment="1" applyProtection="1">
      <alignment vertical="center" wrapText="1"/>
    </xf>
    <xf numFmtId="166" fontId="7" fillId="0" borderId="2" xfId="0" applyNumberFormat="1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righ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left" vertical="center" wrapText="1"/>
    </xf>
    <xf numFmtId="166" fontId="2" fillId="0" borderId="0" xfId="0" applyNumberFormat="1" applyFont="1" applyBorder="1" applyAlignment="1" applyProtection="1">
      <alignment horizontal="left" vertical="center" wrapText="1"/>
    </xf>
    <xf numFmtId="3" fontId="3" fillId="0" borderId="3" xfId="0" applyNumberFormat="1" applyFont="1" applyBorder="1" applyAlignment="1" applyProtection="1">
      <alignment horizontal="left" vertical="center"/>
      <protection locked="0"/>
    </xf>
    <xf numFmtId="3" fontId="7" fillId="0" borderId="2" xfId="0" applyNumberFormat="1" applyFont="1" applyBorder="1" applyAlignment="1" applyProtection="1">
      <alignment horizontal="left" vertical="center"/>
      <protection locked="0"/>
    </xf>
    <xf numFmtId="3" fontId="3" fillId="0" borderId="2" xfId="0" applyNumberFormat="1" applyFont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164" fontId="6" fillId="0" borderId="0" xfId="0" applyNumberFormat="1" applyFont="1" applyFill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164" fontId="6" fillId="0" borderId="0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6" fontId="4" fillId="0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 wrapText="1"/>
      <protection locked="0"/>
    </xf>
    <xf numFmtId="166" fontId="9" fillId="0" borderId="0" xfId="0" applyNumberFormat="1" applyFont="1" applyAlignment="1" applyProtection="1">
      <alignment horizontal="right" vertical="center" wrapText="1"/>
      <protection locked="0"/>
    </xf>
    <xf numFmtId="166" fontId="7" fillId="0" borderId="2" xfId="0" applyNumberFormat="1" applyFont="1" applyBorder="1" applyAlignment="1" applyProtection="1">
      <alignment vertical="center" wrapText="1"/>
      <protection locked="0"/>
    </xf>
    <xf numFmtId="166" fontId="3" fillId="3" borderId="0" xfId="0" applyNumberFormat="1" applyFont="1" applyFill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6" fontId="3" fillId="0" borderId="0" xfId="0" applyNumberFormat="1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166" fontId="2" fillId="0" borderId="0" xfId="0" applyNumberFormat="1" applyFont="1" applyAlignment="1" applyProtection="1">
      <alignment vertical="center" wrapText="1"/>
      <protection locked="0"/>
    </xf>
    <xf numFmtId="166" fontId="2" fillId="0" borderId="0" xfId="0" applyNumberFormat="1" applyFont="1" applyAlignment="1" applyProtection="1">
      <alignment horizontal="right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4" fontId="2" fillId="0" borderId="0" xfId="0" applyNumberFormat="1" applyFont="1" applyAlignment="1" applyProtection="1">
      <alignment vertical="center" wrapText="1"/>
    </xf>
    <xf numFmtId="4" fontId="2" fillId="0" borderId="0" xfId="0" applyNumberFormat="1" applyFont="1" applyAlignment="1" applyProtection="1">
      <alignment horizontal="right" vertical="center" wrapText="1"/>
    </xf>
    <xf numFmtId="166" fontId="2" fillId="0" borderId="0" xfId="0" applyNumberFormat="1" applyFont="1" applyAlignment="1" applyProtection="1">
      <alignment horizontal="right" vertical="center" wrapText="1"/>
    </xf>
    <xf numFmtId="166" fontId="2" fillId="0" borderId="0" xfId="0" applyNumberFormat="1" applyFont="1" applyAlignment="1" applyProtection="1">
      <alignment vertical="center" wrapText="1"/>
    </xf>
    <xf numFmtId="166" fontId="9" fillId="0" borderId="0" xfId="0" applyNumberFormat="1" applyFont="1" applyFill="1" applyAlignment="1" applyProtection="1">
      <alignment horizontal="right" vertical="center" wrapText="1"/>
    </xf>
  </cellXfs>
  <cellStyles count="2">
    <cellStyle name="Normální" xfId="0" builtinId="0"/>
    <cellStyle name="Výkaz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ja.majer@seznam.c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8"/>
  <sheetViews>
    <sheetView workbookViewId="0">
      <selection activeCell="A65" sqref="A1:F65536"/>
    </sheetView>
  </sheetViews>
  <sheetFormatPr defaultColWidth="11.5546875" defaultRowHeight="10.199999999999999" x14ac:dyDescent="0.2"/>
  <cols>
    <col min="1" max="1" width="5.21875" style="1" customWidth="1"/>
    <col min="2" max="2" width="10.44140625" style="2" customWidth="1"/>
    <col min="3" max="3" width="45.33203125" style="2" customWidth="1"/>
    <col min="4" max="4" width="10.5546875" style="3" customWidth="1"/>
    <col min="5" max="5" width="9.21875" style="4" customWidth="1"/>
    <col min="6" max="6" width="10.5546875" style="4" customWidth="1"/>
    <col min="7" max="254" width="11.5546875" style="2"/>
    <col min="255" max="16384" width="11.5546875" style="5"/>
  </cols>
  <sheetData>
    <row r="1" spans="1:239" s="7" customFormat="1" ht="15.6" x14ac:dyDescent="0.3">
      <c r="A1" s="53" t="s">
        <v>0</v>
      </c>
      <c r="B1" s="53"/>
      <c r="C1" s="53"/>
      <c r="D1" s="53"/>
      <c r="E1" s="54" t="s">
        <v>1</v>
      </c>
      <c r="F1" s="5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</row>
    <row r="2" spans="1:239" s="10" customFormat="1" x14ac:dyDescent="0.3">
      <c r="A2" s="48"/>
      <c r="B2" s="48"/>
      <c r="C2" s="48"/>
      <c r="D2" s="48"/>
      <c r="E2" s="48"/>
      <c r="F2" s="4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s="10" customFormat="1" x14ac:dyDescent="0.3">
      <c r="A3" s="50" t="s">
        <v>2</v>
      </c>
      <c r="B3" s="50"/>
      <c r="C3" s="50" t="s">
        <v>3</v>
      </c>
      <c r="D3" s="50"/>
      <c r="E3" s="50"/>
      <c r="F3" s="5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</row>
    <row r="4" spans="1:239" s="10" customFormat="1" x14ac:dyDescent="0.3">
      <c r="A4" s="50" t="s">
        <v>4</v>
      </c>
      <c r="B4" s="50"/>
      <c r="C4" s="50" t="s">
        <v>5</v>
      </c>
      <c r="D4" s="50"/>
      <c r="E4" s="50"/>
      <c r="F4" s="50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</row>
    <row r="5" spans="1:239" s="10" customFormat="1" x14ac:dyDescent="0.3">
      <c r="A5" s="50" t="s">
        <v>6</v>
      </c>
      <c r="B5" s="50"/>
      <c r="C5" s="50" t="s">
        <v>7</v>
      </c>
      <c r="D5" s="50"/>
      <c r="E5" s="50"/>
      <c r="F5" s="5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</row>
    <row r="6" spans="1:239" s="10" customFormat="1" x14ac:dyDescent="0.3">
      <c r="A6" s="48"/>
      <c r="B6" s="48"/>
      <c r="C6" s="48"/>
      <c r="D6" s="48"/>
      <c r="E6" s="48"/>
      <c r="F6" s="4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</row>
    <row r="7" spans="1:239" s="10" customFormat="1" ht="10.5" customHeight="1" x14ac:dyDescent="0.3">
      <c r="A7" s="51" t="s">
        <v>8</v>
      </c>
      <c r="B7" s="51"/>
      <c r="C7" s="51"/>
      <c r="D7" s="51"/>
      <c r="E7" s="51"/>
      <c r="F7" s="5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</row>
    <row r="8" spans="1:239" s="10" customFormat="1" ht="10.5" customHeight="1" x14ac:dyDescent="0.3">
      <c r="A8" s="48"/>
      <c r="B8" s="48"/>
      <c r="C8" s="48"/>
      <c r="D8" s="48"/>
      <c r="E8" s="48"/>
      <c r="F8" s="4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spans="1:239" s="10" customFormat="1" ht="10.5" customHeight="1" x14ac:dyDescent="0.3">
      <c r="A9" s="50"/>
      <c r="B9" s="50"/>
      <c r="C9" s="50"/>
      <c r="D9" s="11" t="s">
        <v>9</v>
      </c>
      <c r="E9" s="11" t="s">
        <v>10</v>
      </c>
      <c r="F9" s="11" t="s">
        <v>11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s="10" customFormat="1" ht="10.5" customHeight="1" x14ac:dyDescent="0.3">
      <c r="A10" s="50"/>
      <c r="B10" s="50"/>
      <c r="C10" s="50"/>
      <c r="D10" s="12" t="s">
        <v>12</v>
      </c>
      <c r="E10" s="12" t="s">
        <v>12</v>
      </c>
      <c r="F10" s="12" t="s">
        <v>12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</row>
    <row r="11" spans="1:239" ht="10.5" customHeight="1" x14ac:dyDescent="0.2">
      <c r="A11" s="52" t="str">
        <f>A!C4</f>
        <v>A – PŘÍVODNÍ VEDENÍ</v>
      </c>
      <c r="B11" s="52"/>
      <c r="C11" s="52"/>
      <c r="D11" s="13">
        <f>A!G23+A!G42+A!G49</f>
        <v>0</v>
      </c>
      <c r="E11" s="14">
        <f>A!G66</f>
        <v>0</v>
      </c>
      <c r="F11" s="14">
        <f>D11+E11</f>
        <v>0</v>
      </c>
    </row>
    <row r="12" spans="1:239" ht="10.5" customHeight="1" x14ac:dyDescent="0.2">
      <c r="A12" s="52" t="str">
        <f>B!C4</f>
        <v>B – ELEKTROINSTALACE</v>
      </c>
      <c r="B12" s="52"/>
      <c r="C12" s="52"/>
      <c r="D12" s="13">
        <f>B!G35+B!G42+B!G47</f>
        <v>0</v>
      </c>
      <c r="E12" s="14">
        <f>B!G77</f>
        <v>0</v>
      </c>
      <c r="F12" s="14">
        <f>D12+E12</f>
        <v>0</v>
      </c>
    </row>
    <row r="13" spans="1:239" ht="10.5" customHeight="1" x14ac:dyDescent="0.2">
      <c r="A13" s="52" t="str">
        <f>'C'!C4</f>
        <v>C – ROZVÁDĚČ RH</v>
      </c>
      <c r="B13" s="52"/>
      <c r="C13" s="52"/>
      <c r="D13" s="13">
        <f>'C'!G14</f>
        <v>0</v>
      </c>
      <c r="E13" s="14">
        <f>'C'!G64</f>
        <v>0</v>
      </c>
      <c r="F13" s="14">
        <f>D13+E13</f>
        <v>0</v>
      </c>
    </row>
    <row r="14" spans="1:239" ht="10.5" customHeight="1" x14ac:dyDescent="0.2">
      <c r="A14" s="52" t="str">
        <f>D!C4</f>
        <v>D – OCHRANA PŘED BLESKEM (LPS)</v>
      </c>
      <c r="B14" s="52"/>
      <c r="C14" s="52"/>
      <c r="D14" s="13">
        <f>D!G29+D!G34</f>
        <v>0</v>
      </c>
      <c r="E14" s="14">
        <f>D!G58</f>
        <v>0</v>
      </c>
      <c r="F14" s="14">
        <f>D14+E14</f>
        <v>0</v>
      </c>
    </row>
    <row r="15" spans="1:239" ht="10.5" customHeight="1" x14ac:dyDescent="0.2">
      <c r="A15" s="49" t="s">
        <v>13</v>
      </c>
      <c r="B15" s="49"/>
      <c r="C15" s="49"/>
      <c r="D15" s="3">
        <f>SUM(D11:D14)</f>
        <v>0</v>
      </c>
      <c r="E15" s="3">
        <f>SUM(E11:E14)</f>
        <v>0</v>
      </c>
      <c r="F15" s="15">
        <f>SUM(F11:F14)</f>
        <v>0</v>
      </c>
    </row>
    <row r="16" spans="1:239" ht="10.5" customHeight="1" x14ac:dyDescent="0.2">
      <c r="A16" s="48"/>
      <c r="B16" s="48"/>
      <c r="C16" s="48"/>
      <c r="D16" s="48"/>
      <c r="E16" s="48"/>
      <c r="F16" s="48"/>
    </row>
    <row r="17" spans="1:6" ht="10.5" customHeight="1" x14ac:dyDescent="0.2">
      <c r="A17" s="48"/>
      <c r="B17" s="48"/>
      <c r="C17" s="48"/>
      <c r="D17" s="48"/>
      <c r="E17" s="48"/>
      <c r="F17" s="48"/>
    </row>
    <row r="18" spans="1:6" ht="10.5" customHeight="1" x14ac:dyDescent="0.2">
      <c r="A18" s="48"/>
      <c r="B18" s="48"/>
      <c r="C18" s="48"/>
      <c r="D18" s="48"/>
      <c r="E18" s="48"/>
      <c r="F18" s="48"/>
    </row>
    <row r="19" spans="1:6" ht="10.5" customHeight="1" x14ac:dyDescent="0.2">
      <c r="A19" s="48"/>
      <c r="B19" s="48"/>
      <c r="C19" s="48"/>
      <c r="D19" s="48"/>
      <c r="E19" s="48"/>
      <c r="F19" s="48"/>
    </row>
    <row r="20" spans="1:6" ht="10.5" customHeight="1" x14ac:dyDescent="0.2">
      <c r="A20" s="48"/>
      <c r="B20" s="48"/>
      <c r="C20" s="48"/>
      <c r="D20" s="48"/>
      <c r="E20" s="48"/>
      <c r="F20" s="48"/>
    </row>
    <row r="21" spans="1:6" ht="10.5" customHeight="1" x14ac:dyDescent="0.2">
      <c r="A21" s="48"/>
      <c r="B21" s="48"/>
      <c r="C21" s="48"/>
      <c r="D21" s="48"/>
      <c r="E21" s="48"/>
      <c r="F21" s="48"/>
    </row>
    <row r="22" spans="1:6" ht="10.5" customHeight="1" x14ac:dyDescent="0.2">
      <c r="A22" s="48"/>
      <c r="B22" s="48"/>
      <c r="C22" s="48"/>
      <c r="D22" s="48"/>
      <c r="E22" s="48"/>
      <c r="F22" s="48"/>
    </row>
    <row r="23" spans="1:6" ht="10.5" customHeight="1" x14ac:dyDescent="0.2">
      <c r="A23" s="48"/>
      <c r="B23" s="48"/>
      <c r="C23" s="48"/>
      <c r="D23" s="48"/>
      <c r="E23" s="48"/>
      <c r="F23" s="48"/>
    </row>
    <row r="24" spans="1:6" ht="10.5" customHeight="1" x14ac:dyDescent="0.2">
      <c r="A24" s="48"/>
      <c r="B24" s="48"/>
      <c r="C24" s="48"/>
      <c r="D24" s="48"/>
      <c r="E24" s="48"/>
      <c r="F24" s="48"/>
    </row>
    <row r="25" spans="1:6" ht="10.5" customHeight="1" x14ac:dyDescent="0.2">
      <c r="A25" s="48"/>
      <c r="B25" s="48"/>
      <c r="C25" s="48"/>
      <c r="D25" s="48"/>
      <c r="E25" s="48"/>
      <c r="F25" s="48"/>
    </row>
    <row r="26" spans="1:6" ht="10.5" customHeight="1" x14ac:dyDescent="0.2">
      <c r="A26" s="48"/>
      <c r="B26" s="48"/>
      <c r="C26" s="48"/>
      <c r="D26" s="48"/>
      <c r="E26" s="48"/>
      <c r="F26" s="48"/>
    </row>
    <row r="27" spans="1:6" ht="10.5" customHeight="1" x14ac:dyDescent="0.2">
      <c r="A27" s="48"/>
      <c r="B27" s="48"/>
      <c r="C27" s="48"/>
      <c r="D27" s="48"/>
      <c r="E27" s="48"/>
      <c r="F27" s="48"/>
    </row>
    <row r="28" spans="1:6" ht="10.5" customHeight="1" x14ac:dyDescent="0.2">
      <c r="A28" s="48"/>
      <c r="B28" s="48"/>
      <c r="C28" s="48"/>
      <c r="D28" s="48"/>
      <c r="E28" s="48"/>
      <c r="F28" s="48"/>
    </row>
    <row r="29" spans="1:6" ht="10.5" customHeight="1" x14ac:dyDescent="0.2">
      <c r="A29" s="48"/>
      <c r="B29" s="48"/>
      <c r="C29" s="48"/>
      <c r="D29" s="48"/>
      <c r="E29" s="48"/>
      <c r="F29" s="48"/>
    </row>
    <row r="30" spans="1:6" ht="10.5" customHeight="1" x14ac:dyDescent="0.2">
      <c r="A30" s="48"/>
      <c r="B30" s="48"/>
      <c r="C30" s="48"/>
      <c r="D30" s="48"/>
      <c r="E30" s="48"/>
      <c r="F30" s="48"/>
    </row>
    <row r="31" spans="1:6" ht="10.5" customHeight="1" x14ac:dyDescent="0.2">
      <c r="A31" s="48"/>
      <c r="B31" s="48"/>
      <c r="C31" s="48"/>
      <c r="D31" s="48"/>
      <c r="E31" s="48"/>
      <c r="F31" s="48"/>
    </row>
    <row r="32" spans="1:6" ht="10.5" customHeight="1" x14ac:dyDescent="0.2">
      <c r="A32" s="48"/>
      <c r="B32" s="48"/>
      <c r="C32" s="48"/>
      <c r="D32" s="48"/>
      <c r="E32" s="48"/>
      <c r="F32" s="48"/>
    </row>
    <row r="33" spans="1:6" ht="10.5" customHeight="1" x14ac:dyDescent="0.2">
      <c r="A33" s="48"/>
      <c r="B33" s="48"/>
      <c r="C33" s="48"/>
      <c r="D33" s="48"/>
      <c r="E33" s="48"/>
      <c r="F33" s="48"/>
    </row>
    <row r="34" spans="1:6" ht="10.5" customHeight="1" x14ac:dyDescent="0.2">
      <c r="A34" s="48"/>
      <c r="B34" s="48"/>
      <c r="C34" s="48"/>
      <c r="D34" s="48"/>
      <c r="E34" s="48"/>
      <c r="F34" s="48"/>
    </row>
    <row r="35" spans="1:6" ht="10.5" customHeight="1" x14ac:dyDescent="0.2">
      <c r="A35" s="48"/>
      <c r="B35" s="48"/>
      <c r="C35" s="48"/>
      <c r="D35" s="48"/>
      <c r="E35" s="48"/>
      <c r="F35" s="48"/>
    </row>
    <row r="36" spans="1:6" ht="10.5" customHeight="1" x14ac:dyDescent="0.2">
      <c r="A36" s="48"/>
      <c r="B36" s="48"/>
      <c r="C36" s="48"/>
      <c r="D36" s="48"/>
      <c r="E36" s="48"/>
      <c r="F36" s="48"/>
    </row>
    <row r="37" spans="1:6" ht="10.5" customHeight="1" x14ac:dyDescent="0.2">
      <c r="A37" s="48"/>
      <c r="B37" s="48"/>
      <c r="C37" s="48"/>
      <c r="D37" s="48"/>
      <c r="E37" s="48"/>
      <c r="F37" s="48"/>
    </row>
    <row r="38" spans="1:6" ht="10.5" customHeight="1" x14ac:dyDescent="0.2">
      <c r="A38" s="48"/>
      <c r="B38" s="48"/>
      <c r="C38" s="48"/>
      <c r="D38" s="48"/>
      <c r="E38" s="48"/>
      <c r="F38" s="48"/>
    </row>
    <row r="39" spans="1:6" ht="10.5" customHeight="1" x14ac:dyDescent="0.2">
      <c r="A39" s="48"/>
      <c r="B39" s="48"/>
      <c r="C39" s="48"/>
      <c r="D39" s="48"/>
      <c r="E39" s="48"/>
      <c r="F39" s="48"/>
    </row>
    <row r="40" spans="1:6" ht="10.5" customHeight="1" x14ac:dyDescent="0.2">
      <c r="A40" s="48"/>
      <c r="B40" s="48"/>
      <c r="C40" s="48"/>
      <c r="D40" s="48"/>
      <c r="E40" s="48"/>
      <c r="F40" s="48"/>
    </row>
    <row r="41" spans="1:6" ht="10.5" customHeight="1" x14ac:dyDescent="0.2">
      <c r="A41" s="48"/>
      <c r="B41" s="48"/>
      <c r="C41" s="48"/>
      <c r="D41" s="48"/>
      <c r="E41" s="48"/>
      <c r="F41" s="48"/>
    </row>
    <row r="42" spans="1:6" ht="10.5" customHeight="1" x14ac:dyDescent="0.2">
      <c r="A42" s="48"/>
      <c r="B42" s="48"/>
      <c r="C42" s="48"/>
      <c r="D42" s="48"/>
      <c r="E42" s="48"/>
      <c r="F42" s="48"/>
    </row>
    <row r="43" spans="1:6" ht="10.5" customHeight="1" x14ac:dyDescent="0.2">
      <c r="A43" s="48"/>
      <c r="B43" s="48"/>
      <c r="C43" s="48"/>
      <c r="D43" s="48"/>
      <c r="E43" s="48"/>
      <c r="F43" s="48"/>
    </row>
    <row r="44" spans="1:6" ht="10.5" customHeight="1" x14ac:dyDescent="0.2">
      <c r="A44" s="48"/>
      <c r="B44" s="48"/>
      <c r="C44" s="48"/>
      <c r="D44" s="48"/>
      <c r="E44" s="48"/>
      <c r="F44" s="48"/>
    </row>
    <row r="45" spans="1:6" ht="10.5" customHeight="1" x14ac:dyDescent="0.2">
      <c r="A45" s="48"/>
      <c r="B45" s="48"/>
      <c r="C45" s="48"/>
      <c r="D45" s="48"/>
      <c r="E45" s="48"/>
      <c r="F45" s="48"/>
    </row>
    <row r="46" spans="1:6" ht="10.5" customHeight="1" x14ac:dyDescent="0.2">
      <c r="A46" s="48"/>
      <c r="B46" s="48"/>
      <c r="C46" s="48"/>
      <c r="D46" s="48"/>
      <c r="E46" s="48"/>
      <c r="F46" s="48"/>
    </row>
    <row r="47" spans="1:6" ht="10.5" customHeight="1" x14ac:dyDescent="0.2">
      <c r="A47" s="48"/>
      <c r="B47" s="48"/>
      <c r="C47" s="48"/>
      <c r="D47" s="48"/>
      <c r="E47" s="48"/>
      <c r="F47" s="48"/>
    </row>
    <row r="48" spans="1:6" ht="10.5" customHeight="1" x14ac:dyDescent="0.2">
      <c r="A48" s="48"/>
      <c r="B48" s="48"/>
      <c r="C48" s="48"/>
      <c r="D48" s="48"/>
      <c r="E48" s="48"/>
      <c r="F48" s="48"/>
    </row>
    <row r="49" spans="1:6" ht="10.5" customHeight="1" x14ac:dyDescent="0.2">
      <c r="A49" s="48"/>
      <c r="B49" s="48"/>
      <c r="C49" s="48"/>
      <c r="D49" s="48"/>
      <c r="E49" s="48"/>
      <c r="F49" s="48"/>
    </row>
    <row r="50" spans="1:6" ht="10.5" customHeight="1" x14ac:dyDescent="0.2">
      <c r="A50" s="48"/>
      <c r="B50" s="48"/>
      <c r="C50" s="48"/>
      <c r="D50" s="48"/>
      <c r="E50" s="48"/>
      <c r="F50" s="48"/>
    </row>
    <row r="51" spans="1:6" ht="10.5" customHeight="1" x14ac:dyDescent="0.2">
      <c r="A51" s="48"/>
      <c r="B51" s="48"/>
      <c r="C51" s="48"/>
      <c r="D51" s="48"/>
      <c r="E51" s="48"/>
      <c r="F51" s="48"/>
    </row>
    <row r="52" spans="1:6" ht="10.5" customHeight="1" x14ac:dyDescent="0.2">
      <c r="A52" s="48"/>
      <c r="B52" s="48"/>
      <c r="C52" s="48"/>
      <c r="D52" s="48"/>
      <c r="E52" s="48"/>
      <c r="F52" s="48"/>
    </row>
    <row r="53" spans="1:6" ht="10.5" customHeight="1" x14ac:dyDescent="0.2">
      <c r="A53" s="48"/>
      <c r="B53" s="48"/>
      <c r="C53" s="48"/>
      <c r="D53" s="48"/>
      <c r="E53" s="48"/>
      <c r="F53" s="48"/>
    </row>
    <row r="54" spans="1:6" ht="10.5" customHeight="1" x14ac:dyDescent="0.2">
      <c r="A54" s="48"/>
      <c r="B54" s="48"/>
      <c r="C54" s="48"/>
      <c r="D54" s="48"/>
      <c r="E54" s="48"/>
      <c r="F54" s="48"/>
    </row>
    <row r="55" spans="1:6" ht="10.5" customHeight="1" x14ac:dyDescent="0.2">
      <c r="A55" s="48"/>
      <c r="B55" s="48"/>
      <c r="C55" s="48"/>
      <c r="D55" s="48"/>
      <c r="E55" s="48"/>
      <c r="F55" s="48"/>
    </row>
    <row r="56" spans="1:6" ht="10.5" customHeight="1" x14ac:dyDescent="0.2">
      <c r="A56" s="48"/>
      <c r="B56" s="48"/>
      <c r="C56" s="48"/>
      <c r="D56" s="48"/>
      <c r="E56" s="48"/>
      <c r="F56" s="48"/>
    </row>
    <row r="57" spans="1:6" ht="10.5" customHeight="1" x14ac:dyDescent="0.2">
      <c r="A57" s="48"/>
      <c r="B57" s="48"/>
      <c r="C57" s="48"/>
      <c r="D57" s="48"/>
      <c r="E57" s="48"/>
      <c r="F57" s="48"/>
    </row>
    <row r="58" spans="1:6" ht="10.5" customHeight="1" x14ac:dyDescent="0.2">
      <c r="A58" s="48"/>
      <c r="B58" s="48"/>
      <c r="C58" s="48"/>
      <c r="D58" s="48"/>
      <c r="E58" s="48"/>
      <c r="F58" s="48"/>
    </row>
    <row r="59" spans="1:6" ht="10.5" customHeight="1" x14ac:dyDescent="0.2">
      <c r="A59" s="48"/>
      <c r="B59" s="48"/>
      <c r="C59" s="48"/>
      <c r="D59" s="48"/>
      <c r="E59" s="48"/>
      <c r="F59" s="48"/>
    </row>
    <row r="60" spans="1:6" ht="10.5" customHeight="1" x14ac:dyDescent="0.2">
      <c r="A60" s="48"/>
      <c r="B60" s="48"/>
      <c r="C60" s="48"/>
      <c r="D60" s="48"/>
      <c r="E60" s="48"/>
      <c r="F60" s="48"/>
    </row>
    <row r="61" spans="1:6" ht="10.5" customHeight="1" x14ac:dyDescent="0.2">
      <c r="A61" s="48"/>
      <c r="B61" s="48"/>
      <c r="C61" s="48"/>
      <c r="D61" s="48"/>
      <c r="E61" s="48"/>
      <c r="F61" s="48"/>
    </row>
    <row r="62" spans="1:6" ht="10.5" customHeight="1" x14ac:dyDescent="0.2">
      <c r="A62" s="48"/>
      <c r="B62" s="48"/>
      <c r="C62" s="48"/>
      <c r="D62" s="48"/>
      <c r="E62" s="48"/>
      <c r="F62" s="48"/>
    </row>
    <row r="63" spans="1:6" ht="10.5" customHeight="1" x14ac:dyDescent="0.2">
      <c r="A63" s="48"/>
      <c r="B63" s="48"/>
      <c r="C63" s="48"/>
      <c r="D63" s="48"/>
      <c r="E63" s="48"/>
      <c r="F63" s="48"/>
    </row>
    <row r="64" spans="1:6" ht="10.5" customHeight="1" x14ac:dyDescent="0.2">
      <c r="A64" s="45" t="s">
        <v>14</v>
      </c>
      <c r="B64" s="45"/>
      <c r="C64" s="46" t="s">
        <v>15</v>
      </c>
      <c r="D64" s="46"/>
      <c r="E64" s="46"/>
      <c r="F64" s="46"/>
    </row>
    <row r="65" spans="1:6" ht="10.5" customHeight="1" x14ac:dyDescent="0.2">
      <c r="A65" s="16"/>
      <c r="B65" s="16"/>
      <c r="C65" s="47" t="s">
        <v>16</v>
      </c>
      <c r="D65" s="47"/>
      <c r="E65" s="47"/>
      <c r="F65" s="47"/>
    </row>
    <row r="66" spans="1:6" ht="10.5" customHeight="1" x14ac:dyDescent="0.2">
      <c r="A66" s="16"/>
      <c r="B66" s="16"/>
      <c r="C66" s="47" t="s">
        <v>17</v>
      </c>
      <c r="D66" s="47"/>
      <c r="E66" s="47"/>
      <c r="F66" s="47"/>
    </row>
    <row r="67" spans="1:6" ht="10.5" customHeight="1" x14ac:dyDescent="0.2">
      <c r="A67" s="16"/>
      <c r="B67" s="16"/>
      <c r="C67" s="47" t="s">
        <v>18</v>
      </c>
      <c r="D67" s="47"/>
      <c r="E67" s="47"/>
      <c r="F67" s="47"/>
    </row>
    <row r="68" spans="1:6" ht="10.5" customHeight="1" x14ac:dyDescent="0.2">
      <c r="A68" s="16"/>
      <c r="B68" s="16"/>
      <c r="C68" s="47" t="s">
        <v>19</v>
      </c>
      <c r="D68" s="47"/>
      <c r="E68" s="47"/>
      <c r="F68" s="47"/>
    </row>
    <row r="69" spans="1:6" ht="10.5" customHeight="1" x14ac:dyDescent="0.2">
      <c r="A69" s="18"/>
      <c r="B69" s="18"/>
      <c r="C69" s="44" t="s">
        <v>20</v>
      </c>
      <c r="D69" s="44"/>
      <c r="E69" s="44"/>
      <c r="F69" s="44"/>
    </row>
    <row r="70" spans="1:6" ht="10.5" customHeight="1" x14ac:dyDescent="0.2">
      <c r="A70" s="16"/>
      <c r="B70" s="16"/>
      <c r="C70" s="17"/>
      <c r="D70" s="17"/>
      <c r="E70" s="17"/>
      <c r="F70" s="17"/>
    </row>
    <row r="71" spans="1:6" ht="10.5" customHeight="1" x14ac:dyDescent="0.2">
      <c r="A71" s="19" t="s">
        <v>21</v>
      </c>
      <c r="B71" s="20"/>
      <c r="C71" s="21">
        <v>41675</v>
      </c>
      <c r="D71" s="21"/>
      <c r="E71" s="21"/>
      <c r="F71" s="21"/>
    </row>
    <row r="72" spans="1:6" ht="10.5" customHeight="1" x14ac:dyDescent="0.2"/>
    <row r="73" spans="1:6" ht="10.5" customHeight="1" x14ac:dyDescent="0.2"/>
    <row r="74" spans="1:6" ht="10.5" customHeight="1" x14ac:dyDescent="0.2"/>
    <row r="75" spans="1:6" ht="10.5" customHeight="1" x14ac:dyDescent="0.2"/>
    <row r="76" spans="1:6" ht="10.5" customHeight="1" x14ac:dyDescent="0.2"/>
    <row r="77" spans="1:6" ht="10.5" customHeight="1" x14ac:dyDescent="0.2"/>
    <row r="78" spans="1:6" ht="10.5" customHeight="1" x14ac:dyDescent="0.2"/>
    <row r="79" spans="1:6" ht="10.5" customHeight="1" x14ac:dyDescent="0.2"/>
    <row r="80" spans="1:6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</sheetData>
  <sheetProtection algorithmName="SHA-512" hashValue="fjMTqfvzOFJmIPfdyTArq9l76TkAkE0oVSDDjsgQ8gXwNHIzXQjp8d/grJ7iqvUIh2ptMatT/fktUKvpPSzPIQ==" saltValue="vyITZc/TDzA2KOEb6eOCGQ==" spinCount="100000" sheet="1" objects="1" scenarios="1" selectLockedCells="1" selectUnlockedCells="1"/>
  <mergeCells count="74">
    <mergeCell ref="A4:B4"/>
    <mergeCell ref="C4:F4"/>
    <mergeCell ref="A1:D1"/>
    <mergeCell ref="E1:F1"/>
    <mergeCell ref="A2:F2"/>
    <mergeCell ref="A3:B3"/>
    <mergeCell ref="C3:F3"/>
    <mergeCell ref="A15:C15"/>
    <mergeCell ref="A5:B5"/>
    <mergeCell ref="C5:F5"/>
    <mergeCell ref="A6:F6"/>
    <mergeCell ref="A7:F7"/>
    <mergeCell ref="A8:F8"/>
    <mergeCell ref="A9:C9"/>
    <mergeCell ref="A10:C10"/>
    <mergeCell ref="A11:C11"/>
    <mergeCell ref="A12:C12"/>
    <mergeCell ref="A13:C13"/>
    <mergeCell ref="A14:C14"/>
    <mergeCell ref="A27:F27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39:F39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51:F51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63:F63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C69:F69"/>
    <mergeCell ref="A64:B64"/>
    <mergeCell ref="C64:F64"/>
    <mergeCell ref="C65:F65"/>
    <mergeCell ref="C66:F66"/>
    <mergeCell ref="C67:F67"/>
    <mergeCell ref="C68:F68"/>
  </mergeCells>
  <hyperlinks>
    <hyperlink ref="C68" r:id="rId1"/>
  </hyperlinks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7"/>
  <sheetViews>
    <sheetView tabSelected="1" topLeftCell="A22" zoomScaleNormal="100" workbookViewId="0">
      <selection activeCell="I19" sqref="I19"/>
    </sheetView>
  </sheetViews>
  <sheetFormatPr defaultColWidth="11.5546875" defaultRowHeight="10.199999999999999" x14ac:dyDescent="0.3"/>
  <cols>
    <col min="1" max="1" width="5.21875" style="66" customWidth="1"/>
    <col min="2" max="2" width="10.44140625" style="60" customWidth="1"/>
    <col min="3" max="3" width="38.5546875" style="60" customWidth="1"/>
    <col min="4" max="4" width="3.6640625" style="67" customWidth="1"/>
    <col min="5" max="5" width="9.21875" style="68" customWidth="1"/>
    <col min="6" max="6" width="10.5546875" style="70" customWidth="1"/>
    <col min="7" max="7" width="11.5546875" style="69"/>
    <col min="8" max="253" width="11.5546875" style="60"/>
    <col min="254" max="16384" width="11.5546875" style="64"/>
  </cols>
  <sheetData>
    <row r="1" spans="1:256" s="72" customFormat="1" ht="15.6" customHeight="1" x14ac:dyDescent="0.3">
      <c r="A1" s="58" t="str">
        <f>Rekapitulace!A1</f>
        <v>SOUPIS PRACÍ</v>
      </c>
      <c r="B1" s="58"/>
      <c r="C1" s="58"/>
      <c r="D1" s="58"/>
      <c r="E1" s="58"/>
      <c r="F1" s="59" t="s">
        <v>22</v>
      </c>
      <c r="G1" s="59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</row>
    <row r="2" spans="1:256" s="75" customFormat="1" x14ac:dyDescent="0.3">
      <c r="A2" s="57"/>
      <c r="B2" s="57"/>
      <c r="C2" s="57"/>
      <c r="D2" s="57"/>
      <c r="E2" s="57"/>
      <c r="F2" s="57"/>
      <c r="G2" s="57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</row>
    <row r="3" spans="1:256" s="75" customFormat="1" ht="11.85" customHeight="1" x14ac:dyDescent="0.3">
      <c r="A3" s="56" t="s">
        <v>2</v>
      </c>
      <c r="B3" s="56"/>
      <c r="C3" s="56" t="str">
        <f>Rekapitulace!C3</f>
        <v>Borová Lada, dostavba vodovodu a kanalizace – čerpací stanice Svinná Lada</v>
      </c>
      <c r="D3" s="56"/>
      <c r="E3" s="56"/>
      <c r="F3" s="56"/>
      <c r="G3" s="5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</row>
    <row r="4" spans="1:256" s="75" customFormat="1" ht="11.85" customHeight="1" x14ac:dyDescent="0.3">
      <c r="A4" s="56" t="s">
        <v>23</v>
      </c>
      <c r="B4" s="56"/>
      <c r="C4" s="56" t="s">
        <v>24</v>
      </c>
      <c r="D4" s="56"/>
      <c r="E4" s="56"/>
      <c r="F4" s="56"/>
      <c r="G4" s="5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</row>
    <row r="5" spans="1:256" s="75" customFormat="1" ht="11.85" customHeight="1" x14ac:dyDescent="0.3">
      <c r="A5" s="56" t="s">
        <v>4</v>
      </c>
      <c r="B5" s="56"/>
      <c r="C5" s="56" t="str">
        <f>Rekapitulace!C4</f>
        <v>Obec Borová Lada, Borová Lada 38, 384 82 Borová Lada, IČ: 002 50 341</v>
      </c>
      <c r="D5" s="56"/>
      <c r="E5" s="56"/>
      <c r="F5" s="56"/>
      <c r="G5" s="56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</row>
    <row r="6" spans="1:256" s="75" customFormat="1" ht="11.85" customHeight="1" x14ac:dyDescent="0.3">
      <c r="A6" s="56" t="s">
        <v>6</v>
      </c>
      <c r="B6" s="56"/>
      <c r="C6" s="56" t="str">
        <f>Rekapitulace!C5</f>
        <v>ELEKTROINSTALACE</v>
      </c>
      <c r="D6" s="56"/>
      <c r="E6" s="56"/>
      <c r="F6" s="56"/>
      <c r="G6" s="56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</row>
    <row r="7" spans="1:256" s="75" customFormat="1" x14ac:dyDescent="0.3">
      <c r="A7" s="57"/>
      <c r="B7" s="57"/>
      <c r="C7" s="57"/>
      <c r="D7" s="57"/>
      <c r="E7" s="57"/>
      <c r="F7" s="57"/>
      <c r="G7" s="57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</row>
    <row r="8" spans="1:256" ht="10.5" customHeight="1" x14ac:dyDescent="0.3">
      <c r="A8" s="40" t="s">
        <v>25</v>
      </c>
      <c r="B8" s="40" t="s">
        <v>26</v>
      </c>
      <c r="C8" s="40" t="s">
        <v>27</v>
      </c>
      <c r="D8" s="40" t="s">
        <v>28</v>
      </c>
      <c r="E8" s="40" t="s">
        <v>29</v>
      </c>
      <c r="F8" s="41" t="s">
        <v>30</v>
      </c>
      <c r="G8" s="41" t="s">
        <v>31</v>
      </c>
    </row>
    <row r="9" spans="1:256" ht="10.5" customHeight="1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</row>
    <row r="10" spans="1:256" ht="10.5" customHeight="1" x14ac:dyDescent="0.3">
      <c r="A10" s="42"/>
      <c r="B10" s="42"/>
      <c r="C10" s="42"/>
      <c r="D10" s="42"/>
      <c r="E10" s="42"/>
      <c r="F10" s="43"/>
      <c r="G10" s="43"/>
    </row>
    <row r="11" spans="1:256" ht="10.5" customHeight="1" x14ac:dyDescent="0.3">
      <c r="A11" s="55" t="s">
        <v>32</v>
      </c>
      <c r="B11" s="55"/>
      <c r="C11" s="55"/>
      <c r="D11" s="55" t="s">
        <v>33</v>
      </c>
      <c r="E11" s="55"/>
      <c r="F11" s="55" t="s">
        <v>34</v>
      </c>
      <c r="G11" s="55"/>
    </row>
    <row r="12" spans="1:256" x14ac:dyDescent="0.3">
      <c r="A12" s="25">
        <v>1</v>
      </c>
      <c r="B12" s="26" t="s">
        <v>35</v>
      </c>
      <c r="C12" s="26" t="s">
        <v>36</v>
      </c>
      <c r="D12" s="27" t="s">
        <v>37</v>
      </c>
      <c r="E12" s="28">
        <v>20</v>
      </c>
      <c r="F12" s="63"/>
      <c r="G12" s="22">
        <f>E12*F12</f>
        <v>0</v>
      </c>
    </row>
    <row r="13" spans="1:256" s="76" customFormat="1" x14ac:dyDescent="0.3">
      <c r="A13" s="29"/>
      <c r="B13" s="30"/>
      <c r="C13" s="30" t="s">
        <v>38</v>
      </c>
      <c r="D13" s="31" t="s">
        <v>37</v>
      </c>
      <c r="E13" s="32">
        <v>5</v>
      </c>
      <c r="F13" s="23"/>
      <c r="G13" s="23"/>
      <c r="IT13" s="77"/>
      <c r="IU13" s="77"/>
      <c r="IV13" s="77"/>
    </row>
    <row r="14" spans="1:256" s="76" customFormat="1" x14ac:dyDescent="0.3">
      <c r="A14" s="29"/>
      <c r="B14" s="30"/>
      <c r="C14" s="30" t="s">
        <v>39</v>
      </c>
      <c r="D14" s="31" t="s">
        <v>37</v>
      </c>
      <c r="E14" s="32">
        <v>15</v>
      </c>
      <c r="F14" s="23"/>
      <c r="G14" s="23"/>
      <c r="IT14" s="77"/>
      <c r="IU14" s="77"/>
      <c r="IV14" s="77"/>
    </row>
    <row r="15" spans="1:256" x14ac:dyDescent="0.3">
      <c r="A15" s="25">
        <v>2</v>
      </c>
      <c r="B15" s="26" t="s">
        <v>40</v>
      </c>
      <c r="C15" s="26" t="s">
        <v>41</v>
      </c>
      <c r="D15" s="27" t="s">
        <v>42</v>
      </c>
      <c r="E15" s="28">
        <v>1</v>
      </c>
      <c r="F15" s="63"/>
      <c r="G15" s="22">
        <f>E15*F15</f>
        <v>0</v>
      </c>
    </row>
    <row r="16" spans="1:256" x14ac:dyDescent="0.3">
      <c r="A16" s="25">
        <v>3</v>
      </c>
      <c r="B16" s="26" t="s">
        <v>43</v>
      </c>
      <c r="C16" s="26" t="s">
        <v>44</v>
      </c>
      <c r="D16" s="27" t="s">
        <v>42</v>
      </c>
      <c r="E16" s="28">
        <v>3</v>
      </c>
      <c r="F16" s="63"/>
      <c r="G16" s="22">
        <f>E16*F16</f>
        <v>0</v>
      </c>
    </row>
    <row r="17" spans="1:256" x14ac:dyDescent="0.3">
      <c r="A17" s="25">
        <v>4</v>
      </c>
      <c r="B17" s="26" t="s">
        <v>45</v>
      </c>
      <c r="C17" s="26" t="s">
        <v>46</v>
      </c>
      <c r="D17" s="27" t="s">
        <v>42</v>
      </c>
      <c r="E17" s="28">
        <v>1</v>
      </c>
      <c r="F17" s="63"/>
      <c r="G17" s="22">
        <f>E17*F17</f>
        <v>0</v>
      </c>
    </row>
    <row r="18" spans="1:256" ht="20.399999999999999" x14ac:dyDescent="0.3">
      <c r="A18" s="25">
        <v>5</v>
      </c>
      <c r="B18" s="26" t="s">
        <v>47</v>
      </c>
      <c r="C18" s="26" t="s">
        <v>48</v>
      </c>
      <c r="D18" s="27" t="s">
        <v>37</v>
      </c>
      <c r="E18" s="28">
        <v>20</v>
      </c>
      <c r="F18" s="63"/>
      <c r="G18" s="22">
        <f>E18*F18</f>
        <v>0</v>
      </c>
    </row>
    <row r="19" spans="1:256" s="76" customFormat="1" x14ac:dyDescent="0.3">
      <c r="A19" s="29"/>
      <c r="B19" s="30"/>
      <c r="C19" s="30" t="s">
        <v>39</v>
      </c>
      <c r="D19" s="31" t="s">
        <v>37</v>
      </c>
      <c r="E19" s="32">
        <v>20</v>
      </c>
      <c r="F19" s="23"/>
      <c r="G19" s="23"/>
      <c r="IT19" s="77"/>
      <c r="IU19" s="77"/>
      <c r="IV19" s="77"/>
    </row>
    <row r="20" spans="1:256" x14ac:dyDescent="0.3">
      <c r="A20" s="25">
        <v>6</v>
      </c>
      <c r="B20" s="26"/>
      <c r="C20" s="26" t="s">
        <v>49</v>
      </c>
      <c r="D20" s="27" t="s">
        <v>37</v>
      </c>
      <c r="E20" s="28">
        <v>25</v>
      </c>
      <c r="F20" s="63"/>
      <c r="G20" s="22">
        <f>E20*F20</f>
        <v>0</v>
      </c>
    </row>
    <row r="21" spans="1:256" s="76" customFormat="1" x14ac:dyDescent="0.3">
      <c r="A21" s="29"/>
      <c r="B21" s="30"/>
      <c r="C21" s="30" t="s">
        <v>38</v>
      </c>
      <c r="D21" s="31" t="s">
        <v>37</v>
      </c>
      <c r="E21" s="32">
        <v>5</v>
      </c>
      <c r="F21" s="23"/>
      <c r="G21" s="23"/>
      <c r="IT21" s="77"/>
      <c r="IU21" s="77"/>
      <c r="IV21" s="77"/>
    </row>
    <row r="22" spans="1:256" s="76" customFormat="1" x14ac:dyDescent="0.3">
      <c r="A22" s="29"/>
      <c r="B22" s="30"/>
      <c r="C22" s="30" t="s">
        <v>39</v>
      </c>
      <c r="D22" s="31" t="s">
        <v>37</v>
      </c>
      <c r="E22" s="32">
        <v>20</v>
      </c>
      <c r="F22" s="23"/>
      <c r="G22" s="23"/>
      <c r="IT22" s="77"/>
      <c r="IU22" s="77"/>
      <c r="IV22" s="77"/>
    </row>
    <row r="23" spans="1:256" s="78" customFormat="1" x14ac:dyDescent="0.3">
      <c r="A23" s="33"/>
      <c r="B23" s="34"/>
      <c r="C23" s="34" t="s">
        <v>50</v>
      </c>
      <c r="D23" s="37"/>
      <c r="E23" s="34"/>
      <c r="F23" s="24"/>
      <c r="G23" s="24">
        <f>SUM(G12:G20)</f>
        <v>0</v>
      </c>
      <c r="IT23" s="79"/>
      <c r="IU23" s="79"/>
      <c r="IV23" s="79"/>
    </row>
    <row r="24" spans="1:256" x14ac:dyDescent="0.3">
      <c r="A24" s="38"/>
      <c r="B24" s="38"/>
      <c r="C24" s="38"/>
      <c r="D24" s="39"/>
      <c r="E24" s="38"/>
      <c r="F24" s="36"/>
      <c r="G24" s="36"/>
    </row>
    <row r="25" spans="1:256" ht="11.85" customHeight="1" x14ac:dyDescent="0.3">
      <c r="A25" s="55" t="s">
        <v>51</v>
      </c>
      <c r="B25" s="55"/>
      <c r="C25" s="55"/>
      <c r="D25" s="55"/>
      <c r="E25" s="55"/>
      <c r="F25" s="55"/>
      <c r="G25" s="55"/>
    </row>
    <row r="26" spans="1:256" x14ac:dyDescent="0.3">
      <c r="A26" s="25">
        <v>7</v>
      </c>
      <c r="B26" s="26" t="s">
        <v>52</v>
      </c>
      <c r="C26" s="26" t="s">
        <v>53</v>
      </c>
      <c r="D26" s="27" t="s">
        <v>37</v>
      </c>
      <c r="E26" s="28">
        <v>15</v>
      </c>
      <c r="F26" s="63"/>
      <c r="G26" s="22">
        <f>E26*F26</f>
        <v>0</v>
      </c>
    </row>
    <row r="27" spans="1:256" s="76" customFormat="1" x14ac:dyDescent="0.3">
      <c r="A27" s="29"/>
      <c r="B27" s="30"/>
      <c r="C27" s="30" t="s">
        <v>39</v>
      </c>
      <c r="D27" s="31" t="s">
        <v>37</v>
      </c>
      <c r="E27" s="32">
        <v>15</v>
      </c>
      <c r="F27" s="23"/>
      <c r="G27" s="23"/>
      <c r="IT27" s="77"/>
      <c r="IU27" s="77"/>
      <c r="IV27" s="77"/>
    </row>
    <row r="28" spans="1:256" x14ac:dyDescent="0.3">
      <c r="A28" s="25">
        <v>8</v>
      </c>
      <c r="B28" s="26" t="s">
        <v>54</v>
      </c>
      <c r="C28" s="26" t="s">
        <v>55</v>
      </c>
      <c r="D28" s="27" t="s">
        <v>56</v>
      </c>
      <c r="E28" s="28">
        <v>5.25</v>
      </c>
      <c r="F28" s="63"/>
      <c r="G28" s="22">
        <f>E28*F28</f>
        <v>0</v>
      </c>
    </row>
    <row r="29" spans="1:256" s="76" customFormat="1" x14ac:dyDescent="0.3">
      <c r="A29" s="29"/>
      <c r="B29" s="30"/>
      <c r="C29" s="30" t="s">
        <v>57</v>
      </c>
      <c r="D29" s="31" t="s">
        <v>56</v>
      </c>
      <c r="E29" s="32">
        <v>5.25</v>
      </c>
      <c r="F29" s="23"/>
      <c r="G29" s="23"/>
      <c r="IT29" s="77"/>
      <c r="IU29" s="77"/>
      <c r="IV29" s="77"/>
    </row>
    <row r="30" spans="1:256" x14ac:dyDescent="0.3">
      <c r="A30" s="25">
        <v>9</v>
      </c>
      <c r="B30" s="26" t="s">
        <v>58</v>
      </c>
      <c r="C30" s="26" t="s">
        <v>59</v>
      </c>
      <c r="D30" s="27" t="s">
        <v>37</v>
      </c>
      <c r="E30" s="28">
        <v>15</v>
      </c>
      <c r="F30" s="63"/>
      <c r="G30" s="22">
        <f>E30*F30</f>
        <v>0</v>
      </c>
    </row>
    <row r="31" spans="1:256" s="76" customFormat="1" x14ac:dyDescent="0.3">
      <c r="A31" s="29"/>
      <c r="B31" s="30"/>
      <c r="C31" s="30" t="s">
        <v>39</v>
      </c>
      <c r="D31" s="31" t="s">
        <v>37</v>
      </c>
      <c r="E31" s="32">
        <v>15</v>
      </c>
      <c r="F31" s="23"/>
      <c r="G31" s="23"/>
      <c r="IT31" s="77"/>
      <c r="IU31" s="77"/>
      <c r="IV31" s="77"/>
    </row>
    <row r="32" spans="1:256" x14ac:dyDescent="0.3">
      <c r="A32" s="25">
        <v>10</v>
      </c>
      <c r="B32" s="26" t="s">
        <v>60</v>
      </c>
      <c r="C32" s="26" t="s">
        <v>61</v>
      </c>
      <c r="D32" s="27" t="s">
        <v>62</v>
      </c>
      <c r="E32" s="28">
        <v>3.67</v>
      </c>
      <c r="F32" s="63"/>
      <c r="G32" s="22">
        <f>E32*F32</f>
        <v>0</v>
      </c>
    </row>
    <row r="33" spans="1:256" s="76" customFormat="1" x14ac:dyDescent="0.3">
      <c r="A33" s="29"/>
      <c r="B33" s="30"/>
      <c r="C33" s="30" t="s">
        <v>63</v>
      </c>
      <c r="D33" s="31" t="s">
        <v>62</v>
      </c>
      <c r="E33" s="32">
        <v>3.67</v>
      </c>
      <c r="F33" s="23"/>
      <c r="G33" s="23"/>
      <c r="IT33" s="77"/>
      <c r="IU33" s="77"/>
      <c r="IV33" s="77"/>
    </row>
    <row r="34" spans="1:256" x14ac:dyDescent="0.3">
      <c r="A34" s="25">
        <v>11</v>
      </c>
      <c r="B34" s="26" t="s">
        <v>64</v>
      </c>
      <c r="C34" s="26" t="s">
        <v>65</v>
      </c>
      <c r="D34" s="27" t="s">
        <v>62</v>
      </c>
      <c r="E34" s="28">
        <v>3.67</v>
      </c>
      <c r="F34" s="63"/>
      <c r="G34" s="22">
        <f>E34*F34</f>
        <v>0</v>
      </c>
    </row>
    <row r="35" spans="1:256" s="76" customFormat="1" x14ac:dyDescent="0.3">
      <c r="A35" s="29"/>
      <c r="B35" s="30"/>
      <c r="C35" s="30" t="s">
        <v>63</v>
      </c>
      <c r="D35" s="31" t="s">
        <v>62</v>
      </c>
      <c r="E35" s="32">
        <v>3.67</v>
      </c>
      <c r="F35" s="23"/>
      <c r="G35" s="23"/>
      <c r="IT35" s="77"/>
      <c r="IU35" s="77"/>
      <c r="IV35" s="77"/>
    </row>
    <row r="36" spans="1:256" x14ac:dyDescent="0.3">
      <c r="A36" s="25">
        <v>12</v>
      </c>
      <c r="B36" s="26" t="s">
        <v>66</v>
      </c>
      <c r="C36" s="26" t="s">
        <v>67</v>
      </c>
      <c r="D36" s="27" t="s">
        <v>37</v>
      </c>
      <c r="E36" s="28">
        <v>15</v>
      </c>
      <c r="F36" s="63"/>
      <c r="G36" s="22">
        <f>E36*F36</f>
        <v>0</v>
      </c>
    </row>
    <row r="37" spans="1:256" s="76" customFormat="1" x14ac:dyDescent="0.3">
      <c r="A37" s="29"/>
      <c r="B37" s="30"/>
      <c r="C37" s="30" t="s">
        <v>39</v>
      </c>
      <c r="D37" s="31" t="s">
        <v>37</v>
      </c>
      <c r="E37" s="32">
        <v>15</v>
      </c>
      <c r="F37" s="23"/>
      <c r="G37" s="23"/>
      <c r="IT37" s="77"/>
      <c r="IU37" s="77"/>
      <c r="IV37" s="77"/>
    </row>
    <row r="38" spans="1:256" x14ac:dyDescent="0.3">
      <c r="A38" s="25">
        <v>13</v>
      </c>
      <c r="B38" s="26" t="s">
        <v>68</v>
      </c>
      <c r="C38" s="26" t="s">
        <v>69</v>
      </c>
      <c r="D38" s="27" t="s">
        <v>56</v>
      </c>
      <c r="E38" s="28">
        <v>5.25</v>
      </c>
      <c r="F38" s="63"/>
      <c r="G38" s="22">
        <f>E38*F38</f>
        <v>0</v>
      </c>
    </row>
    <row r="39" spans="1:256" s="76" customFormat="1" x14ac:dyDescent="0.3">
      <c r="A39" s="29"/>
      <c r="B39" s="30"/>
      <c r="C39" s="30" t="s">
        <v>57</v>
      </c>
      <c r="D39" s="31" t="s">
        <v>56</v>
      </c>
      <c r="E39" s="32">
        <v>5.25</v>
      </c>
      <c r="F39" s="23"/>
      <c r="G39" s="23"/>
      <c r="IT39" s="77"/>
      <c r="IU39" s="77"/>
      <c r="IV39" s="77"/>
    </row>
    <row r="40" spans="1:256" x14ac:dyDescent="0.3">
      <c r="A40" s="25">
        <v>14</v>
      </c>
      <c r="B40" s="26" t="s">
        <v>70</v>
      </c>
      <c r="C40" s="26" t="s">
        <v>71</v>
      </c>
      <c r="D40" s="27" t="s">
        <v>56</v>
      </c>
      <c r="E40" s="28">
        <v>5.25</v>
      </c>
      <c r="F40" s="63"/>
      <c r="G40" s="22">
        <f>E40*F40</f>
        <v>0</v>
      </c>
    </row>
    <row r="41" spans="1:256" s="76" customFormat="1" x14ac:dyDescent="0.3">
      <c r="A41" s="29"/>
      <c r="B41" s="30"/>
      <c r="C41" s="30" t="s">
        <v>57</v>
      </c>
      <c r="D41" s="31" t="s">
        <v>56</v>
      </c>
      <c r="E41" s="32">
        <v>5.25</v>
      </c>
      <c r="F41" s="23"/>
      <c r="G41" s="23"/>
      <c r="IT41" s="77"/>
      <c r="IU41" s="77"/>
      <c r="IV41" s="77"/>
    </row>
    <row r="42" spans="1:256" s="78" customFormat="1" x14ac:dyDescent="0.3">
      <c r="A42" s="33"/>
      <c r="B42" s="34"/>
      <c r="C42" s="34" t="s">
        <v>50</v>
      </c>
      <c r="D42" s="37"/>
      <c r="E42" s="34"/>
      <c r="F42" s="24"/>
      <c r="G42" s="24">
        <f>SUM(G26:G40)</f>
        <v>0</v>
      </c>
      <c r="IT42" s="79"/>
      <c r="IU42" s="79"/>
      <c r="IV42" s="79"/>
    </row>
    <row r="43" spans="1:256" x14ac:dyDescent="0.3">
      <c r="A43" s="38"/>
      <c r="B43" s="38"/>
      <c r="C43" s="38"/>
      <c r="D43" s="39"/>
      <c r="E43" s="38"/>
      <c r="F43" s="36"/>
      <c r="G43" s="36"/>
    </row>
    <row r="44" spans="1:256" ht="11.85" customHeight="1" x14ac:dyDescent="0.3">
      <c r="A44" s="55" t="s">
        <v>72</v>
      </c>
      <c r="B44" s="55"/>
      <c r="C44" s="55"/>
      <c r="D44" s="55"/>
      <c r="E44" s="55"/>
      <c r="F44" s="55"/>
      <c r="G44" s="55"/>
    </row>
    <row r="45" spans="1:256" x14ac:dyDescent="0.3">
      <c r="A45" s="25">
        <v>15</v>
      </c>
      <c r="B45" s="26"/>
      <c r="C45" s="26" t="s">
        <v>73</v>
      </c>
      <c r="D45" s="27" t="s">
        <v>42</v>
      </c>
      <c r="E45" s="28">
        <v>1</v>
      </c>
      <c r="F45" s="63"/>
      <c r="G45" s="22">
        <f>E45*F45</f>
        <v>0</v>
      </c>
    </row>
    <row r="46" spans="1:256" x14ac:dyDescent="0.3">
      <c r="A46" s="25">
        <v>16</v>
      </c>
      <c r="B46" s="26"/>
      <c r="C46" s="26" t="s">
        <v>74</v>
      </c>
      <c r="D46" s="27" t="s">
        <v>37</v>
      </c>
      <c r="E46" s="28">
        <v>15</v>
      </c>
      <c r="F46" s="63"/>
      <c r="G46" s="22">
        <f>E46*F46</f>
        <v>0</v>
      </c>
    </row>
    <row r="47" spans="1:256" x14ac:dyDescent="0.3">
      <c r="A47" s="25">
        <v>17</v>
      </c>
      <c r="B47" s="26"/>
      <c r="C47" s="26" t="s">
        <v>75</v>
      </c>
      <c r="D47" s="27" t="s">
        <v>42</v>
      </c>
      <c r="E47" s="28">
        <v>1</v>
      </c>
      <c r="F47" s="63"/>
      <c r="G47" s="22">
        <f>E47*F47</f>
        <v>0</v>
      </c>
    </row>
    <row r="48" spans="1:256" x14ac:dyDescent="0.3">
      <c r="A48" s="25">
        <v>18</v>
      </c>
      <c r="B48" s="26"/>
      <c r="C48" s="26" t="s">
        <v>76</v>
      </c>
      <c r="D48" s="27" t="s">
        <v>42</v>
      </c>
      <c r="E48" s="28">
        <v>1</v>
      </c>
      <c r="F48" s="63"/>
      <c r="G48" s="22">
        <f>E48*F48</f>
        <v>0</v>
      </c>
    </row>
    <row r="49" spans="1:256" s="78" customFormat="1" x14ac:dyDescent="0.3">
      <c r="A49" s="33"/>
      <c r="B49" s="34"/>
      <c r="C49" s="34" t="s">
        <v>50</v>
      </c>
      <c r="D49" s="37"/>
      <c r="E49" s="34"/>
      <c r="F49" s="24"/>
      <c r="G49" s="24">
        <f>SUM(G45:G48)</f>
        <v>0</v>
      </c>
      <c r="IT49" s="79"/>
      <c r="IU49" s="79"/>
      <c r="IV49" s="79"/>
    </row>
    <row r="50" spans="1:256" x14ac:dyDescent="0.3">
      <c r="A50" s="38"/>
      <c r="B50" s="38"/>
      <c r="C50" s="38"/>
      <c r="D50" s="39"/>
      <c r="E50" s="38"/>
      <c r="F50" s="36"/>
      <c r="G50" s="36"/>
    </row>
    <row r="51" spans="1:256" ht="11.85" customHeight="1" x14ac:dyDescent="0.3">
      <c r="A51" s="55" t="s">
        <v>77</v>
      </c>
      <c r="B51" s="55"/>
      <c r="C51" s="55"/>
      <c r="D51" s="55"/>
      <c r="E51" s="55"/>
      <c r="F51" s="55"/>
      <c r="G51" s="55"/>
    </row>
    <row r="52" spans="1:256" x14ac:dyDescent="0.3">
      <c r="A52" s="25">
        <v>19</v>
      </c>
      <c r="B52" s="26"/>
      <c r="C52" s="26" t="s">
        <v>78</v>
      </c>
      <c r="D52" s="27" t="s">
        <v>42</v>
      </c>
      <c r="E52" s="28">
        <v>1</v>
      </c>
      <c r="F52" s="63"/>
      <c r="G52" s="22">
        <f>E52*F52</f>
        <v>0</v>
      </c>
    </row>
    <row r="53" spans="1:256" ht="30.6" x14ac:dyDescent="0.3">
      <c r="A53" s="25">
        <v>20</v>
      </c>
      <c r="B53" s="26"/>
      <c r="C53" s="26" t="s">
        <v>79</v>
      </c>
      <c r="D53" s="27" t="s">
        <v>42</v>
      </c>
      <c r="E53" s="28">
        <v>1</v>
      </c>
      <c r="F53" s="63"/>
      <c r="G53" s="22">
        <f>E53*F53</f>
        <v>0</v>
      </c>
    </row>
    <row r="54" spans="1:256" x14ac:dyDescent="0.3">
      <c r="A54" s="25">
        <v>21</v>
      </c>
      <c r="B54" s="26" t="s">
        <v>80</v>
      </c>
      <c r="C54" s="26" t="s">
        <v>81</v>
      </c>
      <c r="D54" s="27" t="s">
        <v>37</v>
      </c>
      <c r="E54" s="28">
        <v>15</v>
      </c>
      <c r="F54" s="63"/>
      <c r="G54" s="22">
        <f>E54*F54</f>
        <v>0</v>
      </c>
    </row>
    <row r="55" spans="1:256" s="76" customFormat="1" x14ac:dyDescent="0.3">
      <c r="A55" s="29"/>
      <c r="B55" s="30"/>
      <c r="C55" s="30" t="s">
        <v>39</v>
      </c>
      <c r="D55" s="31" t="s">
        <v>37</v>
      </c>
      <c r="E55" s="32">
        <v>15</v>
      </c>
      <c r="F55" s="23"/>
      <c r="G55" s="23"/>
      <c r="IT55" s="77"/>
      <c r="IU55" s="77"/>
      <c r="IV55" s="77"/>
    </row>
    <row r="56" spans="1:256" ht="20.399999999999999" x14ac:dyDescent="0.3">
      <c r="A56" s="25">
        <v>22</v>
      </c>
      <c r="B56" s="26"/>
      <c r="C56" s="26" t="s">
        <v>82</v>
      </c>
      <c r="D56" s="27" t="s">
        <v>37</v>
      </c>
      <c r="E56" s="28">
        <v>25</v>
      </c>
      <c r="F56" s="63"/>
      <c r="G56" s="22">
        <f>E56*F56</f>
        <v>0</v>
      </c>
    </row>
    <row r="57" spans="1:256" s="76" customFormat="1" x14ac:dyDescent="0.3">
      <c r="A57" s="29"/>
      <c r="B57" s="30"/>
      <c r="C57" s="30" t="s">
        <v>38</v>
      </c>
      <c r="D57" s="31" t="s">
        <v>37</v>
      </c>
      <c r="E57" s="32">
        <v>5</v>
      </c>
      <c r="F57" s="23"/>
      <c r="G57" s="23"/>
      <c r="IT57" s="77"/>
      <c r="IU57" s="77"/>
      <c r="IV57" s="77"/>
    </row>
    <row r="58" spans="1:256" s="76" customFormat="1" x14ac:dyDescent="0.3">
      <c r="A58" s="29"/>
      <c r="B58" s="30"/>
      <c r="C58" s="30" t="s">
        <v>39</v>
      </c>
      <c r="D58" s="31" t="s">
        <v>37</v>
      </c>
      <c r="E58" s="32">
        <v>20</v>
      </c>
      <c r="F58" s="23"/>
      <c r="G58" s="23"/>
      <c r="IT58" s="77"/>
      <c r="IU58" s="77"/>
      <c r="IV58" s="77"/>
    </row>
    <row r="59" spans="1:256" ht="20.399999999999999" x14ac:dyDescent="0.3">
      <c r="A59" s="25">
        <v>23</v>
      </c>
      <c r="B59" s="26"/>
      <c r="C59" s="26" t="s">
        <v>83</v>
      </c>
      <c r="D59" s="27" t="s">
        <v>37</v>
      </c>
      <c r="E59" s="28">
        <v>20</v>
      </c>
      <c r="F59" s="63"/>
      <c r="G59" s="22">
        <f>E59*F59</f>
        <v>0</v>
      </c>
    </row>
    <row r="60" spans="1:256" s="76" customFormat="1" x14ac:dyDescent="0.3">
      <c r="A60" s="29"/>
      <c r="B60" s="30"/>
      <c r="C60" s="30" t="s">
        <v>39</v>
      </c>
      <c r="D60" s="31" t="s">
        <v>37</v>
      </c>
      <c r="E60" s="32">
        <v>20</v>
      </c>
      <c r="F60" s="23"/>
      <c r="G60" s="23"/>
      <c r="IT60" s="77"/>
      <c r="IU60" s="77"/>
      <c r="IV60" s="77"/>
    </row>
    <row r="61" spans="1:256" x14ac:dyDescent="0.3">
      <c r="A61" s="25">
        <v>24</v>
      </c>
      <c r="B61" s="26"/>
      <c r="C61" s="26" t="s">
        <v>84</v>
      </c>
      <c r="D61" s="27" t="s">
        <v>42</v>
      </c>
      <c r="E61" s="28">
        <v>1</v>
      </c>
      <c r="F61" s="63"/>
      <c r="G61" s="22">
        <f>E61*F61</f>
        <v>0</v>
      </c>
    </row>
    <row r="62" spans="1:256" ht="20.399999999999999" x14ac:dyDescent="0.3">
      <c r="A62" s="25">
        <v>25</v>
      </c>
      <c r="B62" s="26" t="s">
        <v>85</v>
      </c>
      <c r="C62" s="26" t="s">
        <v>86</v>
      </c>
      <c r="D62" s="27" t="s">
        <v>37</v>
      </c>
      <c r="E62" s="28">
        <v>20</v>
      </c>
      <c r="F62" s="63"/>
      <c r="G62" s="22">
        <f>E62*F62</f>
        <v>0</v>
      </c>
    </row>
    <row r="63" spans="1:256" s="76" customFormat="1" x14ac:dyDescent="0.3">
      <c r="A63" s="29"/>
      <c r="B63" s="30"/>
      <c r="C63" s="30" t="s">
        <v>38</v>
      </c>
      <c r="D63" s="31" t="s">
        <v>37</v>
      </c>
      <c r="E63" s="32">
        <v>5</v>
      </c>
      <c r="F63" s="23"/>
      <c r="G63" s="23"/>
      <c r="IT63" s="77"/>
      <c r="IU63" s="77"/>
      <c r="IV63" s="77"/>
    </row>
    <row r="64" spans="1:256" s="76" customFormat="1" x14ac:dyDescent="0.3">
      <c r="A64" s="29"/>
      <c r="B64" s="30"/>
      <c r="C64" s="30" t="s">
        <v>39</v>
      </c>
      <c r="D64" s="31" t="s">
        <v>37</v>
      </c>
      <c r="E64" s="32">
        <v>15</v>
      </c>
      <c r="F64" s="23"/>
      <c r="G64" s="23"/>
      <c r="IT64" s="77"/>
      <c r="IU64" s="77"/>
      <c r="IV64" s="77"/>
    </row>
    <row r="65" spans="1:256" x14ac:dyDescent="0.3">
      <c r="A65" s="25">
        <v>26</v>
      </c>
      <c r="B65" s="26"/>
      <c r="C65" s="26" t="s">
        <v>87</v>
      </c>
      <c r="D65" s="27" t="s">
        <v>42</v>
      </c>
      <c r="E65" s="28">
        <v>3</v>
      </c>
      <c r="F65" s="63"/>
      <c r="G65" s="22">
        <f>E65*F65</f>
        <v>0</v>
      </c>
    </row>
    <row r="66" spans="1:256" s="78" customFormat="1" x14ac:dyDescent="0.3">
      <c r="A66" s="33"/>
      <c r="B66" s="34"/>
      <c r="C66" s="34" t="s">
        <v>50</v>
      </c>
      <c r="D66" s="35"/>
      <c r="E66" s="34"/>
      <c r="F66" s="24"/>
      <c r="G66" s="24">
        <f>SUM(G52:G65)</f>
        <v>0</v>
      </c>
      <c r="IT66" s="79"/>
      <c r="IU66" s="79"/>
      <c r="IV66" s="79"/>
    </row>
    <row r="67" spans="1:256" x14ac:dyDescent="0.3">
      <c r="A67" s="80"/>
      <c r="B67" s="81"/>
      <c r="C67" s="81"/>
      <c r="D67" s="82"/>
      <c r="E67" s="83"/>
      <c r="F67" s="84"/>
      <c r="G67" s="85"/>
    </row>
  </sheetData>
  <sheetProtection algorithmName="SHA-512" hashValue="oxN6OTNwBHPyBei6s+6hO09VJ0MTSJEK2/znYHCooUN4ByMUYnt2m7jndQ+p8ogVrWsKFy68Wt+w3rc1ZMAMZg==" saltValue="dAZlBRiicdYgEZiJtMvmEw==" spinCount="100000" sheet="1" objects="1" scenarios="1"/>
  <mergeCells count="16">
    <mergeCell ref="A4:B4"/>
    <mergeCell ref="C4:G4"/>
    <mergeCell ref="A1:E1"/>
    <mergeCell ref="F1:G1"/>
    <mergeCell ref="A2:G2"/>
    <mergeCell ref="A3:B3"/>
    <mergeCell ref="C3:G3"/>
    <mergeCell ref="A25:G25"/>
    <mergeCell ref="A44:G44"/>
    <mergeCell ref="A51:G51"/>
    <mergeCell ref="A5:B5"/>
    <mergeCell ref="C5:G5"/>
    <mergeCell ref="A6:B6"/>
    <mergeCell ref="C6:G6"/>
    <mergeCell ref="A7:G7"/>
    <mergeCell ref="A11:G11"/>
  </mergeCells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8"/>
  <sheetViews>
    <sheetView workbookViewId="0">
      <selection activeCell="L33" sqref="L33"/>
    </sheetView>
  </sheetViews>
  <sheetFormatPr defaultColWidth="11.5546875" defaultRowHeight="10.199999999999999" x14ac:dyDescent="0.3"/>
  <cols>
    <col min="1" max="1" width="5.21875" style="66" customWidth="1"/>
    <col min="2" max="2" width="10.44140625" style="60" customWidth="1"/>
    <col min="3" max="3" width="38.5546875" style="60" customWidth="1"/>
    <col min="4" max="4" width="3.6640625" style="67" customWidth="1"/>
    <col min="5" max="5" width="9.21875" style="68" customWidth="1"/>
    <col min="6" max="6" width="10.5546875" style="70" customWidth="1"/>
    <col min="7" max="7" width="11.5546875" style="69"/>
    <col min="8" max="253" width="11.5546875" style="60"/>
    <col min="254" max="16384" width="11.5546875" style="64"/>
  </cols>
  <sheetData>
    <row r="1" spans="1:256" s="72" customFormat="1" ht="15.6" customHeight="1" x14ac:dyDescent="0.3">
      <c r="A1" s="58" t="str">
        <f>A!A1</f>
        <v>SOUPIS PRACÍ</v>
      </c>
      <c r="B1" s="58"/>
      <c r="C1" s="58"/>
      <c r="D1" s="58"/>
      <c r="E1" s="58"/>
      <c r="F1" s="59" t="s">
        <v>22</v>
      </c>
      <c r="G1" s="59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</row>
    <row r="2" spans="1:256" s="75" customFormat="1" x14ac:dyDescent="0.3">
      <c r="A2" s="57"/>
      <c r="B2" s="57"/>
      <c r="C2" s="57"/>
      <c r="D2" s="57"/>
      <c r="E2" s="57"/>
      <c r="F2" s="57"/>
      <c r="G2" s="57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</row>
    <row r="3" spans="1:256" s="75" customFormat="1" ht="11.85" customHeight="1" x14ac:dyDescent="0.3">
      <c r="A3" s="56" t="s">
        <v>2</v>
      </c>
      <c r="B3" s="56"/>
      <c r="C3" s="56" t="str">
        <f>Rekapitulace!C3</f>
        <v>Borová Lada, dostavba vodovodu a kanalizace – čerpací stanice Svinná Lada</v>
      </c>
      <c r="D3" s="56"/>
      <c r="E3" s="56"/>
      <c r="F3" s="56"/>
      <c r="G3" s="5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</row>
    <row r="4" spans="1:256" s="75" customFormat="1" ht="11.85" customHeight="1" x14ac:dyDescent="0.3">
      <c r="A4" s="56" t="s">
        <v>23</v>
      </c>
      <c r="B4" s="56"/>
      <c r="C4" s="56" t="s">
        <v>88</v>
      </c>
      <c r="D4" s="56"/>
      <c r="E4" s="56"/>
      <c r="F4" s="56"/>
      <c r="G4" s="5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</row>
    <row r="5" spans="1:256" s="75" customFormat="1" ht="11.85" customHeight="1" x14ac:dyDescent="0.3">
      <c r="A5" s="56" t="s">
        <v>4</v>
      </c>
      <c r="B5" s="56"/>
      <c r="C5" s="56" t="str">
        <f>Rekapitulace!C4</f>
        <v>Obec Borová Lada, Borová Lada 38, 384 82 Borová Lada, IČ: 002 50 341</v>
      </c>
      <c r="D5" s="56"/>
      <c r="E5" s="56"/>
      <c r="F5" s="56"/>
      <c r="G5" s="56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</row>
    <row r="6" spans="1:256" s="75" customFormat="1" ht="11.85" customHeight="1" x14ac:dyDescent="0.3">
      <c r="A6" s="56" t="s">
        <v>6</v>
      </c>
      <c r="B6" s="56"/>
      <c r="C6" s="56" t="str">
        <f>Rekapitulace!C5</f>
        <v>ELEKTROINSTALACE</v>
      </c>
      <c r="D6" s="56"/>
      <c r="E6" s="56"/>
      <c r="F6" s="56"/>
      <c r="G6" s="56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</row>
    <row r="7" spans="1:256" s="75" customFormat="1" x14ac:dyDescent="0.3">
      <c r="A7" s="57"/>
      <c r="B7" s="57"/>
      <c r="C7" s="57"/>
      <c r="D7" s="57"/>
      <c r="E7" s="57"/>
      <c r="F7" s="57"/>
      <c r="G7" s="57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</row>
    <row r="8" spans="1:256" x14ac:dyDescent="0.3">
      <c r="A8" s="40" t="s">
        <v>25</v>
      </c>
      <c r="B8" s="40" t="s">
        <v>26</v>
      </c>
      <c r="C8" s="40" t="s">
        <v>27</v>
      </c>
      <c r="D8" s="40" t="s">
        <v>28</v>
      </c>
      <c r="E8" s="40" t="s">
        <v>29</v>
      </c>
      <c r="F8" s="41" t="s">
        <v>30</v>
      </c>
      <c r="G8" s="41" t="s">
        <v>31</v>
      </c>
    </row>
    <row r="9" spans="1:256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</row>
    <row r="10" spans="1:256" x14ac:dyDescent="0.3">
      <c r="A10" s="80"/>
      <c r="B10" s="81"/>
      <c r="C10" s="81"/>
      <c r="D10" s="82"/>
      <c r="E10" s="83"/>
      <c r="F10" s="84"/>
      <c r="G10" s="85"/>
    </row>
    <row r="11" spans="1:256" ht="11.85" customHeight="1" x14ac:dyDescent="0.3">
      <c r="A11" s="55" t="s">
        <v>32</v>
      </c>
      <c r="B11" s="55"/>
      <c r="C11" s="55"/>
      <c r="D11" s="55" t="s">
        <v>33</v>
      </c>
      <c r="E11" s="55"/>
      <c r="F11" s="55" t="s">
        <v>34</v>
      </c>
      <c r="G11" s="55"/>
    </row>
    <row r="12" spans="1:256" x14ac:dyDescent="0.3">
      <c r="A12" s="25">
        <v>1</v>
      </c>
      <c r="B12" s="26" t="s">
        <v>89</v>
      </c>
      <c r="C12" s="26" t="s">
        <v>90</v>
      </c>
      <c r="D12" s="27" t="s">
        <v>37</v>
      </c>
      <c r="E12" s="28">
        <v>25</v>
      </c>
      <c r="F12" s="63"/>
      <c r="G12" s="22">
        <f>E12*F12</f>
        <v>0</v>
      </c>
    </row>
    <row r="13" spans="1:256" s="76" customFormat="1" x14ac:dyDescent="0.3">
      <c r="A13" s="29"/>
      <c r="B13" s="30"/>
      <c r="C13" s="30" t="s">
        <v>91</v>
      </c>
      <c r="D13" s="31" t="s">
        <v>37</v>
      </c>
      <c r="E13" s="32">
        <v>25</v>
      </c>
      <c r="F13" s="23"/>
      <c r="G13" s="23"/>
      <c r="IT13" s="77"/>
      <c r="IU13" s="77"/>
      <c r="IV13" s="77"/>
    </row>
    <row r="14" spans="1:256" ht="20.399999999999999" x14ac:dyDescent="0.3">
      <c r="A14" s="25">
        <v>2</v>
      </c>
      <c r="B14" s="26" t="s">
        <v>47</v>
      </c>
      <c r="C14" s="26" t="s">
        <v>48</v>
      </c>
      <c r="D14" s="27" t="s">
        <v>37</v>
      </c>
      <c r="E14" s="28">
        <v>10</v>
      </c>
      <c r="F14" s="63"/>
      <c r="G14" s="22">
        <f>E14*F14</f>
        <v>0</v>
      </c>
    </row>
    <row r="15" spans="1:256" s="76" customFormat="1" x14ac:dyDescent="0.3">
      <c r="A15" s="29"/>
      <c r="B15" s="30"/>
      <c r="C15" s="30" t="s">
        <v>92</v>
      </c>
      <c r="D15" s="31" t="s">
        <v>37</v>
      </c>
      <c r="E15" s="32">
        <v>10</v>
      </c>
      <c r="F15" s="23"/>
      <c r="G15" s="23"/>
      <c r="IT15" s="77"/>
      <c r="IU15" s="77"/>
      <c r="IV15" s="77"/>
    </row>
    <row r="16" spans="1:256" ht="20.399999999999999" x14ac:dyDescent="0.3">
      <c r="A16" s="25">
        <v>3</v>
      </c>
      <c r="B16" s="26" t="s">
        <v>47</v>
      </c>
      <c r="C16" s="26" t="s">
        <v>48</v>
      </c>
      <c r="D16" s="27" t="s">
        <v>37</v>
      </c>
      <c r="E16" s="28">
        <v>25</v>
      </c>
      <c r="F16" s="63"/>
      <c r="G16" s="22">
        <f>E16*F16</f>
        <v>0</v>
      </c>
    </row>
    <row r="17" spans="1:256" s="76" customFormat="1" x14ac:dyDescent="0.3">
      <c r="A17" s="29"/>
      <c r="B17" s="30"/>
      <c r="C17" s="30" t="s">
        <v>92</v>
      </c>
      <c r="D17" s="31" t="s">
        <v>37</v>
      </c>
      <c r="E17" s="32">
        <v>5</v>
      </c>
      <c r="F17" s="23"/>
      <c r="G17" s="23"/>
      <c r="IT17" s="77"/>
      <c r="IU17" s="77"/>
      <c r="IV17" s="77"/>
    </row>
    <row r="18" spans="1:256" s="76" customFormat="1" x14ac:dyDescent="0.3">
      <c r="A18" s="29"/>
      <c r="B18" s="30"/>
      <c r="C18" s="30" t="s">
        <v>93</v>
      </c>
      <c r="D18" s="31" t="s">
        <v>37</v>
      </c>
      <c r="E18" s="32">
        <v>10</v>
      </c>
      <c r="F18" s="23"/>
      <c r="G18" s="23"/>
      <c r="IT18" s="77"/>
      <c r="IU18" s="77"/>
      <c r="IV18" s="77"/>
    </row>
    <row r="19" spans="1:256" s="76" customFormat="1" x14ac:dyDescent="0.3">
      <c r="A19" s="29"/>
      <c r="B19" s="30"/>
      <c r="C19" s="30" t="s">
        <v>94</v>
      </c>
      <c r="D19" s="31" t="s">
        <v>37</v>
      </c>
      <c r="E19" s="32">
        <v>10</v>
      </c>
      <c r="F19" s="23"/>
      <c r="G19" s="23"/>
      <c r="IT19" s="77"/>
      <c r="IU19" s="77"/>
      <c r="IV19" s="77"/>
    </row>
    <row r="20" spans="1:256" ht="20.399999999999999" x14ac:dyDescent="0.3">
      <c r="A20" s="25">
        <v>4</v>
      </c>
      <c r="B20" s="26" t="s">
        <v>95</v>
      </c>
      <c r="C20" s="26" t="s">
        <v>96</v>
      </c>
      <c r="D20" s="27" t="s">
        <v>37</v>
      </c>
      <c r="E20" s="28">
        <v>20</v>
      </c>
      <c r="F20" s="63"/>
      <c r="G20" s="22">
        <f>E20*F20</f>
        <v>0</v>
      </c>
    </row>
    <row r="21" spans="1:256" s="76" customFormat="1" x14ac:dyDescent="0.3">
      <c r="A21" s="29"/>
      <c r="B21" s="30"/>
      <c r="C21" s="30" t="s">
        <v>93</v>
      </c>
      <c r="D21" s="31" t="s">
        <v>37</v>
      </c>
      <c r="E21" s="32">
        <v>10</v>
      </c>
      <c r="F21" s="23"/>
      <c r="G21" s="23"/>
      <c r="IT21" s="77"/>
      <c r="IU21" s="77"/>
      <c r="IV21" s="77"/>
    </row>
    <row r="22" spans="1:256" s="76" customFormat="1" x14ac:dyDescent="0.3">
      <c r="A22" s="29"/>
      <c r="B22" s="30"/>
      <c r="C22" s="30" t="s">
        <v>94</v>
      </c>
      <c r="D22" s="31" t="s">
        <v>37</v>
      </c>
      <c r="E22" s="32">
        <v>10</v>
      </c>
      <c r="F22" s="23"/>
      <c r="G22" s="23"/>
      <c r="IT22" s="77"/>
      <c r="IU22" s="77"/>
      <c r="IV22" s="77"/>
    </row>
    <row r="23" spans="1:256" ht="20.399999999999999" x14ac:dyDescent="0.3">
      <c r="A23" s="25">
        <v>5</v>
      </c>
      <c r="B23" s="26" t="s">
        <v>97</v>
      </c>
      <c r="C23" s="26" t="s">
        <v>98</v>
      </c>
      <c r="D23" s="27" t="s">
        <v>37</v>
      </c>
      <c r="E23" s="28">
        <v>5</v>
      </c>
      <c r="F23" s="63"/>
      <c r="G23" s="22">
        <f>E23*F23</f>
        <v>0</v>
      </c>
    </row>
    <row r="24" spans="1:256" s="76" customFormat="1" x14ac:dyDescent="0.3">
      <c r="A24" s="29"/>
      <c r="B24" s="30"/>
      <c r="C24" s="30" t="s">
        <v>99</v>
      </c>
      <c r="D24" s="31" t="s">
        <v>37</v>
      </c>
      <c r="E24" s="32">
        <v>5</v>
      </c>
      <c r="F24" s="23"/>
      <c r="G24" s="23"/>
      <c r="IT24" s="77"/>
      <c r="IU24" s="77"/>
      <c r="IV24" s="77"/>
    </row>
    <row r="25" spans="1:256" x14ac:dyDescent="0.3">
      <c r="A25" s="25">
        <v>6</v>
      </c>
      <c r="B25" s="26" t="s">
        <v>100</v>
      </c>
      <c r="C25" s="26" t="s">
        <v>101</v>
      </c>
      <c r="D25" s="27" t="s">
        <v>37</v>
      </c>
      <c r="E25" s="28">
        <v>5</v>
      </c>
      <c r="F25" s="63"/>
      <c r="G25" s="22">
        <f>E25*F25</f>
        <v>0</v>
      </c>
    </row>
    <row r="26" spans="1:256" s="76" customFormat="1" x14ac:dyDescent="0.3">
      <c r="A26" s="29"/>
      <c r="B26" s="30"/>
      <c r="C26" s="30" t="s">
        <v>102</v>
      </c>
      <c r="D26" s="31" t="s">
        <v>37</v>
      </c>
      <c r="E26" s="32">
        <v>5</v>
      </c>
      <c r="F26" s="86"/>
      <c r="G26" s="23"/>
      <c r="IT26" s="77"/>
      <c r="IU26" s="77"/>
      <c r="IV26" s="77"/>
    </row>
    <row r="27" spans="1:256" x14ac:dyDescent="0.3">
      <c r="A27" s="25">
        <v>7</v>
      </c>
      <c r="B27" s="26" t="s">
        <v>103</v>
      </c>
      <c r="C27" s="26" t="s">
        <v>104</v>
      </c>
      <c r="D27" s="27" t="s">
        <v>42</v>
      </c>
      <c r="E27" s="28">
        <v>7</v>
      </c>
      <c r="F27" s="63"/>
      <c r="G27" s="22">
        <f t="shared" ref="G27:G34" si="0">E27*F27</f>
        <v>0</v>
      </c>
    </row>
    <row r="28" spans="1:256" x14ac:dyDescent="0.3">
      <c r="A28" s="25">
        <v>8</v>
      </c>
      <c r="B28" s="26" t="s">
        <v>105</v>
      </c>
      <c r="C28" s="26" t="s">
        <v>106</v>
      </c>
      <c r="D28" s="27" t="s">
        <v>42</v>
      </c>
      <c r="E28" s="28">
        <v>10</v>
      </c>
      <c r="F28" s="63"/>
      <c r="G28" s="22">
        <f t="shared" si="0"/>
        <v>0</v>
      </c>
    </row>
    <row r="29" spans="1:256" ht="20.399999999999999" x14ac:dyDescent="0.3">
      <c r="A29" s="25">
        <v>9</v>
      </c>
      <c r="B29" s="26" t="s">
        <v>107</v>
      </c>
      <c r="C29" s="26" t="s">
        <v>108</v>
      </c>
      <c r="D29" s="27" t="s">
        <v>42</v>
      </c>
      <c r="E29" s="28">
        <v>10</v>
      </c>
      <c r="F29" s="63"/>
      <c r="G29" s="22">
        <f t="shared" si="0"/>
        <v>0</v>
      </c>
    </row>
    <row r="30" spans="1:256" x14ac:dyDescent="0.3">
      <c r="A30" s="25">
        <v>10</v>
      </c>
      <c r="B30" s="26" t="s">
        <v>109</v>
      </c>
      <c r="C30" s="26" t="s">
        <v>110</v>
      </c>
      <c r="D30" s="27" t="s">
        <v>42</v>
      </c>
      <c r="E30" s="28">
        <v>2</v>
      </c>
      <c r="F30" s="63"/>
      <c r="G30" s="22">
        <f t="shared" si="0"/>
        <v>0</v>
      </c>
    </row>
    <row r="31" spans="1:256" ht="20.399999999999999" x14ac:dyDescent="0.3">
      <c r="A31" s="25">
        <v>11</v>
      </c>
      <c r="B31" s="26" t="s">
        <v>111</v>
      </c>
      <c r="C31" s="26" t="s">
        <v>112</v>
      </c>
      <c r="D31" s="27" t="s">
        <v>42</v>
      </c>
      <c r="E31" s="28">
        <v>1</v>
      </c>
      <c r="F31" s="63"/>
      <c r="G31" s="22">
        <f t="shared" si="0"/>
        <v>0</v>
      </c>
    </row>
    <row r="32" spans="1:256" x14ac:dyDescent="0.3">
      <c r="A32" s="25">
        <v>12</v>
      </c>
      <c r="B32" s="26" t="s">
        <v>113</v>
      </c>
      <c r="C32" s="26" t="s">
        <v>114</v>
      </c>
      <c r="D32" s="27" t="s">
        <v>42</v>
      </c>
      <c r="E32" s="28">
        <v>1</v>
      </c>
      <c r="F32" s="63"/>
      <c r="G32" s="22">
        <f t="shared" si="0"/>
        <v>0</v>
      </c>
    </row>
    <row r="33" spans="1:256" ht="20.399999999999999" x14ac:dyDescent="0.3">
      <c r="A33" s="25">
        <v>13</v>
      </c>
      <c r="B33" s="26" t="s">
        <v>115</v>
      </c>
      <c r="C33" s="26" t="s">
        <v>116</v>
      </c>
      <c r="D33" s="27" t="s">
        <v>42</v>
      </c>
      <c r="E33" s="28">
        <v>1</v>
      </c>
      <c r="F33" s="63"/>
      <c r="G33" s="22">
        <f t="shared" si="0"/>
        <v>0</v>
      </c>
    </row>
    <row r="34" spans="1:256" ht="20.399999999999999" x14ac:dyDescent="0.3">
      <c r="A34" s="25">
        <v>14</v>
      </c>
      <c r="B34" s="26" t="s">
        <v>117</v>
      </c>
      <c r="C34" s="26" t="s">
        <v>118</v>
      </c>
      <c r="D34" s="27" t="s">
        <v>42</v>
      </c>
      <c r="E34" s="28">
        <v>2</v>
      </c>
      <c r="F34" s="63"/>
      <c r="G34" s="22">
        <f t="shared" si="0"/>
        <v>0</v>
      </c>
    </row>
    <row r="35" spans="1:256" s="78" customFormat="1" x14ac:dyDescent="0.3">
      <c r="A35" s="33"/>
      <c r="B35" s="34"/>
      <c r="C35" s="34" t="s">
        <v>50</v>
      </c>
      <c r="D35" s="35"/>
      <c r="E35" s="34"/>
      <c r="F35" s="24"/>
      <c r="G35" s="24">
        <f>SUM(G12:G34)</f>
        <v>0</v>
      </c>
      <c r="IT35" s="79"/>
      <c r="IU35" s="79"/>
      <c r="IV35" s="79"/>
    </row>
    <row r="36" spans="1:256" x14ac:dyDescent="0.3">
      <c r="A36" s="38"/>
      <c r="B36" s="38"/>
      <c r="C36" s="38"/>
      <c r="D36" s="39"/>
      <c r="E36" s="38"/>
      <c r="F36" s="36"/>
      <c r="G36" s="36"/>
    </row>
    <row r="37" spans="1:256" ht="11.85" customHeight="1" x14ac:dyDescent="0.3">
      <c r="A37" s="55" t="s">
        <v>119</v>
      </c>
      <c r="B37" s="55"/>
      <c r="C37" s="55"/>
      <c r="D37" s="55"/>
      <c r="E37" s="55"/>
      <c r="F37" s="55"/>
      <c r="G37" s="55"/>
    </row>
    <row r="38" spans="1:256" x14ac:dyDescent="0.3">
      <c r="A38" s="25">
        <v>15</v>
      </c>
      <c r="B38" s="26"/>
      <c r="C38" s="26" t="s">
        <v>120</v>
      </c>
      <c r="D38" s="27" t="s">
        <v>42</v>
      </c>
      <c r="E38" s="28">
        <v>4</v>
      </c>
      <c r="F38" s="63"/>
      <c r="G38" s="22">
        <f>E38*F38</f>
        <v>0</v>
      </c>
    </row>
    <row r="39" spans="1:256" x14ac:dyDescent="0.3">
      <c r="A39" s="25">
        <v>16</v>
      </c>
      <c r="B39" s="26"/>
      <c r="C39" s="26" t="s">
        <v>121</v>
      </c>
      <c r="D39" s="27" t="s">
        <v>42</v>
      </c>
      <c r="E39" s="28">
        <v>1</v>
      </c>
      <c r="F39" s="63"/>
      <c r="G39" s="22">
        <f>E39*F39</f>
        <v>0</v>
      </c>
    </row>
    <row r="40" spans="1:256" x14ac:dyDescent="0.3">
      <c r="A40" s="25">
        <v>17</v>
      </c>
      <c r="B40" s="26"/>
      <c r="C40" s="26" t="s">
        <v>122</v>
      </c>
      <c r="D40" s="27" t="s">
        <v>42</v>
      </c>
      <c r="E40" s="28">
        <v>1</v>
      </c>
      <c r="F40" s="63"/>
      <c r="G40" s="22">
        <f>E40*F40</f>
        <v>0</v>
      </c>
    </row>
    <row r="41" spans="1:256" ht="20.399999999999999" x14ac:dyDescent="0.3">
      <c r="A41" s="25">
        <v>18</v>
      </c>
      <c r="B41" s="26"/>
      <c r="C41" s="26" t="s">
        <v>123</v>
      </c>
      <c r="D41" s="27" t="s">
        <v>42</v>
      </c>
      <c r="E41" s="28">
        <v>2</v>
      </c>
      <c r="F41" s="63"/>
      <c r="G41" s="22">
        <f>E41*F41</f>
        <v>0</v>
      </c>
    </row>
    <row r="42" spans="1:256" s="78" customFormat="1" x14ac:dyDescent="0.3">
      <c r="A42" s="33"/>
      <c r="B42" s="34"/>
      <c r="C42" s="34" t="s">
        <v>50</v>
      </c>
      <c r="D42" s="35"/>
      <c r="E42" s="34"/>
      <c r="F42" s="24"/>
      <c r="G42" s="24">
        <f>SUM(G38:G41)</f>
        <v>0</v>
      </c>
      <c r="IT42" s="79"/>
      <c r="IU42" s="79"/>
      <c r="IV42" s="79"/>
    </row>
    <row r="43" spans="1:256" x14ac:dyDescent="0.3">
      <c r="A43" s="38"/>
      <c r="B43" s="38"/>
      <c r="C43" s="38"/>
      <c r="D43" s="39"/>
      <c r="E43" s="38"/>
      <c r="F43" s="36"/>
      <c r="G43" s="36"/>
    </row>
    <row r="44" spans="1:256" ht="11.85" customHeight="1" x14ac:dyDescent="0.3">
      <c r="A44" s="55" t="s">
        <v>72</v>
      </c>
      <c r="B44" s="55"/>
      <c r="C44" s="55"/>
      <c r="D44" s="55"/>
      <c r="E44" s="55"/>
      <c r="F44" s="55"/>
      <c r="G44" s="55"/>
    </row>
    <row r="45" spans="1:256" x14ac:dyDescent="0.3">
      <c r="A45" s="25">
        <v>19</v>
      </c>
      <c r="B45" s="26"/>
      <c r="C45" s="26" t="s">
        <v>75</v>
      </c>
      <c r="D45" s="27" t="s">
        <v>42</v>
      </c>
      <c r="E45" s="28">
        <v>1</v>
      </c>
      <c r="F45" s="63"/>
      <c r="G45" s="22">
        <f>E45*F45</f>
        <v>0</v>
      </c>
    </row>
    <row r="46" spans="1:256" x14ac:dyDescent="0.3">
      <c r="A46" s="25">
        <v>20</v>
      </c>
      <c r="B46" s="26"/>
      <c r="C46" s="26" t="s">
        <v>76</v>
      </c>
      <c r="D46" s="27" t="s">
        <v>42</v>
      </c>
      <c r="E46" s="28">
        <v>1</v>
      </c>
      <c r="F46" s="63"/>
      <c r="G46" s="22">
        <f>E46*F46</f>
        <v>0</v>
      </c>
    </row>
    <row r="47" spans="1:256" s="78" customFormat="1" x14ac:dyDescent="0.3">
      <c r="A47" s="33"/>
      <c r="B47" s="34"/>
      <c r="C47" s="34" t="s">
        <v>50</v>
      </c>
      <c r="D47" s="35"/>
      <c r="E47" s="34"/>
      <c r="F47" s="24"/>
      <c r="G47" s="24">
        <f>SUM(G45:G46)</f>
        <v>0</v>
      </c>
      <c r="IT47" s="79"/>
      <c r="IU47" s="79"/>
      <c r="IV47" s="79"/>
    </row>
    <row r="48" spans="1:256" x14ac:dyDescent="0.3">
      <c r="A48" s="38"/>
      <c r="B48" s="38"/>
      <c r="C48" s="38"/>
      <c r="D48" s="39"/>
      <c r="E48" s="38"/>
      <c r="F48" s="36"/>
      <c r="G48" s="36"/>
    </row>
    <row r="49" spans="1:256" ht="11.85" customHeight="1" x14ac:dyDescent="0.3">
      <c r="A49" s="55" t="s">
        <v>77</v>
      </c>
      <c r="B49" s="55"/>
      <c r="C49" s="55"/>
      <c r="D49" s="55"/>
      <c r="E49" s="55"/>
      <c r="F49" s="55"/>
      <c r="G49" s="55"/>
    </row>
    <row r="50" spans="1:256" x14ac:dyDescent="0.3">
      <c r="A50" s="25">
        <v>21</v>
      </c>
      <c r="B50" s="26" t="s">
        <v>124</v>
      </c>
      <c r="C50" s="26" t="s">
        <v>125</v>
      </c>
      <c r="D50" s="27" t="s">
        <v>37</v>
      </c>
      <c r="E50" s="28">
        <v>25</v>
      </c>
      <c r="F50" s="63"/>
      <c r="G50" s="22">
        <f>E50*F50</f>
        <v>0</v>
      </c>
    </row>
    <row r="51" spans="1:256" s="76" customFormat="1" x14ac:dyDescent="0.3">
      <c r="A51" s="29"/>
      <c r="B51" s="30"/>
      <c r="C51" s="30" t="s">
        <v>91</v>
      </c>
      <c r="D51" s="31" t="s">
        <v>37</v>
      </c>
      <c r="E51" s="32">
        <v>25</v>
      </c>
      <c r="F51" s="23"/>
      <c r="G51" s="23"/>
      <c r="IT51" s="77"/>
      <c r="IU51" s="77"/>
      <c r="IV51" s="77"/>
    </row>
    <row r="52" spans="1:256" ht="20.399999999999999" x14ac:dyDescent="0.3">
      <c r="A52" s="25">
        <v>22</v>
      </c>
      <c r="B52" s="26" t="s">
        <v>126</v>
      </c>
      <c r="C52" s="26" t="s">
        <v>83</v>
      </c>
      <c r="D52" s="27" t="s">
        <v>37</v>
      </c>
      <c r="E52" s="28">
        <v>10</v>
      </c>
      <c r="F52" s="63"/>
      <c r="G52" s="22">
        <f>E52*F52</f>
        <v>0</v>
      </c>
    </row>
    <row r="53" spans="1:256" s="76" customFormat="1" x14ac:dyDescent="0.3">
      <c r="A53" s="29"/>
      <c r="B53" s="30"/>
      <c r="C53" s="30" t="s">
        <v>92</v>
      </c>
      <c r="D53" s="31" t="s">
        <v>37</v>
      </c>
      <c r="E53" s="32">
        <v>10</v>
      </c>
      <c r="F53" s="23"/>
      <c r="G53" s="23"/>
      <c r="IT53" s="77"/>
      <c r="IU53" s="77"/>
      <c r="IV53" s="77"/>
    </row>
    <row r="54" spans="1:256" ht="20.399999999999999" x14ac:dyDescent="0.3">
      <c r="A54" s="25">
        <v>23</v>
      </c>
      <c r="B54" s="26" t="s">
        <v>127</v>
      </c>
      <c r="C54" s="26" t="s">
        <v>128</v>
      </c>
      <c r="D54" s="27" t="s">
        <v>37</v>
      </c>
      <c r="E54" s="28">
        <v>25</v>
      </c>
      <c r="F54" s="63"/>
      <c r="G54" s="22">
        <f>E54*F54</f>
        <v>0</v>
      </c>
    </row>
    <row r="55" spans="1:256" s="76" customFormat="1" x14ac:dyDescent="0.3">
      <c r="A55" s="29"/>
      <c r="B55" s="30"/>
      <c r="C55" s="30" t="s">
        <v>92</v>
      </c>
      <c r="D55" s="31" t="s">
        <v>37</v>
      </c>
      <c r="E55" s="32">
        <v>5</v>
      </c>
      <c r="F55" s="23"/>
      <c r="G55" s="23"/>
      <c r="IT55" s="77"/>
      <c r="IU55" s="77"/>
      <c r="IV55" s="77"/>
    </row>
    <row r="56" spans="1:256" s="76" customFormat="1" x14ac:dyDescent="0.3">
      <c r="A56" s="29"/>
      <c r="B56" s="30"/>
      <c r="C56" s="30" t="s">
        <v>93</v>
      </c>
      <c r="D56" s="31" t="s">
        <v>37</v>
      </c>
      <c r="E56" s="32">
        <v>10</v>
      </c>
      <c r="F56" s="23"/>
      <c r="G56" s="23"/>
      <c r="IT56" s="77"/>
      <c r="IU56" s="77"/>
      <c r="IV56" s="77"/>
    </row>
    <row r="57" spans="1:256" s="76" customFormat="1" x14ac:dyDescent="0.3">
      <c r="A57" s="29"/>
      <c r="B57" s="30"/>
      <c r="C57" s="30" t="s">
        <v>94</v>
      </c>
      <c r="D57" s="31" t="s">
        <v>37</v>
      </c>
      <c r="E57" s="32">
        <v>10</v>
      </c>
      <c r="F57" s="23"/>
      <c r="G57" s="23"/>
      <c r="IT57" s="77"/>
      <c r="IU57" s="77"/>
      <c r="IV57" s="77"/>
    </row>
    <row r="58" spans="1:256" ht="20.399999999999999" x14ac:dyDescent="0.3">
      <c r="A58" s="25">
        <v>24</v>
      </c>
      <c r="B58" s="26" t="s">
        <v>129</v>
      </c>
      <c r="C58" s="26" t="s">
        <v>130</v>
      </c>
      <c r="D58" s="27" t="s">
        <v>37</v>
      </c>
      <c r="E58" s="28">
        <v>20</v>
      </c>
      <c r="F58" s="63"/>
      <c r="G58" s="22">
        <f>E58*F58</f>
        <v>0</v>
      </c>
    </row>
    <row r="59" spans="1:256" s="76" customFormat="1" x14ac:dyDescent="0.3">
      <c r="A59" s="29"/>
      <c r="B59" s="30"/>
      <c r="C59" s="30" t="s">
        <v>93</v>
      </c>
      <c r="D59" s="31" t="s">
        <v>37</v>
      </c>
      <c r="E59" s="32">
        <v>10</v>
      </c>
      <c r="F59" s="23"/>
      <c r="G59" s="23"/>
      <c r="IT59" s="77"/>
      <c r="IU59" s="77"/>
      <c r="IV59" s="77"/>
    </row>
    <row r="60" spans="1:256" s="76" customFormat="1" x14ac:dyDescent="0.3">
      <c r="A60" s="29"/>
      <c r="B60" s="30"/>
      <c r="C60" s="30" t="s">
        <v>94</v>
      </c>
      <c r="D60" s="31" t="s">
        <v>37</v>
      </c>
      <c r="E60" s="32">
        <v>10</v>
      </c>
      <c r="F60" s="23"/>
      <c r="G60" s="23"/>
      <c r="IT60" s="77"/>
      <c r="IU60" s="77"/>
      <c r="IV60" s="77"/>
    </row>
    <row r="61" spans="1:256" ht="20.399999999999999" x14ac:dyDescent="0.3">
      <c r="A61" s="25">
        <v>25</v>
      </c>
      <c r="B61" s="26" t="s">
        <v>131</v>
      </c>
      <c r="C61" s="26" t="s">
        <v>132</v>
      </c>
      <c r="D61" s="27" t="s">
        <v>37</v>
      </c>
      <c r="E61" s="28">
        <v>5</v>
      </c>
      <c r="F61" s="63"/>
      <c r="G61" s="22">
        <f>E61*F61</f>
        <v>0</v>
      </c>
    </row>
    <row r="62" spans="1:256" s="76" customFormat="1" x14ac:dyDescent="0.3">
      <c r="A62" s="29"/>
      <c r="B62" s="30"/>
      <c r="C62" s="30" t="s">
        <v>99</v>
      </c>
      <c r="D62" s="31" t="s">
        <v>37</v>
      </c>
      <c r="E62" s="32">
        <v>5</v>
      </c>
      <c r="F62" s="23"/>
      <c r="G62" s="23"/>
      <c r="IT62" s="77"/>
      <c r="IU62" s="77"/>
      <c r="IV62" s="77"/>
    </row>
    <row r="63" spans="1:256" ht="20.399999999999999" x14ac:dyDescent="0.3">
      <c r="A63" s="25">
        <v>26</v>
      </c>
      <c r="B63" s="26" t="s">
        <v>133</v>
      </c>
      <c r="C63" s="26" t="s">
        <v>134</v>
      </c>
      <c r="D63" s="27" t="s">
        <v>37</v>
      </c>
      <c r="E63" s="28">
        <v>5</v>
      </c>
      <c r="F63" s="63"/>
      <c r="G63" s="22">
        <f>E63*F63</f>
        <v>0</v>
      </c>
    </row>
    <row r="64" spans="1:256" s="76" customFormat="1" x14ac:dyDescent="0.3">
      <c r="A64" s="29"/>
      <c r="B64" s="30"/>
      <c r="C64" s="30" t="s">
        <v>102</v>
      </c>
      <c r="D64" s="31" t="s">
        <v>37</v>
      </c>
      <c r="E64" s="32">
        <v>5</v>
      </c>
      <c r="F64" s="23"/>
      <c r="G64" s="23"/>
      <c r="IT64" s="77"/>
      <c r="IU64" s="77"/>
      <c r="IV64" s="77"/>
    </row>
    <row r="65" spans="1:256" ht="30.6" x14ac:dyDescent="0.3">
      <c r="A65" s="25">
        <v>27</v>
      </c>
      <c r="B65" s="26" t="s">
        <v>135</v>
      </c>
      <c r="C65" s="26" t="s">
        <v>136</v>
      </c>
      <c r="D65" s="27" t="s">
        <v>42</v>
      </c>
      <c r="E65" s="28">
        <v>7</v>
      </c>
      <c r="F65" s="63"/>
      <c r="G65" s="22">
        <f t="shared" ref="G65:G76" si="1">E65*F65</f>
        <v>0</v>
      </c>
    </row>
    <row r="66" spans="1:256" ht="20.399999999999999" x14ac:dyDescent="0.3">
      <c r="A66" s="25">
        <v>28</v>
      </c>
      <c r="B66" s="26" t="s">
        <v>137</v>
      </c>
      <c r="C66" s="26" t="s">
        <v>138</v>
      </c>
      <c r="D66" s="27" t="s">
        <v>42</v>
      </c>
      <c r="E66" s="28">
        <v>10</v>
      </c>
      <c r="F66" s="63"/>
      <c r="G66" s="22">
        <f t="shared" si="1"/>
        <v>0</v>
      </c>
    </row>
    <row r="67" spans="1:256" x14ac:dyDescent="0.3">
      <c r="A67" s="25">
        <v>29</v>
      </c>
      <c r="B67" s="26" t="s">
        <v>139</v>
      </c>
      <c r="C67" s="26" t="s">
        <v>140</v>
      </c>
      <c r="D67" s="27" t="s">
        <v>42</v>
      </c>
      <c r="E67" s="28">
        <v>10</v>
      </c>
      <c r="F67" s="63"/>
      <c r="G67" s="22">
        <f t="shared" si="1"/>
        <v>0</v>
      </c>
    </row>
    <row r="68" spans="1:256" x14ac:dyDescent="0.3">
      <c r="A68" s="25">
        <v>30</v>
      </c>
      <c r="B68" s="26" t="s">
        <v>141</v>
      </c>
      <c r="C68" s="26" t="s">
        <v>142</v>
      </c>
      <c r="D68" s="27" t="s">
        <v>42</v>
      </c>
      <c r="E68" s="28">
        <v>5</v>
      </c>
      <c r="F68" s="63"/>
      <c r="G68" s="22">
        <f t="shared" si="1"/>
        <v>0</v>
      </c>
    </row>
    <row r="69" spans="1:256" x14ac:dyDescent="0.3">
      <c r="A69" s="25">
        <v>31</v>
      </c>
      <c r="B69" s="26" t="s">
        <v>143</v>
      </c>
      <c r="C69" s="26" t="s">
        <v>144</v>
      </c>
      <c r="D69" s="27" t="s">
        <v>42</v>
      </c>
      <c r="E69" s="28">
        <v>2</v>
      </c>
      <c r="F69" s="63"/>
      <c r="G69" s="22">
        <f t="shared" si="1"/>
        <v>0</v>
      </c>
    </row>
    <row r="70" spans="1:256" x14ac:dyDescent="0.3">
      <c r="A70" s="25">
        <v>32</v>
      </c>
      <c r="B70" s="26" t="s">
        <v>145</v>
      </c>
      <c r="C70" s="26" t="s">
        <v>146</v>
      </c>
      <c r="D70" s="27" t="s">
        <v>42</v>
      </c>
      <c r="E70" s="28">
        <v>1</v>
      </c>
      <c r="F70" s="63"/>
      <c r="G70" s="22">
        <f t="shared" si="1"/>
        <v>0</v>
      </c>
    </row>
    <row r="71" spans="1:256" ht="30.6" x14ac:dyDescent="0.3">
      <c r="A71" s="25">
        <v>33</v>
      </c>
      <c r="B71" s="26"/>
      <c r="C71" s="26" t="s">
        <v>147</v>
      </c>
      <c r="D71" s="27" t="s">
        <v>42</v>
      </c>
      <c r="E71" s="28">
        <v>4</v>
      </c>
      <c r="F71" s="63"/>
      <c r="G71" s="22">
        <f t="shared" si="1"/>
        <v>0</v>
      </c>
    </row>
    <row r="72" spans="1:256" ht="40.799999999999997" x14ac:dyDescent="0.3">
      <c r="A72" s="25">
        <v>34</v>
      </c>
      <c r="B72" s="26" t="s">
        <v>148</v>
      </c>
      <c r="C72" s="26" t="s">
        <v>149</v>
      </c>
      <c r="D72" s="27" t="s">
        <v>42</v>
      </c>
      <c r="E72" s="28">
        <v>1</v>
      </c>
      <c r="F72" s="63"/>
      <c r="G72" s="22">
        <f t="shared" si="1"/>
        <v>0</v>
      </c>
    </row>
    <row r="73" spans="1:256" ht="40.799999999999997" x14ac:dyDescent="0.3">
      <c r="A73" s="25">
        <v>35</v>
      </c>
      <c r="B73" s="26"/>
      <c r="C73" s="26" t="s">
        <v>150</v>
      </c>
      <c r="D73" s="27" t="s">
        <v>42</v>
      </c>
      <c r="E73" s="28">
        <v>1</v>
      </c>
      <c r="F73" s="63"/>
      <c r="G73" s="22">
        <f t="shared" si="1"/>
        <v>0</v>
      </c>
    </row>
    <row r="74" spans="1:256" ht="20.399999999999999" x14ac:dyDescent="0.3">
      <c r="A74" s="25">
        <v>36</v>
      </c>
      <c r="B74" s="26" t="s">
        <v>151</v>
      </c>
      <c r="C74" s="26" t="s">
        <v>152</v>
      </c>
      <c r="D74" s="27" t="s">
        <v>42</v>
      </c>
      <c r="E74" s="28">
        <v>2</v>
      </c>
      <c r="F74" s="63"/>
      <c r="G74" s="22">
        <f t="shared" si="1"/>
        <v>0</v>
      </c>
    </row>
    <row r="75" spans="1:256" ht="20.399999999999999" x14ac:dyDescent="0.3">
      <c r="A75" s="25">
        <v>37</v>
      </c>
      <c r="B75" s="26" t="s">
        <v>153</v>
      </c>
      <c r="C75" s="26" t="s">
        <v>154</v>
      </c>
      <c r="D75" s="27" t="s">
        <v>42</v>
      </c>
      <c r="E75" s="28">
        <v>1</v>
      </c>
      <c r="F75" s="63"/>
      <c r="G75" s="22">
        <f t="shared" si="1"/>
        <v>0</v>
      </c>
    </row>
    <row r="76" spans="1:256" x14ac:dyDescent="0.3">
      <c r="A76" s="25">
        <v>38</v>
      </c>
      <c r="B76" s="26"/>
      <c r="C76" s="26" t="s">
        <v>78</v>
      </c>
      <c r="D76" s="27" t="s">
        <v>42</v>
      </c>
      <c r="E76" s="28">
        <v>1</v>
      </c>
      <c r="F76" s="63"/>
      <c r="G76" s="22">
        <f t="shared" si="1"/>
        <v>0</v>
      </c>
    </row>
    <row r="77" spans="1:256" s="78" customFormat="1" x14ac:dyDescent="0.3">
      <c r="A77" s="33"/>
      <c r="B77" s="34"/>
      <c r="C77" s="34" t="s">
        <v>50</v>
      </c>
      <c r="D77" s="35"/>
      <c r="E77" s="34"/>
      <c r="F77" s="24"/>
      <c r="G77" s="24">
        <f>SUM(G50:G76)</f>
        <v>0</v>
      </c>
      <c r="IT77" s="79"/>
      <c r="IU77" s="79"/>
      <c r="IV77" s="79"/>
    </row>
    <row r="78" spans="1:256" x14ac:dyDescent="0.3">
      <c r="D78" s="68"/>
    </row>
    <row r="79" spans="1:256" x14ac:dyDescent="0.3">
      <c r="D79" s="68"/>
    </row>
    <row r="80" spans="1:256" x14ac:dyDescent="0.3">
      <c r="D80" s="68"/>
    </row>
    <row r="81" spans="4:4" x14ac:dyDescent="0.3">
      <c r="D81" s="68"/>
    </row>
    <row r="82" spans="4:4" x14ac:dyDescent="0.3">
      <c r="D82" s="68"/>
    </row>
    <row r="83" spans="4:4" x14ac:dyDescent="0.3">
      <c r="D83" s="68"/>
    </row>
    <row r="84" spans="4:4" x14ac:dyDescent="0.3">
      <c r="D84" s="68"/>
    </row>
    <row r="85" spans="4:4" x14ac:dyDescent="0.3">
      <c r="D85" s="68"/>
    </row>
    <row r="86" spans="4:4" x14ac:dyDescent="0.3">
      <c r="D86" s="68"/>
    </row>
    <row r="87" spans="4:4" x14ac:dyDescent="0.3">
      <c r="D87" s="68"/>
    </row>
    <row r="88" spans="4:4" x14ac:dyDescent="0.3">
      <c r="D88" s="68"/>
    </row>
  </sheetData>
  <sheetProtection algorithmName="SHA-512" hashValue="vF8wfIs05K0jPVPJaJs39IRwzac12T13fdkERkZChM/UfnLVb/DjsLvbk8QnQHqFf0NjflaMM0/khOhWiTjFXw==" saltValue="XjX47lZI/VlgTrQz1dfbXA==" spinCount="100000" sheet="1" objects="1" scenarios="1"/>
  <mergeCells count="16">
    <mergeCell ref="A4:B4"/>
    <mergeCell ref="C4:G4"/>
    <mergeCell ref="A1:E1"/>
    <mergeCell ref="F1:G1"/>
    <mergeCell ref="A2:G2"/>
    <mergeCell ref="A3:B3"/>
    <mergeCell ref="C3:G3"/>
    <mergeCell ref="A37:G37"/>
    <mergeCell ref="A44:G44"/>
    <mergeCell ref="A49:G49"/>
    <mergeCell ref="A5:B5"/>
    <mergeCell ref="C5:G5"/>
    <mergeCell ref="A6:B6"/>
    <mergeCell ref="C6:G6"/>
    <mergeCell ref="A7:G7"/>
    <mergeCell ref="A11:G11"/>
  </mergeCells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4"/>
  <sheetViews>
    <sheetView topLeftCell="A38" workbookViewId="0">
      <selection activeCell="I59" sqref="I59"/>
    </sheetView>
  </sheetViews>
  <sheetFormatPr defaultColWidth="11.5546875" defaultRowHeight="10.199999999999999" x14ac:dyDescent="0.3"/>
  <cols>
    <col min="1" max="1" width="5.21875" style="66" customWidth="1"/>
    <col min="2" max="2" width="10.44140625" style="60" customWidth="1"/>
    <col min="3" max="3" width="38.5546875" style="60" customWidth="1"/>
    <col min="4" max="4" width="3.6640625" style="67" customWidth="1"/>
    <col min="5" max="5" width="9.21875" style="68" customWidth="1"/>
    <col min="6" max="6" width="10.5546875" style="70" customWidth="1"/>
    <col min="7" max="7" width="11.5546875" style="69"/>
    <col min="8" max="252" width="11.5546875" style="60"/>
    <col min="253" max="16384" width="11.5546875" style="64"/>
  </cols>
  <sheetData>
    <row r="1" spans="1:256" s="72" customFormat="1" ht="15.6" customHeight="1" x14ac:dyDescent="0.3">
      <c r="A1" s="58" t="str">
        <f>B!A1</f>
        <v>SOUPIS PRACÍ</v>
      </c>
      <c r="B1" s="58"/>
      <c r="C1" s="58"/>
      <c r="D1" s="58"/>
      <c r="E1" s="58"/>
      <c r="F1" s="59" t="s">
        <v>22</v>
      </c>
      <c r="G1" s="59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</row>
    <row r="2" spans="1:256" s="75" customFormat="1" x14ac:dyDescent="0.3">
      <c r="A2" s="57"/>
      <c r="B2" s="57"/>
      <c r="C2" s="57"/>
      <c r="D2" s="57"/>
      <c r="E2" s="57"/>
      <c r="F2" s="57"/>
      <c r="G2" s="57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</row>
    <row r="3" spans="1:256" s="75" customFormat="1" ht="11.85" customHeight="1" x14ac:dyDescent="0.3">
      <c r="A3" s="56" t="s">
        <v>2</v>
      </c>
      <c r="B3" s="56"/>
      <c r="C3" s="56" t="str">
        <f>Rekapitulace!C3</f>
        <v>Borová Lada, dostavba vodovodu a kanalizace – čerpací stanice Svinná Lada</v>
      </c>
      <c r="D3" s="56"/>
      <c r="E3" s="56"/>
      <c r="F3" s="56"/>
      <c r="G3" s="5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</row>
    <row r="4" spans="1:256" s="75" customFormat="1" ht="11.85" customHeight="1" x14ac:dyDescent="0.3">
      <c r="A4" s="56" t="s">
        <v>23</v>
      </c>
      <c r="B4" s="56"/>
      <c r="C4" s="56" t="s">
        <v>155</v>
      </c>
      <c r="D4" s="56"/>
      <c r="E4" s="56"/>
      <c r="F4" s="56"/>
      <c r="G4" s="5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</row>
    <row r="5" spans="1:256" s="75" customFormat="1" ht="11.85" customHeight="1" x14ac:dyDescent="0.3">
      <c r="A5" s="56" t="s">
        <v>4</v>
      </c>
      <c r="B5" s="56"/>
      <c r="C5" s="56" t="str">
        <f>Rekapitulace!C4</f>
        <v>Obec Borová Lada, Borová Lada 38, 384 82 Borová Lada, IČ: 002 50 341</v>
      </c>
      <c r="D5" s="56"/>
      <c r="E5" s="56"/>
      <c r="F5" s="56"/>
      <c r="G5" s="56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</row>
    <row r="6" spans="1:256" s="75" customFormat="1" ht="11.85" customHeight="1" x14ac:dyDescent="0.3">
      <c r="A6" s="56" t="s">
        <v>6</v>
      </c>
      <c r="B6" s="56"/>
      <c r="C6" s="56" t="str">
        <f>Rekapitulace!C5</f>
        <v>ELEKTROINSTALACE</v>
      </c>
      <c r="D6" s="56"/>
      <c r="E6" s="56"/>
      <c r="F6" s="56"/>
      <c r="G6" s="56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</row>
    <row r="7" spans="1:256" s="75" customFormat="1" x14ac:dyDescent="0.3">
      <c r="A7" s="57"/>
      <c r="B7" s="57"/>
      <c r="C7" s="57"/>
      <c r="D7" s="57"/>
      <c r="E7" s="57"/>
      <c r="F7" s="57"/>
      <c r="G7" s="57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</row>
    <row r="8" spans="1:256" x14ac:dyDescent="0.3">
      <c r="A8" s="40" t="s">
        <v>25</v>
      </c>
      <c r="B8" s="40" t="s">
        <v>26</v>
      </c>
      <c r="C8" s="40" t="s">
        <v>27</v>
      </c>
      <c r="D8" s="40" t="s">
        <v>28</v>
      </c>
      <c r="E8" s="40" t="s">
        <v>29</v>
      </c>
      <c r="F8" s="41" t="s">
        <v>30</v>
      </c>
      <c r="G8" s="41" t="s">
        <v>31</v>
      </c>
    </row>
    <row r="9" spans="1:256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</row>
    <row r="10" spans="1:256" x14ac:dyDescent="0.3">
      <c r="A10" s="80"/>
      <c r="B10" s="81"/>
      <c r="C10" s="81"/>
      <c r="D10" s="82"/>
      <c r="E10" s="83"/>
      <c r="F10" s="84"/>
      <c r="G10" s="85"/>
    </row>
    <row r="11" spans="1:256" ht="11.85" customHeight="1" x14ac:dyDescent="0.3">
      <c r="A11" s="55" t="s">
        <v>32</v>
      </c>
      <c r="B11" s="55"/>
      <c r="C11" s="55"/>
      <c r="D11" s="55" t="s">
        <v>33</v>
      </c>
      <c r="E11" s="55"/>
      <c r="F11" s="55" t="s">
        <v>34</v>
      </c>
      <c r="G11" s="55"/>
    </row>
    <row r="12" spans="1:256" x14ac:dyDescent="0.3">
      <c r="A12" s="25">
        <v>1</v>
      </c>
      <c r="B12" s="26"/>
      <c r="C12" s="26" t="s">
        <v>156</v>
      </c>
      <c r="D12" s="27" t="s">
        <v>42</v>
      </c>
      <c r="E12" s="28">
        <v>1</v>
      </c>
      <c r="F12" s="63"/>
      <c r="G12" s="22">
        <f>E12*F12</f>
        <v>0</v>
      </c>
    </row>
    <row r="13" spans="1:256" x14ac:dyDescent="0.3">
      <c r="A13" s="25">
        <v>2</v>
      </c>
      <c r="B13" s="26" t="s">
        <v>157</v>
      </c>
      <c r="C13" s="26" t="s">
        <v>158</v>
      </c>
      <c r="D13" s="27" t="s">
        <v>42</v>
      </c>
      <c r="E13" s="28">
        <v>1</v>
      </c>
      <c r="F13" s="63"/>
      <c r="G13" s="22">
        <f>E13*F13</f>
        <v>0</v>
      </c>
    </row>
    <row r="14" spans="1:256" s="78" customFormat="1" x14ac:dyDescent="0.3">
      <c r="A14" s="33"/>
      <c r="B14" s="34"/>
      <c r="C14" s="34" t="s">
        <v>50</v>
      </c>
      <c r="D14" s="35"/>
      <c r="E14" s="34"/>
      <c r="F14" s="24"/>
      <c r="G14" s="24">
        <f>SUM(G12:G13)</f>
        <v>0</v>
      </c>
      <c r="IT14" s="79"/>
      <c r="IU14" s="79"/>
      <c r="IV14" s="79"/>
    </row>
    <row r="15" spans="1:256" x14ac:dyDescent="0.3">
      <c r="A15" s="38"/>
      <c r="B15" s="38"/>
      <c r="C15" s="38"/>
      <c r="D15" s="39"/>
      <c r="E15" s="38"/>
      <c r="F15" s="36"/>
      <c r="G15" s="36"/>
    </row>
    <row r="16" spans="1:256" ht="11.85" customHeight="1" x14ac:dyDescent="0.3">
      <c r="A16" s="55" t="s">
        <v>77</v>
      </c>
      <c r="B16" s="55"/>
      <c r="C16" s="55"/>
      <c r="D16" s="55"/>
      <c r="E16" s="55"/>
      <c r="F16" s="55"/>
      <c r="G16" s="55"/>
    </row>
    <row r="17" spans="1:7" ht="30.6" x14ac:dyDescent="0.3">
      <c r="A17" s="25">
        <v>3</v>
      </c>
      <c r="B17" s="26"/>
      <c r="C17" s="26" t="s">
        <v>159</v>
      </c>
      <c r="D17" s="27" t="s">
        <v>42</v>
      </c>
      <c r="E17" s="28">
        <v>1</v>
      </c>
      <c r="F17" s="63"/>
      <c r="G17" s="22">
        <f t="shared" ref="G17:G63" si="0">E17*F17</f>
        <v>0</v>
      </c>
    </row>
    <row r="18" spans="1:7" x14ac:dyDescent="0.3">
      <c r="A18" s="25">
        <v>4</v>
      </c>
      <c r="B18" s="26"/>
      <c r="C18" s="26" t="s">
        <v>160</v>
      </c>
      <c r="D18" s="27" t="s">
        <v>42</v>
      </c>
      <c r="E18" s="28">
        <v>1</v>
      </c>
      <c r="F18" s="63"/>
      <c r="G18" s="22">
        <f t="shared" si="0"/>
        <v>0</v>
      </c>
    </row>
    <row r="19" spans="1:7" x14ac:dyDescent="0.3">
      <c r="A19" s="25">
        <v>5</v>
      </c>
      <c r="B19" s="26"/>
      <c r="C19" s="26" t="s">
        <v>161</v>
      </c>
      <c r="D19" s="27" t="s">
        <v>42</v>
      </c>
      <c r="E19" s="28">
        <v>7</v>
      </c>
      <c r="F19" s="63"/>
      <c r="G19" s="22">
        <f t="shared" si="0"/>
        <v>0</v>
      </c>
    </row>
    <row r="20" spans="1:7" x14ac:dyDescent="0.3">
      <c r="A20" s="25">
        <v>6</v>
      </c>
      <c r="B20" s="26"/>
      <c r="C20" s="26" t="s">
        <v>162</v>
      </c>
      <c r="D20" s="27" t="s">
        <v>42</v>
      </c>
      <c r="E20" s="28">
        <v>10</v>
      </c>
      <c r="F20" s="63"/>
      <c r="G20" s="22">
        <f t="shared" si="0"/>
        <v>0</v>
      </c>
    </row>
    <row r="21" spans="1:7" x14ac:dyDescent="0.3">
      <c r="A21" s="25">
        <v>7</v>
      </c>
      <c r="B21" s="26"/>
      <c r="C21" s="26" t="s">
        <v>163</v>
      </c>
      <c r="D21" s="27" t="s">
        <v>42</v>
      </c>
      <c r="E21" s="28">
        <v>1</v>
      </c>
      <c r="F21" s="63"/>
      <c r="G21" s="22">
        <f t="shared" si="0"/>
        <v>0</v>
      </c>
    </row>
    <row r="22" spans="1:7" x14ac:dyDescent="0.3">
      <c r="A22" s="25">
        <v>8</v>
      </c>
      <c r="B22" s="26"/>
      <c r="C22" s="26" t="s">
        <v>164</v>
      </c>
      <c r="D22" s="27" t="s">
        <v>42</v>
      </c>
      <c r="E22" s="28">
        <v>1</v>
      </c>
      <c r="F22" s="63"/>
      <c r="G22" s="22">
        <f t="shared" si="0"/>
        <v>0</v>
      </c>
    </row>
    <row r="23" spans="1:7" x14ac:dyDescent="0.3">
      <c r="A23" s="25">
        <v>9</v>
      </c>
      <c r="B23" s="26"/>
      <c r="C23" s="26" t="s">
        <v>165</v>
      </c>
      <c r="D23" s="27" t="s">
        <v>42</v>
      </c>
      <c r="E23" s="28">
        <v>1</v>
      </c>
      <c r="F23" s="63"/>
      <c r="G23" s="22">
        <f t="shared" si="0"/>
        <v>0</v>
      </c>
    </row>
    <row r="24" spans="1:7" ht="20.399999999999999" x14ac:dyDescent="0.3">
      <c r="A24" s="25">
        <v>10</v>
      </c>
      <c r="B24" s="26" t="s">
        <v>166</v>
      </c>
      <c r="C24" s="26" t="s">
        <v>167</v>
      </c>
      <c r="D24" s="27" t="s">
        <v>42</v>
      </c>
      <c r="E24" s="28">
        <v>1</v>
      </c>
      <c r="F24" s="63"/>
      <c r="G24" s="22">
        <f t="shared" si="0"/>
        <v>0</v>
      </c>
    </row>
    <row r="25" spans="1:7" ht="20.399999999999999" x14ac:dyDescent="0.3">
      <c r="A25" s="25">
        <v>11</v>
      </c>
      <c r="B25" s="26" t="s">
        <v>168</v>
      </c>
      <c r="C25" s="26" t="s">
        <v>169</v>
      </c>
      <c r="D25" s="27" t="s">
        <v>42</v>
      </c>
      <c r="E25" s="28">
        <v>1</v>
      </c>
      <c r="F25" s="63"/>
      <c r="G25" s="22">
        <f t="shared" si="0"/>
        <v>0</v>
      </c>
    </row>
    <row r="26" spans="1:7" x14ac:dyDescent="0.3">
      <c r="A26" s="25">
        <v>12</v>
      </c>
      <c r="B26" s="26" t="s">
        <v>170</v>
      </c>
      <c r="C26" s="26" t="s">
        <v>171</v>
      </c>
      <c r="D26" s="27" t="s">
        <v>42</v>
      </c>
      <c r="E26" s="28">
        <v>1</v>
      </c>
      <c r="F26" s="63"/>
      <c r="G26" s="22">
        <f t="shared" si="0"/>
        <v>0</v>
      </c>
    </row>
    <row r="27" spans="1:7" x14ac:dyDescent="0.3">
      <c r="A27" s="25">
        <v>13</v>
      </c>
      <c r="B27" s="26"/>
      <c r="C27" s="26" t="s">
        <v>172</v>
      </c>
      <c r="D27" s="27" t="s">
        <v>42</v>
      </c>
      <c r="E27" s="28">
        <v>1</v>
      </c>
      <c r="F27" s="63"/>
      <c r="G27" s="22">
        <f t="shared" si="0"/>
        <v>0</v>
      </c>
    </row>
    <row r="28" spans="1:7" x14ac:dyDescent="0.3">
      <c r="A28" s="25">
        <v>14</v>
      </c>
      <c r="B28" s="26" t="s">
        <v>173</v>
      </c>
      <c r="C28" s="26" t="s">
        <v>174</v>
      </c>
      <c r="D28" s="27" t="s">
        <v>42</v>
      </c>
      <c r="E28" s="28">
        <v>1</v>
      </c>
      <c r="F28" s="63"/>
      <c r="G28" s="22">
        <f t="shared" si="0"/>
        <v>0</v>
      </c>
    </row>
    <row r="29" spans="1:7" x14ac:dyDescent="0.3">
      <c r="A29" s="25">
        <v>15</v>
      </c>
      <c r="B29" s="26" t="s">
        <v>175</v>
      </c>
      <c r="C29" s="26" t="s">
        <v>176</v>
      </c>
      <c r="D29" s="27" t="s">
        <v>42</v>
      </c>
      <c r="E29" s="28">
        <v>1</v>
      </c>
      <c r="F29" s="63"/>
      <c r="G29" s="22">
        <f t="shared" si="0"/>
        <v>0</v>
      </c>
    </row>
    <row r="30" spans="1:7" ht="20.399999999999999" x14ac:dyDescent="0.3">
      <c r="A30" s="25">
        <v>16</v>
      </c>
      <c r="B30" s="26"/>
      <c r="C30" s="26" t="s">
        <v>177</v>
      </c>
      <c r="D30" s="27" t="s">
        <v>42</v>
      </c>
      <c r="E30" s="28">
        <v>2</v>
      </c>
      <c r="F30" s="63"/>
      <c r="G30" s="22">
        <f t="shared" si="0"/>
        <v>0</v>
      </c>
    </row>
    <row r="31" spans="1:7" ht="20.399999999999999" x14ac:dyDescent="0.3">
      <c r="A31" s="25">
        <v>17</v>
      </c>
      <c r="B31" s="26"/>
      <c r="C31" s="26" t="s">
        <v>178</v>
      </c>
      <c r="D31" s="27" t="s">
        <v>42</v>
      </c>
      <c r="E31" s="28">
        <v>2</v>
      </c>
      <c r="F31" s="63"/>
      <c r="G31" s="22">
        <f t="shared" si="0"/>
        <v>0</v>
      </c>
    </row>
    <row r="32" spans="1:7" ht="20.399999999999999" x14ac:dyDescent="0.3">
      <c r="A32" s="25">
        <v>18</v>
      </c>
      <c r="B32" s="26"/>
      <c r="C32" s="26" t="s">
        <v>179</v>
      </c>
      <c r="D32" s="27" t="s">
        <v>42</v>
      </c>
      <c r="E32" s="28">
        <v>1</v>
      </c>
      <c r="F32" s="63"/>
      <c r="G32" s="22">
        <f t="shared" si="0"/>
        <v>0</v>
      </c>
    </row>
    <row r="33" spans="1:7" x14ac:dyDescent="0.3">
      <c r="A33" s="25">
        <v>19</v>
      </c>
      <c r="B33" s="26"/>
      <c r="C33" s="26" t="s">
        <v>180</v>
      </c>
      <c r="D33" s="27" t="s">
        <v>42</v>
      </c>
      <c r="E33" s="28">
        <v>11</v>
      </c>
      <c r="F33" s="63"/>
      <c r="G33" s="22">
        <f t="shared" si="0"/>
        <v>0</v>
      </c>
    </row>
    <row r="34" spans="1:7" x14ac:dyDescent="0.3">
      <c r="A34" s="25">
        <v>20</v>
      </c>
      <c r="B34" s="26"/>
      <c r="C34" s="26" t="s">
        <v>181</v>
      </c>
      <c r="D34" s="27" t="s">
        <v>42</v>
      </c>
      <c r="E34" s="28">
        <v>11</v>
      </c>
      <c r="F34" s="63"/>
      <c r="G34" s="22">
        <f t="shared" si="0"/>
        <v>0</v>
      </c>
    </row>
    <row r="35" spans="1:7" ht="20.399999999999999" x14ac:dyDescent="0.3">
      <c r="A35" s="25">
        <v>21</v>
      </c>
      <c r="B35" s="26"/>
      <c r="C35" s="26" t="s">
        <v>182</v>
      </c>
      <c r="D35" s="27" t="s">
        <v>42</v>
      </c>
      <c r="E35" s="28">
        <v>2</v>
      </c>
      <c r="F35" s="63"/>
      <c r="G35" s="22">
        <f t="shared" si="0"/>
        <v>0</v>
      </c>
    </row>
    <row r="36" spans="1:7" x14ac:dyDescent="0.3">
      <c r="A36" s="25">
        <v>22</v>
      </c>
      <c r="B36" s="26"/>
      <c r="C36" s="26" t="s">
        <v>183</v>
      </c>
      <c r="D36" s="27" t="s">
        <v>42</v>
      </c>
      <c r="E36" s="28">
        <f>E34+E35</f>
        <v>13</v>
      </c>
      <c r="F36" s="63"/>
      <c r="G36" s="22">
        <f t="shared" si="0"/>
        <v>0</v>
      </c>
    </row>
    <row r="37" spans="1:7" x14ac:dyDescent="0.3">
      <c r="A37" s="25">
        <v>23</v>
      </c>
      <c r="B37" s="26"/>
      <c r="C37" s="26" t="s">
        <v>184</v>
      </c>
      <c r="D37" s="27" t="s">
        <v>42</v>
      </c>
      <c r="E37" s="28">
        <v>2</v>
      </c>
      <c r="F37" s="63"/>
      <c r="G37" s="22">
        <f t="shared" si="0"/>
        <v>0</v>
      </c>
    </row>
    <row r="38" spans="1:7" x14ac:dyDescent="0.3">
      <c r="A38" s="25">
        <v>24</v>
      </c>
      <c r="B38" s="26"/>
      <c r="C38" s="26" t="s">
        <v>185</v>
      </c>
      <c r="D38" s="27" t="s">
        <v>42</v>
      </c>
      <c r="E38" s="28">
        <v>2</v>
      </c>
      <c r="F38" s="63"/>
      <c r="G38" s="22">
        <f t="shared" si="0"/>
        <v>0</v>
      </c>
    </row>
    <row r="39" spans="1:7" ht="20.399999999999999" x14ac:dyDescent="0.3">
      <c r="A39" s="25">
        <v>25</v>
      </c>
      <c r="B39" s="26"/>
      <c r="C39" s="26" t="s">
        <v>186</v>
      </c>
      <c r="D39" s="27" t="s">
        <v>42</v>
      </c>
      <c r="E39" s="28">
        <v>2</v>
      </c>
      <c r="F39" s="63"/>
      <c r="G39" s="22">
        <f t="shared" si="0"/>
        <v>0</v>
      </c>
    </row>
    <row r="40" spans="1:7" ht="20.399999999999999" x14ac:dyDescent="0.3">
      <c r="A40" s="25">
        <v>26</v>
      </c>
      <c r="B40" s="26"/>
      <c r="C40" s="26" t="s">
        <v>187</v>
      </c>
      <c r="D40" s="27" t="s">
        <v>42</v>
      </c>
      <c r="E40" s="28">
        <v>12</v>
      </c>
      <c r="F40" s="63"/>
      <c r="G40" s="22">
        <f t="shared" si="0"/>
        <v>0</v>
      </c>
    </row>
    <row r="41" spans="1:7" x14ac:dyDescent="0.3">
      <c r="A41" s="25">
        <v>27</v>
      </c>
      <c r="B41" s="26"/>
      <c r="C41" s="26" t="s">
        <v>188</v>
      </c>
      <c r="D41" s="27" t="s">
        <v>42</v>
      </c>
      <c r="E41" s="28">
        <f>E40</f>
        <v>12</v>
      </c>
      <c r="F41" s="63"/>
      <c r="G41" s="22">
        <f t="shared" si="0"/>
        <v>0</v>
      </c>
    </row>
    <row r="42" spans="1:7" x14ac:dyDescent="0.3">
      <c r="A42" s="25">
        <v>28</v>
      </c>
      <c r="B42" s="26"/>
      <c r="C42" s="26" t="s">
        <v>189</v>
      </c>
      <c r="D42" s="27" t="s">
        <v>42</v>
      </c>
      <c r="E42" s="28">
        <f>E40</f>
        <v>12</v>
      </c>
      <c r="F42" s="63"/>
      <c r="G42" s="22">
        <f t="shared" si="0"/>
        <v>0</v>
      </c>
    </row>
    <row r="43" spans="1:7" x14ac:dyDescent="0.3">
      <c r="A43" s="25">
        <v>29</v>
      </c>
      <c r="B43" s="26"/>
      <c r="C43" s="26" t="s">
        <v>190</v>
      </c>
      <c r="D43" s="27" t="s">
        <v>42</v>
      </c>
      <c r="E43" s="28">
        <f>E40</f>
        <v>12</v>
      </c>
      <c r="F43" s="63"/>
      <c r="G43" s="22">
        <f t="shared" si="0"/>
        <v>0</v>
      </c>
    </row>
    <row r="44" spans="1:7" x14ac:dyDescent="0.3">
      <c r="A44" s="25">
        <v>30</v>
      </c>
      <c r="B44" s="26"/>
      <c r="C44" s="26" t="s">
        <v>191</v>
      </c>
      <c r="D44" s="27" t="s">
        <v>42</v>
      </c>
      <c r="E44" s="28">
        <v>2</v>
      </c>
      <c r="F44" s="63"/>
      <c r="G44" s="22">
        <f t="shared" si="0"/>
        <v>0</v>
      </c>
    </row>
    <row r="45" spans="1:7" ht="20.399999999999999" x14ac:dyDescent="0.3">
      <c r="A45" s="25">
        <v>31</v>
      </c>
      <c r="B45" s="26"/>
      <c r="C45" s="26" t="s">
        <v>192</v>
      </c>
      <c r="D45" s="27" t="s">
        <v>42</v>
      </c>
      <c r="E45" s="28">
        <v>1</v>
      </c>
      <c r="F45" s="63"/>
      <c r="G45" s="22">
        <f t="shared" si="0"/>
        <v>0</v>
      </c>
    </row>
    <row r="46" spans="1:7" ht="20.399999999999999" x14ac:dyDescent="0.3">
      <c r="A46" s="25">
        <v>32</v>
      </c>
      <c r="B46" s="26"/>
      <c r="C46" s="26" t="s">
        <v>193</v>
      </c>
      <c r="D46" s="27" t="s">
        <v>42</v>
      </c>
      <c r="E46" s="28">
        <v>1</v>
      </c>
      <c r="F46" s="63"/>
      <c r="G46" s="22">
        <f t="shared" si="0"/>
        <v>0</v>
      </c>
    </row>
    <row r="47" spans="1:7" ht="30.6" x14ac:dyDescent="0.3">
      <c r="A47" s="25">
        <v>33</v>
      </c>
      <c r="B47" s="26"/>
      <c r="C47" s="26" t="s">
        <v>194</v>
      </c>
      <c r="D47" s="27" t="s">
        <v>42</v>
      </c>
      <c r="E47" s="28">
        <v>1</v>
      </c>
      <c r="F47" s="63"/>
      <c r="G47" s="22">
        <f t="shared" si="0"/>
        <v>0</v>
      </c>
    </row>
    <row r="48" spans="1:7" ht="30.6" x14ac:dyDescent="0.3">
      <c r="A48" s="25">
        <v>34</v>
      </c>
      <c r="B48" s="26"/>
      <c r="C48" s="26" t="s">
        <v>195</v>
      </c>
      <c r="D48" s="27" t="s">
        <v>42</v>
      </c>
      <c r="E48" s="28">
        <v>1</v>
      </c>
      <c r="F48" s="63"/>
      <c r="G48" s="22">
        <f t="shared" si="0"/>
        <v>0</v>
      </c>
    </row>
    <row r="49" spans="1:256" ht="30.6" x14ac:dyDescent="0.3">
      <c r="A49" s="25">
        <v>35</v>
      </c>
      <c r="B49" s="26"/>
      <c r="C49" s="26" t="s">
        <v>196</v>
      </c>
      <c r="D49" s="27" t="s">
        <v>42</v>
      </c>
      <c r="E49" s="28">
        <v>2</v>
      </c>
      <c r="F49" s="63"/>
      <c r="G49" s="22">
        <f t="shared" si="0"/>
        <v>0</v>
      </c>
    </row>
    <row r="50" spans="1:256" ht="20.399999999999999" x14ac:dyDescent="0.3">
      <c r="A50" s="25">
        <v>36</v>
      </c>
      <c r="B50" s="26"/>
      <c r="C50" s="26" t="s">
        <v>197</v>
      </c>
      <c r="D50" s="27" t="s">
        <v>42</v>
      </c>
      <c r="E50" s="28">
        <v>1</v>
      </c>
      <c r="F50" s="63"/>
      <c r="G50" s="22">
        <f t="shared" si="0"/>
        <v>0</v>
      </c>
    </row>
    <row r="51" spans="1:256" x14ac:dyDescent="0.3">
      <c r="A51" s="25">
        <v>37</v>
      </c>
      <c r="B51" s="26"/>
      <c r="C51" s="26" t="s">
        <v>198</v>
      </c>
      <c r="D51" s="27" t="s">
        <v>42</v>
      </c>
      <c r="E51" s="28">
        <v>1</v>
      </c>
      <c r="F51" s="63"/>
      <c r="G51" s="22">
        <f t="shared" si="0"/>
        <v>0</v>
      </c>
    </row>
    <row r="52" spans="1:256" ht="20.399999999999999" x14ac:dyDescent="0.3">
      <c r="A52" s="25">
        <v>38</v>
      </c>
      <c r="B52" s="26"/>
      <c r="C52" s="26" t="s">
        <v>199</v>
      </c>
      <c r="D52" s="27" t="s">
        <v>42</v>
      </c>
      <c r="E52" s="28">
        <v>1</v>
      </c>
      <c r="F52" s="63"/>
      <c r="G52" s="22">
        <f t="shared" si="0"/>
        <v>0</v>
      </c>
    </row>
    <row r="53" spans="1:256" x14ac:dyDescent="0.3">
      <c r="A53" s="25">
        <v>39</v>
      </c>
      <c r="B53" s="26"/>
      <c r="C53" s="26" t="s">
        <v>200</v>
      </c>
      <c r="D53" s="27" t="s">
        <v>42</v>
      </c>
      <c r="E53" s="28">
        <v>1</v>
      </c>
      <c r="F53" s="63"/>
      <c r="G53" s="22">
        <f t="shared" si="0"/>
        <v>0</v>
      </c>
    </row>
    <row r="54" spans="1:256" ht="20.399999999999999" x14ac:dyDescent="0.3">
      <c r="A54" s="25">
        <v>40</v>
      </c>
      <c r="B54" s="26"/>
      <c r="C54" s="26" t="s">
        <v>201</v>
      </c>
      <c r="D54" s="27" t="s">
        <v>42</v>
      </c>
      <c r="E54" s="28">
        <v>1</v>
      </c>
      <c r="F54" s="63"/>
      <c r="G54" s="22">
        <f t="shared" si="0"/>
        <v>0</v>
      </c>
    </row>
    <row r="55" spans="1:256" x14ac:dyDescent="0.3">
      <c r="A55" s="25">
        <v>41</v>
      </c>
      <c r="B55" s="26"/>
      <c r="C55" s="26" t="s">
        <v>202</v>
      </c>
      <c r="D55" s="27" t="s">
        <v>42</v>
      </c>
      <c r="E55" s="28">
        <v>1</v>
      </c>
      <c r="F55" s="63"/>
      <c r="G55" s="22">
        <f t="shared" si="0"/>
        <v>0</v>
      </c>
    </row>
    <row r="56" spans="1:256" x14ac:dyDescent="0.3">
      <c r="A56" s="25">
        <v>42</v>
      </c>
      <c r="B56" s="26" t="s">
        <v>203</v>
      </c>
      <c r="C56" s="26" t="s">
        <v>204</v>
      </c>
      <c r="D56" s="27" t="s">
        <v>42</v>
      </c>
      <c r="E56" s="28">
        <v>30</v>
      </c>
      <c r="F56" s="63"/>
      <c r="G56" s="22">
        <f t="shared" si="0"/>
        <v>0</v>
      </c>
    </row>
    <row r="57" spans="1:256" x14ac:dyDescent="0.3">
      <c r="A57" s="25">
        <v>43</v>
      </c>
      <c r="B57" s="26" t="s">
        <v>205</v>
      </c>
      <c r="C57" s="26" t="s">
        <v>206</v>
      </c>
      <c r="D57" s="27" t="s">
        <v>42</v>
      </c>
      <c r="E57" s="28">
        <v>1</v>
      </c>
      <c r="F57" s="63"/>
      <c r="G57" s="22">
        <f t="shared" si="0"/>
        <v>0</v>
      </c>
    </row>
    <row r="58" spans="1:256" x14ac:dyDescent="0.3">
      <c r="A58" s="25">
        <v>44</v>
      </c>
      <c r="B58" s="26"/>
      <c r="C58" s="26" t="s">
        <v>207</v>
      </c>
      <c r="D58" s="27" t="s">
        <v>42</v>
      </c>
      <c r="E58" s="28">
        <v>4</v>
      </c>
      <c r="F58" s="63"/>
      <c r="G58" s="22">
        <f t="shared" si="0"/>
        <v>0</v>
      </c>
    </row>
    <row r="59" spans="1:256" x14ac:dyDescent="0.3">
      <c r="A59" s="25">
        <v>45</v>
      </c>
      <c r="B59" s="26"/>
      <c r="C59" s="26" t="s">
        <v>208</v>
      </c>
      <c r="D59" s="27" t="s">
        <v>42</v>
      </c>
      <c r="E59" s="28">
        <v>1</v>
      </c>
      <c r="F59" s="63"/>
      <c r="G59" s="22">
        <f t="shared" si="0"/>
        <v>0</v>
      </c>
    </row>
    <row r="60" spans="1:256" x14ac:dyDescent="0.3">
      <c r="A60" s="25">
        <v>46</v>
      </c>
      <c r="B60" s="26"/>
      <c r="C60" s="26" t="s">
        <v>209</v>
      </c>
      <c r="D60" s="27" t="s">
        <v>42</v>
      </c>
      <c r="E60" s="28">
        <v>4</v>
      </c>
      <c r="F60" s="63"/>
      <c r="G60" s="22">
        <f t="shared" si="0"/>
        <v>0</v>
      </c>
    </row>
    <row r="61" spans="1:256" x14ac:dyDescent="0.3">
      <c r="A61" s="25">
        <v>47</v>
      </c>
      <c r="B61" s="26"/>
      <c r="C61" s="26" t="s">
        <v>210</v>
      </c>
      <c r="D61" s="27" t="s">
        <v>42</v>
      </c>
      <c r="E61" s="28">
        <v>1</v>
      </c>
      <c r="F61" s="63"/>
      <c r="G61" s="22">
        <f t="shared" si="0"/>
        <v>0</v>
      </c>
    </row>
    <row r="62" spans="1:256" x14ac:dyDescent="0.3">
      <c r="A62" s="25">
        <v>48</v>
      </c>
      <c r="B62" s="26"/>
      <c r="C62" s="26" t="s">
        <v>211</v>
      </c>
      <c r="D62" s="27" t="s">
        <v>42</v>
      </c>
      <c r="E62" s="28">
        <v>1</v>
      </c>
      <c r="F62" s="63"/>
      <c r="G62" s="22">
        <f t="shared" si="0"/>
        <v>0</v>
      </c>
    </row>
    <row r="63" spans="1:256" x14ac:dyDescent="0.3">
      <c r="A63" s="25">
        <v>49</v>
      </c>
      <c r="B63" s="26"/>
      <c r="C63" s="26" t="s">
        <v>212</v>
      </c>
      <c r="D63" s="27" t="s">
        <v>42</v>
      </c>
      <c r="E63" s="28">
        <v>1</v>
      </c>
      <c r="F63" s="63"/>
      <c r="G63" s="22">
        <f t="shared" si="0"/>
        <v>0</v>
      </c>
    </row>
    <row r="64" spans="1:256" s="78" customFormat="1" x14ac:dyDescent="0.3">
      <c r="A64" s="33"/>
      <c r="B64" s="34"/>
      <c r="C64" s="34" t="s">
        <v>50</v>
      </c>
      <c r="D64" s="35"/>
      <c r="E64" s="34"/>
      <c r="F64" s="24"/>
      <c r="G64" s="24">
        <f>SUM(G17:G63)</f>
        <v>0</v>
      </c>
      <c r="IT64" s="79"/>
      <c r="IU64" s="79"/>
      <c r="IV64" s="79"/>
    </row>
  </sheetData>
  <sheetProtection algorithmName="SHA-512" hashValue="YY24LPTnEckvCdnnKYW3h6HF1f2jvJ7i8f4VjWv2XgZ0ucITTnF6by3xM4SRRAn5YQZOGsIQB5wpl0mnp2zxrw==" saltValue="kWaFjoctnPyqsBZaPaIHuQ==" spinCount="100000" sheet="1" objects="1" scenarios="1"/>
  <mergeCells count="14">
    <mergeCell ref="A4:B4"/>
    <mergeCell ref="C4:G4"/>
    <mergeCell ref="A1:E1"/>
    <mergeCell ref="F1:G1"/>
    <mergeCell ref="A2:G2"/>
    <mergeCell ref="A3:B3"/>
    <mergeCell ref="C3:G3"/>
    <mergeCell ref="A16:G16"/>
    <mergeCell ref="A5:B5"/>
    <mergeCell ref="C5:G5"/>
    <mergeCell ref="A6:B6"/>
    <mergeCell ref="C6:G6"/>
    <mergeCell ref="A7:G7"/>
    <mergeCell ref="A11:G11"/>
  </mergeCells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31" zoomScale="110" zoomScaleNormal="110" workbookViewId="0">
      <selection activeCell="L52" sqref="L52"/>
    </sheetView>
  </sheetViews>
  <sheetFormatPr defaultColWidth="11.5546875" defaultRowHeight="10.199999999999999" x14ac:dyDescent="0.3"/>
  <cols>
    <col min="1" max="1" width="5.21875" style="66" customWidth="1"/>
    <col min="2" max="2" width="10.44140625" style="60" customWidth="1"/>
    <col min="3" max="3" width="38.5546875" style="60" customWidth="1"/>
    <col min="4" max="4" width="3.6640625" style="67" customWidth="1"/>
    <col min="5" max="5" width="9.21875" style="68" customWidth="1"/>
    <col min="6" max="6" width="10.5546875" style="70" customWidth="1"/>
    <col min="7" max="7" width="11.5546875" style="69"/>
    <col min="8" max="252" width="11.5546875" style="60"/>
    <col min="253" max="16384" width="11.5546875" style="64"/>
  </cols>
  <sheetData>
    <row r="1" spans="1:256" s="72" customFormat="1" ht="15.6" customHeight="1" x14ac:dyDescent="0.3">
      <c r="A1" s="58" t="str">
        <f>'C'!A1</f>
        <v>SOUPIS PRACÍ</v>
      </c>
      <c r="B1" s="58"/>
      <c r="C1" s="58"/>
      <c r="D1" s="58"/>
      <c r="E1" s="58"/>
      <c r="F1" s="59" t="s">
        <v>22</v>
      </c>
      <c r="G1" s="59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</row>
    <row r="2" spans="1:256" s="75" customFormat="1" x14ac:dyDescent="0.3">
      <c r="A2" s="57"/>
      <c r="B2" s="57"/>
      <c r="C2" s="57"/>
      <c r="D2" s="57"/>
      <c r="E2" s="57"/>
      <c r="F2" s="57"/>
      <c r="G2" s="57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</row>
    <row r="3" spans="1:256" s="75" customFormat="1" ht="11.85" customHeight="1" x14ac:dyDescent="0.3">
      <c r="A3" s="56" t="s">
        <v>2</v>
      </c>
      <c r="B3" s="56"/>
      <c r="C3" s="56" t="str">
        <f>Rekapitulace!C3</f>
        <v>Borová Lada, dostavba vodovodu a kanalizace – čerpací stanice Svinná Lada</v>
      </c>
      <c r="D3" s="56"/>
      <c r="E3" s="56"/>
      <c r="F3" s="56"/>
      <c r="G3" s="5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</row>
    <row r="4" spans="1:256" s="75" customFormat="1" ht="11.85" customHeight="1" x14ac:dyDescent="0.3">
      <c r="A4" s="56" t="s">
        <v>23</v>
      </c>
      <c r="B4" s="56"/>
      <c r="C4" s="56" t="s">
        <v>213</v>
      </c>
      <c r="D4" s="56"/>
      <c r="E4" s="56"/>
      <c r="F4" s="56"/>
      <c r="G4" s="5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</row>
    <row r="5" spans="1:256" s="75" customFormat="1" ht="11.85" customHeight="1" x14ac:dyDescent="0.3">
      <c r="A5" s="56" t="s">
        <v>4</v>
      </c>
      <c r="B5" s="56"/>
      <c r="C5" s="56" t="str">
        <f>Rekapitulace!C4</f>
        <v>Obec Borová Lada, Borová Lada 38, 384 82 Borová Lada, IČ: 002 50 341</v>
      </c>
      <c r="D5" s="56"/>
      <c r="E5" s="56"/>
      <c r="F5" s="56"/>
      <c r="G5" s="56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</row>
    <row r="6" spans="1:256" s="75" customFormat="1" ht="11.85" customHeight="1" x14ac:dyDescent="0.3">
      <c r="A6" s="56" t="s">
        <v>6</v>
      </c>
      <c r="B6" s="56"/>
      <c r="C6" s="56" t="str">
        <f>Rekapitulace!C5</f>
        <v>ELEKTROINSTALACE</v>
      </c>
      <c r="D6" s="56"/>
      <c r="E6" s="56"/>
      <c r="F6" s="56"/>
      <c r="G6" s="56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</row>
    <row r="7" spans="1:256" s="75" customFormat="1" x14ac:dyDescent="0.3">
      <c r="A7" s="57"/>
      <c r="B7" s="57"/>
      <c r="C7" s="57"/>
      <c r="D7" s="57"/>
      <c r="E7" s="57"/>
      <c r="F7" s="57"/>
      <c r="G7" s="57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</row>
    <row r="8" spans="1:256" x14ac:dyDescent="0.3">
      <c r="A8" s="40" t="s">
        <v>25</v>
      </c>
      <c r="B8" s="40" t="s">
        <v>26</v>
      </c>
      <c r="C8" s="40" t="s">
        <v>27</v>
      </c>
      <c r="D8" s="40" t="s">
        <v>28</v>
      </c>
      <c r="E8" s="40" t="s">
        <v>29</v>
      </c>
      <c r="F8" s="41" t="s">
        <v>30</v>
      </c>
      <c r="G8" s="41" t="s">
        <v>31</v>
      </c>
    </row>
    <row r="9" spans="1:256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</row>
    <row r="10" spans="1:256" x14ac:dyDescent="0.3">
      <c r="A10" s="80"/>
      <c r="B10" s="81"/>
      <c r="C10" s="81"/>
      <c r="D10" s="82"/>
      <c r="E10" s="83"/>
      <c r="F10" s="84"/>
      <c r="G10" s="85"/>
    </row>
    <row r="11" spans="1:256" ht="11.85" customHeight="1" x14ac:dyDescent="0.3">
      <c r="A11" s="55" t="s">
        <v>32</v>
      </c>
      <c r="B11" s="55"/>
      <c r="C11" s="55"/>
      <c r="D11" s="55" t="s">
        <v>33</v>
      </c>
      <c r="E11" s="55"/>
      <c r="F11" s="55" t="s">
        <v>34</v>
      </c>
      <c r="G11" s="55"/>
    </row>
    <row r="12" spans="1:256" ht="20.399999999999999" x14ac:dyDescent="0.3">
      <c r="A12" s="25">
        <v>1</v>
      </c>
      <c r="B12" s="26"/>
      <c r="C12" s="26" t="s">
        <v>214</v>
      </c>
      <c r="D12" s="27" t="s">
        <v>42</v>
      </c>
      <c r="E12" s="28">
        <v>1</v>
      </c>
      <c r="F12" s="63"/>
      <c r="G12" s="22">
        <f>E12*F12</f>
        <v>0</v>
      </c>
    </row>
    <row r="13" spans="1:256" ht="20.399999999999999" x14ac:dyDescent="0.3">
      <c r="A13" s="25">
        <v>2</v>
      </c>
      <c r="B13" s="26" t="s">
        <v>215</v>
      </c>
      <c r="C13" s="26" t="s">
        <v>216</v>
      </c>
      <c r="D13" s="27" t="s">
        <v>37</v>
      </c>
      <c r="E13" s="28">
        <v>25</v>
      </c>
      <c r="F13" s="63"/>
      <c r="G13" s="22">
        <f>E13*F13</f>
        <v>0</v>
      </c>
    </row>
    <row r="14" spans="1:256" s="76" customFormat="1" x14ac:dyDescent="0.3">
      <c r="A14" s="29"/>
      <c r="B14" s="30"/>
      <c r="C14" s="30" t="s">
        <v>217</v>
      </c>
      <c r="D14" s="31" t="s">
        <v>37</v>
      </c>
      <c r="E14" s="32">
        <v>10</v>
      </c>
      <c r="F14" s="61"/>
      <c r="G14" s="23"/>
      <c r="IS14" s="77"/>
      <c r="IT14" s="77"/>
      <c r="IU14" s="77"/>
      <c r="IV14" s="77"/>
    </row>
    <row r="15" spans="1:256" s="76" customFormat="1" x14ac:dyDescent="0.3">
      <c r="A15" s="29"/>
      <c r="B15" s="30"/>
      <c r="C15" s="30" t="s">
        <v>218</v>
      </c>
      <c r="D15" s="31" t="s">
        <v>37</v>
      </c>
      <c r="E15" s="32">
        <v>15</v>
      </c>
      <c r="F15" s="61"/>
      <c r="G15" s="23"/>
      <c r="IS15" s="77"/>
      <c r="IT15" s="77"/>
      <c r="IU15" s="77"/>
      <c r="IV15" s="77"/>
    </row>
    <row r="16" spans="1:256" ht="20.399999999999999" x14ac:dyDescent="0.3">
      <c r="A16" s="25">
        <v>3</v>
      </c>
      <c r="B16" s="26" t="s">
        <v>219</v>
      </c>
      <c r="C16" s="26" t="s">
        <v>220</v>
      </c>
      <c r="D16" s="27" t="s">
        <v>37</v>
      </c>
      <c r="E16" s="28">
        <v>6</v>
      </c>
      <c r="F16" s="63"/>
      <c r="G16" s="22">
        <f>E16*F16</f>
        <v>0</v>
      </c>
    </row>
    <row r="17" spans="1:256" s="76" customFormat="1" x14ac:dyDescent="0.3">
      <c r="A17" s="29"/>
      <c r="B17" s="30"/>
      <c r="C17" s="30" t="s">
        <v>221</v>
      </c>
      <c r="D17" s="31" t="s">
        <v>37</v>
      </c>
      <c r="E17" s="32">
        <v>3</v>
      </c>
      <c r="F17" s="61"/>
      <c r="G17" s="23"/>
      <c r="IS17" s="77"/>
      <c r="IT17" s="77"/>
      <c r="IU17" s="77"/>
      <c r="IV17" s="77"/>
    </row>
    <row r="18" spans="1:256" s="76" customFormat="1" x14ac:dyDescent="0.3">
      <c r="A18" s="29"/>
      <c r="B18" s="30"/>
      <c r="C18" s="30" t="s">
        <v>222</v>
      </c>
      <c r="D18" s="31" t="s">
        <v>37</v>
      </c>
      <c r="E18" s="32">
        <v>3</v>
      </c>
      <c r="F18" s="61"/>
      <c r="G18" s="23"/>
      <c r="IS18" s="77"/>
      <c r="IT18" s="77"/>
      <c r="IU18" s="77"/>
      <c r="IV18" s="77"/>
    </row>
    <row r="19" spans="1:256" ht="20.399999999999999" x14ac:dyDescent="0.3">
      <c r="A19" s="25">
        <v>4</v>
      </c>
      <c r="B19" s="26" t="s">
        <v>223</v>
      </c>
      <c r="C19" s="26" t="s">
        <v>224</v>
      </c>
      <c r="D19" s="27" t="s">
        <v>37</v>
      </c>
      <c r="E19" s="28">
        <v>15</v>
      </c>
      <c r="F19" s="63"/>
      <c r="G19" s="22">
        <f>E19*F19</f>
        <v>0</v>
      </c>
    </row>
    <row r="20" spans="1:256" s="76" customFormat="1" x14ac:dyDescent="0.3">
      <c r="A20" s="29"/>
      <c r="B20" s="30"/>
      <c r="C20" s="30" t="s">
        <v>225</v>
      </c>
      <c r="D20" s="31" t="s">
        <v>37</v>
      </c>
      <c r="E20" s="32">
        <v>3</v>
      </c>
      <c r="F20" s="61"/>
      <c r="G20" s="23"/>
      <c r="IS20" s="77"/>
      <c r="IT20" s="77"/>
      <c r="IU20" s="77"/>
      <c r="IV20" s="77"/>
    </row>
    <row r="21" spans="1:256" s="76" customFormat="1" x14ac:dyDescent="0.3">
      <c r="A21" s="29"/>
      <c r="B21" s="30"/>
      <c r="C21" s="30" t="s">
        <v>226</v>
      </c>
      <c r="D21" s="31" t="s">
        <v>37</v>
      </c>
      <c r="E21" s="32">
        <v>6</v>
      </c>
      <c r="F21" s="61"/>
      <c r="G21" s="23"/>
      <c r="IS21" s="77"/>
      <c r="IT21" s="77"/>
      <c r="IU21" s="77"/>
      <c r="IV21" s="77"/>
    </row>
    <row r="22" spans="1:256" s="76" customFormat="1" x14ac:dyDescent="0.3">
      <c r="A22" s="29"/>
      <c r="B22" s="30"/>
      <c r="C22" s="30" t="s">
        <v>227</v>
      </c>
      <c r="D22" s="31" t="s">
        <v>37</v>
      </c>
      <c r="E22" s="32">
        <v>6</v>
      </c>
      <c r="F22" s="61"/>
      <c r="G22" s="23"/>
      <c r="IS22" s="77"/>
      <c r="IT22" s="77"/>
      <c r="IU22" s="77"/>
      <c r="IV22" s="77"/>
    </row>
    <row r="23" spans="1:256" x14ac:dyDescent="0.3">
      <c r="A23" s="25">
        <v>5</v>
      </c>
      <c r="B23" s="26" t="s">
        <v>228</v>
      </c>
      <c r="C23" s="26" t="s">
        <v>229</v>
      </c>
      <c r="D23" s="27" t="s">
        <v>42</v>
      </c>
      <c r="E23" s="28">
        <v>12</v>
      </c>
      <c r="F23" s="63"/>
      <c r="G23" s="22">
        <f t="shared" ref="G23:G28" si="0">E23*F23</f>
        <v>0</v>
      </c>
    </row>
    <row r="24" spans="1:256" x14ac:dyDescent="0.3">
      <c r="A24" s="25">
        <v>6</v>
      </c>
      <c r="B24" s="26" t="s">
        <v>228</v>
      </c>
      <c r="C24" s="26" t="s">
        <v>229</v>
      </c>
      <c r="D24" s="27" t="s">
        <v>42</v>
      </c>
      <c r="E24" s="28">
        <v>3</v>
      </c>
      <c r="F24" s="63"/>
      <c r="G24" s="22">
        <f t="shared" si="0"/>
        <v>0</v>
      </c>
    </row>
    <row r="25" spans="1:256" x14ac:dyDescent="0.3">
      <c r="A25" s="25">
        <v>7</v>
      </c>
      <c r="B25" s="26" t="s">
        <v>230</v>
      </c>
      <c r="C25" s="26" t="s">
        <v>231</v>
      </c>
      <c r="D25" s="27" t="s">
        <v>42</v>
      </c>
      <c r="E25" s="28">
        <v>3</v>
      </c>
      <c r="F25" s="63"/>
      <c r="G25" s="22">
        <f t="shared" si="0"/>
        <v>0</v>
      </c>
    </row>
    <row r="26" spans="1:256" x14ac:dyDescent="0.3">
      <c r="A26" s="25">
        <v>8</v>
      </c>
      <c r="B26" s="26" t="s">
        <v>230</v>
      </c>
      <c r="C26" s="26" t="s">
        <v>231</v>
      </c>
      <c r="D26" s="27" t="s">
        <v>42</v>
      </c>
      <c r="E26" s="28">
        <v>2</v>
      </c>
      <c r="F26" s="63"/>
      <c r="G26" s="22">
        <f t="shared" si="0"/>
        <v>0</v>
      </c>
    </row>
    <row r="27" spans="1:256" ht="20.399999999999999" x14ac:dyDescent="0.3">
      <c r="A27" s="25">
        <v>9</v>
      </c>
      <c r="B27" s="26" t="s">
        <v>232</v>
      </c>
      <c r="C27" s="26" t="s">
        <v>233</v>
      </c>
      <c r="D27" s="27" t="s">
        <v>42</v>
      </c>
      <c r="E27" s="28">
        <v>2</v>
      </c>
      <c r="F27" s="63"/>
      <c r="G27" s="22">
        <f t="shared" si="0"/>
        <v>0</v>
      </c>
    </row>
    <row r="28" spans="1:256" x14ac:dyDescent="0.3">
      <c r="A28" s="25">
        <v>10</v>
      </c>
      <c r="B28" s="26" t="s">
        <v>234</v>
      </c>
      <c r="C28" s="26" t="s">
        <v>235</v>
      </c>
      <c r="D28" s="27" t="s">
        <v>42</v>
      </c>
      <c r="E28" s="28">
        <v>3</v>
      </c>
      <c r="F28" s="63"/>
      <c r="G28" s="22">
        <f t="shared" si="0"/>
        <v>0</v>
      </c>
    </row>
    <row r="29" spans="1:256" s="78" customFormat="1" x14ac:dyDescent="0.3">
      <c r="A29" s="33"/>
      <c r="B29" s="34"/>
      <c r="C29" s="34" t="s">
        <v>50</v>
      </c>
      <c r="D29" s="35"/>
      <c r="E29" s="34"/>
      <c r="F29" s="62"/>
      <c r="G29" s="24">
        <f>SUM(G12:G28)</f>
        <v>0</v>
      </c>
      <c r="IT29" s="79"/>
      <c r="IU29" s="79"/>
      <c r="IV29" s="79"/>
    </row>
    <row r="30" spans="1:256" x14ac:dyDescent="0.3">
      <c r="A30" s="38"/>
      <c r="B30" s="38"/>
      <c r="C30" s="38"/>
      <c r="D30" s="39"/>
      <c r="E30" s="38"/>
      <c r="F30" s="65"/>
      <c r="G30" s="36"/>
    </row>
    <row r="31" spans="1:256" ht="11.85" customHeight="1" x14ac:dyDescent="0.3">
      <c r="A31" s="55" t="s">
        <v>72</v>
      </c>
      <c r="B31" s="55"/>
      <c r="C31" s="55"/>
      <c r="D31" s="55"/>
      <c r="E31" s="55"/>
      <c r="F31" s="55"/>
      <c r="G31" s="55"/>
    </row>
    <row r="32" spans="1:256" x14ac:dyDescent="0.3">
      <c r="A32" s="25">
        <v>11</v>
      </c>
      <c r="B32" s="26"/>
      <c r="C32" s="26" t="s">
        <v>75</v>
      </c>
      <c r="D32" s="27" t="s">
        <v>42</v>
      </c>
      <c r="E32" s="28">
        <v>1</v>
      </c>
      <c r="F32" s="63"/>
      <c r="G32" s="22">
        <f>E32*F32</f>
        <v>0</v>
      </c>
    </row>
    <row r="33" spans="1:256" x14ac:dyDescent="0.3">
      <c r="A33" s="25">
        <v>12</v>
      </c>
      <c r="B33" s="26"/>
      <c r="C33" s="26" t="s">
        <v>236</v>
      </c>
      <c r="D33" s="27" t="s">
        <v>42</v>
      </c>
      <c r="E33" s="28">
        <v>1</v>
      </c>
      <c r="F33" s="63"/>
      <c r="G33" s="22">
        <f>E33*F33</f>
        <v>0</v>
      </c>
    </row>
    <row r="34" spans="1:256" s="78" customFormat="1" x14ac:dyDescent="0.3">
      <c r="A34" s="33"/>
      <c r="B34" s="34"/>
      <c r="C34" s="34" t="s">
        <v>50</v>
      </c>
      <c r="D34" s="35"/>
      <c r="E34" s="34"/>
      <c r="F34" s="62"/>
      <c r="G34" s="24">
        <f>SUM(G32:G33)</f>
        <v>0</v>
      </c>
      <c r="IT34" s="79"/>
      <c r="IU34" s="79"/>
      <c r="IV34" s="79"/>
    </row>
    <row r="35" spans="1:256" x14ac:dyDescent="0.3">
      <c r="A35" s="38"/>
      <c r="B35" s="38"/>
      <c r="C35" s="38"/>
      <c r="D35" s="39"/>
      <c r="E35" s="38"/>
      <c r="F35" s="65"/>
      <c r="G35" s="36"/>
    </row>
    <row r="36" spans="1:256" ht="11.85" customHeight="1" x14ac:dyDescent="0.3">
      <c r="A36" s="55" t="s">
        <v>77</v>
      </c>
      <c r="B36" s="55"/>
      <c r="C36" s="55"/>
      <c r="D36" s="55"/>
      <c r="E36" s="55"/>
      <c r="F36" s="55"/>
      <c r="G36" s="55"/>
    </row>
    <row r="37" spans="1:256" ht="20.399999999999999" x14ac:dyDescent="0.3">
      <c r="A37" s="25">
        <v>13</v>
      </c>
      <c r="B37" s="26" t="s">
        <v>237</v>
      </c>
      <c r="C37" s="26" t="s">
        <v>238</v>
      </c>
      <c r="D37" s="27" t="s">
        <v>42</v>
      </c>
      <c r="E37" s="28">
        <v>3</v>
      </c>
      <c r="F37" s="63"/>
      <c r="G37" s="22">
        <f t="shared" ref="G37:G46" si="1">E37*F37</f>
        <v>0</v>
      </c>
    </row>
    <row r="38" spans="1:256" ht="20.399999999999999" x14ac:dyDescent="0.3">
      <c r="A38" s="25">
        <v>14</v>
      </c>
      <c r="B38" s="26"/>
      <c r="C38" s="26" t="s">
        <v>239</v>
      </c>
      <c r="D38" s="27" t="s">
        <v>42</v>
      </c>
      <c r="E38" s="28">
        <v>1</v>
      </c>
      <c r="F38" s="63"/>
      <c r="G38" s="22">
        <f t="shared" si="1"/>
        <v>0</v>
      </c>
    </row>
    <row r="39" spans="1:256" ht="20.399999999999999" x14ac:dyDescent="0.3">
      <c r="A39" s="25">
        <v>15</v>
      </c>
      <c r="B39" s="26" t="s">
        <v>240</v>
      </c>
      <c r="C39" s="26" t="s">
        <v>241</v>
      </c>
      <c r="D39" s="27" t="s">
        <v>42</v>
      </c>
      <c r="E39" s="28">
        <v>12</v>
      </c>
      <c r="F39" s="63"/>
      <c r="G39" s="22">
        <f>E39*F39</f>
        <v>0</v>
      </c>
    </row>
    <row r="40" spans="1:256" ht="20.399999999999999" x14ac:dyDescent="0.3">
      <c r="A40" s="25">
        <v>16</v>
      </c>
      <c r="B40" s="26" t="s">
        <v>242</v>
      </c>
      <c r="C40" s="26" t="s">
        <v>243</v>
      </c>
      <c r="D40" s="27" t="s">
        <v>42</v>
      </c>
      <c r="E40" s="28">
        <v>1</v>
      </c>
      <c r="F40" s="63"/>
      <c r="G40" s="22">
        <f>E40*F40</f>
        <v>0</v>
      </c>
    </row>
    <row r="41" spans="1:256" x14ac:dyDescent="0.3">
      <c r="A41" s="25">
        <v>17</v>
      </c>
      <c r="B41" s="26" t="s">
        <v>244</v>
      </c>
      <c r="C41" s="26" t="s">
        <v>245</v>
      </c>
      <c r="D41" s="27" t="s">
        <v>42</v>
      </c>
      <c r="E41" s="28">
        <v>6</v>
      </c>
      <c r="F41" s="63"/>
      <c r="G41" s="22">
        <f t="shared" si="1"/>
        <v>0</v>
      </c>
    </row>
    <row r="42" spans="1:256" ht="20.399999999999999" x14ac:dyDescent="0.3">
      <c r="A42" s="25">
        <v>18</v>
      </c>
      <c r="B42" s="26" t="s">
        <v>246</v>
      </c>
      <c r="C42" s="26" t="s">
        <v>247</v>
      </c>
      <c r="D42" s="27" t="s">
        <v>42</v>
      </c>
      <c r="E42" s="28">
        <v>8</v>
      </c>
      <c r="F42" s="63"/>
      <c r="G42" s="22">
        <f>E42*F42</f>
        <v>0</v>
      </c>
    </row>
    <row r="43" spans="1:256" ht="20.399999999999999" x14ac:dyDescent="0.3">
      <c r="A43" s="25">
        <v>19</v>
      </c>
      <c r="B43" s="26" t="s">
        <v>248</v>
      </c>
      <c r="C43" s="26" t="s">
        <v>249</v>
      </c>
      <c r="D43" s="27" t="s">
        <v>42</v>
      </c>
      <c r="E43" s="28">
        <v>5</v>
      </c>
      <c r="F43" s="63"/>
      <c r="G43" s="22">
        <f t="shared" si="1"/>
        <v>0</v>
      </c>
    </row>
    <row r="44" spans="1:256" ht="20.399999999999999" x14ac:dyDescent="0.3">
      <c r="A44" s="25">
        <v>20</v>
      </c>
      <c r="B44" s="26" t="s">
        <v>250</v>
      </c>
      <c r="C44" s="26" t="s">
        <v>251</v>
      </c>
      <c r="D44" s="27" t="s">
        <v>42</v>
      </c>
      <c r="E44" s="28">
        <v>2</v>
      </c>
      <c r="F44" s="63"/>
      <c r="G44" s="22">
        <f>E44*F44</f>
        <v>0</v>
      </c>
    </row>
    <row r="45" spans="1:256" ht="30.6" x14ac:dyDescent="0.3">
      <c r="A45" s="25">
        <v>21</v>
      </c>
      <c r="B45" s="26" t="s">
        <v>252</v>
      </c>
      <c r="C45" s="26" t="s">
        <v>253</v>
      </c>
      <c r="D45" s="27" t="s">
        <v>42</v>
      </c>
      <c r="E45" s="28">
        <v>3</v>
      </c>
      <c r="F45" s="63"/>
      <c r="G45" s="22">
        <f t="shared" si="1"/>
        <v>0</v>
      </c>
    </row>
    <row r="46" spans="1:256" x14ac:dyDescent="0.3">
      <c r="A46" s="25">
        <v>22</v>
      </c>
      <c r="B46" s="26"/>
      <c r="C46" s="26" t="s">
        <v>254</v>
      </c>
      <c r="D46" s="27" t="s">
        <v>37</v>
      </c>
      <c r="E46" s="28">
        <v>15</v>
      </c>
      <c r="F46" s="63"/>
      <c r="G46" s="22">
        <f t="shared" si="1"/>
        <v>0</v>
      </c>
    </row>
    <row r="47" spans="1:256" s="76" customFormat="1" x14ac:dyDescent="0.3">
      <c r="A47" s="29"/>
      <c r="B47" s="30"/>
      <c r="C47" s="30" t="s">
        <v>225</v>
      </c>
      <c r="D47" s="31" t="s">
        <v>37</v>
      </c>
      <c r="E47" s="32">
        <v>3</v>
      </c>
      <c r="F47" s="23"/>
      <c r="G47" s="23"/>
      <c r="IS47" s="77"/>
      <c r="IT47" s="77"/>
      <c r="IU47" s="77"/>
      <c r="IV47" s="77"/>
    </row>
    <row r="48" spans="1:256" s="76" customFormat="1" x14ac:dyDescent="0.3">
      <c r="A48" s="29"/>
      <c r="B48" s="30"/>
      <c r="C48" s="30" t="s">
        <v>226</v>
      </c>
      <c r="D48" s="31" t="s">
        <v>37</v>
      </c>
      <c r="E48" s="32">
        <v>6</v>
      </c>
      <c r="F48" s="23"/>
      <c r="G48" s="23"/>
      <c r="IS48" s="77"/>
      <c r="IT48" s="77"/>
      <c r="IU48" s="77"/>
      <c r="IV48" s="77"/>
    </row>
    <row r="49" spans="1:256" s="76" customFormat="1" x14ac:dyDescent="0.3">
      <c r="A49" s="29"/>
      <c r="B49" s="30"/>
      <c r="C49" s="30" t="s">
        <v>227</v>
      </c>
      <c r="D49" s="31" t="s">
        <v>37</v>
      </c>
      <c r="E49" s="32">
        <v>6</v>
      </c>
      <c r="F49" s="23"/>
      <c r="G49" s="23"/>
      <c r="IS49" s="77"/>
      <c r="IT49" s="77"/>
      <c r="IU49" s="77"/>
      <c r="IV49" s="77"/>
    </row>
    <row r="50" spans="1:256" x14ac:dyDescent="0.3">
      <c r="A50" s="25">
        <v>23</v>
      </c>
      <c r="B50" s="26"/>
      <c r="C50" s="26" t="s">
        <v>255</v>
      </c>
      <c r="D50" s="27" t="s">
        <v>37</v>
      </c>
      <c r="E50" s="28">
        <v>6</v>
      </c>
      <c r="F50" s="63"/>
      <c r="G50" s="22">
        <f>E50*F50</f>
        <v>0</v>
      </c>
    </row>
    <row r="51" spans="1:256" s="76" customFormat="1" x14ac:dyDescent="0.3">
      <c r="A51" s="29"/>
      <c r="B51" s="30"/>
      <c r="C51" s="30" t="s">
        <v>221</v>
      </c>
      <c r="D51" s="31" t="s">
        <v>37</v>
      </c>
      <c r="E51" s="32">
        <v>3</v>
      </c>
      <c r="F51" s="23"/>
      <c r="G51" s="23"/>
      <c r="IS51" s="77"/>
      <c r="IT51" s="77"/>
      <c r="IU51" s="77"/>
      <c r="IV51" s="77"/>
    </row>
    <row r="52" spans="1:256" s="76" customFormat="1" x14ac:dyDescent="0.3">
      <c r="A52" s="29"/>
      <c r="B52" s="30"/>
      <c r="C52" s="30" t="s">
        <v>222</v>
      </c>
      <c r="D52" s="31" t="s">
        <v>37</v>
      </c>
      <c r="E52" s="32">
        <v>3</v>
      </c>
      <c r="F52" s="23"/>
      <c r="G52" s="23"/>
      <c r="IS52" s="77"/>
      <c r="IT52" s="77"/>
      <c r="IU52" s="77"/>
      <c r="IV52" s="77"/>
    </row>
    <row r="53" spans="1:256" x14ac:dyDescent="0.3">
      <c r="A53" s="25">
        <v>24</v>
      </c>
      <c r="B53" s="26"/>
      <c r="C53" s="26" t="s">
        <v>256</v>
      </c>
      <c r="D53" s="27" t="s">
        <v>37</v>
      </c>
      <c r="E53" s="28">
        <v>25</v>
      </c>
      <c r="F53" s="63"/>
      <c r="G53" s="22">
        <f>E53*F53</f>
        <v>0</v>
      </c>
    </row>
    <row r="54" spans="1:256" s="76" customFormat="1" x14ac:dyDescent="0.3">
      <c r="A54" s="29"/>
      <c r="B54" s="30"/>
      <c r="C54" s="30" t="s">
        <v>217</v>
      </c>
      <c r="D54" s="31" t="s">
        <v>37</v>
      </c>
      <c r="E54" s="32">
        <v>10</v>
      </c>
      <c r="F54" s="23"/>
      <c r="G54" s="23"/>
      <c r="IS54" s="77"/>
      <c r="IT54" s="77"/>
      <c r="IU54" s="77"/>
      <c r="IV54" s="77"/>
    </row>
    <row r="55" spans="1:256" s="76" customFormat="1" x14ac:dyDescent="0.3">
      <c r="A55" s="29"/>
      <c r="B55" s="30"/>
      <c r="C55" s="30" t="s">
        <v>218</v>
      </c>
      <c r="D55" s="31" t="s">
        <v>37</v>
      </c>
      <c r="E55" s="32">
        <v>15</v>
      </c>
      <c r="F55" s="23"/>
      <c r="G55" s="23"/>
      <c r="IS55" s="77"/>
      <c r="IT55" s="77"/>
      <c r="IU55" s="77"/>
      <c r="IV55" s="77"/>
    </row>
    <row r="56" spans="1:256" x14ac:dyDescent="0.3">
      <c r="A56" s="25">
        <v>25</v>
      </c>
      <c r="B56" s="26" t="s">
        <v>257</v>
      </c>
      <c r="C56" s="26" t="s">
        <v>258</v>
      </c>
      <c r="D56" s="27" t="s">
        <v>42</v>
      </c>
      <c r="E56" s="28">
        <v>3</v>
      </c>
      <c r="F56" s="63"/>
      <c r="G56" s="22">
        <f>E56*F56</f>
        <v>0</v>
      </c>
    </row>
    <row r="57" spans="1:256" x14ac:dyDescent="0.3">
      <c r="A57" s="25">
        <v>26</v>
      </c>
      <c r="B57" s="26"/>
      <c r="C57" s="26" t="s">
        <v>78</v>
      </c>
      <c r="D57" s="27" t="s">
        <v>42</v>
      </c>
      <c r="E57" s="28">
        <v>1</v>
      </c>
      <c r="F57" s="63"/>
      <c r="G57" s="22">
        <f>E57*F57</f>
        <v>0</v>
      </c>
    </row>
    <row r="58" spans="1:256" s="78" customFormat="1" x14ac:dyDescent="0.3">
      <c r="A58" s="33"/>
      <c r="B58" s="34"/>
      <c r="C58" s="34" t="s">
        <v>50</v>
      </c>
      <c r="D58" s="35"/>
      <c r="E58" s="34"/>
      <c r="F58" s="24"/>
      <c r="G58" s="24">
        <f>SUM(G37:G57)</f>
        <v>0</v>
      </c>
      <c r="IT58" s="79"/>
      <c r="IU58" s="79"/>
      <c r="IV58" s="79"/>
    </row>
    <row r="59" spans="1:256" x14ac:dyDescent="0.3">
      <c r="F59" s="69"/>
    </row>
    <row r="60" spans="1:256" x14ac:dyDescent="0.3">
      <c r="F60" s="69"/>
    </row>
    <row r="61" spans="1:256" x14ac:dyDescent="0.3">
      <c r="F61" s="69"/>
    </row>
    <row r="62" spans="1:256" x14ac:dyDescent="0.3">
      <c r="F62" s="69"/>
    </row>
    <row r="63" spans="1:256" x14ac:dyDescent="0.3">
      <c r="F63" s="69"/>
    </row>
    <row r="64" spans="1:256" x14ac:dyDescent="0.3">
      <c r="F64" s="69"/>
    </row>
    <row r="65" spans="6:6" x14ac:dyDescent="0.3">
      <c r="F65" s="69"/>
    </row>
    <row r="66" spans="6:6" x14ac:dyDescent="0.3">
      <c r="F66" s="69"/>
    </row>
    <row r="67" spans="6:6" x14ac:dyDescent="0.3">
      <c r="F67" s="69"/>
    </row>
    <row r="68" spans="6:6" x14ac:dyDescent="0.3">
      <c r="F68" s="69"/>
    </row>
    <row r="69" spans="6:6" x14ac:dyDescent="0.3">
      <c r="F69" s="69"/>
    </row>
    <row r="70" spans="6:6" x14ac:dyDescent="0.3">
      <c r="F70" s="69"/>
    </row>
  </sheetData>
  <sheetProtection algorithmName="SHA-512" hashValue="6HMqnGr+TmiC582Jznas3TKqm+nIA7GD99R+1JFjuLhvfPbJpOlgR6FbY0XTfUx9vwxqHktMWNoVvOgllAjheQ==" saltValue="Wu4g1OoJz6644a0jeQ+sag==" spinCount="100000" sheet="1" objects="1" scenarios="1"/>
  <mergeCells count="15">
    <mergeCell ref="A4:B4"/>
    <mergeCell ref="C4:G4"/>
    <mergeCell ref="A1:E1"/>
    <mergeCell ref="F1:G1"/>
    <mergeCell ref="A2:G2"/>
    <mergeCell ref="A3:B3"/>
    <mergeCell ref="C3:G3"/>
    <mergeCell ref="A31:G31"/>
    <mergeCell ref="A36:G36"/>
    <mergeCell ref="A5:B5"/>
    <mergeCell ref="C5:G5"/>
    <mergeCell ref="A6:B6"/>
    <mergeCell ref="C6:G6"/>
    <mergeCell ref="A7:G7"/>
    <mergeCell ref="A11:G11"/>
  </mergeCells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CD40A21B6C9D498B1776F56A3360F7" ma:contentTypeVersion="12" ma:contentTypeDescription="Vytvoří nový dokument" ma:contentTypeScope="" ma:versionID="894e0c57fcf51254747c68a9e68675c0">
  <xsd:schema xmlns:xsd="http://www.w3.org/2001/XMLSchema" xmlns:xs="http://www.w3.org/2001/XMLSchema" xmlns:p="http://schemas.microsoft.com/office/2006/metadata/properties" xmlns:ns2="04ef2e24-ca87-4526-a4f8-62a1780992b4" xmlns:ns3="02c16d56-20f0-45c1-8c23-fd99bd07d41c" targetNamespace="http://schemas.microsoft.com/office/2006/metadata/properties" ma:root="true" ma:fieldsID="72e1462828592419a7ec1c87a590fa4e" ns2:_="" ns3:_="">
    <xsd:import namespace="04ef2e24-ca87-4526-a4f8-62a1780992b4"/>
    <xsd:import namespace="02c16d56-20f0-45c1-8c23-fd99bd07d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f2e24-ca87-4526-a4f8-62a178099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16d56-20f0-45c1-8c23-fd99bd07d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C94432-C510-4D5B-A9A3-14C5FF82EFBC}"/>
</file>

<file path=customXml/itemProps2.xml><?xml version="1.0" encoding="utf-8"?>
<ds:datastoreItem xmlns:ds="http://schemas.openxmlformats.org/officeDocument/2006/customXml" ds:itemID="{00D79628-67F3-4F5D-ABA2-A4C32A0417A7}"/>
</file>

<file path=customXml/itemProps3.xml><?xml version="1.0" encoding="utf-8"?>
<ds:datastoreItem xmlns:ds="http://schemas.openxmlformats.org/officeDocument/2006/customXml" ds:itemID="{9C74B933-0C0D-4CB8-825D-34AD6619B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Rekapitulace</vt:lpstr>
      <vt:lpstr>A</vt:lpstr>
      <vt:lpstr>B</vt:lpstr>
      <vt:lpstr>C</vt:lpstr>
      <vt:lpstr>D</vt:lpstr>
      <vt:lpstr>Excel_BuiltIn_Print_Titles_4_1</vt:lpstr>
      <vt:lpstr>Excel_BuiltIn_Print_Titles_5_1</vt:lpstr>
      <vt:lpstr>A!Názvy_tisku</vt:lpstr>
      <vt:lpstr>B!Názvy_tisku</vt:lpstr>
      <vt:lpstr>'C'!Názvy_tisku</vt:lpstr>
      <vt:lpstr>D!Názvy_tisku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Igor Kasalický</cp:lastModifiedBy>
  <dcterms:created xsi:type="dcterms:W3CDTF">2020-08-02T15:25:53Z</dcterms:created>
  <dcterms:modified xsi:type="dcterms:W3CDTF">2020-08-02T18:26:45Z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0x010100ADCD40A21B6C9D498B1776F56A3360F7</vt:lpwstr>
  </property>
</Properties>
</file>