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tos365-my.sharepoint.com/personal/michaela_stryjova_atos_net/Documents/Desktop/ZPMV_podpora IS/"/>
    </mc:Choice>
  </mc:AlternateContent>
  <xr:revisionPtr revIDLastSave="56" documentId="8_{22EA56EA-305B-4C0B-BAA7-4CC07AFFC3F6}" xr6:coauthVersionLast="47" xr6:coauthVersionMax="47" xr10:uidLastSave="{8E87A9A9-ED19-41D9-B751-13CF2135B178}"/>
  <bookViews>
    <workbookView xWindow="-108" yWindow="-108" windowWidth="23256" windowHeight="12576" activeTab="8" xr2:uid="{00000000-000D-0000-FFFF-FFFF00000000}"/>
  </bookViews>
  <sheets>
    <sheet name="HW" sheetId="12" r:id="rId1"/>
    <sheet name="SW" sheetId="13" r:id="rId2"/>
    <sheet name="Informix" sheetId="14" r:id="rId3"/>
    <sheet name="Systemova_podpora" sheetId="18" r:id="rId4"/>
    <sheet name="HWcelk" sheetId="15" r:id="rId5"/>
    <sheet name="SWcelk" sheetId="16" r:id="rId6"/>
    <sheet name="IFXcelk" sheetId="17" r:id="rId7"/>
    <sheet name="SPcelk" sheetId="19" r:id="rId8"/>
    <sheet name="Celkem" sheetId="24" r:id="rId9"/>
  </sheets>
  <externalReferences>
    <externalReference r:id="rId10"/>
    <externalReference r:id="rId11"/>
  </externalReferences>
  <definedNames>
    <definedName name="_xlnm._FilterDatabase" localSheetId="0" hidden="1">HW!$A$3:$I$24</definedName>
    <definedName name="_xlnm._FilterDatabase" localSheetId="1" hidden="1">SW!$A$3:$J$3</definedName>
    <definedName name="a">#N/A</definedName>
    <definedName name="aa">#N/A</definedName>
    <definedName name="brnosou">#N/A</definedName>
    <definedName name="brproc">#N/A</definedName>
    <definedName name="brraidcon">#N/A</definedName>
    <definedName name="brraidhd">#N/A</definedName>
    <definedName name="cbsiocgar">#N/A</definedName>
    <definedName name="cbsouc">#N/A</definedName>
    <definedName name="celk">#N/A</definedName>
    <definedName name="cenpog">#N/A</definedName>
    <definedName name="centrsouc2">#N/A</definedName>
    <definedName name="centrumsouc1">#N/A</definedName>
    <definedName name="dan">#REF!</definedName>
    <definedName name="hksouc">#N/A</definedName>
    <definedName name="hksoucgar">#N/A</definedName>
    <definedName name="kurs">[1]HW!#REF!</definedName>
    <definedName name="kurs_2">[1]SW!#REF!</definedName>
    <definedName name="_xlnm.Print_Titles" localSheetId="0">HW!$2:$3</definedName>
    <definedName name="olgar">#N/A</definedName>
    <definedName name="olosouc">#N/A</definedName>
    <definedName name="olsouc">#N/A</definedName>
    <definedName name="ovgar">#N/A</definedName>
    <definedName name="ovsoucet">#N/A</definedName>
    <definedName name="phapob">#N/A</definedName>
    <definedName name="pharedsouc">#N/A</definedName>
    <definedName name="phpolecon">#N/A</definedName>
    <definedName name="phpolehd">#N/A</definedName>
    <definedName name="phproc">#N/A</definedName>
    <definedName name="plzensoucgar">#N/A</definedName>
    <definedName name="plzsouc">#N/A</definedName>
    <definedName name="sumhwbr">#N/A</definedName>
    <definedName name="sumhwcb">#N/A</definedName>
    <definedName name="sumhwcen1">#N/A</definedName>
    <definedName name="sumhwcen2">#N/A</definedName>
    <definedName name="sumhwhk">#N/A</definedName>
    <definedName name="sumhwol">#N/A</definedName>
    <definedName name="sumhwov">[1]HW!#REF!</definedName>
    <definedName name="sumhwplz">#N/A</definedName>
    <definedName name="sumhwprglad">#N/A</definedName>
    <definedName name="sumhwprgpob">#N/A</definedName>
    <definedName name="sumhwul">#N/A</definedName>
    <definedName name="sumswbrno">#N/A</definedName>
    <definedName name="sumswcb">#N/A</definedName>
    <definedName name="sumswcen1">[1]SW!#REF!</definedName>
    <definedName name="sumswcen2">#N/A</definedName>
    <definedName name="sumswhk">#N/A</definedName>
    <definedName name="sumswol">#N/A</definedName>
    <definedName name="sumswov">#N/A</definedName>
    <definedName name="sumswplz">#N/A</definedName>
    <definedName name="sumswprgpob">#N/A</definedName>
    <definedName name="sumswul">#N/A</definedName>
    <definedName name="swbplz">#N/A</definedName>
    <definedName name="swbplzg">#N/A</definedName>
    <definedName name="swbsouhk">#N/A</definedName>
    <definedName name="swbsouhkga">#N/A</definedName>
    <definedName name="swbsoulgar">#N/A</definedName>
    <definedName name="swbsouul">#N/A</definedName>
    <definedName name="swcbgar">#N/A</definedName>
    <definedName name="swolgar">#N/A</definedName>
    <definedName name="swovgar">#N/A</definedName>
    <definedName name="swsougplzga">#N/A</definedName>
    <definedName name="swsouhk">#N/A</definedName>
    <definedName name="swsouhkga">#N/A</definedName>
    <definedName name="swsoulgar">#N/A</definedName>
    <definedName name="swsouplz">#N/A</definedName>
    <definedName name="swsouul">#N/A</definedName>
    <definedName name="swsumprglad">#N/A</definedName>
    <definedName name="ulsouc">#N/A</definedName>
    <definedName name="ulsoucgar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8" l="1"/>
  <c r="B29" i="15" l="1"/>
  <c r="D29" i="15"/>
  <c r="C29" i="15"/>
  <c r="E29" i="15" l="1"/>
  <c r="F29" i="15" l="1"/>
  <c r="G29" i="15"/>
  <c r="H29" i="15" l="1"/>
  <c r="I29" i="15" l="1"/>
  <c r="J29" i="15" l="1"/>
  <c r="K29" i="15" l="1"/>
  <c r="L29" i="15" l="1"/>
  <c r="M29" i="15" l="1"/>
  <c r="C16" i="24" l="1"/>
  <c r="B26" i="16" l="1"/>
  <c r="C26" i="16" l="1"/>
  <c r="D26" i="16" l="1"/>
  <c r="E26" i="16" l="1"/>
  <c r="F26" i="16" l="1"/>
  <c r="G26" i="16" l="1"/>
  <c r="H26" i="16" l="1"/>
  <c r="I26" i="16" l="1"/>
  <c r="J26" i="16" l="1"/>
  <c r="K26" i="16" l="1"/>
  <c r="L26" i="16" l="1"/>
  <c r="M26" i="16" l="1"/>
  <c r="D16" i="24" l="1"/>
  <c r="B9" i="17" l="1"/>
  <c r="C9" i="17" l="1"/>
  <c r="D9" i="17" l="1"/>
  <c r="E9" i="17" l="1"/>
  <c r="F9" i="17" l="1"/>
  <c r="G9" i="17" l="1"/>
  <c r="H9" i="17" l="1"/>
  <c r="I9" i="17" l="1"/>
  <c r="J9" i="17" l="1"/>
  <c r="K9" i="17" l="1"/>
  <c r="M9" i="17" l="1"/>
  <c r="L9" i="17"/>
  <c r="E16" i="24" l="1"/>
  <c r="H23" i="24"/>
  <c r="H24" i="24" s="1"/>
  <c r="I23" i="24" l="1"/>
  <c r="I24" i="24" s="1"/>
  <c r="G23" i="24"/>
  <c r="G24" i="24" s="1"/>
</calcChain>
</file>

<file path=xl/sharedStrings.xml><?xml version="1.0" encoding="utf-8"?>
<sst xmlns="http://schemas.openxmlformats.org/spreadsheetml/2006/main" count="406" uniqueCount="174">
  <si>
    <t>Primergy RX300S8</t>
  </si>
  <si>
    <t>typ</t>
  </si>
  <si>
    <t>ET SF STC V16 SC Opt T2</t>
  </si>
  <si>
    <t>DX500S3</t>
  </si>
  <si>
    <t>Commvault</t>
  </si>
  <si>
    <t>BuSC SO+fACM DX500S3</t>
  </si>
  <si>
    <t>4621434006</t>
  </si>
  <si>
    <t>4621431006</t>
  </si>
  <si>
    <t>YLNT011058</t>
  </si>
  <si>
    <t>YLNT011059</t>
  </si>
  <si>
    <t>NetApp FAS2552</t>
  </si>
  <si>
    <t>651621000052</t>
  </si>
  <si>
    <t>651621000053</t>
  </si>
  <si>
    <t>celkem</t>
  </si>
  <si>
    <t>HW</t>
  </si>
  <si>
    <t>SW</t>
  </si>
  <si>
    <t>DPH 21 %</t>
  </si>
  <si>
    <t>CELKEM</t>
  </si>
  <si>
    <t>Toto nebude tištěno:</t>
  </si>
  <si>
    <t>DPH=</t>
  </si>
  <si>
    <t>průměrně měs.</t>
  </si>
  <si>
    <t>pozice</t>
  </si>
  <si>
    <t xml:space="preserve">výrobní číslo </t>
  </si>
  <si>
    <t>lokalita</t>
  </si>
  <si>
    <t>jméno(rack)</t>
  </si>
  <si>
    <t>garance do</t>
  </si>
  <si>
    <t>měsíční poplatek za servis
v garanci</t>
  </si>
  <si>
    <t>měsíční poplatek 
za servis
po skončení garance</t>
  </si>
  <si>
    <t>úroveň servisu</t>
  </si>
  <si>
    <t>Praha-ZVS</t>
  </si>
  <si>
    <t>-</t>
  </si>
  <si>
    <t>Praha-DC2</t>
  </si>
  <si>
    <t>VX1(B1)</t>
  </si>
  <si>
    <t>DX1(B1)</t>
  </si>
  <si>
    <t>DX2(B3)</t>
  </si>
  <si>
    <t>CVMT(B1)</t>
  </si>
  <si>
    <t>NETAPP1(B1)</t>
  </si>
  <si>
    <t>NETAPP2(B2)</t>
  </si>
  <si>
    <t xml:space="preserve">označení </t>
  </si>
  <si>
    <t>garance sw
do</t>
  </si>
  <si>
    <t>Praha</t>
  </si>
  <si>
    <t>VS1(R2)</t>
  </si>
  <si>
    <t>NetApp AFF A200</t>
  </si>
  <si>
    <t>NetApp Interconnect Cluster Switch</t>
  </si>
  <si>
    <t>80111200160</t>
  </si>
  <si>
    <t>80411200157</t>
  </si>
  <si>
    <t>651750000221</t>
  </si>
  <si>
    <t>651750000222</t>
  </si>
  <si>
    <t>651750000223</t>
  </si>
  <si>
    <t>651750000224</t>
  </si>
  <si>
    <t>31.12.2020</t>
  </si>
  <si>
    <t>ESX14(R1)</t>
  </si>
  <si>
    <t>NETAPP2(B3)</t>
  </si>
  <si>
    <t>B1</t>
  </si>
  <si>
    <t>B3</t>
  </si>
  <si>
    <t>NETAPP3(B1)</t>
  </si>
  <si>
    <t>NETAPP4(B1)</t>
  </si>
  <si>
    <t>NETAPP5(B3)</t>
  </si>
  <si>
    <t>NETAPP6(B3)</t>
  </si>
  <si>
    <t>SB-CSIM-V-F-10</t>
  </si>
  <si>
    <t>SB-CSIM-V-F-10-S</t>
  </si>
  <si>
    <t>CV-BR-VM10</t>
  </si>
  <si>
    <t>S-CASP-B-10</t>
  </si>
  <si>
    <t>SUSE</t>
  </si>
  <si>
    <t>L3 support (2x SUSE LES 1-2 Sock/VM)</t>
  </si>
  <si>
    <t>S26361-F2348-S503</t>
  </si>
  <si>
    <t>SP TS, 9x5, 4h RM RT (2x SUSE LES 1-2 Sock/VM)</t>
  </si>
  <si>
    <t>FSP:G-SW1J360PR</t>
  </si>
  <si>
    <t>L3 support (6x SUSE LES 1-2 Sock uVirt)</t>
  </si>
  <si>
    <t>S26361-F2348-S513</t>
  </si>
  <si>
    <t>SP TS, 9x5, 4h RM RT (6x SUSE LES 1-2 Sock uVirt)</t>
  </si>
  <si>
    <t>FSP:G-SWM860PR</t>
  </si>
  <si>
    <r>
      <t>Complete Backup &amp; Recovery for Physical Servers (55x Operating instances), 
Commvault Simpana for VM Backup &amp; Recovery Foundation - (3x 10 VM)
Commvault 1</t>
    </r>
    <r>
      <rPr>
        <vertAlign val="superscript"/>
        <sz val="10"/>
        <rFont val="Arial"/>
        <family val="2"/>
        <charset val="238"/>
      </rPr>
      <t xml:space="preserve">st </t>
    </r>
    <r>
      <rPr>
        <sz val="10"/>
        <rFont val="Arial"/>
        <family val="2"/>
        <charset val="238"/>
      </rPr>
      <t>and 2</t>
    </r>
    <r>
      <rPr>
        <vertAlign val="superscript"/>
        <sz val="10"/>
        <rFont val="Arial"/>
        <family val="2"/>
        <charset val="238"/>
      </rPr>
      <t>nd</t>
    </r>
    <r>
      <rPr>
        <sz val="10"/>
        <rFont val="Arial"/>
        <family val="2"/>
        <charset val="238"/>
      </rPr>
      <t xml:space="preserve"> level support</t>
    </r>
  </si>
  <si>
    <t>Complete Backup &amp; Recovery for Physical Servers (55x Operating instances), 
Commvault Simpana for VM Backup &amp; Recovery Foundation - (3x 10 VM)
3rd level support (plus Updates and Upgrades)</t>
  </si>
  <si>
    <t>CommVault Complete Backup&amp;Recovery for Virtualized Environments, Per VM(5x 10 VM)
Commvault 1st and 2nd level support</t>
  </si>
  <si>
    <t>CommVault Complete Backup&amp;Recovery for Virtualized Environments, Per VM(5x 10 VM)
3rd level support (plus Updates and Upgrades)</t>
  </si>
  <si>
    <t>E2DFNLL</t>
  </si>
  <si>
    <t>IBM Informix 4GL Compiler Development Authorized User Annual SW Subscription &amp; Support Renewal</t>
  </si>
  <si>
    <t>E022WLL</t>
  </si>
  <si>
    <t>IBM Informix 4GL Compiler Runtime Option Processor Value Unit (PVU) Annual SW Subscription &amp; Support Renewal</t>
  </si>
  <si>
    <t>E08SLLL</t>
  </si>
  <si>
    <t>IBM Informix Enterprise Edition CPU Option Processor Value Unit (PVU) Annual SW Subscription &amp; Support Renewal</t>
  </si>
  <si>
    <t>E2DJBLL</t>
  </si>
  <si>
    <t>IBM Informix SQL Development Registered User Annual SW Subscription &amp; Support Renewal</t>
  </si>
  <si>
    <t>E2DJJLL</t>
  </si>
  <si>
    <t>IBM Informix SQL Runtime Concurrent Session Annual SW Subscription &amp; Support Renewal</t>
  </si>
  <si>
    <t>partnum</t>
  </si>
  <si>
    <t>popis</t>
  </si>
  <si>
    <t xml:space="preserve">počet ks </t>
  </si>
  <si>
    <t>C</t>
  </si>
  <si>
    <t>A</t>
  </si>
  <si>
    <t>B</t>
  </si>
  <si>
    <t xml:space="preserve">měsíční poplatek </t>
  </si>
  <si>
    <t>Syst. Podpora</t>
  </si>
  <si>
    <t>Příloha č. 1a – Rozsah a ceník Služeb - Hardware</t>
  </si>
  <si>
    <t>Příloha č. 1b – Rozsah a ceník Služeb - Software</t>
  </si>
  <si>
    <t>Příloha č. 1c – Rozsah a ceník Služeb - INFORMIX</t>
  </si>
  <si>
    <t>Příloha č. 1d – Rozsah a ceník Služeb - Systémová podpora</t>
  </si>
  <si>
    <t>Příloha č. 2a – Platební kalendář - Hardware</t>
  </si>
  <si>
    <t>Příloha č. 2b – Platební kalendář - Software</t>
  </si>
  <si>
    <t>Příloha č. 2c – Platební kalendář - INFORMIX</t>
  </si>
  <si>
    <t>Příloha č. 2d – Platební kalendář - Systémová podpora</t>
  </si>
  <si>
    <t>Profylaktické práce systémového programátora / analytika / architekta</t>
  </si>
  <si>
    <t>Celkem</t>
  </si>
  <si>
    <t>Celkem bez DPH</t>
  </si>
  <si>
    <t>Celkem s DPH</t>
  </si>
  <si>
    <t>INFORMIX</t>
  </si>
  <si>
    <t>Příloha č. 2e – Platební kalendář - CELKEM</t>
  </si>
  <si>
    <t>měsíční poplatek</t>
  </si>
  <si>
    <t>Eternus LT60S2</t>
  </si>
  <si>
    <t xml:space="preserve"> </t>
  </si>
  <si>
    <t>LT2(R2)</t>
  </si>
  <si>
    <t>539SK33</t>
  </si>
  <si>
    <t>CVM(R2)</t>
  </si>
  <si>
    <t>PowerEdge R540</t>
  </si>
  <si>
    <t>NetApp FAS2720</t>
  </si>
  <si>
    <t>NETAPP7(R2)</t>
  </si>
  <si>
    <t>NETAPP8(R2)</t>
  </si>
  <si>
    <t>652042000269</t>
  </si>
  <si>
    <t>652042000268</t>
  </si>
  <si>
    <t>Primergy RX 2530M6</t>
  </si>
  <si>
    <t>Primergy RX 2540M6</t>
  </si>
  <si>
    <t>EWAB003280</t>
  </si>
  <si>
    <t>EWAA004032</t>
  </si>
  <si>
    <t>EWAA004033</t>
  </si>
  <si>
    <t>EWAA004034</t>
  </si>
  <si>
    <t>EWAA004035</t>
  </si>
  <si>
    <t>VX4(B3)</t>
  </si>
  <si>
    <t>VX5(B1)</t>
  </si>
  <si>
    <t>VX6(B3)</t>
  </si>
  <si>
    <t>VX7(B1)</t>
  </si>
  <si>
    <t>952147002089</t>
  </si>
  <si>
    <t>952141003954</t>
  </si>
  <si>
    <t>Brocade G610</t>
  </si>
  <si>
    <t>LTDE65453022</t>
  </si>
  <si>
    <t>Praha_ZVS</t>
  </si>
  <si>
    <t>NETAPP9(B3)</t>
  </si>
  <si>
    <t>NETAPP10(B3)</t>
  </si>
  <si>
    <t>FCSW1(B1)</t>
  </si>
  <si>
    <t>FCSW2(B3)</t>
  </si>
  <si>
    <t>NetApp FAS 2720</t>
  </si>
  <si>
    <t>NETAPP9(B)</t>
  </si>
  <si>
    <t>NETAPP10(B)</t>
  </si>
  <si>
    <t>únor '23</t>
  </si>
  <si>
    <t>březen '23</t>
  </si>
  <si>
    <t>duben '23</t>
  </si>
  <si>
    <t>květen '23</t>
  </si>
  <si>
    <t>červen '23</t>
  </si>
  <si>
    <t>červenec '23</t>
  </si>
  <si>
    <t>srpen '23</t>
  </si>
  <si>
    <t>září '23</t>
  </si>
  <si>
    <t>říjen '23</t>
  </si>
  <si>
    <t>listopad '23</t>
  </si>
  <si>
    <t>prosinec '23</t>
  </si>
  <si>
    <t>leden '24</t>
  </si>
  <si>
    <t>leden 2024*</t>
  </si>
  <si>
    <r>
      <t xml:space="preserve">*) Do nákladů na systémovou podporu </t>
    </r>
    <r>
      <rPr>
        <b/>
        <i/>
        <sz val="10"/>
        <rFont val="Arial"/>
        <family val="2"/>
        <charset val="238"/>
      </rPr>
      <t>za poslední měsíc platnosti smlouvy</t>
    </r>
    <r>
      <rPr>
        <i/>
        <sz val="10"/>
        <rFont val="Arial"/>
        <family val="2"/>
        <charset val="238"/>
      </rPr>
      <t xml:space="preserve"> je zahrnuta cena za zpracování schématu síťového zapojení všech prvků Vybavení (exit plán) dle čl. V odst. 12 Smlouvy.</t>
    </r>
  </si>
  <si>
    <t>Měsíc</t>
  </si>
  <si>
    <t>Rok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</si>
  <si>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</si>
  <si>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</si>
  <si>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</si>
  <si>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</si>
  <si>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</si>
  <si>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</si>
  <si>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</si>
  <si>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</si>
  <si>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</si>
  <si>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</si>
  <si>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</si>
  <si>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leden</t>
  </si>
  <si>
    <t>FRC1923T012</t>
  </si>
  <si>
    <t>FRC1923T00C</t>
  </si>
  <si>
    <t>PartnerChoice Software Support plan 12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</si>
</sst>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7" formatCode="#,##0.00\ &quot;Kč&quot;;\-#,##0.00\ &quot;Kč&quot;"/>
    <numFmt numFmtId="44" formatCode="_-* #,##0.00\ &quot;Kč&quot;_-;\-* #,##0.00\ &quot;Kč&quot;_-;_-* &quot;-&quot;??\ &quot;Kč&quot;_-;_-@_-"/>
    <numFmt numFmtId="164" formatCode="#,##0.\-"/>
    <numFmt numFmtId="165" formatCode="#,##0.00&quot; Kč&quot;"/>
    <numFmt numFmtId="166" formatCode="#,##0.\-&quot; Kč&quot;"/>
    <numFmt numFmtId="167" formatCode="[$€-2]\ #,##0.00"/>
    <numFmt numFmtId="168" formatCode="_([$$-409]* #,##0.00_);_([$$-409]* \(#,##0.00\);_([$$-409]* &quot;-&quot;??_);_(@_)"/>
    <numFmt numFmtId="169" formatCode="#,##0.00\ &quot;Kč&quot;"/>
    <numFmt numFmtId="170" formatCode="_-* #,##0.00\ [$Kč-405]_-;\-* #,##0.00\ [$Kč-405]_-;_-* &quot;-&quot;??\ [$Kč-405]_-;_-@_-"/>
    <numFmt numFmtId="171" formatCode="_-&quot;£&quot;* #,##0.00_-;\-&quot;£&quot;* #,##0.00_-;_-&quot;£&quot;* &quot;-&quot;??_-;_-@_-"/>
    <numFmt numFmtId="172" formatCode="_-* #,##0.00\ &quot;Kč&quot;_-;\-* #,##0.00\ &quot;Kč&quot;_-;_-* &quot;-&quot;\ &quot;Kč&quot;_-;_-@_-"/>
  </numFmts>
  <fonts count="63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name val="Helv"/>
      <charset val="204"/>
    </font>
    <font>
      <sz val="10"/>
      <color theme="1"/>
      <name val="Arial"/>
      <family val="2"/>
      <charset val="238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20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5"/>
      <color indexed="62"/>
      <name val="Arial"/>
      <family val="2"/>
      <charset val="238"/>
    </font>
    <font>
      <b/>
      <sz val="13"/>
      <color indexed="62"/>
      <name val="Arial"/>
      <family val="2"/>
      <charset val="238"/>
    </font>
    <font>
      <b/>
      <sz val="11"/>
      <color indexed="62"/>
      <name val="Arial"/>
      <family val="2"/>
      <charset val="238"/>
    </font>
    <font>
      <b/>
      <sz val="18"/>
      <color indexed="62"/>
      <name val="Cambria"/>
      <family val="2"/>
      <charset val="238"/>
    </font>
    <font>
      <sz val="10"/>
      <color indexed="19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color indexed="62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0"/>
      <color indexed="63"/>
      <name val="Arial"/>
      <family val="2"/>
      <charset val="238"/>
    </font>
    <font>
      <i/>
      <sz val="10"/>
      <color indexed="23"/>
      <name val="Arial"/>
      <family val="2"/>
      <charset val="238"/>
    </font>
    <font>
      <b/>
      <sz val="8"/>
      <name val="Arial CE"/>
      <family val="2"/>
      <charset val="238"/>
    </font>
    <font>
      <sz val="10"/>
      <name val="Arial"/>
      <family val="2"/>
      <charset val="238"/>
    </font>
    <font>
      <sz val="12"/>
      <name val="Arial CE"/>
      <family val="2"/>
      <charset val="238"/>
    </font>
    <font>
      <b/>
      <sz val="12"/>
      <name val="Arial CE"/>
      <charset val="238"/>
    </font>
    <font>
      <i/>
      <sz val="12"/>
      <name val="Arial CE"/>
      <charset val="238"/>
    </font>
    <font>
      <b/>
      <sz val="11"/>
      <name val="Arial CE"/>
      <charset val="238"/>
    </font>
    <font>
      <b/>
      <sz val="10"/>
      <color indexed="9"/>
      <name val="Arial CE"/>
      <family val="2"/>
      <charset val="238"/>
    </font>
    <font>
      <sz val="10"/>
      <color indexed="9"/>
      <name val="Arial CE"/>
      <family val="2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vertAlign val="superscript"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 CE"/>
      <family val="2"/>
      <charset val="238"/>
    </font>
    <font>
      <sz val="11"/>
      <color indexed="8"/>
      <name val="Calibri"/>
      <family val="2"/>
      <scheme val="minor"/>
    </font>
    <font>
      <sz val="8"/>
      <name val="Tahoma"/>
      <family val="2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theme="0" tint="-0.499984740745262"/>
      <name val="Arial"/>
      <family val="2"/>
      <charset val="238"/>
    </font>
    <font>
      <i/>
      <sz val="10"/>
      <color theme="0" tint="-0.499984740745262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000000"/>
      <name val="Times New Roman"/>
      <family val="1"/>
      <charset val="238"/>
    </font>
    <font>
      <sz val="10"/>
      <name val="Arial"/>
    </font>
  </fonts>
  <fills count="24">
    <fill>
      <patternFill patternType="none"/>
    </fill>
    <fill>
      <patternFill patternType="gray125"/>
    </fill>
    <fill>
      <patternFill patternType="solid">
        <fgColor indexed="44"/>
        <bgColor indexed="42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43"/>
      </patternFill>
    </fill>
    <fill>
      <patternFill patternType="solid">
        <fgColor indexed="31"/>
        <bgColor indexed="27"/>
      </patternFill>
    </fill>
    <fill>
      <patternFill patternType="solid">
        <fgColor indexed="4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46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46"/>
        <bgColor indexed="45"/>
      </patternFill>
    </fill>
    <fill>
      <patternFill patternType="solid">
        <fgColor indexed="55"/>
        <bgColor indexed="23"/>
      </patternFill>
    </fill>
    <fill>
      <patternFill patternType="solid">
        <fgColor indexed="9"/>
        <bgColor indexed="26"/>
      </patternFill>
    </fill>
    <fill>
      <patternFill patternType="solid">
        <fgColor indexed="48"/>
        <bgColor indexed="62"/>
      </patternFill>
    </fill>
    <fill>
      <patternFill patternType="solid">
        <fgColor indexed="54"/>
        <bgColor indexed="23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66FB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42"/>
      </bottom>
      <diagonal/>
    </border>
    <border>
      <left/>
      <right/>
      <top/>
      <bottom style="medium">
        <color indexed="4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65">
    <xf numFmtId="0" fontId="0" fillId="0" borderId="0"/>
    <xf numFmtId="0" fontId="13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8" fillId="0" borderId="0"/>
    <xf numFmtId="0" fontId="10" fillId="0" borderId="0"/>
    <xf numFmtId="0" fontId="17" fillId="0" borderId="0"/>
    <xf numFmtId="0" fontId="8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1" fillId="0" borderId="0"/>
    <xf numFmtId="0" fontId="17" fillId="0" borderId="0"/>
    <xf numFmtId="0" fontId="19" fillId="0" borderId="0"/>
    <xf numFmtId="0" fontId="19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4" borderId="0" applyNumberFormat="0" applyBorder="0" applyAlignment="0" applyProtection="0"/>
    <xf numFmtId="0" fontId="20" fillId="6" borderId="0" applyNumberFormat="0" applyBorder="0" applyAlignment="0" applyProtection="0"/>
    <xf numFmtId="0" fontId="20" fillId="3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6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8" borderId="0" applyNumberFormat="0" applyBorder="0" applyAlignment="0" applyProtection="0"/>
    <xf numFmtId="0" fontId="21" fillId="6" borderId="0" applyNumberFormat="0" applyBorder="0" applyAlignment="0" applyProtection="0"/>
    <xf numFmtId="0" fontId="21" fillId="3" borderId="0" applyNumberFormat="0" applyBorder="0" applyAlignment="0" applyProtection="0"/>
    <xf numFmtId="0" fontId="22" fillId="0" borderId="10" applyNumberFormat="0" applyFill="0" applyAlignment="0" applyProtection="0"/>
    <xf numFmtId="0" fontId="23" fillId="11" borderId="0" applyNumberFormat="0" applyBorder="0" applyAlignment="0" applyProtection="0"/>
    <xf numFmtId="0" fontId="24" fillId="12" borderId="11" applyNumberFormat="0" applyAlignment="0" applyProtection="0"/>
    <xf numFmtId="0" fontId="25" fillId="0" borderId="12" applyNumberFormat="0" applyFill="0" applyAlignment="0" applyProtection="0"/>
    <xf numFmtId="0" fontId="26" fillId="0" borderId="13" applyNumberFormat="0" applyFill="0" applyAlignment="0" applyProtection="0"/>
    <xf numFmtId="0" fontId="27" fillId="0" borderId="14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7" borderId="0" applyNumberFormat="0" applyBorder="0" applyAlignment="0" applyProtection="0"/>
    <xf numFmtId="0" fontId="7" fillId="0" borderId="0"/>
    <xf numFmtId="0" fontId="19" fillId="4" borderId="15" applyNumberFormat="0" applyAlignment="0" applyProtection="0"/>
    <xf numFmtId="0" fontId="30" fillId="0" borderId="16" applyNumberFormat="0" applyFill="0" applyAlignment="0" applyProtection="0"/>
    <xf numFmtId="0" fontId="31" fillId="6" borderId="0" applyNumberFormat="0" applyBorder="0" applyAlignment="0" applyProtection="0"/>
    <xf numFmtId="0" fontId="30" fillId="0" borderId="0" applyNumberFormat="0" applyFill="0" applyBorder="0" applyAlignment="0" applyProtection="0"/>
    <xf numFmtId="0" fontId="32" fillId="7" borderId="17" applyNumberFormat="0" applyAlignment="0" applyProtection="0"/>
    <xf numFmtId="0" fontId="33" fillId="13" borderId="17" applyNumberFormat="0" applyAlignment="0" applyProtection="0"/>
    <xf numFmtId="0" fontId="34" fillId="13" borderId="18" applyNumberFormat="0" applyAlignment="0" applyProtection="0"/>
    <xf numFmtId="0" fontId="35" fillId="0" borderId="0" applyNumberFormat="0" applyFill="0" applyBorder="0" applyAlignment="0" applyProtection="0"/>
    <xf numFmtId="0" fontId="21" fillId="14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9" fillId="0" borderId="0"/>
    <xf numFmtId="168" fontId="44" fillId="0" borderId="0"/>
    <xf numFmtId="168" fontId="45" fillId="0" borderId="0"/>
    <xf numFmtId="0" fontId="37" fillId="0" borderId="0"/>
    <xf numFmtId="0" fontId="9" fillId="0" borderId="0"/>
    <xf numFmtId="9" fontId="9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4" fillId="0" borderId="0"/>
    <xf numFmtId="0" fontId="52" fillId="0" borderId="0"/>
    <xf numFmtId="0" fontId="53" fillId="0" borderId="0"/>
    <xf numFmtId="0" fontId="54" fillId="0" borderId="0"/>
    <xf numFmtId="9" fontId="54" fillId="0" borderId="0" applyFont="0" applyFill="0" applyBorder="0" applyAlignment="0" applyProtection="0"/>
    <xf numFmtId="171" fontId="54" fillId="0" borderId="0" applyFont="0" applyFill="0" applyBorder="0" applyAlignment="0" applyProtection="0"/>
    <xf numFmtId="0" fontId="9" fillId="0" borderId="0"/>
    <xf numFmtId="171" fontId="9" fillId="0" borderId="0" applyFont="0" applyFill="0" applyBorder="0" applyAlignment="0" applyProtection="0"/>
    <xf numFmtId="0" fontId="3" fillId="0" borderId="0"/>
    <xf numFmtId="0" fontId="2" fillId="0" borderId="0"/>
    <xf numFmtId="0" fontId="45" fillId="0" borderId="0"/>
    <xf numFmtId="0" fontId="61" fillId="0" borderId="0"/>
    <xf numFmtId="0" fontId="1" fillId="0" borderId="0"/>
    <xf numFmtId="0" fontId="62" fillId="0" borderId="0"/>
    <xf numFmtId="171" fontId="62" fillId="0" borderId="0" applyFont="0" applyFill="0" applyBorder="0" applyAlignment="0" applyProtection="0"/>
    <xf numFmtId="9" fontId="62" fillId="0" borderId="0" applyFont="0" applyFill="0" applyBorder="0" applyAlignment="0" applyProtection="0"/>
  </cellStyleXfs>
  <cellXfs count="179">
    <xf numFmtId="0" fontId="0" fillId="0" borderId="0" xfId="0"/>
    <xf numFmtId="0" fontId="19" fillId="0" borderId="0" xfId="147"/>
    <xf numFmtId="0" fontId="38" fillId="0" borderId="0" xfId="102" applyFont="1" applyAlignment="1">
      <alignment horizontal="center"/>
    </xf>
    <xf numFmtId="165" fontId="38" fillId="0" borderId="0" xfId="102" applyNumberFormat="1" applyFont="1"/>
    <xf numFmtId="0" fontId="39" fillId="0" borderId="0" xfId="102" applyFont="1" applyAlignment="1">
      <alignment horizontal="center"/>
    </xf>
    <xf numFmtId="165" fontId="39" fillId="0" borderId="0" xfId="102" applyNumberFormat="1" applyFont="1"/>
    <xf numFmtId="165" fontId="38" fillId="0" borderId="19" xfId="102" applyNumberFormat="1" applyFont="1" applyBorder="1"/>
    <xf numFmtId="0" fontId="19" fillId="0" borderId="20" xfId="147" applyBorder="1"/>
    <xf numFmtId="0" fontId="38" fillId="0" borderId="22" xfId="102" applyFont="1" applyBorder="1" applyAlignment="1">
      <alignment horizontal="right"/>
    </xf>
    <xf numFmtId="9" fontId="0" fillId="0" borderId="0" xfId="102" applyNumberFormat="1" applyFont="1" applyAlignment="1">
      <alignment horizontal="left"/>
    </xf>
    <xf numFmtId="165" fontId="41" fillId="0" borderId="1" xfId="102" applyNumberFormat="1" applyFont="1" applyBorder="1"/>
    <xf numFmtId="165" fontId="39" fillId="0" borderId="1" xfId="102" applyNumberFormat="1" applyFont="1" applyBorder="1"/>
    <xf numFmtId="0" fontId="19" fillId="0" borderId="9" xfId="147" applyBorder="1"/>
    <xf numFmtId="0" fontId="19" fillId="0" borderId="22" xfId="147" applyBorder="1"/>
    <xf numFmtId="0" fontId="19" fillId="0" borderId="21" xfId="147" applyBorder="1"/>
    <xf numFmtId="0" fontId="19" fillId="0" borderId="7" xfId="147" applyBorder="1"/>
    <xf numFmtId="0" fontId="19" fillId="0" borderId="8" xfId="147" applyBorder="1"/>
    <xf numFmtId="0" fontId="0" fillId="0" borderId="1" xfId="102" applyFont="1" applyBorder="1" applyAlignment="1">
      <alignment horizontal="center" vertical="top"/>
    </xf>
    <xf numFmtId="49" fontId="0" fillId="0" borderId="1" xfId="102" applyNumberFormat="1" applyFont="1" applyBorder="1" applyAlignment="1">
      <alignment vertical="top"/>
    </xf>
    <xf numFmtId="49" fontId="11" fillId="0" borderId="1" xfId="102" applyNumberFormat="1" applyFont="1" applyBorder="1" applyAlignment="1">
      <alignment vertical="top"/>
    </xf>
    <xf numFmtId="14" fontId="19" fillId="0" borderId="1" xfId="102" applyNumberFormat="1" applyBorder="1" applyAlignment="1">
      <alignment vertical="top"/>
    </xf>
    <xf numFmtId="49" fontId="19" fillId="0" borderId="1" xfId="147" applyNumberFormat="1" applyBorder="1" applyAlignment="1">
      <alignment horizontal="left" vertical="center"/>
    </xf>
    <xf numFmtId="49" fontId="0" fillId="0" borderId="1" xfId="102" applyNumberFormat="1" applyFont="1" applyBorder="1"/>
    <xf numFmtId="14" fontId="11" fillId="0" borderId="1" xfId="147" applyNumberFormat="1" applyFont="1" applyBorder="1" applyAlignment="1">
      <alignment horizontal="left" vertical="center"/>
    </xf>
    <xf numFmtId="0" fontId="11" fillId="0" borderId="1" xfId="102" applyFont="1" applyBorder="1"/>
    <xf numFmtId="0" fontId="0" fillId="0" borderId="0" xfId="102" applyFont="1"/>
    <xf numFmtId="0" fontId="42" fillId="0" borderId="0" xfId="102" applyFont="1"/>
    <xf numFmtId="167" fontId="0" fillId="0" borderId="0" xfId="102" applyNumberFormat="1" applyFont="1"/>
    <xf numFmtId="9" fontId="0" fillId="0" borderId="0" xfId="102" applyNumberFormat="1" applyFont="1"/>
    <xf numFmtId="165" fontId="0" fillId="0" borderId="0" xfId="102" applyNumberFormat="1" applyFont="1"/>
    <xf numFmtId="0" fontId="43" fillId="0" borderId="0" xfId="102" applyFont="1"/>
    <xf numFmtId="165" fontId="42" fillId="0" borderId="0" xfId="102" applyNumberFormat="1" applyFont="1"/>
    <xf numFmtId="0" fontId="19" fillId="0" borderId="1" xfId="102" applyBorder="1" applyAlignment="1">
      <alignment vertical="top" wrapText="1"/>
    </xf>
    <xf numFmtId="0" fontId="0" fillId="0" borderId="1" xfId="102" applyFont="1" applyBorder="1" applyAlignment="1">
      <alignment vertical="top" wrapText="1"/>
    </xf>
    <xf numFmtId="49" fontId="0" fillId="0" borderId="1" xfId="102" applyNumberFormat="1" applyFont="1" applyBorder="1" applyAlignment="1">
      <alignment horizontal="left" vertical="top"/>
    </xf>
    <xf numFmtId="0" fontId="0" fillId="0" borderId="0" xfId="102" applyFont="1" applyAlignment="1">
      <alignment wrapText="1"/>
    </xf>
    <xf numFmtId="49" fontId="9" fillId="0" borderId="1" xfId="102" applyNumberFormat="1" applyFont="1" applyBorder="1"/>
    <xf numFmtId="164" fontId="9" fillId="0" borderId="1" xfId="102" applyNumberFormat="1" applyFont="1" applyBorder="1" applyAlignment="1">
      <alignment vertical="top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0" xfId="0" applyFont="1"/>
    <xf numFmtId="0" fontId="48" fillId="0" borderId="0" xfId="0" applyFont="1"/>
    <xf numFmtId="0" fontId="19" fillId="0" borderId="1" xfId="102" applyBorder="1" applyAlignment="1">
      <alignment horizontal="center"/>
    </xf>
    <xf numFmtId="1" fontId="48" fillId="0" borderId="5" xfId="102" applyNumberFormat="1" applyFont="1" applyBorder="1" applyAlignment="1">
      <alignment horizontal="center"/>
    </xf>
    <xf numFmtId="0" fontId="9" fillId="0" borderId="1" xfId="102" applyFont="1" applyBorder="1" applyAlignment="1">
      <alignment horizontal="center" vertical="top"/>
    </xf>
    <xf numFmtId="0" fontId="19" fillId="0" borderId="1" xfId="102" applyBorder="1" applyAlignment="1">
      <alignment horizontal="center" vertical="top"/>
    </xf>
    <xf numFmtId="0" fontId="19" fillId="0" borderId="0" xfId="147" applyAlignment="1">
      <alignment horizontal="center"/>
    </xf>
    <xf numFmtId="0" fontId="0" fillId="0" borderId="0" xfId="102" applyFont="1" applyAlignment="1">
      <alignment horizontal="center"/>
    </xf>
    <xf numFmtId="0" fontId="36" fillId="18" borderId="1" xfId="102" applyFont="1" applyFill="1" applyBorder="1" applyAlignment="1">
      <alignment horizontal="center" vertical="center" wrapText="1"/>
    </xf>
    <xf numFmtId="0" fontId="36" fillId="18" borderId="1" xfId="102" applyFont="1" applyFill="1" applyBorder="1" applyAlignment="1">
      <alignment horizontal="center" vertical="center"/>
    </xf>
    <xf numFmtId="0" fontId="47" fillId="18" borderId="1" xfId="0" applyFont="1" applyFill="1" applyBorder="1" applyAlignment="1">
      <alignment horizontal="center" vertical="center"/>
    </xf>
    <xf numFmtId="0" fontId="47" fillId="18" borderId="1" xfId="0" applyFont="1" applyFill="1" applyBorder="1" applyAlignment="1">
      <alignment vertical="center"/>
    </xf>
    <xf numFmtId="0" fontId="47" fillId="18" borderId="1" xfId="0" applyFont="1" applyFill="1" applyBorder="1" applyAlignment="1">
      <alignment vertical="center" wrapText="1"/>
    </xf>
    <xf numFmtId="0" fontId="0" fillId="0" borderId="1" xfId="102" applyFont="1" applyBorder="1" applyAlignment="1">
      <alignment horizontal="center" vertical="center"/>
    </xf>
    <xf numFmtId="0" fontId="9" fillId="0" borderId="1" xfId="102" applyFont="1" applyBorder="1" applyAlignment="1">
      <alignment horizontal="center" vertical="center"/>
    </xf>
    <xf numFmtId="164" fontId="0" fillId="0" borderId="1" xfId="102" applyNumberFormat="1" applyFont="1" applyBorder="1" applyAlignment="1">
      <alignment horizontal="center" vertical="center"/>
    </xf>
    <xf numFmtId="0" fontId="41" fillId="0" borderId="0" xfId="147" applyFont="1"/>
    <xf numFmtId="0" fontId="51" fillId="0" borderId="0" xfId="147" applyFont="1"/>
    <xf numFmtId="0" fontId="49" fillId="0" borderId="0" xfId="102" applyFont="1" applyAlignment="1">
      <alignment wrapText="1"/>
    </xf>
    <xf numFmtId="0" fontId="51" fillId="0" borderId="0" xfId="147" applyFont="1" applyAlignment="1">
      <alignment horizontal="center"/>
    </xf>
    <xf numFmtId="0" fontId="50" fillId="0" borderId="0" xfId="0" applyFont="1"/>
    <xf numFmtId="0" fontId="47" fillId="18" borderId="1" xfId="0" applyFont="1" applyFill="1" applyBorder="1" applyAlignment="1">
      <alignment horizontal="center" vertical="center" wrapText="1"/>
    </xf>
    <xf numFmtId="0" fontId="40" fillId="0" borderId="21" xfId="102" applyFont="1" applyBorder="1" applyAlignment="1">
      <alignment horizontal="left"/>
    </xf>
    <xf numFmtId="165" fontId="38" fillId="0" borderId="7" xfId="102" applyNumberFormat="1" applyFont="1" applyBorder="1"/>
    <xf numFmtId="0" fontId="0" fillId="0" borderId="1" xfId="102" applyFont="1" applyBorder="1" applyAlignment="1">
      <alignment horizontal="center"/>
    </xf>
    <xf numFmtId="0" fontId="48" fillId="0" borderId="1" xfId="102" applyFont="1" applyBorder="1" applyAlignment="1">
      <alignment horizontal="center"/>
    </xf>
    <xf numFmtId="0" fontId="19" fillId="19" borderId="1" xfId="102" applyFill="1" applyBorder="1" applyAlignment="1">
      <alignment vertical="top" wrapText="1"/>
    </xf>
    <xf numFmtId="49" fontId="0" fillId="19" borderId="1" xfId="102" applyNumberFormat="1" applyFont="1" applyFill="1" applyBorder="1" applyAlignment="1">
      <alignment horizontal="left" vertical="top"/>
    </xf>
    <xf numFmtId="14" fontId="11" fillId="19" borderId="1" xfId="147" applyNumberFormat="1" applyFont="1" applyFill="1" applyBorder="1" applyAlignment="1">
      <alignment horizontal="left" vertical="top"/>
    </xf>
    <xf numFmtId="0" fontId="11" fillId="19" borderId="1" xfId="102" applyFont="1" applyFill="1" applyBorder="1" applyAlignment="1">
      <alignment vertical="top"/>
    </xf>
    <xf numFmtId="14" fontId="19" fillId="19" borderId="1" xfId="102" applyNumberFormat="1" applyFill="1" applyBorder="1" applyAlignment="1">
      <alignment vertical="top"/>
    </xf>
    <xf numFmtId="164" fontId="0" fillId="19" borderId="1" xfId="102" applyNumberFormat="1" applyFont="1" applyFill="1" applyBorder="1" applyAlignment="1">
      <alignment vertical="top"/>
    </xf>
    <xf numFmtId="14" fontId="19" fillId="19" borderId="1" xfId="102" applyNumberFormat="1" applyFill="1" applyBorder="1" applyAlignment="1">
      <alignment horizontal="right" vertical="top"/>
    </xf>
    <xf numFmtId="164" fontId="9" fillId="19" borderId="1" xfId="102" applyNumberFormat="1" applyFont="1" applyFill="1" applyBorder="1" applyAlignment="1">
      <alignment vertical="top" wrapText="1"/>
    </xf>
    <xf numFmtId="166" fontId="0" fillId="19" borderId="1" xfId="102" applyNumberFormat="1" applyFont="1" applyFill="1" applyBorder="1" applyAlignment="1">
      <alignment horizontal="left" vertical="top" wrapText="1"/>
    </xf>
    <xf numFmtId="49" fontId="9" fillId="19" borderId="1" xfId="102" applyNumberFormat="1" applyFont="1" applyFill="1" applyBorder="1" applyAlignment="1">
      <alignment horizontal="left" vertical="top"/>
    </xf>
    <xf numFmtId="164" fontId="5" fillId="19" borderId="1" xfId="102" applyNumberFormat="1" applyFont="1" applyFill="1" applyBorder="1" applyAlignment="1">
      <alignment vertical="top"/>
    </xf>
    <xf numFmtId="165" fontId="48" fillId="0" borderId="5" xfId="102" applyNumberFormat="1" applyFont="1" applyBorder="1" applyAlignment="1">
      <alignment horizontal="right"/>
    </xf>
    <xf numFmtId="172" fontId="48" fillId="0" borderId="1" xfId="102" applyNumberFormat="1" applyFont="1" applyBorder="1"/>
    <xf numFmtId="49" fontId="9" fillId="0" borderId="1" xfId="147" applyNumberFormat="1" applyFont="1" applyBorder="1" applyAlignment="1">
      <alignment horizontal="left" vertical="center"/>
    </xf>
    <xf numFmtId="49" fontId="9" fillId="0" borderId="1" xfId="102" applyNumberFormat="1" applyFont="1" applyBorder="1" applyAlignment="1">
      <alignment vertical="center"/>
    </xf>
    <xf numFmtId="14" fontId="9" fillId="0" borderId="1" xfId="102" applyNumberFormat="1" applyFont="1" applyBorder="1" applyAlignment="1">
      <alignment horizontal="center" vertical="center"/>
    </xf>
    <xf numFmtId="169" fontId="9" fillId="20" borderId="1" xfId="102" applyNumberFormat="1" applyFont="1" applyFill="1" applyBorder="1" applyAlignment="1" applyProtection="1">
      <alignment horizontal="right" vertical="center"/>
      <protection locked="0"/>
    </xf>
    <xf numFmtId="165" fontId="19" fillId="21" borderId="1" xfId="102" applyNumberFormat="1" applyFill="1" applyBorder="1" applyAlignment="1">
      <alignment horizontal="right" vertical="center"/>
    </xf>
    <xf numFmtId="165" fontId="0" fillId="21" borderId="1" xfId="102" applyNumberFormat="1" applyFont="1" applyFill="1" applyBorder="1" applyAlignment="1">
      <alignment horizontal="right" vertical="top"/>
    </xf>
    <xf numFmtId="169" fontId="9" fillId="21" borderId="1" xfId="102" applyNumberFormat="1" applyFont="1" applyFill="1" applyBorder="1" applyAlignment="1" applyProtection="1">
      <alignment horizontal="right" vertical="center"/>
      <protection locked="0"/>
    </xf>
    <xf numFmtId="14" fontId="9" fillId="0" borderId="1" xfId="102" applyNumberFormat="1" applyFont="1" applyBorder="1" applyAlignment="1">
      <alignment horizontal="center" vertical="top"/>
    </xf>
    <xf numFmtId="164" fontId="9" fillId="0" borderId="1" xfId="102" applyNumberFormat="1" applyFont="1" applyBorder="1" applyAlignment="1">
      <alignment vertical="top" wrapText="1"/>
    </xf>
    <xf numFmtId="166" fontId="9" fillId="0" borderId="1" xfId="102" applyNumberFormat="1" applyFont="1" applyBorder="1" applyAlignment="1">
      <alignment horizontal="left" vertical="top" wrapText="1"/>
    </xf>
    <xf numFmtId="7" fontId="9" fillId="21" borderId="1" xfId="102" applyNumberFormat="1" applyFont="1" applyFill="1" applyBorder="1" applyAlignment="1">
      <alignment horizontal="right" vertical="top"/>
    </xf>
    <xf numFmtId="7" fontId="19" fillId="21" borderId="1" xfId="102" applyNumberFormat="1" applyFill="1" applyBorder="1" applyAlignment="1">
      <alignment horizontal="right" vertical="top"/>
    </xf>
    <xf numFmtId="170" fontId="9" fillId="21" borderId="1" xfId="0" applyNumberFormat="1" applyFont="1" applyFill="1" applyBorder="1" applyAlignment="1">
      <alignment horizontal="center" vertical="center"/>
    </xf>
    <xf numFmtId="172" fontId="0" fillId="21" borderId="1" xfId="102" applyNumberFormat="1" applyFont="1" applyFill="1" applyBorder="1" applyAlignment="1">
      <alignment horizontal="right" vertical="center"/>
    </xf>
    <xf numFmtId="0" fontId="48" fillId="18" borderId="3" xfId="102" applyFont="1" applyFill="1" applyBorder="1" applyAlignment="1">
      <alignment horizontal="center" vertical="center"/>
    </xf>
    <xf numFmtId="0" fontId="48" fillId="18" borderId="25" xfId="102" applyFont="1" applyFill="1" applyBorder="1" applyAlignment="1">
      <alignment horizontal="center" vertical="center"/>
    </xf>
    <xf numFmtId="0" fontId="48" fillId="18" borderId="23" xfId="102" applyFont="1" applyFill="1" applyBorder="1" applyAlignment="1">
      <alignment horizontal="center" vertical="center"/>
    </xf>
    <xf numFmtId="170" fontId="19" fillId="21" borderId="1" xfId="102" applyNumberFormat="1" applyFill="1" applyBorder="1"/>
    <xf numFmtId="165" fontId="48" fillId="0" borderId="8" xfId="102" applyNumberFormat="1" applyFont="1" applyBorder="1" applyAlignment="1">
      <alignment horizontal="right"/>
    </xf>
    <xf numFmtId="170" fontId="19" fillId="21" borderId="26" xfId="102" applyNumberFormat="1" applyFill="1" applyBorder="1"/>
    <xf numFmtId="170" fontId="19" fillId="21" borderId="27" xfId="102" applyNumberFormat="1" applyFill="1" applyBorder="1"/>
    <xf numFmtId="165" fontId="48" fillId="0" borderId="28" xfId="102" applyNumberFormat="1" applyFont="1" applyBorder="1" applyAlignment="1">
      <alignment horizontal="right"/>
    </xf>
    <xf numFmtId="0" fontId="19" fillId="0" borderId="3" xfId="102" applyBorder="1" applyAlignment="1">
      <alignment horizontal="center"/>
    </xf>
    <xf numFmtId="170" fontId="19" fillId="21" borderId="3" xfId="102" applyNumberFormat="1" applyFill="1" applyBorder="1"/>
    <xf numFmtId="170" fontId="19" fillId="21" borderId="25" xfId="102" applyNumberFormat="1" applyFill="1" applyBorder="1"/>
    <xf numFmtId="172" fontId="0" fillId="21" borderId="1" xfId="102" applyNumberFormat="1" applyFont="1" applyFill="1" applyBorder="1"/>
    <xf numFmtId="0" fontId="0" fillId="0" borderId="4" xfId="102" applyFont="1" applyBorder="1" applyAlignment="1">
      <alignment horizontal="center" vertical="center"/>
    </xf>
    <xf numFmtId="169" fontId="0" fillId="20" borderId="23" xfId="102" applyNumberFormat="1" applyFont="1" applyFill="1" applyBorder="1" applyAlignment="1" applyProtection="1">
      <alignment horizontal="right" vertical="center"/>
      <protection locked="0"/>
    </xf>
    <xf numFmtId="169" fontId="0" fillId="20" borderId="3" xfId="102" applyNumberFormat="1" applyFont="1" applyFill="1" applyBorder="1" applyAlignment="1" applyProtection="1">
      <alignment horizontal="right" vertical="center"/>
      <protection locked="0"/>
    </xf>
    <xf numFmtId="169" fontId="0" fillId="20" borderId="25" xfId="102" applyNumberFormat="1" applyFont="1" applyFill="1" applyBorder="1" applyAlignment="1" applyProtection="1">
      <alignment horizontal="right" vertical="center"/>
      <protection locked="0"/>
    </xf>
    <xf numFmtId="169" fontId="0" fillId="20" borderId="8" xfId="102" applyNumberFormat="1" applyFont="1" applyFill="1" applyBorder="1" applyAlignment="1" applyProtection="1">
      <alignment horizontal="right" vertical="center"/>
      <protection locked="0"/>
    </xf>
    <xf numFmtId="169" fontId="0" fillId="20" borderId="6" xfId="102" applyNumberFormat="1" applyFont="1" applyFill="1" applyBorder="1" applyAlignment="1" applyProtection="1">
      <alignment horizontal="right" vertical="center"/>
      <protection locked="0"/>
    </xf>
    <xf numFmtId="169" fontId="0" fillId="20" borderId="28" xfId="102" applyNumberFormat="1" applyFont="1" applyFill="1" applyBorder="1" applyAlignment="1" applyProtection="1">
      <alignment horizontal="right" vertical="center"/>
      <protection locked="0"/>
    </xf>
    <xf numFmtId="169" fontId="0" fillId="20" borderId="27" xfId="102" applyNumberFormat="1" applyFont="1" applyFill="1" applyBorder="1" applyAlignment="1" applyProtection="1">
      <alignment horizontal="right" vertical="center"/>
      <protection locked="0"/>
    </xf>
    <xf numFmtId="169" fontId="48" fillId="0" borderId="28" xfId="102" applyNumberFormat="1" applyFont="1" applyBorder="1" applyAlignment="1">
      <alignment horizontal="right" vertical="center"/>
    </xf>
    <xf numFmtId="0" fontId="0" fillId="0" borderId="29" xfId="102" applyFont="1" applyBorder="1" applyAlignment="1">
      <alignment horizontal="center" vertical="center"/>
    </xf>
    <xf numFmtId="169" fontId="0" fillId="20" borderId="5" xfId="102" applyNumberFormat="1" applyFont="1" applyFill="1" applyBorder="1" applyAlignment="1" applyProtection="1">
      <alignment horizontal="right" vertical="center"/>
      <protection locked="0"/>
    </xf>
    <xf numFmtId="0" fontId="0" fillId="0" borderId="2" xfId="102" applyFont="1" applyBorder="1" applyAlignment="1">
      <alignment horizontal="center" vertical="center"/>
    </xf>
    <xf numFmtId="169" fontId="0" fillId="20" borderId="1" xfId="102" applyNumberFormat="1" applyFont="1" applyFill="1" applyBorder="1" applyAlignment="1" applyProtection="1">
      <alignment horizontal="right" vertical="center"/>
      <protection locked="0"/>
    </xf>
    <xf numFmtId="0" fontId="48" fillId="0" borderId="29" xfId="102" applyFont="1" applyBorder="1" applyAlignment="1">
      <alignment horizontal="center" vertical="center"/>
    </xf>
    <xf numFmtId="169" fontId="48" fillId="0" borderId="8" xfId="102" applyNumberFormat="1" applyFont="1" applyBorder="1" applyAlignment="1">
      <alignment horizontal="right" vertical="center"/>
    </xf>
    <xf numFmtId="169" fontId="48" fillId="0" borderId="5" xfId="102" applyNumberFormat="1" applyFont="1" applyBorder="1" applyAlignment="1">
      <alignment horizontal="right" vertical="center"/>
    </xf>
    <xf numFmtId="0" fontId="48" fillId="18" borderId="3" xfId="102" quotePrefix="1" applyFont="1" applyFill="1" applyBorder="1" applyAlignment="1">
      <alignment horizontal="center" vertical="center"/>
    </xf>
    <xf numFmtId="0" fontId="55" fillId="18" borderId="23" xfId="102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8" fillId="18" borderId="30" xfId="102" applyFont="1" applyFill="1" applyBorder="1" applyAlignment="1">
      <alignment horizontal="center" vertical="center" wrapText="1"/>
    </xf>
    <xf numFmtId="0" fontId="48" fillId="18" borderId="31" xfId="102" applyFont="1" applyFill="1" applyBorder="1" applyAlignment="1">
      <alignment horizontal="center" vertical="center" wrapText="1"/>
    </xf>
    <xf numFmtId="0" fontId="48" fillId="18" borderId="31" xfId="102" applyFont="1" applyFill="1" applyBorder="1" applyAlignment="1">
      <alignment horizontal="center" vertical="center"/>
    </xf>
    <xf numFmtId="0" fontId="48" fillId="18" borderId="32" xfId="102" applyFont="1" applyFill="1" applyBorder="1" applyAlignment="1">
      <alignment horizontal="center" vertical="center"/>
    </xf>
    <xf numFmtId="0" fontId="48" fillId="18" borderId="32" xfId="102" applyFont="1" applyFill="1" applyBorder="1" applyAlignment="1">
      <alignment horizontal="center" vertical="center" wrapText="1"/>
    </xf>
    <xf numFmtId="0" fontId="58" fillId="18" borderId="32" xfId="102" applyFont="1" applyFill="1" applyBorder="1" applyAlignment="1">
      <alignment horizontal="center" vertical="center"/>
    </xf>
    <xf numFmtId="0" fontId="58" fillId="18" borderId="33" xfId="102" applyFont="1" applyFill="1" applyBorder="1" applyAlignment="1">
      <alignment horizontal="center" vertical="center"/>
    </xf>
    <xf numFmtId="0" fontId="40" fillId="0" borderId="7" xfId="102" applyFont="1" applyBorder="1" applyAlignment="1">
      <alignment horizontal="left"/>
    </xf>
    <xf numFmtId="0" fontId="38" fillId="0" borderId="0" xfId="102" applyFont="1" applyAlignment="1">
      <alignment horizontal="right"/>
    </xf>
    <xf numFmtId="17" fontId="9" fillId="18" borderId="34" xfId="102" quotePrefix="1" applyNumberFormat="1" applyFont="1" applyFill="1" applyBorder="1" applyAlignment="1">
      <alignment horizontal="center" vertical="center"/>
    </xf>
    <xf numFmtId="0" fontId="9" fillId="18" borderId="35" xfId="102" quotePrefix="1" applyFont="1" applyFill="1" applyBorder="1" applyAlignment="1">
      <alignment horizontal="center" vertical="center"/>
    </xf>
    <xf numFmtId="0" fontId="9" fillId="18" borderId="36" xfId="102" quotePrefix="1" applyFont="1" applyFill="1" applyBorder="1" applyAlignment="1">
      <alignment horizontal="center" vertical="center"/>
    </xf>
    <xf numFmtId="0" fontId="9" fillId="18" borderId="36" xfId="102" applyFont="1" applyFill="1" applyBorder="1" applyAlignment="1">
      <alignment horizontal="center" vertical="center"/>
    </xf>
    <xf numFmtId="0" fontId="9" fillId="18" borderId="35" xfId="102" applyFont="1" applyFill="1" applyBorder="1" applyAlignment="1">
      <alignment horizontal="center" vertical="center"/>
    </xf>
    <xf numFmtId="0" fontId="9" fillId="18" borderId="37" xfId="102" applyFont="1" applyFill="1" applyBorder="1" applyAlignment="1">
      <alignment horizontal="center" vertical="center"/>
    </xf>
    <xf numFmtId="0" fontId="9" fillId="18" borderId="38" xfId="102" applyFont="1" applyFill="1" applyBorder="1" applyAlignment="1">
      <alignment horizontal="center" vertical="center"/>
    </xf>
    <xf numFmtId="0" fontId="9" fillId="18" borderId="39" xfId="102" applyFont="1" applyFill="1" applyBorder="1" applyAlignment="1">
      <alignment horizontal="center" vertical="center"/>
    </xf>
    <xf numFmtId="0" fontId="9" fillId="18" borderId="40" xfId="102" applyFont="1" applyFill="1" applyBorder="1" applyAlignment="1">
      <alignment horizontal="center" vertical="center"/>
    </xf>
    <xf numFmtId="169" fontId="9" fillId="0" borderId="41" xfId="102" applyNumberFormat="1" applyFont="1" applyBorder="1" applyAlignment="1">
      <alignment horizontal="right" vertical="center"/>
    </xf>
    <xf numFmtId="169" fontId="9" fillId="0" borderId="42" xfId="102" applyNumberFormat="1" applyFont="1" applyBorder="1" applyAlignment="1">
      <alignment horizontal="right" vertical="center"/>
    </xf>
    <xf numFmtId="169" fontId="9" fillId="22" borderId="42" xfId="102" applyNumberFormat="1" applyFont="1" applyFill="1" applyBorder="1" applyAlignment="1">
      <alignment horizontal="right" vertical="center"/>
    </xf>
    <xf numFmtId="169" fontId="59" fillId="18" borderId="43" xfId="102" applyNumberFormat="1" applyFont="1" applyFill="1" applyBorder="1" applyAlignment="1">
      <alignment horizontal="right" vertical="center"/>
    </xf>
    <xf numFmtId="169" fontId="59" fillId="18" borderId="44" xfId="102" applyNumberFormat="1" applyFont="1" applyFill="1" applyBorder="1" applyAlignment="1">
      <alignment horizontal="right" vertical="center"/>
    </xf>
    <xf numFmtId="169" fontId="9" fillId="0" borderId="45" xfId="102" applyNumberFormat="1" applyFont="1" applyBorder="1" applyAlignment="1">
      <alignment horizontal="right" vertical="center"/>
    </xf>
    <xf numFmtId="169" fontId="9" fillId="22" borderId="45" xfId="102" applyNumberFormat="1" applyFont="1" applyFill="1" applyBorder="1" applyAlignment="1">
      <alignment horizontal="right" vertical="center"/>
    </xf>
    <xf numFmtId="169" fontId="59" fillId="18" borderId="45" xfId="102" applyNumberFormat="1" applyFont="1" applyFill="1" applyBorder="1" applyAlignment="1">
      <alignment horizontal="right" vertical="center"/>
    </xf>
    <xf numFmtId="169" fontId="59" fillId="18" borderId="46" xfId="102" applyNumberFormat="1" applyFont="1" applyFill="1" applyBorder="1" applyAlignment="1">
      <alignment horizontal="right" vertical="center"/>
    </xf>
    <xf numFmtId="169" fontId="9" fillId="22" borderId="43" xfId="102" applyNumberFormat="1" applyFont="1" applyFill="1" applyBorder="1" applyAlignment="1">
      <alignment horizontal="right" vertical="center"/>
    </xf>
    <xf numFmtId="169" fontId="59" fillId="18" borderId="47" xfId="102" applyNumberFormat="1" applyFont="1" applyFill="1" applyBorder="1" applyAlignment="1">
      <alignment horizontal="right" vertical="center"/>
    </xf>
    <xf numFmtId="169" fontId="48" fillId="23" borderId="49" xfId="102" applyNumberFormat="1" applyFont="1" applyFill="1" applyBorder="1" applyAlignment="1">
      <alignment horizontal="right" vertical="center"/>
    </xf>
    <xf numFmtId="169" fontId="58" fillId="18" borderId="49" xfId="102" applyNumberFormat="1" applyFont="1" applyFill="1" applyBorder="1" applyAlignment="1">
      <alignment horizontal="right" vertical="center"/>
    </xf>
    <xf numFmtId="169" fontId="58" fillId="18" borderId="50" xfId="102" applyNumberFormat="1" applyFont="1" applyFill="1" applyBorder="1" applyAlignment="1">
      <alignment horizontal="right" vertical="center"/>
    </xf>
    <xf numFmtId="0" fontId="5" fillId="0" borderId="1" xfId="258" applyFont="1" applyBorder="1" applyAlignment="1">
      <alignment vertical="center"/>
    </xf>
    <xf numFmtId="44" fontId="0" fillId="20" borderId="27" xfId="102" applyNumberFormat="1" applyFont="1" applyFill="1" applyBorder="1" applyAlignment="1" applyProtection="1">
      <alignment horizontal="right" vertical="center"/>
      <protection locked="0"/>
    </xf>
    <xf numFmtId="44" fontId="0" fillId="20" borderId="6" xfId="102" applyNumberFormat="1" applyFont="1" applyFill="1" applyBorder="1" applyAlignment="1" applyProtection="1">
      <alignment horizontal="right" vertical="center"/>
      <protection locked="0"/>
    </xf>
    <xf numFmtId="0" fontId="0" fillId="0" borderId="3" xfId="102" applyFont="1" applyBorder="1" applyAlignment="1">
      <alignment horizontal="center" vertical="center"/>
    </xf>
    <xf numFmtId="0" fontId="60" fillId="0" borderId="0" xfId="0" applyFont="1" applyAlignment="1">
      <alignment horizontal="center"/>
    </xf>
    <xf numFmtId="170" fontId="60" fillId="0" borderId="0" xfId="0" applyNumberFormat="1" applyFont="1" applyAlignment="1">
      <alignment horizontal="center"/>
    </xf>
    <xf numFmtId="49" fontId="19" fillId="0" borderId="1" xfId="147" applyNumberFormat="1" applyFill="1" applyBorder="1" applyAlignment="1">
      <alignment horizontal="left" vertical="center"/>
    </xf>
    <xf numFmtId="49" fontId="9" fillId="0" borderId="1" xfId="102" applyNumberFormat="1" applyFont="1" applyFill="1" applyBorder="1" applyAlignment="1">
      <alignment vertical="center"/>
    </xf>
    <xf numFmtId="49" fontId="9" fillId="0" borderId="1" xfId="147" applyNumberFormat="1" applyFont="1" applyFill="1" applyBorder="1" applyAlignment="1">
      <alignment horizontal="left" vertical="center"/>
    </xf>
    <xf numFmtId="49" fontId="0" fillId="0" borderId="1" xfId="102" applyNumberFormat="1" applyFont="1" applyFill="1" applyBorder="1" applyAlignment="1">
      <alignment vertical="top"/>
    </xf>
    <xf numFmtId="0" fontId="9" fillId="0" borderId="1" xfId="102" applyFont="1" applyFill="1" applyBorder="1" applyAlignment="1">
      <alignment vertical="top"/>
    </xf>
    <xf numFmtId="49" fontId="19" fillId="0" borderId="1" xfId="147" applyNumberFormat="1" applyFill="1" applyBorder="1" applyAlignment="1">
      <alignment horizontal="left" vertical="top"/>
    </xf>
    <xf numFmtId="164" fontId="0" fillId="0" borderId="1" xfId="102" applyNumberFormat="1" applyFont="1" applyFill="1" applyBorder="1" applyAlignment="1">
      <alignment vertical="top"/>
    </xf>
    <xf numFmtId="164" fontId="9" fillId="0" borderId="1" xfId="102" applyNumberFormat="1" applyFont="1" applyFill="1" applyBorder="1" applyAlignment="1">
      <alignment vertical="top"/>
    </xf>
    <xf numFmtId="0" fontId="19" fillId="0" borderId="1" xfId="102" applyFill="1" applyBorder="1" applyAlignment="1">
      <alignment vertical="top"/>
    </xf>
    <xf numFmtId="170" fontId="19" fillId="21" borderId="6" xfId="102" applyNumberFormat="1" applyFill="1" applyBorder="1"/>
    <xf numFmtId="170" fontId="19" fillId="21" borderId="23" xfId="102" applyNumberFormat="1" applyFill="1" applyBorder="1"/>
    <xf numFmtId="0" fontId="36" fillId="18" borderId="1" xfId="102" applyFont="1" applyFill="1" applyBorder="1" applyAlignment="1">
      <alignment horizontal="left" vertical="center"/>
    </xf>
    <xf numFmtId="0" fontId="9" fillId="0" borderId="1" xfId="102" applyFont="1" applyBorder="1" applyAlignment="1">
      <alignment horizontal="left" vertical="center" wrapText="1"/>
    </xf>
    <xf numFmtId="0" fontId="56" fillId="0" borderId="0" xfId="0" applyFont="1" applyAlignment="1">
      <alignment horizontal="left" vertical="center" wrapText="1"/>
    </xf>
    <xf numFmtId="0" fontId="48" fillId="18" borderId="24" xfId="102" applyFont="1" applyFill="1" applyBorder="1" applyAlignment="1">
      <alignment horizontal="right" vertical="center"/>
    </xf>
    <xf numFmtId="0" fontId="48" fillId="18" borderId="48" xfId="102" applyFont="1" applyFill="1" applyBorder="1" applyAlignment="1">
      <alignment horizontal="right" vertical="center"/>
    </xf>
  </cellXfs>
  <cellStyles count="265">
    <cellStyle name="_x000d__x000a_JournalTemplate=C:\COMFO\CTALK\JOURSTD.TPL_x000d__x000a_LbStateAddress=3 3 0 251 1 89 2 311_x000d__x000a_LbStateJou" xfId="1" xr:uid="{00000000-0005-0000-0000-000000000000}"/>
    <cellStyle name="_x000d__x000a_JournalTemplate=C:\COMFO\CTALK\JOURSTD.TPL_x000d__x000a_LbStateAddress=3 3 0 251 1 89 2 311_x000d__x000a_LbStateJou 2" xfId="58" xr:uid="{00000000-0005-0000-0000-000001000000}"/>
    <cellStyle name="_x000d__x000a_JournalTemplate=C:\COMFO\CTALK\JOURSTD.TPL_x000d__x000a_LbStateAddress=3 3 0 251 1 89 2 311_x000d__x000a_LbStateJou 2 2" xfId="208" xr:uid="{00000000-0005-0000-0000-000002000000}"/>
    <cellStyle name="_x000d__x000a_JournalTemplate=C:\COMFO\CTALK\JOURSTD.TPL_x000d__x000a_LbStateAddress=3 3 0 251 1 89 2 311_x000d__x000a_LbStateJou 3" xfId="102" xr:uid="{00000000-0005-0000-0000-000003000000}"/>
    <cellStyle name="_x000d__x000a_JournalTemplate=C:\COMFO\CTALK\JOURSTD.TPL_x000d__x000a_LbStateAddress=3 3 0 251 1 89 2 311_x000d__x000a_LbStateJou 4" xfId="148" xr:uid="{00000000-0005-0000-0000-000004000000}"/>
    <cellStyle name="20 % – Zvýraznění1 2" xfId="103" xr:uid="{00000000-0005-0000-0000-000005000000}"/>
    <cellStyle name="20 % – Zvýraznění2 2" xfId="104" xr:uid="{00000000-0005-0000-0000-000006000000}"/>
    <cellStyle name="20 % – Zvýraznění3 2" xfId="105" xr:uid="{00000000-0005-0000-0000-000007000000}"/>
    <cellStyle name="20 % – Zvýraznění4 2" xfId="106" xr:uid="{00000000-0005-0000-0000-000008000000}"/>
    <cellStyle name="20 % – Zvýraznění5 2" xfId="107" xr:uid="{00000000-0005-0000-0000-000009000000}"/>
    <cellStyle name="20 % – Zvýraznění6 2" xfId="108" xr:uid="{00000000-0005-0000-0000-00000A000000}"/>
    <cellStyle name="40 % – Zvýraznění1 2" xfId="109" xr:uid="{00000000-0005-0000-0000-00000B000000}"/>
    <cellStyle name="40 % – Zvýraznění2 2" xfId="110" xr:uid="{00000000-0005-0000-0000-00000C000000}"/>
    <cellStyle name="40 % – Zvýraznění3 2" xfId="111" xr:uid="{00000000-0005-0000-0000-00000D000000}"/>
    <cellStyle name="40 % – Zvýraznění4 2" xfId="112" xr:uid="{00000000-0005-0000-0000-00000E000000}"/>
    <cellStyle name="40 % – Zvýraznění5 2" xfId="113" xr:uid="{00000000-0005-0000-0000-00000F000000}"/>
    <cellStyle name="40 % – Zvýraznění6 2" xfId="114" xr:uid="{00000000-0005-0000-0000-000010000000}"/>
    <cellStyle name="60 % – Zvýraznění1 2" xfId="115" xr:uid="{00000000-0005-0000-0000-000011000000}"/>
    <cellStyle name="60 % – Zvýraznění2 2" xfId="116" xr:uid="{00000000-0005-0000-0000-000012000000}"/>
    <cellStyle name="60 % – Zvýraznění3 2" xfId="117" xr:uid="{00000000-0005-0000-0000-000013000000}"/>
    <cellStyle name="60 % – Zvýraznění4 2" xfId="118" xr:uid="{00000000-0005-0000-0000-000014000000}"/>
    <cellStyle name="60 % – Zvýraznění5 2" xfId="119" xr:uid="{00000000-0005-0000-0000-000015000000}"/>
    <cellStyle name="60 % – Zvýraznění6 2" xfId="120" xr:uid="{00000000-0005-0000-0000-000016000000}"/>
    <cellStyle name="Celkem 2" xfId="121" xr:uid="{00000000-0005-0000-0000-000017000000}"/>
    <cellStyle name="Hypertextový odkaz 2" xfId="2" xr:uid="{00000000-0005-0000-0000-000018000000}"/>
    <cellStyle name="Chybně 2" xfId="122" xr:uid="{00000000-0005-0000-0000-000019000000}"/>
    <cellStyle name="Kontrolní buňka 2" xfId="123" xr:uid="{00000000-0005-0000-0000-00001A000000}"/>
    <cellStyle name="Měna 2" xfId="254" xr:uid="{00000000-0005-0000-0000-00001C000000}"/>
    <cellStyle name="Měna 3" xfId="256" xr:uid="{00000000-0005-0000-0000-00001D000000}"/>
    <cellStyle name="Měna 4" xfId="263" xr:uid="{1B037B85-8BB5-4DF0-B9AA-003BB13E5FA2}"/>
    <cellStyle name="Nadpis 1 2" xfId="124" xr:uid="{00000000-0005-0000-0000-00001E000000}"/>
    <cellStyle name="Nadpis 2 2" xfId="125" xr:uid="{00000000-0005-0000-0000-00001F000000}"/>
    <cellStyle name="Nadpis 3 2" xfId="126" xr:uid="{00000000-0005-0000-0000-000020000000}"/>
    <cellStyle name="Nadpis 4 2" xfId="127" xr:uid="{00000000-0005-0000-0000-000021000000}"/>
    <cellStyle name="Název 2" xfId="128" xr:uid="{00000000-0005-0000-0000-000022000000}"/>
    <cellStyle name="Neutrální 2" xfId="129" xr:uid="{00000000-0005-0000-0000-000023000000}"/>
    <cellStyle name="Normal 10 3" xfId="149" xr:uid="{00000000-0005-0000-0000-000024000000}"/>
    <cellStyle name="Normal 19" xfId="150" xr:uid="{00000000-0005-0000-0000-000025000000}"/>
    <cellStyle name="Normal 2" xfId="55" xr:uid="{00000000-0005-0000-0000-000026000000}"/>
    <cellStyle name="Normal 2 2" xfId="61" xr:uid="{00000000-0005-0000-0000-000027000000}"/>
    <cellStyle name="Normal 2 2 2" xfId="211" xr:uid="{00000000-0005-0000-0000-000028000000}"/>
    <cellStyle name="Normal 2 3" xfId="205" xr:uid="{00000000-0005-0000-0000-000029000000}"/>
    <cellStyle name="Normal 2 4" xfId="251" xr:uid="{00000000-0005-0000-0000-00002A000000}"/>
    <cellStyle name="Normal 3" xfId="56" xr:uid="{00000000-0005-0000-0000-00002B000000}"/>
    <cellStyle name="Normal 3 2" xfId="62" xr:uid="{00000000-0005-0000-0000-00002C000000}"/>
    <cellStyle name="Normal 3 2 2" xfId="212" xr:uid="{00000000-0005-0000-0000-00002D000000}"/>
    <cellStyle name="Normal 3 3" xfId="206" xr:uid="{00000000-0005-0000-0000-00002E000000}"/>
    <cellStyle name="Normal_offer" xfId="3" xr:uid="{00000000-0005-0000-0000-00002F000000}"/>
    <cellStyle name="Normální" xfId="0" builtinId="0"/>
    <cellStyle name="Normální 10" xfId="147" xr:uid="{00000000-0005-0000-0000-000032000000}"/>
    <cellStyle name="Normální 11" xfId="151" xr:uid="{00000000-0005-0000-0000-000033000000}"/>
    <cellStyle name="Normální 12" xfId="155" xr:uid="{00000000-0005-0000-0000-000034000000}"/>
    <cellStyle name="Normální 13" xfId="249" xr:uid="{00000000-0005-0000-0000-000035000000}"/>
    <cellStyle name="Normální 14" xfId="250" xr:uid="{00000000-0005-0000-0000-000036000000}"/>
    <cellStyle name="Normální 15" xfId="252" xr:uid="{00000000-0005-0000-0000-000037000000}"/>
    <cellStyle name="Normální 16" xfId="255" xr:uid="{00000000-0005-0000-0000-000038000000}"/>
    <cellStyle name="Normální 17" xfId="257" xr:uid="{00000000-0005-0000-0000-000039000000}"/>
    <cellStyle name="Normální 18" xfId="258" xr:uid="{1585988F-A2F8-4935-AEBB-FECD449680AD}"/>
    <cellStyle name="Normální 19" xfId="259" xr:uid="{0008533A-38A2-4FBA-8B24-7B0E122D5FC4}"/>
    <cellStyle name="normální 2" xfId="63" xr:uid="{00000000-0005-0000-0000-00003A000000}"/>
    <cellStyle name="normální 2 10" xfId="4" xr:uid="{00000000-0005-0000-0000-00003B000000}"/>
    <cellStyle name="normální 2 10 2" xfId="64" xr:uid="{00000000-0005-0000-0000-00003C000000}"/>
    <cellStyle name="normální 2 10 2 2" xfId="213" xr:uid="{00000000-0005-0000-0000-00003D000000}"/>
    <cellStyle name="normální 2 10 3" xfId="156" xr:uid="{00000000-0005-0000-0000-00003E000000}"/>
    <cellStyle name="normální 2 11" xfId="5" xr:uid="{00000000-0005-0000-0000-00003F000000}"/>
    <cellStyle name="normální 2 11 2" xfId="65" xr:uid="{00000000-0005-0000-0000-000040000000}"/>
    <cellStyle name="normální 2 11 2 2" xfId="214" xr:uid="{00000000-0005-0000-0000-000041000000}"/>
    <cellStyle name="normální 2 11 3" xfId="157" xr:uid="{00000000-0005-0000-0000-000042000000}"/>
    <cellStyle name="normální 2 12" xfId="6" xr:uid="{00000000-0005-0000-0000-000043000000}"/>
    <cellStyle name="normální 2 12 2" xfId="66" xr:uid="{00000000-0005-0000-0000-000044000000}"/>
    <cellStyle name="normální 2 12 2 2" xfId="215" xr:uid="{00000000-0005-0000-0000-000045000000}"/>
    <cellStyle name="normální 2 12 3" xfId="158" xr:uid="{00000000-0005-0000-0000-000046000000}"/>
    <cellStyle name="normální 2 13" xfId="7" xr:uid="{00000000-0005-0000-0000-000047000000}"/>
    <cellStyle name="normální 2 13 2" xfId="67" xr:uid="{00000000-0005-0000-0000-000048000000}"/>
    <cellStyle name="normální 2 13 2 2" xfId="216" xr:uid="{00000000-0005-0000-0000-000049000000}"/>
    <cellStyle name="normální 2 13 3" xfId="159" xr:uid="{00000000-0005-0000-0000-00004A000000}"/>
    <cellStyle name="normální 2 14" xfId="8" xr:uid="{00000000-0005-0000-0000-00004B000000}"/>
    <cellStyle name="normální 2 14 2" xfId="68" xr:uid="{00000000-0005-0000-0000-00004C000000}"/>
    <cellStyle name="normální 2 14 2 2" xfId="217" xr:uid="{00000000-0005-0000-0000-00004D000000}"/>
    <cellStyle name="normální 2 14 3" xfId="160" xr:uid="{00000000-0005-0000-0000-00004E000000}"/>
    <cellStyle name="normální 2 15" xfId="9" xr:uid="{00000000-0005-0000-0000-00004F000000}"/>
    <cellStyle name="normální 2 15 2" xfId="69" xr:uid="{00000000-0005-0000-0000-000050000000}"/>
    <cellStyle name="normální 2 15 2 2" xfId="218" xr:uid="{00000000-0005-0000-0000-000051000000}"/>
    <cellStyle name="normální 2 15 3" xfId="161" xr:uid="{00000000-0005-0000-0000-000052000000}"/>
    <cellStyle name="normální 2 16" xfId="10" xr:uid="{00000000-0005-0000-0000-000053000000}"/>
    <cellStyle name="normální 2 16 2" xfId="70" xr:uid="{00000000-0005-0000-0000-000054000000}"/>
    <cellStyle name="normální 2 16 2 2" xfId="219" xr:uid="{00000000-0005-0000-0000-000055000000}"/>
    <cellStyle name="normální 2 16 3" xfId="162" xr:uid="{00000000-0005-0000-0000-000056000000}"/>
    <cellStyle name="normální 2 17" xfId="11" xr:uid="{00000000-0005-0000-0000-000057000000}"/>
    <cellStyle name="normální 2 17 2" xfId="71" xr:uid="{00000000-0005-0000-0000-000058000000}"/>
    <cellStyle name="normální 2 17 2 2" xfId="220" xr:uid="{00000000-0005-0000-0000-000059000000}"/>
    <cellStyle name="normální 2 17 3" xfId="163" xr:uid="{00000000-0005-0000-0000-00005A000000}"/>
    <cellStyle name="normální 2 18" xfId="12" xr:uid="{00000000-0005-0000-0000-00005B000000}"/>
    <cellStyle name="normální 2 18 2" xfId="72" xr:uid="{00000000-0005-0000-0000-00005C000000}"/>
    <cellStyle name="normální 2 18 2 2" xfId="221" xr:uid="{00000000-0005-0000-0000-00005D000000}"/>
    <cellStyle name="normální 2 18 3" xfId="164" xr:uid="{00000000-0005-0000-0000-00005E000000}"/>
    <cellStyle name="normální 2 19" xfId="13" xr:uid="{00000000-0005-0000-0000-00005F000000}"/>
    <cellStyle name="normální 2 19 2" xfId="73" xr:uid="{00000000-0005-0000-0000-000060000000}"/>
    <cellStyle name="normální 2 19 2 2" xfId="222" xr:uid="{00000000-0005-0000-0000-000061000000}"/>
    <cellStyle name="normální 2 19 3" xfId="165" xr:uid="{00000000-0005-0000-0000-000062000000}"/>
    <cellStyle name="normální 2 2" xfId="14" xr:uid="{00000000-0005-0000-0000-000063000000}"/>
    <cellStyle name="normální 2 2 2" xfId="74" xr:uid="{00000000-0005-0000-0000-000064000000}"/>
    <cellStyle name="normální 2 2 2 2" xfId="223" xr:uid="{00000000-0005-0000-0000-000065000000}"/>
    <cellStyle name="normální 2 2 3" xfId="166" xr:uid="{00000000-0005-0000-0000-000066000000}"/>
    <cellStyle name="normální 2 20" xfId="15" xr:uid="{00000000-0005-0000-0000-000067000000}"/>
    <cellStyle name="normální 2 20 2" xfId="59" xr:uid="{00000000-0005-0000-0000-000068000000}"/>
    <cellStyle name="normální 2 20 2 2" xfId="209" xr:uid="{00000000-0005-0000-0000-000069000000}"/>
    <cellStyle name="normální 2 20 3" xfId="167" xr:uid="{00000000-0005-0000-0000-00006A000000}"/>
    <cellStyle name="normální 2 21" xfId="16" xr:uid="{00000000-0005-0000-0000-00006B000000}"/>
    <cellStyle name="normální 2 21 2" xfId="75" xr:uid="{00000000-0005-0000-0000-00006C000000}"/>
    <cellStyle name="normální 2 21 2 2" xfId="224" xr:uid="{00000000-0005-0000-0000-00006D000000}"/>
    <cellStyle name="normální 2 21 3" xfId="168" xr:uid="{00000000-0005-0000-0000-00006E000000}"/>
    <cellStyle name="normální 2 22" xfId="17" xr:uid="{00000000-0005-0000-0000-00006F000000}"/>
    <cellStyle name="normální 2 22 2" xfId="76" xr:uid="{00000000-0005-0000-0000-000070000000}"/>
    <cellStyle name="normální 2 22 2 2" xfId="225" xr:uid="{00000000-0005-0000-0000-000071000000}"/>
    <cellStyle name="normální 2 22 3" xfId="169" xr:uid="{00000000-0005-0000-0000-000072000000}"/>
    <cellStyle name="normální 2 23" xfId="18" xr:uid="{00000000-0005-0000-0000-000073000000}"/>
    <cellStyle name="normální 2 23 2" xfId="77" xr:uid="{00000000-0005-0000-0000-000074000000}"/>
    <cellStyle name="normální 2 23 2 2" xfId="226" xr:uid="{00000000-0005-0000-0000-000075000000}"/>
    <cellStyle name="normální 2 23 3" xfId="170" xr:uid="{00000000-0005-0000-0000-000076000000}"/>
    <cellStyle name="normální 2 24" xfId="19" xr:uid="{00000000-0005-0000-0000-000077000000}"/>
    <cellStyle name="normální 2 24 2" xfId="78" xr:uid="{00000000-0005-0000-0000-000078000000}"/>
    <cellStyle name="normální 2 24 2 2" xfId="227" xr:uid="{00000000-0005-0000-0000-000079000000}"/>
    <cellStyle name="normální 2 24 3" xfId="171" xr:uid="{00000000-0005-0000-0000-00007A000000}"/>
    <cellStyle name="normální 2 25" xfId="20" xr:uid="{00000000-0005-0000-0000-00007B000000}"/>
    <cellStyle name="normální 2 25 2" xfId="79" xr:uid="{00000000-0005-0000-0000-00007C000000}"/>
    <cellStyle name="normální 2 25 2 2" xfId="228" xr:uid="{00000000-0005-0000-0000-00007D000000}"/>
    <cellStyle name="normální 2 25 3" xfId="172" xr:uid="{00000000-0005-0000-0000-00007E000000}"/>
    <cellStyle name="normální 2 26" xfId="21" xr:uid="{00000000-0005-0000-0000-00007F000000}"/>
    <cellStyle name="normální 2 26 2" xfId="80" xr:uid="{00000000-0005-0000-0000-000080000000}"/>
    <cellStyle name="normální 2 26 2 2" xfId="229" xr:uid="{00000000-0005-0000-0000-000081000000}"/>
    <cellStyle name="normální 2 26 3" xfId="173" xr:uid="{00000000-0005-0000-0000-000082000000}"/>
    <cellStyle name="normální 2 27" xfId="22" xr:uid="{00000000-0005-0000-0000-000083000000}"/>
    <cellStyle name="normální 2 27 2" xfId="81" xr:uid="{00000000-0005-0000-0000-000084000000}"/>
    <cellStyle name="normální 2 27 2 2" xfId="230" xr:uid="{00000000-0005-0000-0000-000085000000}"/>
    <cellStyle name="normální 2 27 3" xfId="174" xr:uid="{00000000-0005-0000-0000-000086000000}"/>
    <cellStyle name="normální 2 28" xfId="23" xr:uid="{00000000-0005-0000-0000-000087000000}"/>
    <cellStyle name="normální 2 28 2" xfId="82" xr:uid="{00000000-0005-0000-0000-000088000000}"/>
    <cellStyle name="normální 2 28 2 2" xfId="231" xr:uid="{00000000-0005-0000-0000-000089000000}"/>
    <cellStyle name="normální 2 28 3" xfId="175" xr:uid="{00000000-0005-0000-0000-00008A000000}"/>
    <cellStyle name="normální 2 29" xfId="24" xr:uid="{00000000-0005-0000-0000-00008B000000}"/>
    <cellStyle name="normální 2 29 2" xfId="83" xr:uid="{00000000-0005-0000-0000-00008C000000}"/>
    <cellStyle name="normální 2 29 2 2" xfId="232" xr:uid="{00000000-0005-0000-0000-00008D000000}"/>
    <cellStyle name="normální 2 29 3" xfId="176" xr:uid="{00000000-0005-0000-0000-00008E000000}"/>
    <cellStyle name="normální 2 3" xfId="25" xr:uid="{00000000-0005-0000-0000-00008F000000}"/>
    <cellStyle name="normální 2 3 2" xfId="84" xr:uid="{00000000-0005-0000-0000-000090000000}"/>
    <cellStyle name="normální 2 3 2 2" xfId="233" xr:uid="{00000000-0005-0000-0000-000091000000}"/>
    <cellStyle name="normální 2 3 3" xfId="177" xr:uid="{00000000-0005-0000-0000-000092000000}"/>
    <cellStyle name="normální 2 30" xfId="26" xr:uid="{00000000-0005-0000-0000-000093000000}"/>
    <cellStyle name="normální 2 30 2" xfId="85" xr:uid="{00000000-0005-0000-0000-000094000000}"/>
    <cellStyle name="normální 2 30 2 2" xfId="234" xr:uid="{00000000-0005-0000-0000-000095000000}"/>
    <cellStyle name="normální 2 30 3" xfId="178" xr:uid="{00000000-0005-0000-0000-000096000000}"/>
    <cellStyle name="normální 2 31" xfId="27" xr:uid="{00000000-0005-0000-0000-000097000000}"/>
    <cellStyle name="normální 2 31 2" xfId="86" xr:uid="{00000000-0005-0000-0000-000098000000}"/>
    <cellStyle name="normální 2 31 2 2" xfId="235" xr:uid="{00000000-0005-0000-0000-000099000000}"/>
    <cellStyle name="normální 2 31 3" xfId="179" xr:uid="{00000000-0005-0000-0000-00009A000000}"/>
    <cellStyle name="normální 2 32" xfId="28" xr:uid="{00000000-0005-0000-0000-00009B000000}"/>
    <cellStyle name="normální 2 32 2" xfId="87" xr:uid="{00000000-0005-0000-0000-00009C000000}"/>
    <cellStyle name="normální 2 32 2 2" xfId="236" xr:uid="{00000000-0005-0000-0000-00009D000000}"/>
    <cellStyle name="normální 2 32 3" xfId="180" xr:uid="{00000000-0005-0000-0000-00009E000000}"/>
    <cellStyle name="normální 2 33" xfId="29" xr:uid="{00000000-0005-0000-0000-00009F000000}"/>
    <cellStyle name="normální 2 33 2" xfId="88" xr:uid="{00000000-0005-0000-0000-0000A0000000}"/>
    <cellStyle name="normální 2 33 2 2" xfId="237" xr:uid="{00000000-0005-0000-0000-0000A1000000}"/>
    <cellStyle name="normální 2 33 3" xfId="181" xr:uid="{00000000-0005-0000-0000-0000A2000000}"/>
    <cellStyle name="normální 2 34" xfId="30" xr:uid="{00000000-0005-0000-0000-0000A3000000}"/>
    <cellStyle name="normální 2 34 2" xfId="89" xr:uid="{00000000-0005-0000-0000-0000A4000000}"/>
    <cellStyle name="normální 2 34 2 2" xfId="238" xr:uid="{00000000-0005-0000-0000-0000A5000000}"/>
    <cellStyle name="normální 2 34 3" xfId="182" xr:uid="{00000000-0005-0000-0000-0000A6000000}"/>
    <cellStyle name="normální 2 35" xfId="31" xr:uid="{00000000-0005-0000-0000-0000A7000000}"/>
    <cellStyle name="normální 2 35 2" xfId="90" xr:uid="{00000000-0005-0000-0000-0000A8000000}"/>
    <cellStyle name="normální 2 35 2 2" xfId="239" xr:uid="{00000000-0005-0000-0000-0000A9000000}"/>
    <cellStyle name="normální 2 35 3" xfId="183" xr:uid="{00000000-0005-0000-0000-0000AA000000}"/>
    <cellStyle name="normální 2 36" xfId="32" xr:uid="{00000000-0005-0000-0000-0000AB000000}"/>
    <cellStyle name="normální 2 36 2" xfId="91" xr:uid="{00000000-0005-0000-0000-0000AC000000}"/>
    <cellStyle name="normální 2 36 2 2" xfId="240" xr:uid="{00000000-0005-0000-0000-0000AD000000}"/>
    <cellStyle name="normální 2 36 3" xfId="184" xr:uid="{00000000-0005-0000-0000-0000AE000000}"/>
    <cellStyle name="normální 2 37" xfId="33" xr:uid="{00000000-0005-0000-0000-0000AF000000}"/>
    <cellStyle name="normální 2 37 2" xfId="185" xr:uid="{00000000-0005-0000-0000-0000B0000000}"/>
    <cellStyle name="normální 2 38" xfId="34" xr:uid="{00000000-0005-0000-0000-0000B1000000}"/>
    <cellStyle name="normální 2 38 2" xfId="186" xr:uid="{00000000-0005-0000-0000-0000B2000000}"/>
    <cellStyle name="normální 2 39" xfId="35" xr:uid="{00000000-0005-0000-0000-0000B3000000}"/>
    <cellStyle name="normální 2 39 2" xfId="187" xr:uid="{00000000-0005-0000-0000-0000B4000000}"/>
    <cellStyle name="normální 2 4" xfId="36" xr:uid="{00000000-0005-0000-0000-0000B5000000}"/>
    <cellStyle name="normální 2 4 2" xfId="92" xr:uid="{00000000-0005-0000-0000-0000B6000000}"/>
    <cellStyle name="normální 2 4 2 2" xfId="241" xr:uid="{00000000-0005-0000-0000-0000B7000000}"/>
    <cellStyle name="normální 2 4 3" xfId="188" xr:uid="{00000000-0005-0000-0000-0000B8000000}"/>
    <cellStyle name="normální 2 40" xfId="37" xr:uid="{00000000-0005-0000-0000-0000B9000000}"/>
    <cellStyle name="normální 2 40 2" xfId="189" xr:uid="{00000000-0005-0000-0000-0000BA000000}"/>
    <cellStyle name="normální 2 41" xfId="38" xr:uid="{00000000-0005-0000-0000-0000BB000000}"/>
    <cellStyle name="normální 2 41 2" xfId="190" xr:uid="{00000000-0005-0000-0000-0000BC000000}"/>
    <cellStyle name="normální 2 42" xfId="39" xr:uid="{00000000-0005-0000-0000-0000BD000000}"/>
    <cellStyle name="normální 2 42 2" xfId="191" xr:uid="{00000000-0005-0000-0000-0000BE000000}"/>
    <cellStyle name="normální 2 43" xfId="40" xr:uid="{00000000-0005-0000-0000-0000BF000000}"/>
    <cellStyle name="normální 2 43 2" xfId="192" xr:uid="{00000000-0005-0000-0000-0000C0000000}"/>
    <cellStyle name="normální 2 44" xfId="41" xr:uid="{00000000-0005-0000-0000-0000C1000000}"/>
    <cellStyle name="normální 2 44 2" xfId="193" xr:uid="{00000000-0005-0000-0000-0000C2000000}"/>
    <cellStyle name="normální 2 45" xfId="130" xr:uid="{00000000-0005-0000-0000-0000C3000000}"/>
    <cellStyle name="normální 2 45 2" xfId="248" xr:uid="{00000000-0005-0000-0000-0000C4000000}"/>
    <cellStyle name="normální 2 46" xfId="152" xr:uid="{00000000-0005-0000-0000-0000C5000000}"/>
    <cellStyle name="normální 2 5" xfId="42" xr:uid="{00000000-0005-0000-0000-0000C6000000}"/>
    <cellStyle name="normální 2 5 2" xfId="93" xr:uid="{00000000-0005-0000-0000-0000C7000000}"/>
    <cellStyle name="normální 2 5 2 2" xfId="242" xr:uid="{00000000-0005-0000-0000-0000C8000000}"/>
    <cellStyle name="normální 2 5 3" xfId="194" xr:uid="{00000000-0005-0000-0000-0000C9000000}"/>
    <cellStyle name="normální 2 6" xfId="43" xr:uid="{00000000-0005-0000-0000-0000CA000000}"/>
    <cellStyle name="normální 2 6 2" xfId="94" xr:uid="{00000000-0005-0000-0000-0000CB000000}"/>
    <cellStyle name="normální 2 6 2 2" xfId="243" xr:uid="{00000000-0005-0000-0000-0000CC000000}"/>
    <cellStyle name="normální 2 6 3" xfId="195" xr:uid="{00000000-0005-0000-0000-0000CD000000}"/>
    <cellStyle name="normální 2 7" xfId="44" xr:uid="{00000000-0005-0000-0000-0000CE000000}"/>
    <cellStyle name="normální 2 7 2" xfId="95" xr:uid="{00000000-0005-0000-0000-0000CF000000}"/>
    <cellStyle name="normální 2 7 2 2" xfId="244" xr:uid="{00000000-0005-0000-0000-0000D0000000}"/>
    <cellStyle name="normální 2 7 3" xfId="196" xr:uid="{00000000-0005-0000-0000-0000D1000000}"/>
    <cellStyle name="normální 2 8" xfId="45" xr:uid="{00000000-0005-0000-0000-0000D2000000}"/>
    <cellStyle name="normální 2 8 2" xfId="96" xr:uid="{00000000-0005-0000-0000-0000D3000000}"/>
    <cellStyle name="normální 2 8 2 2" xfId="245" xr:uid="{00000000-0005-0000-0000-0000D4000000}"/>
    <cellStyle name="normální 2 8 3" xfId="197" xr:uid="{00000000-0005-0000-0000-0000D5000000}"/>
    <cellStyle name="normální 2 9" xfId="46" xr:uid="{00000000-0005-0000-0000-0000D6000000}"/>
    <cellStyle name="normální 2 9 2" xfId="97" xr:uid="{00000000-0005-0000-0000-0000D7000000}"/>
    <cellStyle name="normální 2 9 2 2" xfId="246" xr:uid="{00000000-0005-0000-0000-0000D8000000}"/>
    <cellStyle name="normální 2 9 3" xfId="198" xr:uid="{00000000-0005-0000-0000-0000D9000000}"/>
    <cellStyle name="Normální 20" xfId="260" xr:uid="{B68076E0-69C9-41AD-B5FB-D8F7342E7D71}"/>
    <cellStyle name="Normální 21" xfId="261" xr:uid="{46F1E61C-7D29-4A27-A353-E7B0E655BC9C}"/>
    <cellStyle name="Normální 22" xfId="262" xr:uid="{956C07E6-2948-47CD-B40C-3F971FFC33EA}"/>
    <cellStyle name="normální 3" xfId="47" xr:uid="{00000000-0005-0000-0000-0000DA000000}"/>
    <cellStyle name="normální 3 2" xfId="48" xr:uid="{00000000-0005-0000-0000-0000DB000000}"/>
    <cellStyle name="normální 3 2 2" xfId="200" xr:uid="{00000000-0005-0000-0000-0000DC000000}"/>
    <cellStyle name="normální 3 3" xfId="49" xr:uid="{00000000-0005-0000-0000-0000DD000000}"/>
    <cellStyle name="normální 3 3 2" xfId="201" xr:uid="{00000000-0005-0000-0000-0000DE000000}"/>
    <cellStyle name="normální 3 4" xfId="50" xr:uid="{00000000-0005-0000-0000-0000DF000000}"/>
    <cellStyle name="normální 3 4 2" xfId="202" xr:uid="{00000000-0005-0000-0000-0000E0000000}"/>
    <cellStyle name="normální 3 5" xfId="199" xr:uid="{00000000-0005-0000-0000-0000E1000000}"/>
    <cellStyle name="normální 4" xfId="60" xr:uid="{00000000-0005-0000-0000-0000E2000000}"/>
    <cellStyle name="normální 4 2" xfId="210" xr:uid="{00000000-0005-0000-0000-0000E3000000}"/>
    <cellStyle name="normální 48" xfId="51" xr:uid="{00000000-0005-0000-0000-0000E4000000}"/>
    <cellStyle name="normální 48 2" xfId="98" xr:uid="{00000000-0005-0000-0000-0000E5000000}"/>
    <cellStyle name="normální 48 2 2" xfId="247" xr:uid="{00000000-0005-0000-0000-0000E6000000}"/>
    <cellStyle name="normální 48 3" xfId="203" xr:uid="{00000000-0005-0000-0000-0000E7000000}"/>
    <cellStyle name="normální 5" xfId="99" xr:uid="{00000000-0005-0000-0000-0000E8000000}"/>
    <cellStyle name="Normální 6" xfId="54" xr:uid="{00000000-0005-0000-0000-0000E9000000}"/>
    <cellStyle name="Normální 6 2" xfId="204" xr:uid="{00000000-0005-0000-0000-0000EA000000}"/>
    <cellStyle name="Normální 7" xfId="101" xr:uid="{00000000-0005-0000-0000-0000EB000000}"/>
    <cellStyle name="Normální 8" xfId="145" xr:uid="{00000000-0005-0000-0000-0000EC000000}"/>
    <cellStyle name="Normální 9" xfId="146" xr:uid="{00000000-0005-0000-0000-0000ED000000}"/>
    <cellStyle name="Poznámka 2" xfId="131" xr:uid="{00000000-0005-0000-0000-0000EE000000}"/>
    <cellStyle name="procent 2" xfId="57" xr:uid="{00000000-0005-0000-0000-0000EF000000}"/>
    <cellStyle name="procent 2 2" xfId="207" xr:uid="{00000000-0005-0000-0000-0000F0000000}"/>
    <cellStyle name="Procenta 2" xfId="153" xr:uid="{00000000-0005-0000-0000-0000F2000000}"/>
    <cellStyle name="Procenta 3" xfId="154" xr:uid="{00000000-0005-0000-0000-0000F3000000}"/>
    <cellStyle name="Procenta 4" xfId="253" xr:uid="{00000000-0005-0000-0000-0000F4000000}"/>
    <cellStyle name="Procenta 5" xfId="264" xr:uid="{930CDAD0-EA56-468B-AE51-0BC649F4F285}"/>
    <cellStyle name="Propojená buňka 2" xfId="132" xr:uid="{00000000-0005-0000-0000-0000F5000000}"/>
    <cellStyle name="Správně 2" xfId="133" xr:uid="{00000000-0005-0000-0000-0000F6000000}"/>
    <cellStyle name="Styl 1" xfId="52" xr:uid="{00000000-0005-0000-0000-0000F7000000}"/>
    <cellStyle name="Styl 1 2" xfId="53" xr:uid="{00000000-0005-0000-0000-0000F8000000}"/>
    <cellStyle name="Style 1" xfId="100" xr:uid="{00000000-0005-0000-0000-0000F9000000}"/>
    <cellStyle name="Text upozornění 2" xfId="134" xr:uid="{00000000-0005-0000-0000-0000FA000000}"/>
    <cellStyle name="Vstup 2" xfId="135" xr:uid="{00000000-0005-0000-0000-0000FB000000}"/>
    <cellStyle name="Výpočet 2" xfId="136" xr:uid="{00000000-0005-0000-0000-0000FC000000}"/>
    <cellStyle name="Výstup 2" xfId="137" xr:uid="{00000000-0005-0000-0000-0000FD000000}"/>
    <cellStyle name="Vysvětlující text 2" xfId="138" xr:uid="{00000000-0005-0000-0000-0000FE000000}"/>
    <cellStyle name="Zvýraznění 1 2" xfId="139" xr:uid="{00000000-0005-0000-0000-0000FF000000}"/>
    <cellStyle name="Zvýraznění 2 2" xfId="140" xr:uid="{00000000-0005-0000-0000-000000010000}"/>
    <cellStyle name="Zvýraznění 3 2" xfId="141" xr:uid="{00000000-0005-0000-0000-000001010000}"/>
    <cellStyle name="Zvýraznění 4 2" xfId="142" xr:uid="{00000000-0005-0000-0000-000002010000}"/>
    <cellStyle name="Zvýraznění 5 2" xfId="143" xr:uid="{00000000-0005-0000-0000-000003010000}"/>
    <cellStyle name="Zvýraznění 6 2" xfId="144" xr:uid="{00000000-0005-0000-0000-000004010000}"/>
  </cellStyles>
  <dxfs count="0"/>
  <tableStyles count="0" defaultTableStyle="TableStyleMedium9" defaultPivotStyle="PivotStyleLight16"/>
  <colors>
    <mruColors>
      <color rgb="FF66FB34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ccounts/ZPMV/!Smlouvy%20(DAP)/Servisn&#237;%20smlouva/Dodatek%2046%20Servis/Dodatek%2046_P&#345;&#237;lohy_1_2_3%20v0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ZD_Servis_HW_SW_Servisni_smlouva_Priloha_1_2_v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W"/>
      <sheetName val="SW"/>
      <sheetName val="HWcelk"/>
      <sheetName val="SWcelk"/>
      <sheetName val="celkem H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us"/>
      <sheetName val="Nabídková cena"/>
      <sheetName val="HW"/>
      <sheetName val="SW"/>
      <sheetName val="Informix"/>
      <sheetName val="Systemova_podpora"/>
      <sheetName val="HWcelk"/>
      <sheetName val="SWcelk"/>
      <sheetName val="IFXcelk"/>
      <sheetName val="SPcelk"/>
      <sheetName val="Celkem"/>
      <sheetName val="Kalkulace"/>
      <sheetName val="Fujistu -JCH"/>
      <sheetName val="Netapp - Alef"/>
      <sheetName val="Commvault"/>
      <sheetName val="Dell Extended Warranty Quote"/>
      <sheetName val="IBM DSW"/>
      <sheetName val="IGF"/>
      <sheetName val="Převod Informix"/>
      <sheetName val="Dodatkové služb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74">
          <cell r="O74">
            <v>413349.41538461531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67"/>
  <sheetViews>
    <sheetView zoomScale="115" zoomScaleNormal="115" zoomScaleSheetLayoutView="100" workbookViewId="0">
      <selection activeCell="M24" sqref="M24"/>
    </sheetView>
  </sheetViews>
  <sheetFormatPr defaultColWidth="9.109375" defaultRowHeight="13.2"/>
  <cols>
    <col min="1" max="1" width="8.109375" style="1" bestFit="1" customWidth="1"/>
    <col min="2" max="2" width="31.109375" style="1" bestFit="1" customWidth="1"/>
    <col min="3" max="3" width="15" style="1" customWidth="1"/>
    <col min="4" max="4" width="13.33203125" style="1" bestFit="1" customWidth="1"/>
    <col min="5" max="5" width="15.6640625" style="1" bestFit="1" customWidth="1"/>
    <col min="6" max="6" width="12.6640625" style="1" customWidth="1"/>
    <col min="7" max="7" width="15" style="1" bestFit="1" customWidth="1"/>
    <col min="8" max="8" width="19.6640625" style="1" bestFit="1" customWidth="1"/>
    <col min="9" max="9" width="9.44140625" style="47" customWidth="1"/>
    <col min="10" max="16384" width="9.109375" style="1"/>
  </cols>
  <sheetData>
    <row r="1" spans="1:9" ht="13.8">
      <c r="A1" s="57" t="s">
        <v>94</v>
      </c>
    </row>
    <row r="3" spans="1:9" ht="30.6">
      <c r="A3" s="49" t="s">
        <v>21</v>
      </c>
      <c r="B3" s="50" t="s">
        <v>1</v>
      </c>
      <c r="C3" s="50" t="s">
        <v>22</v>
      </c>
      <c r="D3" s="49" t="s">
        <v>23</v>
      </c>
      <c r="E3" s="49" t="s">
        <v>24</v>
      </c>
      <c r="F3" s="49" t="s">
        <v>25</v>
      </c>
      <c r="G3" s="49" t="s">
        <v>26</v>
      </c>
      <c r="H3" s="49" t="s">
        <v>27</v>
      </c>
      <c r="I3" s="49" t="s">
        <v>28</v>
      </c>
    </row>
    <row r="4" spans="1:9">
      <c r="A4" s="17">
        <v>1</v>
      </c>
      <c r="B4" s="163" t="s">
        <v>109</v>
      </c>
      <c r="C4" s="80" t="s">
        <v>134</v>
      </c>
      <c r="D4" s="80" t="s">
        <v>135</v>
      </c>
      <c r="E4" s="81" t="s">
        <v>111</v>
      </c>
      <c r="F4" s="20">
        <v>43889</v>
      </c>
      <c r="G4" s="84"/>
      <c r="H4" s="85">
        <v>3922</v>
      </c>
      <c r="I4" s="45" t="s">
        <v>91</v>
      </c>
    </row>
    <row r="5" spans="1:9">
      <c r="A5" s="17">
        <v>2</v>
      </c>
      <c r="B5" s="163" t="s">
        <v>0</v>
      </c>
      <c r="C5" s="21" t="s">
        <v>8</v>
      </c>
      <c r="D5" s="21" t="s">
        <v>29</v>
      </c>
      <c r="E5" s="36" t="s">
        <v>41</v>
      </c>
      <c r="F5" s="20">
        <v>42828</v>
      </c>
      <c r="G5" s="84"/>
      <c r="H5" s="85">
        <v>1447</v>
      </c>
      <c r="I5" s="45" t="s">
        <v>91</v>
      </c>
    </row>
    <row r="6" spans="1:9">
      <c r="A6" s="17">
        <v>3</v>
      </c>
      <c r="B6" s="163" t="s">
        <v>0</v>
      </c>
      <c r="C6" s="21" t="s">
        <v>9</v>
      </c>
      <c r="D6" s="21" t="s">
        <v>29</v>
      </c>
      <c r="E6" s="36" t="s">
        <v>51</v>
      </c>
      <c r="F6" s="20">
        <v>42828</v>
      </c>
      <c r="G6" s="84"/>
      <c r="H6" s="85">
        <v>1447</v>
      </c>
      <c r="I6" s="45" t="s">
        <v>91</v>
      </c>
    </row>
    <row r="7" spans="1:9">
      <c r="A7" s="17">
        <v>4</v>
      </c>
      <c r="B7" s="164" t="s">
        <v>114</v>
      </c>
      <c r="C7" s="80" t="s">
        <v>112</v>
      </c>
      <c r="D7" s="80" t="s">
        <v>29</v>
      </c>
      <c r="E7" s="81" t="s">
        <v>113</v>
      </c>
      <c r="F7" s="20">
        <v>45016</v>
      </c>
      <c r="G7" s="84"/>
      <c r="H7" s="85">
        <v>1973</v>
      </c>
      <c r="I7" s="45" t="s">
        <v>91</v>
      </c>
    </row>
    <row r="8" spans="1:9">
      <c r="A8" s="55">
        <v>5</v>
      </c>
      <c r="B8" s="164" t="s">
        <v>115</v>
      </c>
      <c r="C8" s="81" t="s">
        <v>118</v>
      </c>
      <c r="D8" s="81" t="s">
        <v>29</v>
      </c>
      <c r="E8" s="81" t="s">
        <v>116</v>
      </c>
      <c r="F8" s="20">
        <v>45230</v>
      </c>
      <c r="G8" s="86"/>
      <c r="H8" s="86">
        <v>937</v>
      </c>
      <c r="I8" s="55" t="s">
        <v>91</v>
      </c>
    </row>
    <row r="9" spans="1:9">
      <c r="A9" s="55">
        <v>6</v>
      </c>
      <c r="B9" s="164" t="s">
        <v>115</v>
      </c>
      <c r="C9" s="81" t="s">
        <v>119</v>
      </c>
      <c r="D9" s="81" t="s">
        <v>29</v>
      </c>
      <c r="E9" s="81" t="s">
        <v>117</v>
      </c>
      <c r="F9" s="20">
        <v>45230</v>
      </c>
      <c r="G9" s="86"/>
      <c r="H9" s="86">
        <v>937</v>
      </c>
      <c r="I9" s="55" t="s">
        <v>91</v>
      </c>
    </row>
    <row r="10" spans="1:9">
      <c r="A10" s="55">
        <v>7</v>
      </c>
      <c r="B10" s="165" t="s">
        <v>120</v>
      </c>
      <c r="C10" s="80" t="s">
        <v>122</v>
      </c>
      <c r="D10" s="80" t="s">
        <v>31</v>
      </c>
      <c r="E10" s="81" t="s">
        <v>35</v>
      </c>
      <c r="F10" s="20">
        <v>45867</v>
      </c>
      <c r="G10" s="83">
        <v>557</v>
      </c>
      <c r="H10" s="83"/>
      <c r="I10" s="55" t="s">
        <v>90</v>
      </c>
    </row>
    <row r="11" spans="1:9">
      <c r="A11" s="55">
        <v>8</v>
      </c>
      <c r="B11" s="165" t="s">
        <v>121</v>
      </c>
      <c r="C11" s="80" t="s">
        <v>123</v>
      </c>
      <c r="D11" s="80" t="s">
        <v>31</v>
      </c>
      <c r="E11" s="81" t="s">
        <v>127</v>
      </c>
      <c r="F11" s="20">
        <v>45867</v>
      </c>
      <c r="G11" s="83">
        <v>557</v>
      </c>
      <c r="H11" s="83"/>
      <c r="I11" s="55" t="s">
        <v>90</v>
      </c>
    </row>
    <row r="12" spans="1:9">
      <c r="A12" s="55">
        <v>9</v>
      </c>
      <c r="B12" s="165" t="s">
        <v>121</v>
      </c>
      <c r="C12" s="80" t="s">
        <v>124</v>
      </c>
      <c r="D12" s="80" t="s">
        <v>31</v>
      </c>
      <c r="E12" s="81" t="s">
        <v>128</v>
      </c>
      <c r="F12" s="20">
        <v>45867</v>
      </c>
      <c r="G12" s="83">
        <v>557</v>
      </c>
      <c r="H12" s="83"/>
      <c r="I12" s="55" t="s">
        <v>90</v>
      </c>
    </row>
    <row r="13" spans="1:9">
      <c r="A13" s="55">
        <v>10</v>
      </c>
      <c r="B13" s="165" t="s">
        <v>121</v>
      </c>
      <c r="C13" s="80" t="s">
        <v>125</v>
      </c>
      <c r="D13" s="80" t="s">
        <v>31</v>
      </c>
      <c r="E13" s="81" t="s">
        <v>129</v>
      </c>
      <c r="F13" s="20">
        <v>45867</v>
      </c>
      <c r="G13" s="83">
        <v>557</v>
      </c>
      <c r="H13" s="83"/>
      <c r="I13" s="55" t="s">
        <v>90</v>
      </c>
    </row>
    <row r="14" spans="1:9">
      <c r="A14" s="55">
        <v>11</v>
      </c>
      <c r="B14" s="165" t="s">
        <v>121</v>
      </c>
      <c r="C14" s="80" t="s">
        <v>126</v>
      </c>
      <c r="D14" s="80" t="s">
        <v>31</v>
      </c>
      <c r="E14" s="81" t="s">
        <v>130</v>
      </c>
      <c r="F14" s="20">
        <v>45867</v>
      </c>
      <c r="G14" s="83">
        <v>557</v>
      </c>
      <c r="H14" s="83"/>
      <c r="I14" s="55" t="s">
        <v>90</v>
      </c>
    </row>
    <row r="15" spans="1:9">
      <c r="A15" s="17">
        <v>12</v>
      </c>
      <c r="B15" s="163" t="s">
        <v>3</v>
      </c>
      <c r="C15" s="18" t="s">
        <v>6</v>
      </c>
      <c r="D15" s="21" t="s">
        <v>31</v>
      </c>
      <c r="E15" s="36" t="s">
        <v>33</v>
      </c>
      <c r="F15" s="20">
        <v>43087</v>
      </c>
      <c r="G15" s="84"/>
      <c r="H15" s="85">
        <v>8547</v>
      </c>
      <c r="I15" s="46" t="s">
        <v>90</v>
      </c>
    </row>
    <row r="16" spans="1:9">
      <c r="A16" s="17">
        <v>13</v>
      </c>
      <c r="B16" s="163" t="s">
        <v>3</v>
      </c>
      <c r="C16" s="18" t="s">
        <v>7</v>
      </c>
      <c r="D16" s="23" t="s">
        <v>31</v>
      </c>
      <c r="E16" s="24" t="s">
        <v>34</v>
      </c>
      <c r="F16" s="20">
        <v>43070</v>
      </c>
      <c r="G16" s="84"/>
      <c r="H16" s="85">
        <v>8546</v>
      </c>
      <c r="I16" s="46" t="s">
        <v>90</v>
      </c>
    </row>
    <row r="17" spans="1:9">
      <c r="A17" s="17">
        <v>14</v>
      </c>
      <c r="B17" s="166" t="s">
        <v>10</v>
      </c>
      <c r="C17" s="18" t="s">
        <v>11</v>
      </c>
      <c r="D17" s="18" t="s">
        <v>31</v>
      </c>
      <c r="E17" s="19" t="s">
        <v>36</v>
      </c>
      <c r="F17" s="20">
        <v>43616</v>
      </c>
      <c r="G17" s="84"/>
      <c r="H17" s="85">
        <v>4442</v>
      </c>
      <c r="I17" s="45" t="s">
        <v>91</v>
      </c>
    </row>
    <row r="18" spans="1:9">
      <c r="A18" s="17">
        <v>15</v>
      </c>
      <c r="B18" s="166" t="s">
        <v>10</v>
      </c>
      <c r="C18" s="18" t="s">
        <v>12</v>
      </c>
      <c r="D18" s="18" t="s">
        <v>31</v>
      </c>
      <c r="E18" s="19" t="s">
        <v>52</v>
      </c>
      <c r="F18" s="20">
        <v>43616</v>
      </c>
      <c r="G18" s="84"/>
      <c r="H18" s="85">
        <v>4442</v>
      </c>
      <c r="I18" s="45" t="s">
        <v>91</v>
      </c>
    </row>
    <row r="19" spans="1:9">
      <c r="A19" s="17">
        <v>16</v>
      </c>
      <c r="B19" s="166" t="s">
        <v>43</v>
      </c>
      <c r="C19" s="18" t="s">
        <v>44</v>
      </c>
      <c r="D19" s="18" t="s">
        <v>31</v>
      </c>
      <c r="E19" s="19" t="s">
        <v>53</v>
      </c>
      <c r="F19" s="20">
        <v>44408</v>
      </c>
      <c r="G19" s="84"/>
      <c r="H19" s="85">
        <v>934</v>
      </c>
      <c r="I19" s="45" t="s">
        <v>91</v>
      </c>
    </row>
    <row r="20" spans="1:9">
      <c r="A20" s="17">
        <v>17</v>
      </c>
      <c r="B20" s="166" t="s">
        <v>43</v>
      </c>
      <c r="C20" s="18" t="s">
        <v>45</v>
      </c>
      <c r="D20" s="18" t="s">
        <v>31</v>
      </c>
      <c r="E20" s="19" t="s">
        <v>54</v>
      </c>
      <c r="F20" s="20">
        <v>44408</v>
      </c>
      <c r="G20" s="84"/>
      <c r="H20" s="85">
        <v>934</v>
      </c>
      <c r="I20" s="45" t="s">
        <v>91</v>
      </c>
    </row>
    <row r="21" spans="1:9">
      <c r="A21" s="17">
        <v>18</v>
      </c>
      <c r="B21" s="166" t="s">
        <v>42</v>
      </c>
      <c r="C21" s="18" t="s">
        <v>46</v>
      </c>
      <c r="D21" s="18" t="s">
        <v>31</v>
      </c>
      <c r="E21" s="19" t="s">
        <v>55</v>
      </c>
      <c r="F21" s="20">
        <v>44196</v>
      </c>
      <c r="G21" s="84"/>
      <c r="H21" s="85">
        <v>4909</v>
      </c>
      <c r="I21" s="45" t="s">
        <v>91</v>
      </c>
    </row>
    <row r="22" spans="1:9">
      <c r="A22" s="17">
        <v>19</v>
      </c>
      <c r="B22" s="166" t="s">
        <v>42</v>
      </c>
      <c r="C22" s="18" t="s">
        <v>47</v>
      </c>
      <c r="D22" s="18" t="s">
        <v>31</v>
      </c>
      <c r="E22" s="19" t="s">
        <v>56</v>
      </c>
      <c r="F22" s="20">
        <v>44196</v>
      </c>
      <c r="G22" s="84"/>
      <c r="H22" s="85">
        <v>4909</v>
      </c>
      <c r="I22" s="45" t="s">
        <v>91</v>
      </c>
    </row>
    <row r="23" spans="1:9">
      <c r="A23" s="17">
        <v>20</v>
      </c>
      <c r="B23" s="166" t="s">
        <v>42</v>
      </c>
      <c r="C23" s="18" t="s">
        <v>48</v>
      </c>
      <c r="D23" s="18" t="s">
        <v>31</v>
      </c>
      <c r="E23" s="19" t="s">
        <v>57</v>
      </c>
      <c r="F23" s="20">
        <v>44196</v>
      </c>
      <c r="G23" s="84"/>
      <c r="H23" s="85">
        <v>4909</v>
      </c>
      <c r="I23" s="45" t="s">
        <v>91</v>
      </c>
    </row>
    <row r="24" spans="1:9">
      <c r="A24" s="17">
        <v>21</v>
      </c>
      <c r="B24" s="166" t="s">
        <v>42</v>
      </c>
      <c r="C24" s="18" t="s">
        <v>49</v>
      </c>
      <c r="D24" s="18" t="s">
        <v>31</v>
      </c>
      <c r="E24" s="19" t="s">
        <v>58</v>
      </c>
      <c r="F24" s="20">
        <v>44196</v>
      </c>
      <c r="G24" s="84"/>
      <c r="H24" s="85">
        <v>4909</v>
      </c>
      <c r="I24" s="45" t="s">
        <v>91</v>
      </c>
    </row>
    <row r="25" spans="1:9">
      <c r="A25" s="55">
        <v>22</v>
      </c>
      <c r="B25" s="164" t="s">
        <v>115</v>
      </c>
      <c r="C25" s="81" t="s">
        <v>131</v>
      </c>
      <c r="D25" s="81" t="s">
        <v>31</v>
      </c>
      <c r="E25" s="81" t="s">
        <v>136</v>
      </c>
      <c r="F25" s="20">
        <v>45752</v>
      </c>
      <c r="G25" s="83"/>
      <c r="H25" s="83"/>
      <c r="I25" s="55" t="s">
        <v>91</v>
      </c>
    </row>
    <row r="26" spans="1:9">
      <c r="A26" s="55">
        <v>23</v>
      </c>
      <c r="B26" s="164" t="s">
        <v>115</v>
      </c>
      <c r="C26" s="81" t="s">
        <v>132</v>
      </c>
      <c r="D26" s="81" t="s">
        <v>31</v>
      </c>
      <c r="E26" s="81" t="s">
        <v>137</v>
      </c>
      <c r="F26" s="20">
        <v>45752</v>
      </c>
      <c r="G26" s="83"/>
      <c r="H26" s="83"/>
      <c r="I26" s="55" t="s">
        <v>91</v>
      </c>
    </row>
    <row r="27" spans="1:9">
      <c r="A27" s="55">
        <v>24</v>
      </c>
      <c r="B27" s="164" t="s">
        <v>133</v>
      </c>
      <c r="C27" s="157" t="s">
        <v>171</v>
      </c>
      <c r="D27" s="81" t="s">
        <v>31</v>
      </c>
      <c r="E27" s="81" t="s">
        <v>138</v>
      </c>
      <c r="F27" s="20">
        <v>45971</v>
      </c>
      <c r="G27" s="83">
        <v>380</v>
      </c>
      <c r="H27" s="83"/>
      <c r="I27" s="55" t="s">
        <v>90</v>
      </c>
    </row>
    <row r="28" spans="1:9">
      <c r="A28" s="55">
        <v>25</v>
      </c>
      <c r="B28" s="164" t="s">
        <v>133</v>
      </c>
      <c r="C28" s="157" t="s">
        <v>172</v>
      </c>
      <c r="D28" s="81" t="s">
        <v>31</v>
      </c>
      <c r="E28" s="81" t="s">
        <v>139</v>
      </c>
      <c r="F28" s="20">
        <v>45971</v>
      </c>
      <c r="G28" s="83">
        <v>380</v>
      </c>
      <c r="H28" s="83"/>
      <c r="I28" s="55" t="s">
        <v>90</v>
      </c>
    </row>
    <row r="29" spans="1:9">
      <c r="A29" s="25"/>
      <c r="B29" s="25"/>
      <c r="C29" s="25"/>
      <c r="D29" s="25"/>
      <c r="E29" s="25"/>
      <c r="F29" s="27"/>
      <c r="G29" s="25"/>
      <c r="H29" s="25"/>
      <c r="I29" s="48"/>
    </row>
    <row r="30" spans="1:9">
      <c r="A30" s="25"/>
      <c r="B30" s="25"/>
      <c r="C30" s="25"/>
      <c r="D30" s="25"/>
      <c r="E30" s="25"/>
      <c r="F30" s="28"/>
      <c r="G30" s="25"/>
      <c r="H30" s="25"/>
      <c r="I30" s="48"/>
    </row>
    <row r="31" spans="1:9">
      <c r="A31" s="25"/>
      <c r="B31" s="25"/>
      <c r="C31" s="25"/>
      <c r="D31" s="25"/>
      <c r="E31" s="25"/>
      <c r="F31" s="27"/>
      <c r="G31" s="25"/>
      <c r="H31" s="25"/>
      <c r="I31" s="48"/>
    </row>
    <row r="32" spans="1:9">
      <c r="A32" s="25"/>
      <c r="B32" s="25"/>
      <c r="C32" s="25"/>
      <c r="D32" s="25"/>
      <c r="E32" s="25"/>
      <c r="F32" s="25"/>
      <c r="G32" s="25"/>
      <c r="H32" s="25"/>
      <c r="I32" s="48"/>
    </row>
    <row r="33" spans="1:9">
      <c r="A33" s="25"/>
      <c r="B33" s="25"/>
      <c r="C33" s="25"/>
      <c r="D33" s="25"/>
      <c r="E33" s="25"/>
      <c r="F33" s="25"/>
      <c r="G33" s="25"/>
      <c r="H33" s="25"/>
      <c r="I33" s="48"/>
    </row>
    <row r="34" spans="1:9">
      <c r="A34" s="25"/>
      <c r="B34" s="25"/>
      <c r="C34" s="25"/>
      <c r="D34" s="25"/>
      <c r="E34" s="25"/>
      <c r="F34" s="25"/>
      <c r="G34" s="25"/>
      <c r="H34" s="25"/>
      <c r="I34" s="48"/>
    </row>
    <row r="35" spans="1:9">
      <c r="A35" s="25"/>
      <c r="B35" s="25"/>
      <c r="C35" s="25"/>
      <c r="D35" s="25"/>
      <c r="E35" s="25"/>
      <c r="F35" s="27"/>
      <c r="G35" s="25"/>
      <c r="H35" s="25"/>
      <c r="I35" s="48"/>
    </row>
    <row r="36" spans="1:9">
      <c r="A36" s="25"/>
      <c r="B36" s="25"/>
      <c r="C36" s="25"/>
      <c r="D36" s="25"/>
      <c r="E36" s="25"/>
      <c r="F36" s="27"/>
      <c r="G36" s="25"/>
      <c r="H36" s="27"/>
      <c r="I36" s="48"/>
    </row>
    <row r="37" spans="1:9">
      <c r="A37" s="25"/>
      <c r="B37" s="25"/>
      <c r="C37" s="25"/>
      <c r="D37" s="25"/>
      <c r="E37" s="25"/>
      <c r="F37" s="29"/>
      <c r="G37" s="25"/>
      <c r="H37" s="25"/>
      <c r="I37" s="48"/>
    </row>
    <row r="38" spans="1:9">
      <c r="A38" s="25"/>
      <c r="B38" s="25"/>
      <c r="C38" s="28"/>
      <c r="D38" s="28"/>
      <c r="E38" s="28"/>
      <c r="F38" s="27"/>
      <c r="G38" s="25"/>
      <c r="H38" s="27"/>
      <c r="I38" s="48"/>
    </row>
    <row r="39" spans="1:9">
      <c r="A39" s="25"/>
      <c r="B39" s="25"/>
      <c r="C39" s="28"/>
      <c r="D39" s="28"/>
      <c r="E39" s="28"/>
      <c r="F39" s="27"/>
      <c r="G39" s="25"/>
      <c r="H39" s="25"/>
      <c r="I39" s="48"/>
    </row>
    <row r="40" spans="1:9">
      <c r="A40" s="30"/>
      <c r="B40" s="26"/>
      <c r="C40" s="30"/>
      <c r="D40" s="30"/>
      <c r="E40" s="30"/>
      <c r="F40" s="31"/>
      <c r="G40" s="25"/>
      <c r="H40" s="27"/>
      <c r="I40" s="48"/>
    </row>
    <row r="41" spans="1:9">
      <c r="A41" s="30"/>
      <c r="B41" s="26"/>
      <c r="C41" s="30"/>
      <c r="D41" s="30"/>
      <c r="E41" s="30"/>
      <c r="F41" s="31"/>
      <c r="G41" s="25"/>
      <c r="H41" s="25"/>
      <c r="I41" s="48"/>
    </row>
    <row r="42" spans="1:9">
      <c r="A42" s="25"/>
      <c r="B42" s="25"/>
      <c r="C42" s="25"/>
      <c r="D42" s="25"/>
      <c r="E42" s="25"/>
      <c r="F42" s="25"/>
      <c r="G42" s="25"/>
      <c r="H42" s="25"/>
      <c r="I42" s="48"/>
    </row>
    <row r="43" spans="1:9">
      <c r="A43" s="25"/>
      <c r="B43" s="25"/>
      <c r="C43" s="25"/>
      <c r="D43" s="25"/>
      <c r="E43" s="25"/>
      <c r="F43" s="25"/>
      <c r="G43" s="25"/>
      <c r="H43" s="25"/>
      <c r="I43" s="48"/>
    </row>
    <row r="44" spans="1:9">
      <c r="A44" s="26"/>
      <c r="B44" s="25"/>
      <c r="C44" s="25"/>
      <c r="D44" s="25"/>
      <c r="E44" s="25"/>
      <c r="F44" s="25"/>
      <c r="G44" s="25"/>
      <c r="H44" s="25"/>
      <c r="I44" s="48"/>
    </row>
    <row r="45" spans="1:9">
      <c r="A45" s="25"/>
      <c r="B45" s="25"/>
      <c r="C45" s="25"/>
      <c r="D45" s="25"/>
      <c r="E45" s="25"/>
      <c r="F45" s="27"/>
      <c r="G45" s="25"/>
      <c r="H45" s="25"/>
      <c r="I45" s="48"/>
    </row>
    <row r="46" spans="1:9">
      <c r="A46" s="25"/>
      <c r="B46" s="25"/>
      <c r="C46" s="25"/>
      <c r="D46" s="25"/>
      <c r="E46" s="25"/>
      <c r="F46" s="27"/>
      <c r="G46" s="25"/>
      <c r="H46" s="25"/>
      <c r="I46" s="48"/>
    </row>
    <row r="47" spans="1:9">
      <c r="A47" s="25"/>
      <c r="B47" s="25"/>
      <c r="C47" s="25"/>
      <c r="D47" s="25"/>
      <c r="E47" s="25"/>
      <c r="F47" s="28"/>
      <c r="G47" s="25"/>
      <c r="H47" s="25"/>
      <c r="I47" s="48"/>
    </row>
    <row r="48" spans="1:9">
      <c r="A48" s="25"/>
      <c r="B48" s="25"/>
      <c r="C48" s="25"/>
      <c r="D48" s="25"/>
      <c r="E48" s="25"/>
      <c r="F48" s="27"/>
      <c r="G48" s="25"/>
      <c r="H48" s="25"/>
      <c r="I48" s="48"/>
    </row>
    <row r="49" spans="1:9">
      <c r="A49" s="25"/>
      <c r="B49" s="25"/>
      <c r="C49" s="25"/>
      <c r="D49" s="25"/>
      <c r="E49" s="25"/>
      <c r="F49" s="25"/>
      <c r="G49" s="25"/>
      <c r="H49" s="25"/>
      <c r="I49" s="48"/>
    </row>
    <row r="50" spans="1:9">
      <c r="A50" s="25"/>
      <c r="B50" s="25"/>
      <c r="C50" s="25"/>
      <c r="D50" s="25"/>
      <c r="E50" s="25"/>
      <c r="F50" s="25"/>
      <c r="G50" s="25"/>
      <c r="H50" s="25"/>
      <c r="I50" s="48"/>
    </row>
    <row r="51" spans="1:9">
      <c r="A51" s="25"/>
      <c r="B51" s="25"/>
      <c r="C51" s="25"/>
      <c r="D51" s="25"/>
      <c r="E51" s="25"/>
      <c r="F51" s="25"/>
      <c r="G51" s="25"/>
      <c r="H51" s="25"/>
      <c r="I51" s="48"/>
    </row>
    <row r="52" spans="1:9">
      <c r="A52" s="25"/>
      <c r="B52" s="25"/>
      <c r="C52" s="25"/>
      <c r="D52" s="25"/>
      <c r="E52" s="25"/>
      <c r="F52" s="27"/>
      <c r="G52" s="25"/>
      <c r="H52" s="27"/>
      <c r="I52" s="48"/>
    </row>
    <row r="53" spans="1:9">
      <c r="A53" s="25"/>
      <c r="B53" s="25"/>
      <c r="C53" s="25"/>
      <c r="D53" s="25"/>
      <c r="E53" s="25"/>
      <c r="F53" s="27"/>
      <c r="G53" s="25"/>
      <c r="H53" s="25"/>
      <c r="I53" s="48"/>
    </row>
    <row r="54" spans="1:9">
      <c r="A54" s="25"/>
      <c r="B54" s="25"/>
      <c r="C54" s="25"/>
      <c r="D54" s="25"/>
      <c r="E54" s="25"/>
      <c r="F54" s="29"/>
      <c r="G54" s="25"/>
      <c r="H54" s="27"/>
      <c r="I54" s="48"/>
    </row>
    <row r="55" spans="1:9">
      <c r="A55" s="25"/>
      <c r="B55" s="25"/>
      <c r="C55" s="28"/>
      <c r="D55" s="28"/>
      <c r="E55" s="28"/>
      <c r="F55" s="27"/>
      <c r="G55" s="27"/>
      <c r="H55" s="25"/>
      <c r="I55" s="48"/>
    </row>
    <row r="56" spans="1:9">
      <c r="A56" s="25"/>
      <c r="B56" s="25"/>
      <c r="C56" s="28"/>
      <c r="D56" s="28"/>
      <c r="E56" s="28"/>
      <c r="F56" s="27"/>
      <c r="G56" s="27"/>
      <c r="H56" s="27"/>
      <c r="I56" s="48"/>
    </row>
    <row r="57" spans="1:9">
      <c r="A57" s="30"/>
      <c r="B57" s="26"/>
      <c r="C57" s="30"/>
      <c r="D57" s="30"/>
      <c r="E57" s="30"/>
      <c r="F57" s="31"/>
      <c r="G57" s="25"/>
      <c r="H57" s="25"/>
      <c r="I57" s="48"/>
    </row>
    <row r="58" spans="1:9">
      <c r="A58" s="30"/>
      <c r="B58" s="26"/>
      <c r="C58" s="30"/>
      <c r="D58" s="30"/>
      <c r="E58" s="30"/>
      <c r="F58" s="31"/>
      <c r="G58" s="25"/>
      <c r="H58" s="25"/>
      <c r="I58" s="48"/>
    </row>
    <row r="59" spans="1:9">
      <c r="A59" s="25"/>
      <c r="B59" s="25"/>
      <c r="C59" s="25"/>
      <c r="D59" s="25"/>
      <c r="E59" s="25"/>
      <c r="F59" s="25"/>
      <c r="G59" s="25"/>
      <c r="H59" s="25"/>
      <c r="I59" s="48"/>
    </row>
    <row r="60" spans="1:9">
      <c r="A60" s="25"/>
      <c r="B60" s="25"/>
      <c r="C60" s="25"/>
      <c r="D60" s="25"/>
      <c r="E60" s="25"/>
      <c r="F60" s="25"/>
      <c r="G60" s="25"/>
      <c r="H60" s="25"/>
      <c r="I60" s="48"/>
    </row>
    <row r="61" spans="1:9">
      <c r="A61" s="25"/>
      <c r="B61" s="25"/>
      <c r="C61" s="25"/>
      <c r="D61" s="25"/>
      <c r="E61" s="25"/>
      <c r="F61" s="25"/>
      <c r="G61" s="25"/>
      <c r="H61" s="25"/>
      <c r="I61" s="48"/>
    </row>
    <row r="62" spans="1:9">
      <c r="A62" s="25"/>
      <c r="B62" s="25"/>
      <c r="C62" s="25"/>
      <c r="D62" s="25"/>
      <c r="E62" s="25"/>
      <c r="F62" s="25"/>
      <c r="G62" s="25"/>
      <c r="H62" s="25"/>
      <c r="I62" s="48"/>
    </row>
    <row r="63" spans="1:9">
      <c r="A63" s="25"/>
      <c r="B63" s="25"/>
      <c r="C63" s="25"/>
      <c r="D63" s="25"/>
      <c r="E63" s="25"/>
      <c r="F63" s="31"/>
      <c r="G63" s="25"/>
      <c r="H63" s="25"/>
      <c r="I63" s="48"/>
    </row>
    <row r="64" spans="1:9">
      <c r="A64" s="25"/>
      <c r="B64" s="25"/>
      <c r="C64" s="25"/>
      <c r="D64" s="25"/>
      <c r="E64" s="25"/>
      <c r="F64" s="31"/>
      <c r="G64" s="25"/>
      <c r="H64" s="25"/>
      <c r="I64" s="48"/>
    </row>
    <row r="65" spans="1:9">
      <c r="A65" s="25"/>
      <c r="B65" s="25"/>
      <c r="C65" s="25"/>
      <c r="D65" s="25"/>
      <c r="E65" s="25"/>
      <c r="F65" s="25"/>
      <c r="G65" s="25"/>
      <c r="H65" s="25"/>
      <c r="I65" s="48"/>
    </row>
    <row r="66" spans="1:9">
      <c r="A66" s="25"/>
      <c r="B66" s="25"/>
      <c r="C66" s="25"/>
      <c r="D66" s="25"/>
      <c r="E66" s="25"/>
      <c r="F66" s="25"/>
      <c r="G66" s="25"/>
      <c r="H66" s="25"/>
      <c r="I66" s="48"/>
    </row>
    <row r="67" spans="1:9">
      <c r="A67" s="25"/>
      <c r="B67" s="25"/>
      <c r="C67" s="25"/>
      <c r="D67" s="25"/>
      <c r="E67" s="25"/>
      <c r="F67" s="25"/>
      <c r="G67" s="25"/>
      <c r="H67" s="25"/>
      <c r="I67" s="48"/>
    </row>
  </sheetData>
  <autoFilter ref="A3:I24" xr:uid="{00000000-0009-0000-0000-000006000000}"/>
  <pageMargins left="0.78740157480314965" right="0.78740157480314965" top="1.0236220472440944" bottom="0.9055118110236221" header="0.51181102362204722" footer="0.51181102362204722"/>
  <pageSetup paperSize="9" fitToHeight="0" orientation="landscape" useFirstPageNumber="1" r:id="rId1"/>
  <headerFooter alignWithMargins="0">
    <oddHeader>&amp;RPříloha č. I k ZD</oddHeader>
    <oddFooter>&amp;CStrana &amp;P / &amp;N</oddFooter>
  </headerFooter>
  <ignoredErrors>
    <ignoredError sqref="C15:C16 C8:C9 C17:C24 C25:C2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25"/>
  <sheetViews>
    <sheetView zoomScaleNormal="100" workbookViewId="0">
      <selection activeCell="M20" sqref="M20"/>
    </sheetView>
  </sheetViews>
  <sheetFormatPr defaultColWidth="9.109375" defaultRowHeight="13.2"/>
  <cols>
    <col min="1" max="1" width="7.6640625" style="1" customWidth="1"/>
    <col min="2" max="2" width="19.88671875" style="1" customWidth="1"/>
    <col min="3" max="3" width="52.33203125" style="35" customWidth="1"/>
    <col min="4" max="4" width="19.6640625" style="35" customWidth="1"/>
    <col min="5" max="5" width="17" style="1" customWidth="1"/>
    <col min="6" max="6" width="12.44140625" style="1" customWidth="1"/>
    <col min="7" max="7" width="10.44140625" style="1" bestFit="1" customWidth="1"/>
    <col min="8" max="8" width="14.44140625" style="1" bestFit="1" customWidth="1"/>
    <col min="9" max="9" width="13.33203125" style="1" bestFit="1" customWidth="1"/>
    <col min="10" max="10" width="8.44140625" style="47" customWidth="1"/>
    <col min="11" max="16384" width="9.109375" style="1"/>
  </cols>
  <sheetData>
    <row r="1" spans="1:10" s="58" customFormat="1" ht="13.8">
      <c r="A1" s="57" t="s">
        <v>95</v>
      </c>
      <c r="C1" s="59"/>
      <c r="D1" s="59"/>
      <c r="J1" s="60"/>
    </row>
    <row r="3" spans="1:10" ht="40.799999999999997">
      <c r="A3" s="49" t="s">
        <v>21</v>
      </c>
      <c r="B3" s="50" t="s">
        <v>1</v>
      </c>
      <c r="C3" s="49" t="s">
        <v>38</v>
      </c>
      <c r="D3" s="50" t="s">
        <v>22</v>
      </c>
      <c r="E3" s="50" t="s">
        <v>23</v>
      </c>
      <c r="F3" s="50" t="s">
        <v>24</v>
      </c>
      <c r="G3" s="49" t="s">
        <v>39</v>
      </c>
      <c r="H3" s="49" t="s">
        <v>26</v>
      </c>
      <c r="I3" s="49" t="s">
        <v>27</v>
      </c>
      <c r="J3" s="49" t="s">
        <v>28</v>
      </c>
    </row>
    <row r="4" spans="1:10" ht="68.400000000000006">
      <c r="A4" s="45">
        <v>1</v>
      </c>
      <c r="B4" s="167" t="s">
        <v>4</v>
      </c>
      <c r="C4" s="88" t="s">
        <v>72</v>
      </c>
      <c r="D4" s="89" t="s">
        <v>59</v>
      </c>
      <c r="E4" s="37" t="s">
        <v>31</v>
      </c>
      <c r="F4" s="37" t="s">
        <v>35</v>
      </c>
      <c r="G4" s="82" t="s">
        <v>30</v>
      </c>
      <c r="H4" s="90"/>
      <c r="I4" s="91">
        <v>5583</v>
      </c>
      <c r="J4" s="45" t="s">
        <v>89</v>
      </c>
    </row>
    <row r="5" spans="1:10" ht="66">
      <c r="A5" s="45">
        <v>2</v>
      </c>
      <c r="B5" s="167" t="s">
        <v>4</v>
      </c>
      <c r="C5" s="88" t="s">
        <v>73</v>
      </c>
      <c r="D5" s="89" t="s">
        <v>60</v>
      </c>
      <c r="E5" s="37" t="s">
        <v>31</v>
      </c>
      <c r="F5" s="37" t="s">
        <v>35</v>
      </c>
      <c r="G5" s="82" t="s">
        <v>30</v>
      </c>
      <c r="H5" s="90"/>
      <c r="I5" s="91">
        <v>10247</v>
      </c>
      <c r="J5" s="45" t="s">
        <v>89</v>
      </c>
    </row>
    <row r="6" spans="1:10" ht="12.75" customHeight="1">
      <c r="A6" s="17">
        <v>3</v>
      </c>
      <c r="B6" s="163" t="s">
        <v>3</v>
      </c>
      <c r="C6" s="33" t="s">
        <v>5</v>
      </c>
      <c r="D6" s="34" t="s">
        <v>6</v>
      </c>
      <c r="E6" s="21" t="s">
        <v>31</v>
      </c>
      <c r="F6" s="22" t="s">
        <v>33</v>
      </c>
      <c r="G6" s="20">
        <v>42369</v>
      </c>
      <c r="H6" s="90"/>
      <c r="I6" s="91">
        <v>3492</v>
      </c>
      <c r="J6" s="45" t="s">
        <v>89</v>
      </c>
    </row>
    <row r="7" spans="1:10" ht="12.75" customHeight="1">
      <c r="A7" s="17">
        <v>4</v>
      </c>
      <c r="B7" s="163" t="s">
        <v>3</v>
      </c>
      <c r="C7" s="32" t="s">
        <v>2</v>
      </c>
      <c r="D7" s="34" t="s">
        <v>6</v>
      </c>
      <c r="E7" s="21" t="s">
        <v>31</v>
      </c>
      <c r="F7" s="22" t="s">
        <v>33</v>
      </c>
      <c r="G7" s="20">
        <v>42369</v>
      </c>
      <c r="H7" s="90"/>
      <c r="I7" s="91">
        <v>7178</v>
      </c>
      <c r="J7" s="45" t="s">
        <v>89</v>
      </c>
    </row>
    <row r="8" spans="1:10" ht="12.75" customHeight="1">
      <c r="A8" s="17">
        <v>5</v>
      </c>
      <c r="B8" s="163" t="s">
        <v>3</v>
      </c>
      <c r="C8" s="32" t="s">
        <v>5</v>
      </c>
      <c r="D8" s="34" t="s">
        <v>7</v>
      </c>
      <c r="E8" s="23" t="s">
        <v>31</v>
      </c>
      <c r="F8" s="24" t="s">
        <v>34</v>
      </c>
      <c r="G8" s="20">
        <v>42369</v>
      </c>
      <c r="H8" s="90"/>
      <c r="I8" s="91">
        <v>3492</v>
      </c>
      <c r="J8" s="45" t="s">
        <v>89</v>
      </c>
    </row>
    <row r="9" spans="1:10" ht="12.75" customHeight="1">
      <c r="A9" s="17">
        <v>6</v>
      </c>
      <c r="B9" s="163" t="s">
        <v>3</v>
      </c>
      <c r="C9" s="32" t="s">
        <v>2</v>
      </c>
      <c r="D9" s="34" t="s">
        <v>7</v>
      </c>
      <c r="E9" s="23" t="s">
        <v>31</v>
      </c>
      <c r="F9" s="24" t="s">
        <v>34</v>
      </c>
      <c r="G9" s="20">
        <v>42369</v>
      </c>
      <c r="H9" s="90"/>
      <c r="I9" s="91">
        <v>7178</v>
      </c>
      <c r="J9" s="45" t="s">
        <v>89</v>
      </c>
    </row>
    <row r="10" spans="1:10" ht="12.75" customHeight="1">
      <c r="A10" s="17">
        <v>7</v>
      </c>
      <c r="B10" s="168" t="s">
        <v>10</v>
      </c>
      <c r="C10" s="67" t="s">
        <v>173</v>
      </c>
      <c r="D10" s="68" t="s">
        <v>11</v>
      </c>
      <c r="E10" s="69" t="s">
        <v>31</v>
      </c>
      <c r="F10" s="70" t="s">
        <v>36</v>
      </c>
      <c r="G10" s="71">
        <v>43616</v>
      </c>
      <c r="H10" s="90"/>
      <c r="I10" s="91">
        <v>13596</v>
      </c>
      <c r="J10" s="45" t="s">
        <v>89</v>
      </c>
    </row>
    <row r="11" spans="1:10" ht="12.75" customHeight="1">
      <c r="A11" s="17">
        <v>8</v>
      </c>
      <c r="B11" s="169" t="s">
        <v>10</v>
      </c>
      <c r="C11" s="67" t="s">
        <v>173</v>
      </c>
      <c r="D11" s="68" t="s">
        <v>12</v>
      </c>
      <c r="E11" s="72" t="s">
        <v>31</v>
      </c>
      <c r="F11" s="72" t="s">
        <v>37</v>
      </c>
      <c r="G11" s="71">
        <v>43616</v>
      </c>
      <c r="H11" s="90"/>
      <c r="I11" s="91">
        <v>13596</v>
      </c>
      <c r="J11" s="45" t="s">
        <v>89</v>
      </c>
    </row>
    <row r="12" spans="1:10" ht="12.75" customHeight="1">
      <c r="A12" s="17">
        <v>9</v>
      </c>
      <c r="B12" s="169" t="s">
        <v>42</v>
      </c>
      <c r="C12" s="67" t="s">
        <v>173</v>
      </c>
      <c r="D12" s="68" t="s">
        <v>46</v>
      </c>
      <c r="E12" s="72" t="s">
        <v>31</v>
      </c>
      <c r="F12" s="72" t="s">
        <v>55</v>
      </c>
      <c r="G12" s="73" t="s">
        <v>50</v>
      </c>
      <c r="H12" s="90"/>
      <c r="I12" s="91">
        <v>6835</v>
      </c>
      <c r="J12" s="45" t="s">
        <v>89</v>
      </c>
    </row>
    <row r="13" spans="1:10" ht="12.75" customHeight="1">
      <c r="A13" s="17">
        <v>10</v>
      </c>
      <c r="B13" s="169" t="s">
        <v>42</v>
      </c>
      <c r="C13" s="67" t="s">
        <v>173</v>
      </c>
      <c r="D13" s="68" t="s">
        <v>47</v>
      </c>
      <c r="E13" s="72" t="s">
        <v>31</v>
      </c>
      <c r="F13" s="72" t="s">
        <v>56</v>
      </c>
      <c r="G13" s="73" t="s">
        <v>50</v>
      </c>
      <c r="H13" s="90"/>
      <c r="I13" s="91">
        <v>6835</v>
      </c>
      <c r="J13" s="45" t="s">
        <v>89</v>
      </c>
    </row>
    <row r="14" spans="1:10" ht="12.75" customHeight="1">
      <c r="A14" s="17">
        <v>11</v>
      </c>
      <c r="B14" s="169" t="s">
        <v>42</v>
      </c>
      <c r="C14" s="67" t="s">
        <v>173</v>
      </c>
      <c r="D14" s="68" t="s">
        <v>48</v>
      </c>
      <c r="E14" s="72" t="s">
        <v>31</v>
      </c>
      <c r="F14" s="72" t="s">
        <v>57</v>
      </c>
      <c r="G14" s="73" t="s">
        <v>50</v>
      </c>
      <c r="H14" s="90"/>
      <c r="I14" s="91">
        <v>6835</v>
      </c>
      <c r="J14" s="45" t="s">
        <v>89</v>
      </c>
    </row>
    <row r="15" spans="1:10" ht="12.75" customHeight="1">
      <c r="A15" s="17">
        <v>12</v>
      </c>
      <c r="B15" s="169" t="s">
        <v>42</v>
      </c>
      <c r="C15" s="67" t="s">
        <v>173</v>
      </c>
      <c r="D15" s="68" t="s">
        <v>49</v>
      </c>
      <c r="E15" s="72" t="s">
        <v>31</v>
      </c>
      <c r="F15" s="72" t="s">
        <v>58</v>
      </c>
      <c r="G15" s="73" t="s">
        <v>50</v>
      </c>
      <c r="H15" s="90"/>
      <c r="I15" s="91">
        <v>6835</v>
      </c>
      <c r="J15" s="45" t="s">
        <v>89</v>
      </c>
    </row>
    <row r="16" spans="1:10" ht="12.75" customHeight="1">
      <c r="A16" s="17">
        <v>13</v>
      </c>
      <c r="B16" s="170" t="s">
        <v>140</v>
      </c>
      <c r="C16" s="67" t="s">
        <v>173</v>
      </c>
      <c r="D16" s="81" t="s">
        <v>118</v>
      </c>
      <c r="E16" s="37" t="s">
        <v>29</v>
      </c>
      <c r="F16" s="37" t="s">
        <v>116</v>
      </c>
      <c r="G16" s="87">
        <v>45230</v>
      </c>
      <c r="H16" s="86"/>
      <c r="I16" s="91">
        <v>1083</v>
      </c>
      <c r="J16" s="45" t="s">
        <v>89</v>
      </c>
    </row>
    <row r="17" spans="1:10" ht="12.75" customHeight="1">
      <c r="A17" s="17">
        <v>14</v>
      </c>
      <c r="B17" s="170" t="s">
        <v>140</v>
      </c>
      <c r="C17" s="67" t="s">
        <v>173</v>
      </c>
      <c r="D17" s="81" t="s">
        <v>119</v>
      </c>
      <c r="E17" s="37" t="s">
        <v>29</v>
      </c>
      <c r="F17" s="37" t="s">
        <v>117</v>
      </c>
      <c r="G17" s="87">
        <v>45230</v>
      </c>
      <c r="H17" s="86"/>
      <c r="I17" s="91">
        <v>1083</v>
      </c>
      <c r="J17" s="45" t="s">
        <v>89</v>
      </c>
    </row>
    <row r="18" spans="1:10" ht="12.75" customHeight="1">
      <c r="A18" s="17">
        <v>15</v>
      </c>
      <c r="B18" s="170" t="s">
        <v>140</v>
      </c>
      <c r="C18" s="67" t="s">
        <v>173</v>
      </c>
      <c r="D18" s="81" t="s">
        <v>131</v>
      </c>
      <c r="E18" s="37" t="s">
        <v>31</v>
      </c>
      <c r="F18" s="37" t="s">
        <v>141</v>
      </c>
      <c r="G18" s="87">
        <v>45752</v>
      </c>
      <c r="H18" s="86"/>
      <c r="I18" s="91"/>
      <c r="J18" s="45" t="s">
        <v>89</v>
      </c>
    </row>
    <row r="19" spans="1:10" ht="12.75" customHeight="1">
      <c r="A19" s="17">
        <v>16</v>
      </c>
      <c r="B19" s="170" t="s">
        <v>140</v>
      </c>
      <c r="C19" s="67" t="s">
        <v>173</v>
      </c>
      <c r="D19" s="81" t="s">
        <v>132</v>
      </c>
      <c r="E19" s="37" t="s">
        <v>31</v>
      </c>
      <c r="F19" s="37" t="s">
        <v>142</v>
      </c>
      <c r="G19" s="87">
        <v>45752</v>
      </c>
      <c r="H19" s="86"/>
      <c r="I19" s="91"/>
      <c r="J19" s="45" t="s">
        <v>89</v>
      </c>
    </row>
    <row r="20" spans="1:10" ht="39.6">
      <c r="A20" s="17">
        <v>17</v>
      </c>
      <c r="B20" s="167" t="s">
        <v>4</v>
      </c>
      <c r="C20" s="74" t="s">
        <v>74</v>
      </c>
      <c r="D20" s="75" t="s">
        <v>61</v>
      </c>
      <c r="E20" s="72" t="s">
        <v>31</v>
      </c>
      <c r="F20" s="72" t="s">
        <v>35</v>
      </c>
      <c r="G20" s="71">
        <v>43830</v>
      </c>
      <c r="H20" s="90"/>
      <c r="I20" s="91">
        <v>2393</v>
      </c>
      <c r="J20" s="45" t="s">
        <v>89</v>
      </c>
    </row>
    <row r="21" spans="1:10" ht="39.6">
      <c r="A21" s="17">
        <v>18</v>
      </c>
      <c r="B21" s="171" t="s">
        <v>4</v>
      </c>
      <c r="C21" s="74" t="s">
        <v>75</v>
      </c>
      <c r="D21" s="75" t="s">
        <v>62</v>
      </c>
      <c r="E21" s="72" t="s">
        <v>31</v>
      </c>
      <c r="F21" s="72" t="s">
        <v>35</v>
      </c>
      <c r="G21" s="71">
        <v>43830</v>
      </c>
      <c r="H21" s="90"/>
      <c r="I21" s="91">
        <v>2167</v>
      </c>
      <c r="J21" s="45" t="s">
        <v>89</v>
      </c>
    </row>
    <row r="22" spans="1:10" ht="12.75" customHeight="1">
      <c r="A22" s="17">
        <v>19</v>
      </c>
      <c r="B22" s="170" t="s">
        <v>63</v>
      </c>
      <c r="C22" s="67" t="s">
        <v>64</v>
      </c>
      <c r="D22" s="76" t="s">
        <v>65</v>
      </c>
      <c r="E22" s="72" t="s">
        <v>31</v>
      </c>
      <c r="F22" s="77" t="s">
        <v>35</v>
      </c>
      <c r="G22" s="71">
        <v>43830</v>
      </c>
      <c r="H22" s="90"/>
      <c r="I22" s="91">
        <v>1643</v>
      </c>
      <c r="J22" s="45" t="s">
        <v>89</v>
      </c>
    </row>
    <row r="23" spans="1:10" ht="12.75" customHeight="1">
      <c r="A23" s="17">
        <v>20</v>
      </c>
      <c r="B23" s="170" t="s">
        <v>63</v>
      </c>
      <c r="C23" s="67" t="s">
        <v>66</v>
      </c>
      <c r="D23" s="76" t="s">
        <v>67</v>
      </c>
      <c r="E23" s="72" t="s">
        <v>31</v>
      </c>
      <c r="F23" s="77" t="s">
        <v>35</v>
      </c>
      <c r="G23" s="71">
        <v>43830</v>
      </c>
      <c r="H23" s="90"/>
      <c r="I23" s="91">
        <v>2436</v>
      </c>
      <c r="J23" s="45" t="s">
        <v>89</v>
      </c>
    </row>
    <row r="24" spans="1:10" ht="12.75" customHeight="1">
      <c r="A24" s="17">
        <v>21</v>
      </c>
      <c r="B24" s="170" t="s">
        <v>63</v>
      </c>
      <c r="C24" s="67" t="s">
        <v>68</v>
      </c>
      <c r="D24" s="76" t="s">
        <v>69</v>
      </c>
      <c r="E24" s="72" t="s">
        <v>31</v>
      </c>
      <c r="F24" s="77" t="s">
        <v>32</v>
      </c>
      <c r="G24" s="71">
        <v>43830</v>
      </c>
      <c r="H24" s="90"/>
      <c r="I24" s="91">
        <v>1939</v>
      </c>
      <c r="J24" s="45" t="s">
        <v>89</v>
      </c>
    </row>
    <row r="25" spans="1:10" ht="12.75" customHeight="1">
      <c r="A25" s="17">
        <v>22</v>
      </c>
      <c r="B25" s="170" t="s">
        <v>63</v>
      </c>
      <c r="C25" s="67" t="s">
        <v>70</v>
      </c>
      <c r="D25" s="76" t="s">
        <v>71</v>
      </c>
      <c r="E25" s="72" t="s">
        <v>31</v>
      </c>
      <c r="F25" s="77" t="s">
        <v>32</v>
      </c>
      <c r="G25" s="71">
        <v>43830</v>
      </c>
      <c r="H25" s="90"/>
      <c r="I25" s="91">
        <v>7369</v>
      </c>
      <c r="J25" s="45" t="s">
        <v>89</v>
      </c>
    </row>
  </sheetData>
  <autoFilter ref="A3:J3" xr:uid="{00000000-0009-0000-0000-000007000000}"/>
  <pageMargins left="0.70866141732283472" right="0.78740157480314965" top="1.0629921259842521" bottom="0.86614173228346458" header="0.51181102362204722" footer="0.51181102362204722"/>
  <pageSetup paperSize="9" scale="83" firstPageNumber="0" orientation="landscape" r:id="rId1"/>
  <headerFooter alignWithMargins="0">
    <oddHeader>&amp;RPříloha č. I k ZD</oddHeader>
    <oddFooter>&amp;CStrana &amp;P / &amp;N</oddFooter>
  </headerFooter>
  <ignoredErrors>
    <ignoredError sqref="D20:D25 D6:D1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8"/>
  <sheetViews>
    <sheetView workbookViewId="0">
      <selection activeCell="D13" sqref="D13"/>
    </sheetView>
  </sheetViews>
  <sheetFormatPr defaultColWidth="8.88671875" defaultRowHeight="13.2"/>
  <cols>
    <col min="2" max="2" width="14.109375" customWidth="1"/>
    <col min="3" max="3" width="53.109375" customWidth="1"/>
    <col min="4" max="4" width="8.44140625" bestFit="1" customWidth="1"/>
    <col min="5" max="5" width="16.88671875" customWidth="1"/>
    <col min="6" max="6" width="13.33203125" bestFit="1" customWidth="1"/>
    <col min="10" max="10" width="16.88671875" bestFit="1" customWidth="1"/>
    <col min="11" max="11" width="27.33203125" customWidth="1"/>
    <col min="12" max="12" width="25.44140625" bestFit="1" customWidth="1"/>
    <col min="13" max="13" width="25.44140625" customWidth="1"/>
    <col min="14" max="14" width="15.109375" customWidth="1"/>
    <col min="15" max="15" width="16.88671875" bestFit="1" customWidth="1"/>
  </cols>
  <sheetData>
    <row r="1" spans="1:6" ht="13.8">
      <c r="A1" s="61" t="s">
        <v>96</v>
      </c>
    </row>
    <row r="3" spans="1:6" s="41" customFormat="1" ht="26.4" customHeight="1">
      <c r="A3" s="51" t="s">
        <v>21</v>
      </c>
      <c r="B3" s="52" t="s">
        <v>86</v>
      </c>
      <c r="C3" s="53" t="s">
        <v>87</v>
      </c>
      <c r="D3" s="51" t="s">
        <v>88</v>
      </c>
      <c r="E3" s="62" t="s">
        <v>108</v>
      </c>
      <c r="F3" s="62" t="s">
        <v>28</v>
      </c>
    </row>
    <row r="4" spans="1:6" s="41" customFormat="1" ht="39.9" customHeight="1">
      <c r="A4" s="40">
        <v>1</v>
      </c>
      <c r="B4" s="38" t="s">
        <v>76</v>
      </c>
      <c r="C4" s="39" t="s">
        <v>77</v>
      </c>
      <c r="D4" s="40">
        <v>6</v>
      </c>
      <c r="E4" s="92">
        <v>6346</v>
      </c>
      <c r="F4" s="40" t="s">
        <v>89</v>
      </c>
    </row>
    <row r="5" spans="1:6" s="41" customFormat="1" ht="39.9" customHeight="1">
      <c r="A5" s="40">
        <v>2</v>
      </c>
      <c r="B5" s="38" t="s">
        <v>78</v>
      </c>
      <c r="C5" s="39" t="s">
        <v>79</v>
      </c>
      <c r="D5" s="40">
        <v>280</v>
      </c>
      <c r="E5" s="92">
        <v>66096</v>
      </c>
      <c r="F5" s="40" t="s">
        <v>89</v>
      </c>
    </row>
    <row r="6" spans="1:6" s="41" customFormat="1" ht="39.9" customHeight="1">
      <c r="A6" s="40">
        <v>3</v>
      </c>
      <c r="B6" s="38" t="s">
        <v>80</v>
      </c>
      <c r="C6" s="39" t="s">
        <v>81</v>
      </c>
      <c r="D6" s="40">
        <v>1400</v>
      </c>
      <c r="E6" s="92">
        <v>238852</v>
      </c>
      <c r="F6" s="40" t="s">
        <v>89</v>
      </c>
    </row>
    <row r="7" spans="1:6" s="41" customFormat="1" ht="39.9" customHeight="1">
      <c r="A7" s="40">
        <v>4</v>
      </c>
      <c r="B7" s="38" t="s">
        <v>82</v>
      </c>
      <c r="C7" s="39" t="s">
        <v>83</v>
      </c>
      <c r="D7" s="40">
        <v>10</v>
      </c>
      <c r="E7" s="92">
        <v>3677</v>
      </c>
      <c r="F7" s="40" t="s">
        <v>89</v>
      </c>
    </row>
    <row r="8" spans="1:6" s="41" customFormat="1" ht="39.9" customHeight="1">
      <c r="A8" s="40">
        <v>5</v>
      </c>
      <c r="B8" s="38" t="s">
        <v>84</v>
      </c>
      <c r="C8" s="39" t="s">
        <v>85</v>
      </c>
      <c r="D8" s="40">
        <v>10</v>
      </c>
      <c r="E8" s="92">
        <v>1212</v>
      </c>
      <c r="F8" s="40" t="s">
        <v>89</v>
      </c>
    </row>
  </sheetData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I k ZD</oddHeader>
    <oddFooter>&amp;CStrana 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I4"/>
  <sheetViews>
    <sheetView workbookViewId="0">
      <selection activeCell="H4" sqref="H4"/>
    </sheetView>
  </sheetViews>
  <sheetFormatPr defaultColWidth="8.88671875" defaultRowHeight="13.2"/>
  <cols>
    <col min="1" max="1" width="3.88671875" customWidth="1"/>
    <col min="2" max="2" width="6.6640625" customWidth="1"/>
    <col min="6" max="6" width="48.6640625" customWidth="1"/>
    <col min="8" max="8" width="13.33203125" bestFit="1" customWidth="1"/>
  </cols>
  <sheetData>
    <row r="1" spans="2:9" ht="13.8">
      <c r="B1" s="61" t="s">
        <v>97</v>
      </c>
    </row>
    <row r="3" spans="2:9" ht="39.6" customHeight="1">
      <c r="B3" s="49" t="s">
        <v>21</v>
      </c>
      <c r="C3" s="174" t="s">
        <v>87</v>
      </c>
      <c r="D3" s="174"/>
      <c r="E3" s="174"/>
      <c r="F3" s="174"/>
      <c r="G3" s="50" t="s">
        <v>23</v>
      </c>
      <c r="H3" s="49" t="s">
        <v>92</v>
      </c>
      <c r="I3" s="49" t="s">
        <v>28</v>
      </c>
    </row>
    <row r="4" spans="2:9" ht="39.6" customHeight="1">
      <c r="B4" s="54">
        <v>1</v>
      </c>
      <c r="C4" s="175" t="s">
        <v>102</v>
      </c>
      <c r="D4" s="175"/>
      <c r="E4" s="175"/>
      <c r="F4" s="175"/>
      <c r="G4" s="56" t="s">
        <v>40</v>
      </c>
      <c r="H4" s="93">
        <f>ROUND([2]Kalkulace!O74/12,0)</f>
        <v>34446</v>
      </c>
      <c r="I4" s="55" t="s">
        <v>90</v>
      </c>
    </row>
  </sheetData>
  <mergeCells count="2">
    <mergeCell ref="C3:F3"/>
    <mergeCell ref="C4:F4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&amp;RPríloha č. I k ZD</oddHeader>
    <oddFooter>&amp;CStrana 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M29"/>
  <sheetViews>
    <sheetView workbookViewId="0">
      <selection activeCell="G35" sqref="G35"/>
    </sheetView>
  </sheetViews>
  <sheetFormatPr defaultColWidth="8.88671875" defaultRowHeight="13.2"/>
  <cols>
    <col min="2" max="2" width="13.33203125" customWidth="1"/>
    <col min="3" max="13" width="13.33203125" bestFit="1" customWidth="1"/>
  </cols>
  <sheetData>
    <row r="1" spans="1:13" ht="13.8">
      <c r="A1" s="61" t="s">
        <v>98</v>
      </c>
    </row>
    <row r="3" spans="1:13" ht="13.8" thickBot="1">
      <c r="A3" s="94" t="s">
        <v>21</v>
      </c>
      <c r="B3" s="94" t="s">
        <v>143</v>
      </c>
      <c r="C3" s="94" t="s">
        <v>144</v>
      </c>
      <c r="D3" s="94" t="s">
        <v>145</v>
      </c>
      <c r="E3" s="94" t="s">
        <v>146</v>
      </c>
      <c r="F3" s="94" t="s">
        <v>147</v>
      </c>
      <c r="G3" s="94" t="s">
        <v>148</v>
      </c>
      <c r="H3" s="94" t="s">
        <v>149</v>
      </c>
      <c r="I3" s="94" t="s">
        <v>150</v>
      </c>
      <c r="J3" s="94" t="s">
        <v>151</v>
      </c>
      <c r="K3" s="94" t="s">
        <v>152</v>
      </c>
      <c r="L3" s="95" t="s">
        <v>153</v>
      </c>
      <c r="M3" s="96" t="s">
        <v>154</v>
      </c>
    </row>
    <row r="4" spans="1:13">
      <c r="A4" s="43">
        <v>1</v>
      </c>
      <c r="B4" s="97">
        <v>3922</v>
      </c>
      <c r="C4" s="97">
        <v>3922</v>
      </c>
      <c r="D4" s="97">
        <v>3922</v>
      </c>
      <c r="E4" s="97">
        <v>3922</v>
      </c>
      <c r="F4" s="97">
        <v>3922</v>
      </c>
      <c r="G4" s="97">
        <v>3922</v>
      </c>
      <c r="H4" s="97">
        <v>3922</v>
      </c>
      <c r="I4" s="97">
        <v>3922</v>
      </c>
      <c r="J4" s="97">
        <v>3922</v>
      </c>
      <c r="K4" s="97">
        <v>3922</v>
      </c>
      <c r="L4" s="99">
        <v>3922</v>
      </c>
      <c r="M4" s="172">
        <v>3922</v>
      </c>
    </row>
    <row r="5" spans="1:13">
      <c r="A5" s="43">
        <v>2</v>
      </c>
      <c r="B5" s="97">
        <v>1447</v>
      </c>
      <c r="C5" s="97">
        <v>1447</v>
      </c>
      <c r="D5" s="97">
        <v>1447</v>
      </c>
      <c r="E5" s="97">
        <v>1447</v>
      </c>
      <c r="F5" s="97">
        <v>1447</v>
      </c>
      <c r="G5" s="97">
        <v>1447</v>
      </c>
      <c r="H5" s="97">
        <v>1447</v>
      </c>
      <c r="I5" s="97">
        <v>1447</v>
      </c>
      <c r="J5" s="97">
        <v>1447</v>
      </c>
      <c r="K5" s="97">
        <v>1447</v>
      </c>
      <c r="L5" s="100">
        <v>1447</v>
      </c>
      <c r="M5" s="172">
        <v>1447</v>
      </c>
    </row>
    <row r="6" spans="1:13">
      <c r="A6" s="43">
        <v>3</v>
      </c>
      <c r="B6" s="97">
        <v>1447</v>
      </c>
      <c r="C6" s="97">
        <v>1447</v>
      </c>
      <c r="D6" s="97">
        <v>1447</v>
      </c>
      <c r="E6" s="97">
        <v>1447</v>
      </c>
      <c r="F6" s="97">
        <v>1447</v>
      </c>
      <c r="G6" s="97">
        <v>1447</v>
      </c>
      <c r="H6" s="97">
        <v>1447</v>
      </c>
      <c r="I6" s="97">
        <v>1447</v>
      </c>
      <c r="J6" s="97">
        <v>1447</v>
      </c>
      <c r="K6" s="97">
        <v>1447</v>
      </c>
      <c r="L6" s="100">
        <v>1447</v>
      </c>
      <c r="M6" s="172">
        <v>1447</v>
      </c>
    </row>
    <row r="7" spans="1:13">
      <c r="A7" s="43">
        <v>4</v>
      </c>
      <c r="B7" s="97">
        <v>0</v>
      </c>
      <c r="C7" s="97">
        <v>0</v>
      </c>
      <c r="D7" s="97">
        <v>1973</v>
      </c>
      <c r="E7" s="97">
        <v>1973</v>
      </c>
      <c r="F7" s="97">
        <v>1973</v>
      </c>
      <c r="G7" s="97">
        <v>1973</v>
      </c>
      <c r="H7" s="97">
        <v>1973</v>
      </c>
      <c r="I7" s="97">
        <v>1973</v>
      </c>
      <c r="J7" s="97">
        <v>1973</v>
      </c>
      <c r="K7" s="97">
        <v>1973</v>
      </c>
      <c r="L7" s="100">
        <v>1973</v>
      </c>
      <c r="M7" s="172">
        <v>1973</v>
      </c>
    </row>
    <row r="8" spans="1:13">
      <c r="A8" s="43">
        <v>5</v>
      </c>
      <c r="B8" s="97">
        <v>0</v>
      </c>
      <c r="C8" s="97">
        <v>0</v>
      </c>
      <c r="D8" s="97">
        <v>0</v>
      </c>
      <c r="E8" s="97">
        <v>0</v>
      </c>
      <c r="F8" s="97">
        <v>0</v>
      </c>
      <c r="G8" s="97">
        <v>0</v>
      </c>
      <c r="H8" s="97">
        <v>0</v>
      </c>
      <c r="I8" s="97">
        <v>0</v>
      </c>
      <c r="J8" s="97">
        <v>0</v>
      </c>
      <c r="K8" s="97">
        <v>937</v>
      </c>
      <c r="L8" s="100">
        <v>937</v>
      </c>
      <c r="M8" s="172">
        <v>937</v>
      </c>
    </row>
    <row r="9" spans="1:13">
      <c r="A9" s="43">
        <v>6</v>
      </c>
      <c r="B9" s="97">
        <v>0</v>
      </c>
      <c r="C9" s="97">
        <v>0</v>
      </c>
      <c r="D9" s="97">
        <v>0</v>
      </c>
      <c r="E9" s="97">
        <v>0</v>
      </c>
      <c r="F9" s="97">
        <v>0</v>
      </c>
      <c r="G9" s="97">
        <v>0</v>
      </c>
      <c r="H9" s="97">
        <v>0</v>
      </c>
      <c r="I9" s="97">
        <v>0</v>
      </c>
      <c r="J9" s="97">
        <v>0</v>
      </c>
      <c r="K9" s="97">
        <v>937</v>
      </c>
      <c r="L9" s="100">
        <v>937</v>
      </c>
      <c r="M9" s="172">
        <v>937</v>
      </c>
    </row>
    <row r="10" spans="1:13">
      <c r="A10" s="43">
        <v>7</v>
      </c>
      <c r="B10" s="97">
        <v>557</v>
      </c>
      <c r="C10" s="97">
        <v>557</v>
      </c>
      <c r="D10" s="97">
        <v>557</v>
      </c>
      <c r="E10" s="97">
        <v>557</v>
      </c>
      <c r="F10" s="97">
        <v>557</v>
      </c>
      <c r="G10" s="97">
        <v>557</v>
      </c>
      <c r="H10" s="97">
        <v>557</v>
      </c>
      <c r="I10" s="97">
        <v>557</v>
      </c>
      <c r="J10" s="97">
        <v>557</v>
      </c>
      <c r="K10" s="97">
        <v>557</v>
      </c>
      <c r="L10" s="100">
        <v>557</v>
      </c>
      <c r="M10" s="172">
        <v>557</v>
      </c>
    </row>
    <row r="11" spans="1:13">
      <c r="A11" s="43">
        <v>8</v>
      </c>
      <c r="B11" s="97">
        <v>557</v>
      </c>
      <c r="C11" s="97">
        <v>557</v>
      </c>
      <c r="D11" s="97">
        <v>557</v>
      </c>
      <c r="E11" s="97">
        <v>557</v>
      </c>
      <c r="F11" s="97">
        <v>557</v>
      </c>
      <c r="G11" s="97">
        <v>557</v>
      </c>
      <c r="H11" s="97">
        <v>557</v>
      </c>
      <c r="I11" s="97">
        <v>557</v>
      </c>
      <c r="J11" s="97">
        <v>557</v>
      </c>
      <c r="K11" s="97">
        <v>557</v>
      </c>
      <c r="L11" s="100">
        <v>557</v>
      </c>
      <c r="M11" s="172">
        <v>557</v>
      </c>
    </row>
    <row r="12" spans="1:13">
      <c r="A12" s="43">
        <v>9</v>
      </c>
      <c r="B12" s="97">
        <v>557</v>
      </c>
      <c r="C12" s="97">
        <v>557</v>
      </c>
      <c r="D12" s="97">
        <v>557</v>
      </c>
      <c r="E12" s="97">
        <v>557</v>
      </c>
      <c r="F12" s="97">
        <v>557</v>
      </c>
      <c r="G12" s="97">
        <v>557</v>
      </c>
      <c r="H12" s="97">
        <v>557</v>
      </c>
      <c r="I12" s="97">
        <v>557</v>
      </c>
      <c r="J12" s="97">
        <v>557</v>
      </c>
      <c r="K12" s="97">
        <v>557</v>
      </c>
      <c r="L12" s="100">
        <v>557</v>
      </c>
      <c r="M12" s="172">
        <v>557</v>
      </c>
    </row>
    <row r="13" spans="1:13">
      <c r="A13" s="43">
        <v>10</v>
      </c>
      <c r="B13" s="97">
        <v>557</v>
      </c>
      <c r="C13" s="97">
        <v>557</v>
      </c>
      <c r="D13" s="97">
        <v>557</v>
      </c>
      <c r="E13" s="97">
        <v>557</v>
      </c>
      <c r="F13" s="97">
        <v>557</v>
      </c>
      <c r="G13" s="97">
        <v>557</v>
      </c>
      <c r="H13" s="97">
        <v>557</v>
      </c>
      <c r="I13" s="97">
        <v>557</v>
      </c>
      <c r="J13" s="97">
        <v>557</v>
      </c>
      <c r="K13" s="97">
        <v>557</v>
      </c>
      <c r="L13" s="100">
        <v>557</v>
      </c>
      <c r="M13" s="172">
        <v>557</v>
      </c>
    </row>
    <row r="14" spans="1:13">
      <c r="A14" s="43">
        <v>11</v>
      </c>
      <c r="B14" s="97">
        <v>557</v>
      </c>
      <c r="C14" s="97">
        <v>557</v>
      </c>
      <c r="D14" s="97">
        <v>557</v>
      </c>
      <c r="E14" s="97">
        <v>557</v>
      </c>
      <c r="F14" s="97">
        <v>557</v>
      </c>
      <c r="G14" s="97">
        <v>557</v>
      </c>
      <c r="H14" s="97">
        <v>557</v>
      </c>
      <c r="I14" s="97">
        <v>557</v>
      </c>
      <c r="J14" s="97">
        <v>557</v>
      </c>
      <c r="K14" s="97">
        <v>557</v>
      </c>
      <c r="L14" s="100">
        <v>557</v>
      </c>
      <c r="M14" s="172">
        <v>557</v>
      </c>
    </row>
    <row r="15" spans="1:13">
      <c r="A15" s="43">
        <v>12</v>
      </c>
      <c r="B15" s="97">
        <v>8547</v>
      </c>
      <c r="C15" s="97">
        <v>8547</v>
      </c>
      <c r="D15" s="97">
        <v>8547</v>
      </c>
      <c r="E15" s="97">
        <v>8547</v>
      </c>
      <c r="F15" s="97">
        <v>8547</v>
      </c>
      <c r="G15" s="97">
        <v>8547</v>
      </c>
      <c r="H15" s="97">
        <v>8547</v>
      </c>
      <c r="I15" s="97">
        <v>8547</v>
      </c>
      <c r="J15" s="97">
        <v>8547</v>
      </c>
      <c r="K15" s="97">
        <v>8547</v>
      </c>
      <c r="L15" s="100">
        <v>8547</v>
      </c>
      <c r="M15" s="172">
        <v>8547</v>
      </c>
    </row>
    <row r="16" spans="1:13">
      <c r="A16" s="43">
        <v>13</v>
      </c>
      <c r="B16" s="97">
        <v>8546</v>
      </c>
      <c r="C16" s="97">
        <v>8546</v>
      </c>
      <c r="D16" s="97">
        <v>8546</v>
      </c>
      <c r="E16" s="97">
        <v>8546</v>
      </c>
      <c r="F16" s="97">
        <v>8546</v>
      </c>
      <c r="G16" s="97">
        <v>8546</v>
      </c>
      <c r="H16" s="97">
        <v>8546</v>
      </c>
      <c r="I16" s="97">
        <v>8546</v>
      </c>
      <c r="J16" s="97">
        <v>8546</v>
      </c>
      <c r="K16" s="97">
        <v>8546</v>
      </c>
      <c r="L16" s="100">
        <v>8546</v>
      </c>
      <c r="M16" s="172">
        <v>8546</v>
      </c>
    </row>
    <row r="17" spans="1:13">
      <c r="A17" s="43">
        <v>14</v>
      </c>
      <c r="B17" s="97">
        <v>4442</v>
      </c>
      <c r="C17" s="97">
        <v>4442</v>
      </c>
      <c r="D17" s="97">
        <v>4442</v>
      </c>
      <c r="E17" s="97">
        <v>4442</v>
      </c>
      <c r="F17" s="97">
        <v>4442</v>
      </c>
      <c r="G17" s="97">
        <v>4442</v>
      </c>
      <c r="H17" s="97">
        <v>4442</v>
      </c>
      <c r="I17" s="97">
        <v>4442</v>
      </c>
      <c r="J17" s="97">
        <v>4442</v>
      </c>
      <c r="K17" s="97">
        <v>4442</v>
      </c>
      <c r="L17" s="100">
        <v>4442</v>
      </c>
      <c r="M17" s="172">
        <v>4442</v>
      </c>
    </row>
    <row r="18" spans="1:13">
      <c r="A18" s="43">
        <v>15</v>
      </c>
      <c r="B18" s="97">
        <v>4442</v>
      </c>
      <c r="C18" s="97">
        <v>4442</v>
      </c>
      <c r="D18" s="97">
        <v>4442</v>
      </c>
      <c r="E18" s="97">
        <v>4442</v>
      </c>
      <c r="F18" s="97">
        <v>4442</v>
      </c>
      <c r="G18" s="97">
        <v>4442</v>
      </c>
      <c r="H18" s="97">
        <v>4442</v>
      </c>
      <c r="I18" s="97">
        <v>4442</v>
      </c>
      <c r="J18" s="97">
        <v>4442</v>
      </c>
      <c r="K18" s="97">
        <v>4442</v>
      </c>
      <c r="L18" s="100">
        <v>4442</v>
      </c>
      <c r="M18" s="172">
        <v>4442</v>
      </c>
    </row>
    <row r="19" spans="1:13">
      <c r="A19" s="43">
        <v>16</v>
      </c>
      <c r="B19" s="97">
        <v>934</v>
      </c>
      <c r="C19" s="97">
        <v>934</v>
      </c>
      <c r="D19" s="97">
        <v>934</v>
      </c>
      <c r="E19" s="97">
        <v>934</v>
      </c>
      <c r="F19" s="97">
        <v>934</v>
      </c>
      <c r="G19" s="97">
        <v>934</v>
      </c>
      <c r="H19" s="97">
        <v>934</v>
      </c>
      <c r="I19" s="97">
        <v>934</v>
      </c>
      <c r="J19" s="97">
        <v>934</v>
      </c>
      <c r="K19" s="97">
        <v>934</v>
      </c>
      <c r="L19" s="100">
        <v>934</v>
      </c>
      <c r="M19" s="172">
        <v>934</v>
      </c>
    </row>
    <row r="20" spans="1:13">
      <c r="A20" s="43">
        <v>17</v>
      </c>
      <c r="B20" s="97">
        <v>934</v>
      </c>
      <c r="C20" s="97">
        <v>934</v>
      </c>
      <c r="D20" s="97">
        <v>934</v>
      </c>
      <c r="E20" s="97">
        <v>934</v>
      </c>
      <c r="F20" s="97">
        <v>934</v>
      </c>
      <c r="G20" s="97">
        <v>934</v>
      </c>
      <c r="H20" s="97">
        <v>934</v>
      </c>
      <c r="I20" s="97">
        <v>934</v>
      </c>
      <c r="J20" s="97">
        <v>934</v>
      </c>
      <c r="K20" s="97">
        <v>934</v>
      </c>
      <c r="L20" s="100">
        <v>934</v>
      </c>
      <c r="M20" s="172">
        <v>934</v>
      </c>
    </row>
    <row r="21" spans="1:13">
      <c r="A21" s="43">
        <v>18</v>
      </c>
      <c r="B21" s="97">
        <v>4909</v>
      </c>
      <c r="C21" s="97">
        <v>4909</v>
      </c>
      <c r="D21" s="97">
        <v>4909</v>
      </c>
      <c r="E21" s="97">
        <v>4909</v>
      </c>
      <c r="F21" s="97">
        <v>4909</v>
      </c>
      <c r="G21" s="97">
        <v>4909</v>
      </c>
      <c r="H21" s="97">
        <v>4909</v>
      </c>
      <c r="I21" s="97">
        <v>4909</v>
      </c>
      <c r="J21" s="97">
        <v>4909</v>
      </c>
      <c r="K21" s="97">
        <v>4909</v>
      </c>
      <c r="L21" s="100">
        <v>4909</v>
      </c>
      <c r="M21" s="172">
        <v>4909</v>
      </c>
    </row>
    <row r="22" spans="1:13">
      <c r="A22" s="43">
        <v>19</v>
      </c>
      <c r="B22" s="97">
        <v>4909</v>
      </c>
      <c r="C22" s="97">
        <v>4909</v>
      </c>
      <c r="D22" s="97">
        <v>4909</v>
      </c>
      <c r="E22" s="97">
        <v>4909</v>
      </c>
      <c r="F22" s="97">
        <v>4909</v>
      </c>
      <c r="G22" s="97">
        <v>4909</v>
      </c>
      <c r="H22" s="97">
        <v>4909</v>
      </c>
      <c r="I22" s="97">
        <v>4909</v>
      </c>
      <c r="J22" s="97">
        <v>4909</v>
      </c>
      <c r="K22" s="97">
        <v>4909</v>
      </c>
      <c r="L22" s="100">
        <v>4909</v>
      </c>
      <c r="M22" s="172">
        <v>4909</v>
      </c>
    </row>
    <row r="23" spans="1:13">
      <c r="A23" s="43">
        <v>20</v>
      </c>
      <c r="B23" s="97">
        <v>4909</v>
      </c>
      <c r="C23" s="97">
        <v>4909</v>
      </c>
      <c r="D23" s="97">
        <v>4909</v>
      </c>
      <c r="E23" s="97">
        <v>4909</v>
      </c>
      <c r="F23" s="97">
        <v>4909</v>
      </c>
      <c r="G23" s="97">
        <v>4909</v>
      </c>
      <c r="H23" s="97">
        <v>4909</v>
      </c>
      <c r="I23" s="97">
        <v>4909</v>
      </c>
      <c r="J23" s="97">
        <v>4909</v>
      </c>
      <c r="K23" s="97">
        <v>4909</v>
      </c>
      <c r="L23" s="100">
        <v>4909</v>
      </c>
      <c r="M23" s="172">
        <v>4909</v>
      </c>
    </row>
    <row r="24" spans="1:13">
      <c r="A24" s="43">
        <v>21</v>
      </c>
      <c r="B24" s="97">
        <v>4909</v>
      </c>
      <c r="C24" s="97">
        <v>4909</v>
      </c>
      <c r="D24" s="97">
        <v>4909</v>
      </c>
      <c r="E24" s="97">
        <v>4909</v>
      </c>
      <c r="F24" s="97">
        <v>4909</v>
      </c>
      <c r="G24" s="97">
        <v>4909</v>
      </c>
      <c r="H24" s="97">
        <v>4909</v>
      </c>
      <c r="I24" s="97">
        <v>4909</v>
      </c>
      <c r="J24" s="97">
        <v>4909</v>
      </c>
      <c r="K24" s="97">
        <v>4909</v>
      </c>
      <c r="L24" s="100">
        <v>4909</v>
      </c>
      <c r="M24" s="172">
        <v>4909</v>
      </c>
    </row>
    <row r="25" spans="1:13">
      <c r="A25" s="43">
        <v>22</v>
      </c>
      <c r="B25" s="97">
        <v>0</v>
      </c>
      <c r="C25" s="97">
        <v>0</v>
      </c>
      <c r="D25" s="97">
        <v>0</v>
      </c>
      <c r="E25" s="97">
        <v>0</v>
      </c>
      <c r="F25" s="97">
        <v>0</v>
      </c>
      <c r="G25" s="97">
        <v>0</v>
      </c>
      <c r="H25" s="97">
        <v>0</v>
      </c>
      <c r="I25" s="97">
        <v>0</v>
      </c>
      <c r="J25" s="97">
        <v>0</v>
      </c>
      <c r="K25" s="97">
        <v>0</v>
      </c>
      <c r="L25" s="100">
        <v>0</v>
      </c>
      <c r="M25" s="172">
        <v>0</v>
      </c>
    </row>
    <row r="26" spans="1:13">
      <c r="A26" s="43">
        <v>23</v>
      </c>
      <c r="B26" s="97">
        <v>0</v>
      </c>
      <c r="C26" s="97">
        <v>0</v>
      </c>
      <c r="D26" s="97">
        <v>0</v>
      </c>
      <c r="E26" s="97">
        <v>0</v>
      </c>
      <c r="F26" s="97">
        <v>0</v>
      </c>
      <c r="G26" s="97">
        <v>0</v>
      </c>
      <c r="H26" s="97">
        <v>0</v>
      </c>
      <c r="I26" s="97">
        <v>0</v>
      </c>
      <c r="J26" s="97">
        <v>0</v>
      </c>
      <c r="K26" s="97">
        <v>0</v>
      </c>
      <c r="L26" s="100">
        <v>0</v>
      </c>
      <c r="M26" s="172">
        <v>0</v>
      </c>
    </row>
    <row r="27" spans="1:13">
      <c r="A27" s="43">
        <v>24</v>
      </c>
      <c r="B27" s="97">
        <v>380</v>
      </c>
      <c r="C27" s="97">
        <v>380</v>
      </c>
      <c r="D27" s="97">
        <v>380</v>
      </c>
      <c r="E27" s="97">
        <v>380</v>
      </c>
      <c r="F27" s="97">
        <v>380</v>
      </c>
      <c r="G27" s="97">
        <v>380</v>
      </c>
      <c r="H27" s="97">
        <v>380</v>
      </c>
      <c r="I27" s="97">
        <v>380</v>
      </c>
      <c r="J27" s="97">
        <v>380</v>
      </c>
      <c r="K27" s="97">
        <v>380</v>
      </c>
      <c r="L27" s="100">
        <v>380</v>
      </c>
      <c r="M27" s="172">
        <v>380</v>
      </c>
    </row>
    <row r="28" spans="1:13" ht="13.8" thickBot="1">
      <c r="A28" s="102">
        <v>25</v>
      </c>
      <c r="B28" s="103">
        <v>380</v>
      </c>
      <c r="C28" s="103">
        <v>380</v>
      </c>
      <c r="D28" s="103">
        <v>380</v>
      </c>
      <c r="E28" s="103">
        <v>380</v>
      </c>
      <c r="F28" s="103">
        <v>380</v>
      </c>
      <c r="G28" s="103">
        <v>380</v>
      </c>
      <c r="H28" s="103">
        <v>380</v>
      </c>
      <c r="I28" s="103">
        <v>380</v>
      </c>
      <c r="J28" s="103">
        <v>380</v>
      </c>
      <c r="K28" s="103">
        <v>380</v>
      </c>
      <c r="L28" s="104">
        <v>380</v>
      </c>
      <c r="M28" s="173">
        <v>380</v>
      </c>
    </row>
    <row r="29" spans="1:13" s="42" customFormat="1">
      <c r="A29" s="44" t="s">
        <v>13</v>
      </c>
      <c r="B29" s="78">
        <f t="shared" ref="B29:M29" si="0">SUM(B4:B28)</f>
        <v>57842</v>
      </c>
      <c r="C29" s="78">
        <f t="shared" si="0"/>
        <v>57842</v>
      </c>
      <c r="D29" s="78">
        <f t="shared" si="0"/>
        <v>59815</v>
      </c>
      <c r="E29" s="78">
        <f t="shared" si="0"/>
        <v>59815</v>
      </c>
      <c r="F29" s="78">
        <f t="shared" si="0"/>
        <v>59815</v>
      </c>
      <c r="G29" s="78">
        <f t="shared" si="0"/>
        <v>59815</v>
      </c>
      <c r="H29" s="78">
        <f t="shared" si="0"/>
        <v>59815</v>
      </c>
      <c r="I29" s="78">
        <f t="shared" si="0"/>
        <v>59815</v>
      </c>
      <c r="J29" s="78">
        <f t="shared" si="0"/>
        <v>59815</v>
      </c>
      <c r="K29" s="78">
        <f t="shared" si="0"/>
        <v>61689</v>
      </c>
      <c r="L29" s="101">
        <f t="shared" si="0"/>
        <v>61689</v>
      </c>
      <c r="M29" s="98">
        <f t="shared" si="0"/>
        <v>61689</v>
      </c>
    </row>
  </sheetData>
  <pageMargins left="0.70866141732283472" right="0.70866141732283472" top="0.78740157480314965" bottom="0.78740157480314965" header="0.31496062992125984" footer="0.31496062992125984"/>
  <pageSetup paperSize="9" scale="98" fitToHeight="0" orientation="landscape" r:id="rId1"/>
  <headerFooter>
    <oddHeader>&amp;RPříloha č. I k ZD</oddHeader>
    <oddFooter>&amp;CStrana &amp;P /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30"/>
  <sheetViews>
    <sheetView workbookViewId="0">
      <selection activeCell="F39" sqref="F39"/>
    </sheetView>
  </sheetViews>
  <sheetFormatPr defaultColWidth="8.88671875" defaultRowHeight="13.2"/>
  <cols>
    <col min="1" max="1" width="10.44140625" customWidth="1"/>
    <col min="2" max="11" width="14.33203125" bestFit="1" customWidth="1"/>
    <col min="12" max="12" width="13.109375" bestFit="1" customWidth="1"/>
    <col min="13" max="13" width="14.33203125" bestFit="1" customWidth="1"/>
  </cols>
  <sheetData>
    <row r="1" spans="1:13" ht="13.8">
      <c r="A1" s="61" t="s">
        <v>99</v>
      </c>
    </row>
    <row r="3" spans="1:13" ht="13.8" thickBot="1">
      <c r="A3" s="94" t="s">
        <v>21</v>
      </c>
      <c r="B3" s="94" t="s">
        <v>143</v>
      </c>
      <c r="C3" s="94" t="s">
        <v>144</v>
      </c>
      <c r="D3" s="94" t="s">
        <v>145</v>
      </c>
      <c r="E3" s="94" t="s">
        <v>146</v>
      </c>
      <c r="F3" s="94" t="s">
        <v>147</v>
      </c>
      <c r="G3" s="94" t="s">
        <v>148</v>
      </c>
      <c r="H3" s="94" t="s">
        <v>149</v>
      </c>
      <c r="I3" s="94" t="s">
        <v>150</v>
      </c>
      <c r="J3" s="94" t="s">
        <v>151</v>
      </c>
      <c r="K3" s="94" t="s">
        <v>152</v>
      </c>
      <c r="L3" s="95" t="s">
        <v>153</v>
      </c>
      <c r="M3" s="96" t="s">
        <v>154</v>
      </c>
    </row>
    <row r="4" spans="1:13">
      <c r="A4" s="65">
        <v>1</v>
      </c>
      <c r="B4" s="105">
        <v>5583</v>
      </c>
      <c r="C4" s="105">
        <v>5583</v>
      </c>
      <c r="D4" s="105">
        <v>5583</v>
      </c>
      <c r="E4" s="105">
        <v>5583</v>
      </c>
      <c r="F4" s="105">
        <v>5583</v>
      </c>
      <c r="G4" s="105">
        <v>5583</v>
      </c>
      <c r="H4" s="105">
        <v>5583</v>
      </c>
      <c r="I4" s="105">
        <v>5583</v>
      </c>
      <c r="J4" s="105">
        <v>5583</v>
      </c>
      <c r="K4" s="105">
        <v>5583</v>
      </c>
      <c r="L4" s="112">
        <v>5583</v>
      </c>
      <c r="M4" s="110">
        <v>5583</v>
      </c>
    </row>
    <row r="5" spans="1:13">
      <c r="A5" s="65">
        <v>2</v>
      </c>
      <c r="B5" s="105">
        <v>10247</v>
      </c>
      <c r="C5" s="105">
        <v>10247</v>
      </c>
      <c r="D5" s="105">
        <v>10247</v>
      </c>
      <c r="E5" s="105">
        <v>10247</v>
      </c>
      <c r="F5" s="105">
        <v>10247</v>
      </c>
      <c r="G5" s="105">
        <v>10247</v>
      </c>
      <c r="H5" s="105">
        <v>10247</v>
      </c>
      <c r="I5" s="105">
        <v>10247</v>
      </c>
      <c r="J5" s="105">
        <v>10247</v>
      </c>
      <c r="K5" s="105">
        <v>10247</v>
      </c>
      <c r="L5" s="113">
        <v>10247</v>
      </c>
      <c r="M5" s="111">
        <v>10247</v>
      </c>
    </row>
    <row r="6" spans="1:13">
      <c r="A6" s="65">
        <v>3</v>
      </c>
      <c r="B6" s="105">
        <v>3492</v>
      </c>
      <c r="C6" s="105">
        <v>3492</v>
      </c>
      <c r="D6" s="105">
        <v>3492</v>
      </c>
      <c r="E6" s="105">
        <v>3492</v>
      </c>
      <c r="F6" s="105">
        <v>3492</v>
      </c>
      <c r="G6" s="105">
        <v>3492</v>
      </c>
      <c r="H6" s="105">
        <v>3492</v>
      </c>
      <c r="I6" s="105">
        <v>3492</v>
      </c>
      <c r="J6" s="105">
        <v>3492</v>
      </c>
      <c r="K6" s="105">
        <v>3492</v>
      </c>
      <c r="L6" s="113">
        <v>3492</v>
      </c>
      <c r="M6" s="111">
        <v>3492</v>
      </c>
    </row>
    <row r="7" spans="1:13">
      <c r="A7" s="65">
        <v>4</v>
      </c>
      <c r="B7" s="105">
        <v>7178</v>
      </c>
      <c r="C7" s="105">
        <v>7178</v>
      </c>
      <c r="D7" s="105">
        <v>7178</v>
      </c>
      <c r="E7" s="105">
        <v>7178</v>
      </c>
      <c r="F7" s="105">
        <v>7178</v>
      </c>
      <c r="G7" s="105">
        <v>7178</v>
      </c>
      <c r="H7" s="105">
        <v>7178</v>
      </c>
      <c r="I7" s="105">
        <v>7178</v>
      </c>
      <c r="J7" s="105">
        <v>7178</v>
      </c>
      <c r="K7" s="105">
        <v>7178</v>
      </c>
      <c r="L7" s="113">
        <v>7178</v>
      </c>
      <c r="M7" s="111">
        <v>7178</v>
      </c>
    </row>
    <row r="8" spans="1:13">
      <c r="A8" s="65">
        <v>5</v>
      </c>
      <c r="B8" s="105">
        <v>3492</v>
      </c>
      <c r="C8" s="105">
        <v>3492</v>
      </c>
      <c r="D8" s="105">
        <v>3492</v>
      </c>
      <c r="E8" s="105">
        <v>3492</v>
      </c>
      <c r="F8" s="105">
        <v>3492</v>
      </c>
      <c r="G8" s="105">
        <v>3492</v>
      </c>
      <c r="H8" s="105">
        <v>3492</v>
      </c>
      <c r="I8" s="105">
        <v>3492</v>
      </c>
      <c r="J8" s="105">
        <v>3492</v>
      </c>
      <c r="K8" s="105">
        <v>3492</v>
      </c>
      <c r="L8" s="113">
        <v>3492</v>
      </c>
      <c r="M8" s="111">
        <v>3492</v>
      </c>
    </row>
    <row r="9" spans="1:13">
      <c r="A9" s="65">
        <v>6</v>
      </c>
      <c r="B9" s="105">
        <v>7178</v>
      </c>
      <c r="C9" s="105">
        <v>7178</v>
      </c>
      <c r="D9" s="105">
        <v>7178</v>
      </c>
      <c r="E9" s="105">
        <v>7178</v>
      </c>
      <c r="F9" s="105">
        <v>7178</v>
      </c>
      <c r="G9" s="105">
        <v>7178</v>
      </c>
      <c r="H9" s="105">
        <v>7178</v>
      </c>
      <c r="I9" s="105">
        <v>7178</v>
      </c>
      <c r="J9" s="105">
        <v>7178</v>
      </c>
      <c r="K9" s="105">
        <v>7178</v>
      </c>
      <c r="L9" s="113">
        <v>7178</v>
      </c>
      <c r="M9" s="111">
        <v>7178</v>
      </c>
    </row>
    <row r="10" spans="1:13">
      <c r="A10" s="65">
        <v>7</v>
      </c>
      <c r="B10" s="105">
        <v>13596</v>
      </c>
      <c r="C10" s="105">
        <v>13596</v>
      </c>
      <c r="D10" s="105">
        <v>13596</v>
      </c>
      <c r="E10" s="105">
        <v>13596</v>
      </c>
      <c r="F10" s="105">
        <v>13596</v>
      </c>
      <c r="G10" s="105">
        <v>13596</v>
      </c>
      <c r="H10" s="105">
        <v>13596</v>
      </c>
      <c r="I10" s="105">
        <v>13596</v>
      </c>
      <c r="J10" s="105">
        <v>13596</v>
      </c>
      <c r="K10" s="105">
        <v>13596</v>
      </c>
      <c r="L10" s="113">
        <v>13596</v>
      </c>
      <c r="M10" s="111">
        <v>13596</v>
      </c>
    </row>
    <row r="11" spans="1:13">
      <c r="A11" s="65">
        <v>8</v>
      </c>
      <c r="B11" s="105">
        <v>13596</v>
      </c>
      <c r="C11" s="105">
        <v>13596</v>
      </c>
      <c r="D11" s="105">
        <v>13596</v>
      </c>
      <c r="E11" s="105">
        <v>13596</v>
      </c>
      <c r="F11" s="105">
        <v>13596</v>
      </c>
      <c r="G11" s="105">
        <v>13596</v>
      </c>
      <c r="H11" s="105">
        <v>13596</v>
      </c>
      <c r="I11" s="105">
        <v>13596</v>
      </c>
      <c r="J11" s="105">
        <v>13596</v>
      </c>
      <c r="K11" s="105">
        <v>13596</v>
      </c>
      <c r="L11" s="113">
        <v>13596</v>
      </c>
      <c r="M11" s="111">
        <v>13596</v>
      </c>
    </row>
    <row r="12" spans="1:13">
      <c r="A12" s="65">
        <v>9</v>
      </c>
      <c r="B12" s="105">
        <v>6835</v>
      </c>
      <c r="C12" s="105">
        <v>6835</v>
      </c>
      <c r="D12" s="105">
        <v>6835</v>
      </c>
      <c r="E12" s="105">
        <v>6835</v>
      </c>
      <c r="F12" s="105">
        <v>6835</v>
      </c>
      <c r="G12" s="105">
        <v>6835</v>
      </c>
      <c r="H12" s="105">
        <v>6835</v>
      </c>
      <c r="I12" s="105">
        <v>6835</v>
      </c>
      <c r="J12" s="105">
        <v>6835</v>
      </c>
      <c r="K12" s="105">
        <v>6835</v>
      </c>
      <c r="L12" s="113">
        <v>6835</v>
      </c>
      <c r="M12" s="111">
        <v>6835</v>
      </c>
    </row>
    <row r="13" spans="1:13">
      <c r="A13" s="65">
        <v>10</v>
      </c>
      <c r="B13" s="105">
        <v>6835</v>
      </c>
      <c r="C13" s="105">
        <v>6835</v>
      </c>
      <c r="D13" s="105">
        <v>6835</v>
      </c>
      <c r="E13" s="105">
        <v>6835</v>
      </c>
      <c r="F13" s="105">
        <v>6835</v>
      </c>
      <c r="G13" s="105">
        <v>6835</v>
      </c>
      <c r="H13" s="105">
        <v>6835</v>
      </c>
      <c r="I13" s="105">
        <v>6835</v>
      </c>
      <c r="J13" s="105">
        <v>6835</v>
      </c>
      <c r="K13" s="105">
        <v>6835</v>
      </c>
      <c r="L13" s="113">
        <v>6835</v>
      </c>
      <c r="M13" s="111">
        <v>6835</v>
      </c>
    </row>
    <row r="14" spans="1:13">
      <c r="A14" s="65">
        <v>11</v>
      </c>
      <c r="B14" s="105">
        <v>6835</v>
      </c>
      <c r="C14" s="105">
        <v>6835</v>
      </c>
      <c r="D14" s="105">
        <v>6835</v>
      </c>
      <c r="E14" s="105">
        <v>6835</v>
      </c>
      <c r="F14" s="105">
        <v>6835</v>
      </c>
      <c r="G14" s="105">
        <v>6835</v>
      </c>
      <c r="H14" s="105">
        <v>6835</v>
      </c>
      <c r="I14" s="105">
        <v>6835</v>
      </c>
      <c r="J14" s="105">
        <v>6835</v>
      </c>
      <c r="K14" s="105">
        <v>6835</v>
      </c>
      <c r="L14" s="113">
        <v>6835</v>
      </c>
      <c r="M14" s="111">
        <v>6835</v>
      </c>
    </row>
    <row r="15" spans="1:13">
      <c r="A15" s="65">
        <v>12</v>
      </c>
      <c r="B15" s="105">
        <v>6835</v>
      </c>
      <c r="C15" s="105">
        <v>6835</v>
      </c>
      <c r="D15" s="105">
        <v>6835</v>
      </c>
      <c r="E15" s="105">
        <v>6835</v>
      </c>
      <c r="F15" s="105">
        <v>6835</v>
      </c>
      <c r="G15" s="105">
        <v>6835</v>
      </c>
      <c r="H15" s="105">
        <v>6835</v>
      </c>
      <c r="I15" s="105">
        <v>6835</v>
      </c>
      <c r="J15" s="105">
        <v>6835</v>
      </c>
      <c r="K15" s="105">
        <v>6835</v>
      </c>
      <c r="L15" s="113">
        <v>6835</v>
      </c>
      <c r="M15" s="111">
        <v>6835</v>
      </c>
    </row>
    <row r="16" spans="1:13">
      <c r="A16" s="65">
        <v>13</v>
      </c>
      <c r="B16" s="105">
        <v>0</v>
      </c>
      <c r="C16" s="105">
        <v>0</v>
      </c>
      <c r="D16" s="105">
        <v>0</v>
      </c>
      <c r="E16" s="105">
        <v>0</v>
      </c>
      <c r="F16" s="105">
        <v>0</v>
      </c>
      <c r="G16" s="105">
        <v>0</v>
      </c>
      <c r="H16" s="105">
        <v>0</v>
      </c>
      <c r="I16" s="105">
        <v>0</v>
      </c>
      <c r="J16" s="105">
        <v>0</v>
      </c>
      <c r="K16" s="105">
        <v>1083</v>
      </c>
      <c r="L16" s="113">
        <v>1083</v>
      </c>
      <c r="M16" s="111">
        <v>1083</v>
      </c>
    </row>
    <row r="17" spans="1:13">
      <c r="A17" s="65">
        <v>14</v>
      </c>
      <c r="B17" s="105">
        <v>0</v>
      </c>
      <c r="C17" s="105">
        <v>0</v>
      </c>
      <c r="D17" s="105">
        <v>0</v>
      </c>
      <c r="E17" s="105">
        <v>0</v>
      </c>
      <c r="F17" s="105">
        <v>0</v>
      </c>
      <c r="G17" s="105">
        <v>0</v>
      </c>
      <c r="H17" s="105">
        <v>0</v>
      </c>
      <c r="I17" s="105">
        <v>0</v>
      </c>
      <c r="J17" s="105">
        <v>0</v>
      </c>
      <c r="K17" s="105">
        <v>1083</v>
      </c>
      <c r="L17" s="113">
        <v>1083</v>
      </c>
      <c r="M17" s="111">
        <v>1083</v>
      </c>
    </row>
    <row r="18" spans="1:13">
      <c r="A18" s="65">
        <v>15</v>
      </c>
      <c r="B18" s="105">
        <v>0</v>
      </c>
      <c r="C18" s="105">
        <v>0</v>
      </c>
      <c r="D18" s="105">
        <v>0</v>
      </c>
      <c r="E18" s="105">
        <v>0</v>
      </c>
      <c r="F18" s="105">
        <v>0</v>
      </c>
      <c r="G18" s="105">
        <v>0</v>
      </c>
      <c r="H18" s="105">
        <v>0</v>
      </c>
      <c r="I18" s="105">
        <v>0</v>
      </c>
      <c r="J18" s="105">
        <v>0</v>
      </c>
      <c r="K18" s="105">
        <v>0</v>
      </c>
      <c r="L18" s="158">
        <v>0</v>
      </c>
      <c r="M18" s="159">
        <v>0</v>
      </c>
    </row>
    <row r="19" spans="1:13">
      <c r="A19" s="65">
        <v>16</v>
      </c>
      <c r="B19" s="105">
        <v>0</v>
      </c>
      <c r="C19" s="105">
        <v>0</v>
      </c>
      <c r="D19" s="105">
        <v>0</v>
      </c>
      <c r="E19" s="105">
        <v>0</v>
      </c>
      <c r="F19" s="105">
        <v>0</v>
      </c>
      <c r="G19" s="105">
        <v>0</v>
      </c>
      <c r="H19" s="105">
        <v>0</v>
      </c>
      <c r="I19" s="105">
        <v>0</v>
      </c>
      <c r="J19" s="105">
        <v>0</v>
      </c>
      <c r="K19" s="105">
        <v>0</v>
      </c>
      <c r="L19" s="158">
        <v>0</v>
      </c>
      <c r="M19" s="159">
        <v>0</v>
      </c>
    </row>
    <row r="20" spans="1:13">
      <c r="A20" s="65">
        <v>17</v>
      </c>
      <c r="B20" s="105">
        <v>2393</v>
      </c>
      <c r="C20" s="105">
        <v>2393</v>
      </c>
      <c r="D20" s="105">
        <v>2393</v>
      </c>
      <c r="E20" s="105">
        <v>2393</v>
      </c>
      <c r="F20" s="105">
        <v>2393</v>
      </c>
      <c r="G20" s="105">
        <v>2393</v>
      </c>
      <c r="H20" s="105">
        <v>2393</v>
      </c>
      <c r="I20" s="105">
        <v>2393</v>
      </c>
      <c r="J20" s="105">
        <v>2393</v>
      </c>
      <c r="K20" s="105">
        <v>2393</v>
      </c>
      <c r="L20" s="158">
        <v>2393</v>
      </c>
      <c r="M20" s="159">
        <v>2393</v>
      </c>
    </row>
    <row r="21" spans="1:13">
      <c r="A21" s="65">
        <v>18</v>
      </c>
      <c r="B21" s="105">
        <v>2167</v>
      </c>
      <c r="C21" s="105">
        <v>2167</v>
      </c>
      <c r="D21" s="105">
        <v>2167</v>
      </c>
      <c r="E21" s="105">
        <v>2167</v>
      </c>
      <c r="F21" s="105">
        <v>2167</v>
      </c>
      <c r="G21" s="105">
        <v>2167</v>
      </c>
      <c r="H21" s="105">
        <v>2167</v>
      </c>
      <c r="I21" s="105">
        <v>2167</v>
      </c>
      <c r="J21" s="105">
        <v>2167</v>
      </c>
      <c r="K21" s="105">
        <v>2167</v>
      </c>
      <c r="L21" s="158">
        <v>2167</v>
      </c>
      <c r="M21" s="159">
        <v>2167</v>
      </c>
    </row>
    <row r="22" spans="1:13">
      <c r="A22" s="65">
        <v>19</v>
      </c>
      <c r="B22" s="105">
        <v>1643</v>
      </c>
      <c r="C22" s="105">
        <v>1643</v>
      </c>
      <c r="D22" s="105">
        <v>1643</v>
      </c>
      <c r="E22" s="105">
        <v>1643</v>
      </c>
      <c r="F22" s="105">
        <v>1643</v>
      </c>
      <c r="G22" s="105">
        <v>1643</v>
      </c>
      <c r="H22" s="105">
        <v>1643</v>
      </c>
      <c r="I22" s="105">
        <v>1643</v>
      </c>
      <c r="J22" s="105">
        <v>1643</v>
      </c>
      <c r="K22" s="105">
        <v>1643</v>
      </c>
      <c r="L22" s="158">
        <v>1643</v>
      </c>
      <c r="M22" s="159">
        <v>1643</v>
      </c>
    </row>
    <row r="23" spans="1:13">
      <c r="A23" s="65">
        <v>20</v>
      </c>
      <c r="B23" s="105">
        <v>2436</v>
      </c>
      <c r="C23" s="105">
        <v>2436</v>
      </c>
      <c r="D23" s="105">
        <v>2436</v>
      </c>
      <c r="E23" s="105">
        <v>2436</v>
      </c>
      <c r="F23" s="105">
        <v>2436</v>
      </c>
      <c r="G23" s="105">
        <v>2436</v>
      </c>
      <c r="H23" s="105">
        <v>2436</v>
      </c>
      <c r="I23" s="105">
        <v>2436</v>
      </c>
      <c r="J23" s="105">
        <v>2436</v>
      </c>
      <c r="K23" s="105">
        <v>2436</v>
      </c>
      <c r="L23" s="113">
        <v>2436</v>
      </c>
      <c r="M23" s="111">
        <v>2436</v>
      </c>
    </row>
    <row r="24" spans="1:13">
      <c r="A24" s="65">
        <v>21</v>
      </c>
      <c r="B24" s="105">
        <v>1939</v>
      </c>
      <c r="C24" s="105">
        <v>1939</v>
      </c>
      <c r="D24" s="105">
        <v>1939</v>
      </c>
      <c r="E24" s="105">
        <v>1939</v>
      </c>
      <c r="F24" s="105">
        <v>1939</v>
      </c>
      <c r="G24" s="105">
        <v>1939</v>
      </c>
      <c r="H24" s="105">
        <v>1939</v>
      </c>
      <c r="I24" s="105">
        <v>1939</v>
      </c>
      <c r="J24" s="105">
        <v>1939</v>
      </c>
      <c r="K24" s="105">
        <v>1939</v>
      </c>
      <c r="L24" s="113">
        <v>1939</v>
      </c>
      <c r="M24" s="111">
        <v>1939</v>
      </c>
    </row>
    <row r="25" spans="1:13" ht="13.8" thickBot="1">
      <c r="A25" s="160">
        <v>22</v>
      </c>
      <c r="B25" s="107">
        <v>7369</v>
      </c>
      <c r="C25" s="108">
        <v>7369</v>
      </c>
      <c r="D25" s="108">
        <v>7369</v>
      </c>
      <c r="E25" s="108">
        <v>7369</v>
      </c>
      <c r="F25" s="108">
        <v>7369</v>
      </c>
      <c r="G25" s="108">
        <v>7369</v>
      </c>
      <c r="H25" s="108">
        <v>7369</v>
      </c>
      <c r="I25" s="108">
        <v>7369</v>
      </c>
      <c r="J25" s="108">
        <v>7369</v>
      </c>
      <c r="K25" s="108">
        <v>7369</v>
      </c>
      <c r="L25" s="109">
        <v>7369</v>
      </c>
      <c r="M25" s="107">
        <v>7369</v>
      </c>
    </row>
    <row r="26" spans="1:13" s="42" customFormat="1">
      <c r="A26" s="66" t="s">
        <v>13</v>
      </c>
      <c r="B26" s="79">
        <f t="shared" ref="B26" si="0">SUM(B4:B25)</f>
        <v>109649</v>
      </c>
      <c r="C26" s="79">
        <f t="shared" ref="C26:M26" si="1">SUM(C4:C25)</f>
        <v>109649</v>
      </c>
      <c r="D26" s="79">
        <f t="shared" si="1"/>
        <v>109649</v>
      </c>
      <c r="E26" s="79">
        <f t="shared" si="1"/>
        <v>109649</v>
      </c>
      <c r="F26" s="79">
        <f t="shared" si="1"/>
        <v>109649</v>
      </c>
      <c r="G26" s="79">
        <f t="shared" si="1"/>
        <v>109649</v>
      </c>
      <c r="H26" s="79">
        <f t="shared" si="1"/>
        <v>109649</v>
      </c>
      <c r="I26" s="79">
        <f t="shared" si="1"/>
        <v>109649</v>
      </c>
      <c r="J26" s="79">
        <f t="shared" si="1"/>
        <v>109649</v>
      </c>
      <c r="K26" s="79">
        <f t="shared" si="1"/>
        <v>111815</v>
      </c>
      <c r="L26" s="114">
        <f t="shared" si="1"/>
        <v>111815</v>
      </c>
      <c r="M26" s="79">
        <f t="shared" si="1"/>
        <v>111815</v>
      </c>
    </row>
    <row r="30" spans="1:13">
      <c r="K30" s="41" t="s">
        <v>110</v>
      </c>
    </row>
  </sheetData>
  <pageMargins left="0.70866141732283472" right="0.70866141732283472" top="0.78740157480314965" bottom="0.78740157480314965" header="0.31496062992125984" footer="0.31496062992125984"/>
  <pageSetup paperSize="9" scale="97" fitToHeight="0" orientation="landscape" r:id="rId1"/>
  <headerFooter>
    <oddHeader>&amp;RPříloha č. I k ZD</oddHeader>
    <oddFooter>&amp;CStrana &amp;P /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M9"/>
  <sheetViews>
    <sheetView workbookViewId="0">
      <selection activeCell="H40" sqref="H40"/>
    </sheetView>
  </sheetViews>
  <sheetFormatPr defaultColWidth="8.88671875" defaultRowHeight="13.2"/>
  <cols>
    <col min="2" max="13" width="14.33203125" bestFit="1" customWidth="1"/>
  </cols>
  <sheetData>
    <row r="1" spans="1:13" ht="13.8">
      <c r="A1" s="61" t="s">
        <v>100</v>
      </c>
    </row>
    <row r="3" spans="1:13" ht="13.8" thickBot="1">
      <c r="A3" s="94" t="s">
        <v>21</v>
      </c>
      <c r="B3" s="94" t="s">
        <v>143</v>
      </c>
      <c r="C3" s="94" t="s">
        <v>144</v>
      </c>
      <c r="D3" s="94" t="s">
        <v>145</v>
      </c>
      <c r="E3" s="94" t="s">
        <v>146</v>
      </c>
      <c r="F3" s="94" t="s">
        <v>147</v>
      </c>
      <c r="G3" s="94" t="s">
        <v>148</v>
      </c>
      <c r="H3" s="94" t="s">
        <v>149</v>
      </c>
      <c r="I3" s="94" t="s">
        <v>150</v>
      </c>
      <c r="J3" s="94" t="s">
        <v>151</v>
      </c>
      <c r="K3" s="94" t="s">
        <v>152</v>
      </c>
      <c r="L3" s="95" t="s">
        <v>153</v>
      </c>
      <c r="M3" s="96" t="s">
        <v>154</v>
      </c>
    </row>
    <row r="4" spans="1:13">
      <c r="A4" s="115">
        <v>1</v>
      </c>
      <c r="B4" s="110">
        <v>6346</v>
      </c>
      <c r="C4" s="116">
        <v>6346</v>
      </c>
      <c r="D4" s="116">
        <v>6346</v>
      </c>
      <c r="E4" s="116">
        <v>6346</v>
      </c>
      <c r="F4" s="116">
        <v>6346</v>
      </c>
      <c r="G4" s="116">
        <v>6346</v>
      </c>
      <c r="H4" s="116">
        <v>6346</v>
      </c>
      <c r="I4" s="116">
        <v>6346</v>
      </c>
      <c r="J4" s="116">
        <v>6346</v>
      </c>
      <c r="K4" s="116">
        <v>6346</v>
      </c>
      <c r="L4" s="112">
        <v>6346</v>
      </c>
      <c r="M4" s="110">
        <v>6346</v>
      </c>
    </row>
    <row r="5" spans="1:13">
      <c r="A5" s="117">
        <v>2</v>
      </c>
      <c r="B5" s="111">
        <v>66096</v>
      </c>
      <c r="C5" s="118">
        <v>66096</v>
      </c>
      <c r="D5" s="118">
        <v>66096</v>
      </c>
      <c r="E5" s="118">
        <v>66096</v>
      </c>
      <c r="F5" s="118">
        <v>66096</v>
      </c>
      <c r="G5" s="118">
        <v>66096</v>
      </c>
      <c r="H5" s="118">
        <v>66096</v>
      </c>
      <c r="I5" s="118">
        <v>66096</v>
      </c>
      <c r="J5" s="118">
        <v>66096</v>
      </c>
      <c r="K5" s="118">
        <v>66096</v>
      </c>
      <c r="L5" s="113">
        <v>66096</v>
      </c>
      <c r="M5" s="111">
        <v>66096</v>
      </c>
    </row>
    <row r="6" spans="1:13">
      <c r="A6" s="117">
        <v>3</v>
      </c>
      <c r="B6" s="111">
        <v>238852</v>
      </c>
      <c r="C6" s="118">
        <v>238852</v>
      </c>
      <c r="D6" s="118">
        <v>238852</v>
      </c>
      <c r="E6" s="118">
        <v>238852</v>
      </c>
      <c r="F6" s="118">
        <v>238852</v>
      </c>
      <c r="G6" s="118">
        <v>238852</v>
      </c>
      <c r="H6" s="118">
        <v>238852</v>
      </c>
      <c r="I6" s="118">
        <v>238852</v>
      </c>
      <c r="J6" s="118">
        <v>238852</v>
      </c>
      <c r="K6" s="118">
        <v>238852</v>
      </c>
      <c r="L6" s="113">
        <v>238852</v>
      </c>
      <c r="M6" s="111">
        <v>238852</v>
      </c>
    </row>
    <row r="7" spans="1:13">
      <c r="A7" s="117">
        <v>4</v>
      </c>
      <c r="B7" s="111">
        <v>3677</v>
      </c>
      <c r="C7" s="118">
        <v>3677</v>
      </c>
      <c r="D7" s="118">
        <v>3677</v>
      </c>
      <c r="E7" s="118">
        <v>3677</v>
      </c>
      <c r="F7" s="118">
        <v>3677</v>
      </c>
      <c r="G7" s="118">
        <v>3677</v>
      </c>
      <c r="H7" s="118">
        <v>3677</v>
      </c>
      <c r="I7" s="118">
        <v>3677</v>
      </c>
      <c r="J7" s="118">
        <v>3677</v>
      </c>
      <c r="K7" s="118">
        <v>3677</v>
      </c>
      <c r="L7" s="113">
        <v>3677</v>
      </c>
      <c r="M7" s="111">
        <v>3677</v>
      </c>
    </row>
    <row r="8" spans="1:13" ht="13.8" thickBot="1">
      <c r="A8" s="106">
        <v>5</v>
      </c>
      <c r="B8" s="107">
        <v>1212</v>
      </c>
      <c r="C8" s="108">
        <v>1212</v>
      </c>
      <c r="D8" s="108">
        <v>1212</v>
      </c>
      <c r="E8" s="108">
        <v>1212</v>
      </c>
      <c r="F8" s="108">
        <v>1212</v>
      </c>
      <c r="G8" s="108">
        <v>1212</v>
      </c>
      <c r="H8" s="108">
        <v>1212</v>
      </c>
      <c r="I8" s="108">
        <v>1212</v>
      </c>
      <c r="J8" s="108">
        <v>1212</v>
      </c>
      <c r="K8" s="108">
        <v>1212</v>
      </c>
      <c r="L8" s="109">
        <v>1212</v>
      </c>
      <c r="M8" s="107">
        <v>1212</v>
      </c>
    </row>
    <row r="9" spans="1:13">
      <c r="A9" s="119" t="s">
        <v>13</v>
      </c>
      <c r="B9" s="120">
        <f t="shared" ref="B9:C9" si="0">SUM(B4:B8)</f>
        <v>316183</v>
      </c>
      <c r="C9" s="121">
        <f t="shared" si="0"/>
        <v>316183</v>
      </c>
      <c r="D9" s="121">
        <f t="shared" ref="D9:M9" si="1">SUM(D4:D8)</f>
        <v>316183</v>
      </c>
      <c r="E9" s="121">
        <f t="shared" si="1"/>
        <v>316183</v>
      </c>
      <c r="F9" s="121">
        <f t="shared" si="1"/>
        <v>316183</v>
      </c>
      <c r="G9" s="121">
        <f t="shared" si="1"/>
        <v>316183</v>
      </c>
      <c r="H9" s="121">
        <f t="shared" si="1"/>
        <v>316183</v>
      </c>
      <c r="I9" s="121">
        <f t="shared" si="1"/>
        <v>316183</v>
      </c>
      <c r="J9" s="121">
        <f t="shared" si="1"/>
        <v>316183</v>
      </c>
      <c r="K9" s="121">
        <f t="shared" si="1"/>
        <v>316183</v>
      </c>
      <c r="L9" s="114">
        <f t="shared" si="1"/>
        <v>316183</v>
      </c>
      <c r="M9" s="120">
        <f t="shared" si="1"/>
        <v>316183</v>
      </c>
    </row>
  </sheetData>
  <pageMargins left="0.70866141732283472" right="0.70866141732283472" top="0.78740157480314965" bottom="0.78740157480314965" header="0.31496062992125984" footer="0.31496062992125984"/>
  <pageSetup paperSize="9" scale="98" fitToHeight="0" orientation="landscape" r:id="rId1"/>
  <headerFooter>
    <oddHeader>&amp;RPříloha č. I k ZD</oddHeader>
    <oddFooter>&amp;CStrana &amp;P /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M23"/>
  <sheetViews>
    <sheetView workbookViewId="0">
      <selection activeCell="G21" sqref="G21"/>
    </sheetView>
  </sheetViews>
  <sheetFormatPr defaultColWidth="8.88671875" defaultRowHeight="13.2"/>
  <cols>
    <col min="2" max="13" width="13.33203125" bestFit="1" customWidth="1"/>
  </cols>
  <sheetData>
    <row r="1" spans="1:13" ht="13.8">
      <c r="A1" s="61" t="s">
        <v>101</v>
      </c>
    </row>
    <row r="3" spans="1:13" ht="13.8" thickBot="1">
      <c r="A3" s="122" t="s">
        <v>21</v>
      </c>
      <c r="B3" s="94" t="s">
        <v>143</v>
      </c>
      <c r="C3" s="94" t="s">
        <v>144</v>
      </c>
      <c r="D3" s="94" t="s">
        <v>145</v>
      </c>
      <c r="E3" s="94" t="s">
        <v>146</v>
      </c>
      <c r="F3" s="94" t="s">
        <v>147</v>
      </c>
      <c r="G3" s="94" t="s">
        <v>148</v>
      </c>
      <c r="H3" s="94" t="s">
        <v>149</v>
      </c>
      <c r="I3" s="94" t="s">
        <v>150</v>
      </c>
      <c r="J3" s="94" t="s">
        <v>151</v>
      </c>
      <c r="K3" s="94" t="s">
        <v>152</v>
      </c>
      <c r="L3" s="95" t="s">
        <v>153</v>
      </c>
      <c r="M3" s="123" t="s">
        <v>155</v>
      </c>
    </row>
    <row r="4" spans="1:13" ht="13.8" thickBot="1">
      <c r="A4" s="106">
        <v>1</v>
      </c>
      <c r="B4" s="107">
        <v>34446</v>
      </c>
      <c r="C4" s="108">
        <v>34446</v>
      </c>
      <c r="D4" s="108">
        <v>34446</v>
      </c>
      <c r="E4" s="108">
        <v>34446</v>
      </c>
      <c r="F4" s="108">
        <v>34446</v>
      </c>
      <c r="G4" s="108">
        <v>34446</v>
      </c>
      <c r="H4" s="108">
        <v>34446</v>
      </c>
      <c r="I4" s="108">
        <v>34446</v>
      </c>
      <c r="J4" s="108">
        <v>34446</v>
      </c>
      <c r="K4" s="108">
        <v>34446</v>
      </c>
      <c r="L4" s="109">
        <v>34446</v>
      </c>
      <c r="M4" s="107">
        <v>34446</v>
      </c>
    </row>
    <row r="5" spans="1:13">
      <c r="A5" s="119" t="s">
        <v>13</v>
      </c>
      <c r="B5" s="120">
        <v>34446</v>
      </c>
      <c r="C5" s="121">
        <v>34446</v>
      </c>
      <c r="D5" s="121">
        <v>34446</v>
      </c>
      <c r="E5" s="121">
        <v>34446</v>
      </c>
      <c r="F5" s="121">
        <v>34446</v>
      </c>
      <c r="G5" s="121">
        <v>34446</v>
      </c>
      <c r="H5" s="121">
        <v>34446</v>
      </c>
      <c r="I5" s="121">
        <v>34446</v>
      </c>
      <c r="J5" s="121">
        <v>34446</v>
      </c>
      <c r="K5" s="121">
        <v>34446</v>
      </c>
      <c r="L5" s="114">
        <v>34446</v>
      </c>
      <c r="M5" s="120">
        <v>34446</v>
      </c>
    </row>
    <row r="8" spans="1:13" s="124" customFormat="1" ht="21" customHeight="1">
      <c r="A8" s="176" t="s">
        <v>156</v>
      </c>
      <c r="B8" s="176"/>
      <c r="C8" s="176"/>
      <c r="D8" s="176"/>
      <c r="E8" s="176"/>
      <c r="F8" s="176"/>
      <c r="G8" s="176"/>
      <c r="H8" s="176"/>
      <c r="I8" s="176"/>
      <c r="J8" s="176"/>
      <c r="K8" s="176"/>
      <c r="L8" s="176"/>
      <c r="M8" s="176"/>
    </row>
    <row r="23" spans="6:6">
      <c r="F23" s="41" t="s">
        <v>110</v>
      </c>
    </row>
  </sheetData>
  <mergeCells count="1">
    <mergeCell ref="A8:M8"/>
  </mergeCells>
  <pageMargins left="0.70866141732283472" right="0.70866141732283472" top="0.78740157480314965" bottom="0.78740157480314965" header="0.31496062992125984" footer="0.31496062992125984"/>
  <pageSetup paperSize="9" fitToHeight="0" orientation="landscape" r:id="rId1"/>
  <headerFooter>
    <oddHeader>&amp;RPříloha č. I k ZD</oddHeader>
    <oddFooter>&amp;CStrana &amp;P /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5"/>
  <sheetViews>
    <sheetView tabSelected="1" workbookViewId="0">
      <selection activeCell="G18" sqref="G18"/>
    </sheetView>
  </sheetViews>
  <sheetFormatPr defaultColWidth="9.109375" defaultRowHeight="13.2"/>
  <cols>
    <col min="1" max="2" width="14.88671875" style="1" customWidth="1"/>
    <col min="3" max="3" width="18.6640625" style="1" customWidth="1"/>
    <col min="4" max="4" width="18.44140625" style="1" bestFit="1" customWidth="1"/>
    <col min="5" max="5" width="19.6640625" style="1" bestFit="1" customWidth="1"/>
    <col min="6" max="6" width="18.44140625" style="1" customWidth="1"/>
    <col min="7" max="7" width="19.6640625" style="1" bestFit="1" customWidth="1"/>
    <col min="8" max="8" width="18.44140625" style="1" bestFit="1" customWidth="1"/>
    <col min="9" max="9" width="19.6640625" style="1" bestFit="1" customWidth="1"/>
    <col min="10" max="16384" width="9.109375" style="1"/>
  </cols>
  <sheetData>
    <row r="1" spans="1:13" ht="13.8">
      <c r="A1" s="61" t="s">
        <v>107</v>
      </c>
      <c r="B1" s="61"/>
    </row>
    <row r="2" spans="1:13" ht="13.8" thickBot="1"/>
    <row r="3" spans="1:13" ht="13.8" thickBot="1">
      <c r="A3" s="125" t="s">
        <v>157</v>
      </c>
      <c r="B3" s="126" t="s">
        <v>158</v>
      </c>
      <c r="C3" s="127" t="s">
        <v>14</v>
      </c>
      <c r="D3" s="128" t="s">
        <v>15</v>
      </c>
      <c r="E3" s="128" t="s">
        <v>106</v>
      </c>
      <c r="F3" s="128" t="s">
        <v>93</v>
      </c>
      <c r="G3" s="129" t="s">
        <v>104</v>
      </c>
      <c r="H3" s="130" t="s">
        <v>16</v>
      </c>
      <c r="I3" s="131" t="s">
        <v>105</v>
      </c>
    </row>
    <row r="4" spans="1:13">
      <c r="A4" s="134" t="s">
        <v>159</v>
      </c>
      <c r="B4" s="135">
        <v>2023</v>
      </c>
      <c r="C4" s="143">
        <v>57842</v>
      </c>
      <c r="D4" s="144">
        <v>109649</v>
      </c>
      <c r="E4" s="144">
        <v>316183</v>
      </c>
      <c r="F4" s="144">
        <v>34446</v>
      </c>
      <c r="G4" s="145">
        <v>518120</v>
      </c>
      <c r="H4" s="146">
        <v>108805.2</v>
      </c>
      <c r="I4" s="147">
        <v>626925.19999999995</v>
      </c>
    </row>
    <row r="5" spans="1:13">
      <c r="A5" s="136" t="s">
        <v>160</v>
      </c>
      <c r="B5" s="135">
        <v>2023</v>
      </c>
      <c r="C5" s="143">
        <v>57842</v>
      </c>
      <c r="D5" s="144">
        <v>109649</v>
      </c>
      <c r="E5" s="144">
        <v>316183</v>
      </c>
      <c r="F5" s="144">
        <v>34446</v>
      </c>
      <c r="G5" s="145">
        <v>518120</v>
      </c>
      <c r="H5" s="146">
        <v>108805.2</v>
      </c>
      <c r="I5" s="147">
        <v>626925.19999999995</v>
      </c>
    </row>
    <row r="6" spans="1:13">
      <c r="A6" s="136" t="s">
        <v>161</v>
      </c>
      <c r="B6" s="135">
        <v>2023</v>
      </c>
      <c r="C6" s="143">
        <v>59815</v>
      </c>
      <c r="D6" s="144">
        <v>109649</v>
      </c>
      <c r="E6" s="144">
        <v>316183</v>
      </c>
      <c r="F6" s="144">
        <v>34446</v>
      </c>
      <c r="G6" s="145">
        <v>520093</v>
      </c>
      <c r="H6" s="146">
        <v>109219.53</v>
      </c>
      <c r="I6" s="147">
        <v>629312.53</v>
      </c>
    </row>
    <row r="7" spans="1:13">
      <c r="A7" s="137" t="s">
        <v>162</v>
      </c>
      <c r="B7" s="138">
        <v>2023</v>
      </c>
      <c r="C7" s="143">
        <v>59815</v>
      </c>
      <c r="D7" s="144">
        <v>109649</v>
      </c>
      <c r="E7" s="144">
        <v>316183</v>
      </c>
      <c r="F7" s="144">
        <v>34446</v>
      </c>
      <c r="G7" s="145">
        <v>520093</v>
      </c>
      <c r="H7" s="146">
        <v>109219.53</v>
      </c>
      <c r="I7" s="147">
        <v>629312.53</v>
      </c>
    </row>
    <row r="8" spans="1:13">
      <c r="A8" s="137" t="s">
        <v>163</v>
      </c>
      <c r="B8" s="138">
        <v>2023</v>
      </c>
      <c r="C8" s="143">
        <v>59815</v>
      </c>
      <c r="D8" s="144">
        <v>109649</v>
      </c>
      <c r="E8" s="144">
        <v>316183</v>
      </c>
      <c r="F8" s="144">
        <v>34446</v>
      </c>
      <c r="G8" s="145">
        <v>520093</v>
      </c>
      <c r="H8" s="146">
        <v>109219.53</v>
      </c>
      <c r="I8" s="147">
        <v>629312.53</v>
      </c>
    </row>
    <row r="9" spans="1:13">
      <c r="A9" s="137" t="s">
        <v>164</v>
      </c>
      <c r="B9" s="138">
        <v>2023</v>
      </c>
      <c r="C9" s="143">
        <v>59815</v>
      </c>
      <c r="D9" s="144">
        <v>109649</v>
      </c>
      <c r="E9" s="144">
        <v>316183</v>
      </c>
      <c r="F9" s="144">
        <v>34446</v>
      </c>
      <c r="G9" s="145">
        <v>520093</v>
      </c>
      <c r="H9" s="146">
        <v>109219.53</v>
      </c>
      <c r="I9" s="147">
        <v>629312.53</v>
      </c>
    </row>
    <row r="10" spans="1:13">
      <c r="A10" s="137" t="s">
        <v>165</v>
      </c>
      <c r="B10" s="138">
        <v>2023</v>
      </c>
      <c r="C10" s="143">
        <v>59815</v>
      </c>
      <c r="D10" s="144">
        <v>109649</v>
      </c>
      <c r="E10" s="144">
        <v>316183</v>
      </c>
      <c r="F10" s="144">
        <v>34446</v>
      </c>
      <c r="G10" s="145">
        <v>520093</v>
      </c>
      <c r="H10" s="146">
        <v>109219.53</v>
      </c>
      <c r="I10" s="147">
        <v>629312.53</v>
      </c>
    </row>
    <row r="11" spans="1:13">
      <c r="A11" s="137" t="s">
        <v>166</v>
      </c>
      <c r="B11" s="138">
        <v>2023</v>
      </c>
      <c r="C11" s="143">
        <v>59815</v>
      </c>
      <c r="D11" s="144">
        <v>109649</v>
      </c>
      <c r="E11" s="144">
        <v>316183</v>
      </c>
      <c r="F11" s="144">
        <v>34446</v>
      </c>
      <c r="G11" s="145">
        <v>520093</v>
      </c>
      <c r="H11" s="146">
        <v>109219.53</v>
      </c>
      <c r="I11" s="147">
        <v>629312.53</v>
      </c>
    </row>
    <row r="12" spans="1:13">
      <c r="A12" s="137" t="s">
        <v>167</v>
      </c>
      <c r="B12" s="138">
        <v>2023</v>
      </c>
      <c r="C12" s="143">
        <v>59815</v>
      </c>
      <c r="D12" s="144">
        <v>109649</v>
      </c>
      <c r="E12" s="144">
        <v>316183</v>
      </c>
      <c r="F12" s="144">
        <v>34446</v>
      </c>
      <c r="G12" s="145">
        <v>520093</v>
      </c>
      <c r="H12" s="146">
        <v>109219.53</v>
      </c>
      <c r="I12" s="147">
        <v>629312.53</v>
      </c>
    </row>
    <row r="13" spans="1:13">
      <c r="A13" s="137" t="s">
        <v>168</v>
      </c>
      <c r="B13" s="138">
        <v>2023</v>
      </c>
      <c r="C13" s="143">
        <v>61689</v>
      </c>
      <c r="D13" s="144">
        <v>111815</v>
      </c>
      <c r="E13" s="144">
        <v>316183</v>
      </c>
      <c r="F13" s="144">
        <v>34446</v>
      </c>
      <c r="G13" s="145">
        <v>524133</v>
      </c>
      <c r="H13" s="146">
        <v>110067.93</v>
      </c>
      <c r="I13" s="147">
        <v>634200.92999999993</v>
      </c>
    </row>
    <row r="14" spans="1:13" ht="13.8" thickBot="1">
      <c r="A14" s="139" t="s">
        <v>169</v>
      </c>
      <c r="B14" s="140">
        <v>2023</v>
      </c>
      <c r="C14" s="148">
        <v>61689</v>
      </c>
      <c r="D14" s="148">
        <v>111815</v>
      </c>
      <c r="E14" s="148">
        <v>316183</v>
      </c>
      <c r="F14" s="148">
        <v>34446</v>
      </c>
      <c r="G14" s="149">
        <v>524133</v>
      </c>
      <c r="H14" s="150">
        <v>110067.93</v>
      </c>
      <c r="I14" s="151">
        <v>634200.92999999993</v>
      </c>
    </row>
    <row r="15" spans="1:13" ht="13.8" thickBot="1">
      <c r="A15" s="141" t="s">
        <v>170</v>
      </c>
      <c r="B15" s="142">
        <v>2024</v>
      </c>
      <c r="C15" s="143">
        <v>61689</v>
      </c>
      <c r="D15" s="144">
        <v>111815</v>
      </c>
      <c r="E15" s="144">
        <v>316183</v>
      </c>
      <c r="F15" s="144">
        <v>34446</v>
      </c>
      <c r="G15" s="152">
        <v>524133</v>
      </c>
      <c r="H15" s="146">
        <v>110067.93</v>
      </c>
      <c r="I15" s="153">
        <v>634200.92999999993</v>
      </c>
      <c r="M15" s="1" t="s">
        <v>110</v>
      </c>
    </row>
    <row r="16" spans="1:13" ht="13.8" thickBot="1">
      <c r="A16" s="177" t="s">
        <v>17</v>
      </c>
      <c r="B16" s="178"/>
      <c r="C16" s="154">
        <f t="shared" ref="C16:E16" si="0">SUM(C4:C15)</f>
        <v>719456</v>
      </c>
      <c r="D16" s="154">
        <f t="shared" si="0"/>
        <v>1322286</v>
      </c>
      <c r="E16" s="154">
        <f t="shared" si="0"/>
        <v>3794196</v>
      </c>
      <c r="F16" s="154">
        <v>413352</v>
      </c>
      <c r="G16" s="154">
        <v>6249290</v>
      </c>
      <c r="H16" s="155">
        <v>1312350.8999999999</v>
      </c>
      <c r="I16" s="156">
        <v>7561640.9000000004</v>
      </c>
    </row>
    <row r="17" spans="1:10" ht="15">
      <c r="A17" s="2"/>
      <c r="B17" s="2"/>
      <c r="C17" s="3"/>
      <c r="D17" s="3"/>
      <c r="E17" s="3"/>
      <c r="F17" s="161"/>
      <c r="G17" s="3"/>
      <c r="H17" s="3"/>
      <c r="I17" s="3"/>
    </row>
    <row r="18" spans="1:10" ht="15.6">
      <c r="A18" s="4"/>
      <c r="B18" s="4"/>
      <c r="C18" s="5"/>
      <c r="D18" s="5"/>
      <c r="E18" s="5"/>
      <c r="F18" s="161"/>
      <c r="G18" s="162"/>
      <c r="H18" s="5"/>
      <c r="I18" s="5"/>
    </row>
    <row r="19" spans="1:10" ht="15.6">
      <c r="A19" s="4"/>
      <c r="B19" s="4"/>
      <c r="C19" s="5"/>
      <c r="D19" s="5"/>
      <c r="E19" s="5"/>
      <c r="F19" s="161"/>
      <c r="G19" s="162"/>
      <c r="H19" s="5"/>
      <c r="I19" s="5"/>
    </row>
    <row r="20" spans="1:10" ht="15">
      <c r="A20" s="2"/>
      <c r="B20" s="2"/>
      <c r="C20" s="3"/>
      <c r="D20" s="3"/>
      <c r="E20" s="3"/>
      <c r="F20" s="3"/>
      <c r="G20" s="3"/>
      <c r="H20" s="3"/>
      <c r="I20" s="3"/>
    </row>
    <row r="21" spans="1:10" ht="15.6">
      <c r="A21" s="63" t="s">
        <v>18</v>
      </c>
      <c r="B21" s="132"/>
      <c r="C21" s="64"/>
      <c r="D21" s="3"/>
      <c r="E21" s="3"/>
      <c r="F21" s="3"/>
      <c r="G21" s="3"/>
      <c r="H21" s="3"/>
      <c r="I21" s="3"/>
    </row>
    <row r="22" spans="1:10" ht="15">
      <c r="D22" s="6"/>
      <c r="E22" s="6"/>
      <c r="F22" s="6"/>
      <c r="G22" s="6"/>
      <c r="H22" s="6"/>
      <c r="I22" s="6"/>
      <c r="J22" s="7"/>
    </row>
    <row r="23" spans="1:10" ht="15.6">
      <c r="A23" s="8" t="s">
        <v>19</v>
      </c>
      <c r="B23" s="133"/>
      <c r="C23" s="9">
        <v>0.21</v>
      </c>
      <c r="D23" s="10" t="s">
        <v>103</v>
      </c>
      <c r="E23" s="10"/>
      <c r="F23" s="10"/>
      <c r="G23" s="11">
        <f>G16</f>
        <v>6249290</v>
      </c>
      <c r="H23" s="11">
        <f>H16</f>
        <v>1312350.8999999999</v>
      </c>
      <c r="I23" s="11">
        <f>I16</f>
        <v>7561640.9000000004</v>
      </c>
      <c r="J23" s="12"/>
    </row>
    <row r="24" spans="1:10" ht="15.6">
      <c r="A24" s="13"/>
      <c r="D24" s="10" t="s">
        <v>20</v>
      </c>
      <c r="E24" s="10"/>
      <c r="F24" s="10"/>
      <c r="G24" s="11">
        <f>G23/12</f>
        <v>520774.16666666669</v>
      </c>
      <c r="H24" s="11">
        <f>H23/12</f>
        <v>109362.575</v>
      </c>
      <c r="I24" s="11">
        <f>I23/12</f>
        <v>630136.7416666667</v>
      </c>
      <c r="J24" s="12"/>
    </row>
    <row r="25" spans="1:10">
      <c r="A25" s="14"/>
      <c r="B25" s="15"/>
      <c r="C25" s="15"/>
      <c r="D25" s="15"/>
      <c r="E25" s="15"/>
      <c r="F25" s="15"/>
      <c r="G25" s="15"/>
      <c r="H25" s="15"/>
      <c r="I25" s="15"/>
      <c r="J25" s="16"/>
    </row>
  </sheetData>
  <mergeCells count="1">
    <mergeCell ref="A16:B1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1</vt:i4>
      </vt:variant>
    </vt:vector>
  </HeadingPairs>
  <TitlesOfParts>
    <vt:vector size="10" baseType="lpstr">
      <vt:lpstr>HW</vt:lpstr>
      <vt:lpstr>SW</vt:lpstr>
      <vt:lpstr>Informix</vt:lpstr>
      <vt:lpstr>Systemova_podpora</vt:lpstr>
      <vt:lpstr>HWcelk</vt:lpstr>
      <vt:lpstr>SWcelk</vt:lpstr>
      <vt:lpstr>IFXcelk</vt:lpstr>
      <vt:lpstr>SPcelk</vt:lpstr>
      <vt:lpstr>Celkem</vt:lpstr>
      <vt:lpstr>HW!Názvy_tisku</vt:lpstr>
    </vt:vector>
  </TitlesOfParts>
  <Company>Siemens IT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SITS</dc:creator>
  <cp:lastModifiedBy>Michaela Stryjova</cp:lastModifiedBy>
  <cp:lastPrinted>2020-01-15T16:16:16Z</cp:lastPrinted>
  <dcterms:created xsi:type="dcterms:W3CDTF">2005-01-18T07:52:28Z</dcterms:created>
  <dcterms:modified xsi:type="dcterms:W3CDTF">2023-01-10T21:54:06Z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463cba9-5f6c-478d-9329-7b2295e4e8ed_Enabled">
    <vt:lpwstr>true</vt:lpwstr>
  </property>
  <property fmtid="{D5CDD505-2E9C-101B-9397-08002B2CF9AE}" pid="3" name="MSIP_Label_e463cba9-5f6c-478d-9329-7b2295e4e8ed_SetDate">
    <vt:lpwstr>2022-12-01T11:32:29Z</vt:lpwstr>
  </property>
  <property fmtid="{D5CDD505-2E9C-101B-9397-08002B2CF9AE}" pid="4" name="MSIP_Label_e463cba9-5f6c-478d-9329-7b2295e4e8ed_Method">
    <vt:lpwstr>Standard</vt:lpwstr>
  </property>
  <property fmtid="{D5CDD505-2E9C-101B-9397-08002B2CF9AE}" pid="5" name="MSIP_Label_e463cba9-5f6c-478d-9329-7b2295e4e8ed_Name">
    <vt:lpwstr>All Employees_2</vt:lpwstr>
  </property>
  <property fmtid="{D5CDD505-2E9C-101B-9397-08002B2CF9AE}" pid="6" name="MSIP_Label_e463cba9-5f6c-478d-9329-7b2295e4e8ed_SiteId">
    <vt:lpwstr>33440fc6-b7c7-412c-bb73-0e70b0198d5a</vt:lpwstr>
  </property>
  <property fmtid="{D5CDD505-2E9C-101B-9397-08002B2CF9AE}" pid="7" name="MSIP_Label_e463cba9-5f6c-478d-9329-7b2295e4e8ed_ActionId">
    <vt:lpwstr>2dfbaf38-e001-443d-a507-bcef16bd357c</vt:lpwstr>
  </property>
  <property fmtid="{D5CDD505-2E9C-101B-9397-08002B2CF9AE}" pid="8" name="MSIP_Label_e463cba9-5f6c-478d-9329-7b2295e4e8ed_ContentBits">
    <vt:lpwstr>0</vt:lpwstr>
  </property>
</Properties>
</file>