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RACKSTATION\obchod\Výběrová řízení\Soutěže 2023\Výběrka 2023\Sportoviště\123037 - Multimediální LED obrazovka s časomírou včetně instalace\"/>
    </mc:Choice>
  </mc:AlternateContent>
  <xr:revisionPtr revIDLastSave="0" documentId="13_ncr:1_{B1ABA1A6-8F61-4789-819B-0AB5B6E35B09}" xr6:coauthVersionLast="47" xr6:coauthVersionMax="47" xr10:uidLastSave="{00000000-0000-0000-0000-000000000000}"/>
  <bookViews>
    <workbookView xWindow="14565" yWindow="195" windowWidth="13575" windowHeight="15270" xr2:uid="{00000000-000D-0000-FFFF-FFFF00000000}"/>
  </bookViews>
  <sheets>
    <sheet name="LED" sheetId="6" r:id="rId1"/>
    <sheet name="ozvučení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6" l="1"/>
  <c r="G27" i="6"/>
  <c r="G26" i="6"/>
  <c r="G25" i="6"/>
  <c r="G24" i="6"/>
  <c r="G23" i="6"/>
  <c r="G22" i="6"/>
  <c r="G55" i="6"/>
  <c r="G53" i="6"/>
  <c r="G104" i="6"/>
  <c r="G111" i="6"/>
  <c r="G110" i="6"/>
  <c r="G109" i="6"/>
  <c r="G108" i="6"/>
  <c r="G107" i="6"/>
  <c r="G106" i="6"/>
  <c r="G105" i="6"/>
  <c r="G103" i="6"/>
  <c r="G102" i="6"/>
  <c r="G101" i="6"/>
  <c r="G100" i="6"/>
  <c r="G99" i="6"/>
  <c r="G98" i="6"/>
  <c r="G97" i="6"/>
  <c r="G81" i="6"/>
  <c r="G54" i="6"/>
  <c r="G37" i="6"/>
  <c r="G30" i="6"/>
  <c r="G20" i="6"/>
  <c r="G8" i="6"/>
  <c r="E11" i="5"/>
  <c r="E9" i="5"/>
  <c r="E3" i="5"/>
  <c r="E4" i="5"/>
  <c r="E5" i="5"/>
  <c r="E6" i="5"/>
  <c r="E7" i="5"/>
  <c r="E8" i="5"/>
  <c r="E10" i="5"/>
  <c r="E12" i="5"/>
  <c r="E13" i="5"/>
  <c r="E14" i="5"/>
  <c r="E15" i="5"/>
  <c r="E16" i="5"/>
  <c r="E19" i="5"/>
  <c r="E20" i="5"/>
  <c r="E21" i="5"/>
  <c r="E22" i="5"/>
  <c r="E23" i="5"/>
  <c r="E24" i="5"/>
  <c r="E25" i="5"/>
  <c r="E26" i="5"/>
  <c r="E27" i="5"/>
  <c r="E28" i="5"/>
  <c r="E31" i="5"/>
  <c r="E32" i="5"/>
  <c r="E33" i="5"/>
  <c r="E34" i="5"/>
  <c r="E35" i="5"/>
  <c r="E36" i="5"/>
  <c r="E37" i="5"/>
  <c r="G113" i="6" l="1"/>
  <c r="G30" i="5"/>
  <c r="G18" i="5"/>
  <c r="G2" i="5"/>
  <c r="E39" i="5"/>
</calcChain>
</file>

<file path=xl/sharedStrings.xml><?xml version="1.0" encoding="utf-8"?>
<sst xmlns="http://schemas.openxmlformats.org/spreadsheetml/2006/main" count="166" uniqueCount="141">
  <si>
    <t>cena za ks</t>
  </si>
  <si>
    <t>počet ks</t>
  </si>
  <si>
    <t>celkem bez DPH</t>
  </si>
  <si>
    <t>Zaškolení obsluhy</t>
  </si>
  <si>
    <t>Datová kabeláž pro sirény a útočné časy</t>
  </si>
  <si>
    <t>SW pro vzdálenou zprávu</t>
  </si>
  <si>
    <t>Cena celkem bez DPH</t>
  </si>
  <si>
    <t>závěsná konstrukce na reprosoustavy</t>
  </si>
  <si>
    <t>montáž a oživení</t>
  </si>
  <si>
    <t>Aerobní sál 1.54</t>
  </si>
  <si>
    <t>drobná kabeláž + rack 19"</t>
  </si>
  <si>
    <t>drobná kabeláž+rack 19"</t>
  </si>
  <si>
    <t>Potřebný instalační materiál pro komplexní funkčnost a oživení</t>
  </si>
  <si>
    <t xml:space="preserve">Cena celkem </t>
  </si>
  <si>
    <t>Kompletní kabeláž pro repro (mimo stávající)</t>
  </si>
  <si>
    <t>15″koax 1,4″ instalační reprobox  dle specifikace</t>
  </si>
  <si>
    <t xml:space="preserve">Sobwoofer:  18/1500 ferit 1500W 8ohm dle specifikace </t>
  </si>
  <si>
    <t xml:space="preserve">Subwoofer 18/1500 ferit 1500W 8ohm dle specifikace </t>
  </si>
  <si>
    <t>Posilovna</t>
  </si>
  <si>
    <t>propojení s videorežii</t>
  </si>
  <si>
    <t xml:space="preserve">montáž a oživení </t>
  </si>
  <si>
    <t xml:space="preserve"> 4-kanálový zesilovač s DSP a eternet 4x2500W/4ohm  dle specifikace</t>
  </si>
  <si>
    <t>4-kanálový zesilovač s DSP a eternet 4x2500W/4ohm  dle specifikace</t>
  </si>
  <si>
    <t>Mixážní pult  viz technická zpráva</t>
  </si>
  <si>
    <t>multimediální přehravač viz technická zpráva</t>
  </si>
  <si>
    <t>Drátový mikrofon -  viz technická zpráva</t>
  </si>
  <si>
    <t>Mikrofon na husím krku -  viz technická zpráva</t>
  </si>
  <si>
    <t>Poslechový monitor -  viz technická zpráva</t>
  </si>
  <si>
    <t>náhlavní bezdratový mikrofon -   viz technická zpráva</t>
  </si>
  <si>
    <t>Hala Třebeš</t>
  </si>
  <si>
    <t xml:space="preserve">Nosná konstrukce pro LED obrazovku </t>
  </si>
  <si>
    <t>Nosná konstrukce pro útočné časy</t>
  </si>
  <si>
    <t>ano</t>
  </si>
  <si>
    <t xml:space="preserve">LED obrazovka </t>
  </si>
  <si>
    <t>ANO/NE</t>
  </si>
  <si>
    <t xml:space="preserve">SKUTEČNOST </t>
  </si>
  <si>
    <t>- rozlišení min 1280/704 px</t>
  </si>
  <si>
    <t>- obnovovací frekvence min 3.840 Hz</t>
  </si>
  <si>
    <t>- váha max 30 kg/m2</t>
  </si>
  <si>
    <t>- svítivost min 1200 cd/m2</t>
  </si>
  <si>
    <t>- servisní přístup: přední</t>
  </si>
  <si>
    <t>- pozorovací úhel min 140°</t>
  </si>
  <si>
    <t>- odolné proti nárazu míče</t>
  </si>
  <si>
    <t>řídící PC</t>
  </si>
  <si>
    <t>- výkonnostní test CPU - benchmark - PassMark - CPU Mark  min 23.000 bodů</t>
  </si>
  <si>
    <t>- výkonnostní test GPU - benchmark - PassMark - GPU Mark  min 7.500 bodů</t>
  </si>
  <si>
    <t>- operační paměť min 16 GB</t>
  </si>
  <si>
    <t xml:space="preserve">- paměť GPU min 8 GB </t>
  </si>
  <si>
    <t>- pevný disk SSD min 500 GB</t>
  </si>
  <si>
    <t xml:space="preserve">- min 4x USB standartu min 2.0 </t>
  </si>
  <si>
    <t>- min 4x USB standartu min 3.1</t>
  </si>
  <si>
    <t>- min 4x grafický výstup DP nebo mini DP</t>
  </si>
  <si>
    <t xml:space="preserve">- LCD displej se zobrazením veškerých herních údajů  min 4 řádky a 40 znaků na řádek </t>
  </si>
  <si>
    <t>- minimální druhy sportů: futsal, volejbal, nohejbal, florbal, házená, korfbal, badminton, basketbal</t>
  </si>
  <si>
    <t xml:space="preserve">- každý sport zvlášť samostatně uživatelsky nastavit </t>
  </si>
  <si>
    <t>- možnost opravy a mazání veškerých herních údajů</t>
  </si>
  <si>
    <t>- možnost nastavení veškeré logiky hry a přestávek</t>
  </si>
  <si>
    <t>- počítání času vzestupně, sestupně, vzestupně trvale, sestupně trvale, možnost počítat jednotlivé periody</t>
  </si>
  <si>
    <t>- možnost nastavit počet a délku trvání přestávek (před hrou, mezi periodami, před prodloužením)</t>
  </si>
  <si>
    <t>- možnost nastavení hrací doby, period, prodloužení, time outů</t>
  </si>
  <si>
    <t>- možnost měnit veškeré časové údaje s přesností na sekundy, u hracího a útočného času na desetiny sekundy</t>
  </si>
  <si>
    <t>poslední minuta zápasu při počítání hracího času sestupně se zobrazuje na desetiny sekundy</t>
  </si>
  <si>
    <t>VRN - doprava a manipulace, ostatní</t>
  </si>
  <si>
    <t>- ikony pro tyto tlačítka jsou uživatelsky editovatelné: název, ikona, barva, umístění, funkce</t>
  </si>
  <si>
    <t xml:space="preserve">- lze měnit on-line v průběhu zápasu (bez nutnosti znovu spouštět či nastavovat hru) </t>
  </si>
  <si>
    <t>- možnost dělat obrázkové a video prezentace hráčů pro každý okamžik zápasů jiné (např. pro gól jiné video hráče než při sestavě)</t>
  </si>
  <si>
    <t xml:space="preserve">- video kodeky: min. H264, H265 </t>
  </si>
  <si>
    <t>- zvukové kodeky: min. AAC, mp2, mp3, atsc</t>
  </si>
  <si>
    <t>- HDMI 2.0    2ks</t>
  </si>
  <si>
    <t>- 6G - SDI   2ks</t>
  </si>
  <si>
    <t xml:space="preserve">přední lišta s vyvedenými konektory a to min:                                                                                                              
</t>
  </si>
  <si>
    <t>- 2x NDI IN/OUT</t>
  </si>
  <si>
    <t>cena za ks bez DPH</t>
  </si>
  <si>
    <t>- šířka min 5100 mm a max 5300 mm</t>
  </si>
  <si>
    <t>- výška min 2800 mm a max 3000 mm</t>
  </si>
  <si>
    <t>- 2x síťové rozhraní min 10/10/1000</t>
  </si>
  <si>
    <t>- rozteč bodů  max 4 mm</t>
  </si>
  <si>
    <t>- NDI(RJ45)      2ks</t>
  </si>
  <si>
    <t>- možnost editace veškerých herních údajů s tím, že vždy je na LCD displeji vidět jak aktuální údaj tak i nově zadávaný údaj</t>
  </si>
  <si>
    <t>- možnost posouvat celou hru časově vč. trestů nahoru a dolů a nebo pouze hrací čas</t>
  </si>
  <si>
    <t xml:space="preserve">- v RACKu bude umístěn řídící PC, dotykový monitor + samostatný ovládací pult s kabeláží min 7 m pro přemístění, bezdrátová klávesnice + myš, wifi router </t>
  </si>
  <si>
    <t>- příkon max 600 W/m2</t>
  </si>
  <si>
    <r>
      <t xml:space="preserve">Siréna hlasitá hlavní    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umístěná na LED obrazovce</t>
    </r>
  </si>
  <si>
    <r>
      <t xml:space="preserve">Siréna hlasitá - útočný čas basketbal      </t>
    </r>
    <r>
      <rPr>
        <sz val="12"/>
        <color theme="1"/>
        <rFont val="Calibri"/>
        <family val="2"/>
        <charset val="238"/>
        <scheme val="minor"/>
      </rPr>
      <t xml:space="preserve"> umístěná na LED obrazovce</t>
    </r>
  </si>
  <si>
    <t xml:space="preserve">- všechny sirény houkají bez  zpoždění a jsou dle aktuálních pravidel FIBA </t>
  </si>
  <si>
    <r>
      <t xml:space="preserve">Útočné časy basketbal 24s / 14s  </t>
    </r>
    <r>
      <rPr>
        <sz val="12"/>
        <color theme="1"/>
        <rFont val="Calibri"/>
        <family val="2"/>
        <charset val="238"/>
        <scheme val="minor"/>
      </rPr>
      <t>dle aktuálně platných pravidel FIBA</t>
    </r>
  </si>
  <si>
    <r>
      <t xml:space="preserve">Samostatná basketbalová šipka - </t>
    </r>
    <r>
      <rPr>
        <sz val="12"/>
        <color theme="1"/>
        <rFont val="Calibri"/>
        <family val="2"/>
        <charset val="238"/>
        <scheme val="minor"/>
      </rPr>
      <t>dle aktuálně platných pravidel FIBA</t>
    </r>
  </si>
  <si>
    <t xml:space="preserve">live video vstupy minimálně:   	                                                                                                                                     </t>
  </si>
  <si>
    <t>- min 1x bezdrátová klávesnice</t>
  </si>
  <si>
    <t>- min 1x bezdrátová myš</t>
  </si>
  <si>
    <t>Dotykový polohovatelný monitor min 24"</t>
  </si>
  <si>
    <t xml:space="preserve">- na dotykovém monitoru bude operátor vidět náhledové okno reálného stavu toho, co se vysílá na LED obrazovce, ovládání skóre a také ovládaní multimediální časti, které jsou funkčně vzájemně propojeny (např. padne-li gól, automaticky systém nabídne po přidání gólů výběr hráče a animací pro gól). Zároveň systém umožní náhled a střižnu pro 2 kamery </t>
  </si>
  <si>
    <t>-  lze na sobě nezávisle kombinovat a možnost pracovat ve vrstvách pro live kamery, média, skóre, texty, zábavu (např kiss kamera)</t>
  </si>
  <si>
    <t>- systém skóre je možné ovládat jak z této aplikace, tak z extérního ovládacího pultu- záleží na výběru obsluhy</t>
  </si>
  <si>
    <t>- pokud je systém skóre ovládán z extérního ovládacího pultu, tak se operátorovi na dotykovém monitoru automaticky nabízí přijímat tyto události a následně je zobrazovat</t>
  </si>
  <si>
    <t>- systém skóre ovládaný z této aplikace musí splňovat minimální požadavky stejné pro extérní ovládací pult</t>
  </si>
  <si>
    <t>- přidávat a ubírat tlačítka rychlé volby pro spuštění reklamy, soupisek, gólů, trestů, karet, textů, obrázků, kamer, zábavy, atd. které jsou vždy vidět operátorem dotykového monitoru a to včetně obsahu přehrávání</t>
  </si>
  <si>
    <t xml:space="preserve">- možnost pohodlně a intuitivně ovládat dotykem </t>
  </si>
  <si>
    <t>- neomezený počet vytváření lig, týmů a soupisek uživatelem formou databáze</t>
  </si>
  <si>
    <t>soupisky hráčů:</t>
  </si>
  <si>
    <t>- obsahuje minimálně: číslo, jméno, příjmení, pozice, 4 x různé fotky a 4x různé videa pro každého hráče</t>
  </si>
  <si>
    <t>- ovládat skóre včetně funkcí oprav a editací veškerých herních údajů</t>
  </si>
  <si>
    <t>- na konci utkání provést zápis do souboru – statistiky zápasu, se zvýrazněnými událostmi zápasu (gól, trest apod.)</t>
  </si>
  <si>
    <t xml:space="preserve">- neomezené vytváření scén pomocí dotykové funkce aplikace </t>
  </si>
  <si>
    <t>- scény lze vytvářet i online při hře a rovnou zobrazit</t>
  </si>
  <si>
    <t xml:space="preserve">- samostatné přehrávání zvukových souborů </t>
  </si>
  <si>
    <t>- neomezené vytváření časových playlistů</t>
  </si>
  <si>
    <t>- minimálně formáty pro obrázky:   bmp, .gif, .jpeg, .png, .tiff, .wmf,. mf, .icon.</t>
  </si>
  <si>
    <r>
      <t xml:space="preserve">Samostatný externí ovládací PULT - </t>
    </r>
    <r>
      <rPr>
        <sz val="12"/>
        <color theme="1"/>
        <rFont val="Calibri"/>
        <family val="2"/>
        <charset val="238"/>
        <scheme val="minor"/>
      </rPr>
      <t>vlastní logika pro min 8 druhů sportů</t>
    </r>
  </si>
  <si>
    <t>- navigační menu na displeji v jazycích min Čeština, Angličtina, Němčina</t>
  </si>
  <si>
    <t>- výstup signálů pro další zpracování dat (internet, TV, videorozhodčí, apod.)</t>
  </si>
  <si>
    <t>- možnost editovat odložené i osobní tresty (min 4)</t>
  </si>
  <si>
    <t xml:space="preserve">Demontáž stávající tabule, nosné konstrukce a předání TSHK </t>
  </si>
  <si>
    <r>
      <t xml:space="preserve">Potřebná zvedací technika - </t>
    </r>
    <r>
      <rPr>
        <sz val="12"/>
        <color theme="1"/>
        <rFont val="Calibri"/>
        <family val="2"/>
        <charset val="238"/>
        <scheme val="minor"/>
      </rPr>
      <t>max bodové zatížení 300kg/m2</t>
    </r>
  </si>
  <si>
    <t>Konfigurace dle přání zákazníka pro min 8 druhů sportů</t>
  </si>
  <si>
    <t>Komplexní montáž  a zprovoznění *</t>
  </si>
  <si>
    <t xml:space="preserve">* - LED obrazovka bude umístěna na východní stěně sportovní haly. </t>
  </si>
  <si>
    <t xml:space="preserve">   - minimální výška spodní hrany LED obrazovky od palubovky je 4 800mm</t>
  </si>
  <si>
    <t xml:space="preserve">   - maximální výška horní hrany LED obrazovky od palubovky je 7 800 mm (po spodní okraj okna)</t>
  </si>
  <si>
    <r>
      <t xml:space="preserve">Siréna - útočný čas basketbal      </t>
    </r>
    <r>
      <rPr>
        <sz val="12"/>
        <color theme="1"/>
        <rFont val="Calibri"/>
        <family val="2"/>
        <charset val="238"/>
        <scheme val="minor"/>
      </rPr>
      <t xml:space="preserve"> umístěná na útočných časech</t>
    </r>
  </si>
  <si>
    <t>- 2x 6G - SDI IN                                                                                                                                                                           podpora všech běžných SD/HD formátů videa + podpora DCI formátů</t>
  </si>
  <si>
    <t>- 2x HDMI2.0 IN    podpora všech běžných SD/HD formátů videa</t>
  </si>
  <si>
    <r>
      <t xml:space="preserve">Wifi router  + </t>
    </r>
    <r>
      <rPr>
        <sz val="12"/>
        <color theme="1"/>
        <rFont val="Calibri"/>
        <family val="2"/>
        <charset val="238"/>
        <scheme val="minor"/>
      </rPr>
      <t>min 4x porty RJ45</t>
    </r>
  </si>
  <si>
    <r>
      <t xml:space="preserve">Ovládací SW aplikace </t>
    </r>
    <r>
      <rPr>
        <sz val="12"/>
        <color theme="1"/>
        <rFont val="Calibri"/>
        <family val="2"/>
        <charset val="238"/>
        <scheme val="minor"/>
      </rPr>
      <t>(skóre, média, databáze, live video, práce ve vrstvách- např kiskamera apod.), náhled všech kamer online, náhled vysílací okna na LED obrazovku online</t>
    </r>
  </si>
  <si>
    <r>
      <t xml:space="preserve">Sada animací pro zábavu - </t>
    </r>
    <r>
      <rPr>
        <sz val="12"/>
        <color theme="1"/>
        <rFont val="Calibri"/>
        <family val="2"/>
        <charset val="238"/>
        <scheme val="minor"/>
      </rPr>
      <t>min 5 typů s průhledným pozadím (např pro kiss kameru, apod.)</t>
    </r>
  </si>
  <si>
    <r>
      <t xml:space="preserve">Datová kabeláž pro LED obrazovku včetně natažení a zprovoznění, </t>
    </r>
    <r>
      <rPr>
        <sz val="12"/>
        <color theme="1"/>
        <rFont val="Calibri"/>
        <family val="2"/>
        <charset val="238"/>
        <scheme val="minor"/>
      </rPr>
      <t>je požadována záloha, tzn. min 4 x UTP anebo optika včetně převodníku pro LED obrazovku</t>
    </r>
  </si>
  <si>
    <r>
      <t xml:space="preserve">Přípojné místa u časoměřičů </t>
    </r>
    <r>
      <rPr>
        <sz val="12"/>
        <color theme="1"/>
        <rFont val="Calibri"/>
        <family val="2"/>
        <charset val="238"/>
        <scheme val="minor"/>
      </rPr>
      <t>(krabice, zásuvky, apod.)</t>
    </r>
  </si>
  <si>
    <r>
      <t xml:space="preserve">Účast dodavatele na dvou zápasech po uvedení do provozu - </t>
    </r>
    <r>
      <rPr>
        <sz val="12"/>
        <color theme="1"/>
        <rFont val="Calibri"/>
        <family val="2"/>
        <charset val="238"/>
        <scheme val="minor"/>
      </rPr>
      <t>dle výběru objednatele</t>
    </r>
  </si>
  <si>
    <t>Externí tlačítka START-STOP</t>
  </si>
  <si>
    <t>Externí tlačítka 24s/14s/zhasnuto</t>
  </si>
  <si>
    <r>
      <t xml:space="preserve">Světelné rámy pro basketbal (červená a žlutá) - </t>
    </r>
    <r>
      <rPr>
        <sz val="12"/>
        <color theme="1"/>
        <rFont val="Calibri"/>
        <family val="2"/>
        <charset val="238"/>
        <scheme val="minor"/>
      </rPr>
      <t>dle aktuálně platných pravidel FIBA</t>
    </r>
  </si>
  <si>
    <t>sada     2 ks</t>
  </si>
  <si>
    <t>- export a import soupisek</t>
  </si>
  <si>
    <r>
      <t xml:space="preserve">Rack  </t>
    </r>
    <r>
      <rPr>
        <sz val="12"/>
        <color theme="1"/>
        <rFont val="Calibri"/>
        <family val="2"/>
        <charset val="238"/>
        <scheme val="minor"/>
      </rPr>
      <t>min 19" uzamykatelný</t>
    </r>
    <r>
      <rPr>
        <b/>
        <sz val="14"/>
        <color theme="1"/>
        <rFont val="Calibri"/>
        <family val="2"/>
        <charset val="238"/>
        <scheme val="minor"/>
      </rPr>
      <t xml:space="preserve"> - </t>
    </r>
    <r>
      <rPr>
        <sz val="12"/>
        <color theme="1"/>
        <rFont val="Calibri"/>
        <family val="2"/>
        <charset val="238"/>
        <scheme val="minor"/>
      </rPr>
      <t>umístěný u stolku časoměřičů</t>
    </r>
  </si>
  <si>
    <t xml:space="preserve">   - LED obrazovka bude umístěna mezi dva železobetonové nosné sloupy vzdálené od sebe 5320 mm (šířka sloupu 500 mm, hloubka sloupu 300 mm)</t>
  </si>
  <si>
    <t xml:space="preserve">- typ LED diod: min SMD 3in1, black face </t>
  </si>
  <si>
    <t xml:space="preserve">minimálně video formáty:  </t>
  </si>
  <si>
    <t>- mp4, avi, wmw, mpeg, mpg, mov, mkv, gif, dv, wma, gif, flv</t>
  </si>
  <si>
    <t>Účastník vyplní pouze bílá pole !!</t>
  </si>
  <si>
    <t>Příloha č. 1: Technická specifikace k veřejné zakázce malého rozsahu č. 123037</t>
  </si>
  <si>
    <t>MULTIMEDIÁLNÍ LED OBRAZOVKA S ČASOMÍROU VČETNĚ INSTALACE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</si>
</sst>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</font>
    <font>
      <u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 indent="5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3" fontId="0" fillId="4" borderId="5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9" fontId="0" fillId="5" borderId="4" xfId="0" applyNumberFormat="1" applyFill="1" applyBorder="1" applyAlignment="1">
      <alignment horizontal="left" vertical="center" wrapText="1"/>
    </xf>
    <xf numFmtId="49" fontId="0" fillId="5" borderId="4" xfId="0" applyNumberForma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indent="5"/>
    </xf>
    <xf numFmtId="3" fontId="2" fillId="0" borderId="0" xfId="0" applyNumberFormat="1" applyFont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3" fontId="0" fillId="4" borderId="7" xfId="0" applyNumberForma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6" fillId="6" borderId="11" xfId="0" applyNumberFormat="1" applyFont="1" applyFill="1" applyBorder="1" applyAlignment="1">
      <alignment horizontal="left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3" fontId="6" fillId="6" borderId="12" xfId="0" applyNumberFormat="1" applyFont="1" applyFill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9" fontId="0" fillId="5" borderId="6" xfId="0" applyNumberForma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3" fontId="0" fillId="4" borderId="8" xfId="0" applyNumberFormat="1" applyFill="1" applyBorder="1" applyAlignment="1">
      <alignment horizontal="center" vertical="center" wrapText="1"/>
    </xf>
    <xf numFmtId="49" fontId="6" fillId="6" borderId="14" xfId="0" applyNumberFormat="1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6" borderId="2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3" fontId="0" fillId="3" borderId="16" xfId="0" applyNumberFormat="1" applyFill="1" applyBorder="1" applyAlignment="1">
      <alignment horizontal="center" vertical="center" wrapText="1"/>
    </xf>
    <xf numFmtId="3" fontId="0" fillId="3" borderId="17" xfId="0" applyNumberFormat="1" applyFill="1" applyBorder="1" applyAlignment="1">
      <alignment horizontal="center" vertical="center" wrapText="1"/>
    </xf>
    <xf numFmtId="49" fontId="6" fillId="6" borderId="18" xfId="0" applyNumberFormat="1" applyFont="1" applyFill="1" applyBorder="1" applyAlignment="1">
      <alignment horizontal="left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6" fillId="6" borderId="19" xfId="0" applyNumberFormat="1" applyFont="1" applyFill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49" fontId="6" fillId="6" borderId="4" xfId="0" applyNumberFormat="1" applyFont="1" applyFill="1" applyBorder="1" applyAlignment="1">
      <alignment horizontal="left" vertical="top" wrapText="1"/>
    </xf>
    <xf numFmtId="49" fontId="6" fillId="6" borderId="11" xfId="0" applyNumberFormat="1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CB9D3-1252-4761-A2D4-F28120415CBD}">
  <sheetPr>
    <pageSetUpPr fitToPage="1"/>
  </sheetPr>
  <dimension ref="A2:H118"/>
  <sheetViews>
    <sheetView tabSelected="1" topLeftCell="A3" workbookViewId="0">
      <selection activeCell="B4" sqref="B4"/>
    </sheetView>
  </sheetViews>
  <sheetFormatPr defaultRowHeight="15" x14ac:dyDescent="0.25"/>
  <cols>
    <col min="1" max="1" width="3" style="6" customWidth="1"/>
    <col min="2" max="2" width="80.85546875" style="14" customWidth="1"/>
    <col min="3" max="3" width="12" style="6" customWidth="1"/>
    <col min="4" max="4" width="33.5703125" style="6" customWidth="1"/>
    <col min="5" max="5" width="15.140625" style="6" customWidth="1"/>
    <col min="6" max="6" width="8.85546875" style="6" customWidth="1"/>
    <col min="7" max="7" width="17.42578125" style="6" customWidth="1"/>
    <col min="8" max="16384" width="9.140625" style="6"/>
  </cols>
  <sheetData>
    <row r="2" spans="1:8" x14ac:dyDescent="0.25">
      <c r="B2" s="14" t="s">
        <v>139</v>
      </c>
    </row>
    <row r="3" spans="1:8" ht="21" x14ac:dyDescent="0.25">
      <c r="B3" s="15" t="s">
        <v>140</v>
      </c>
    </row>
    <row r="4" spans="1:8" ht="15.75" x14ac:dyDescent="0.25">
      <c r="B4" s="23" t="s">
        <v>138</v>
      </c>
    </row>
    <row r="5" spans="1:8" ht="16.5" thickBot="1" x14ac:dyDescent="0.3">
      <c r="B5" s="23"/>
    </row>
    <row r="6" spans="1:8" ht="30.75" thickBot="1" x14ac:dyDescent="0.3">
      <c r="C6" s="36" t="s">
        <v>34</v>
      </c>
      <c r="D6" s="36" t="s">
        <v>35</v>
      </c>
      <c r="E6" s="36" t="s">
        <v>72</v>
      </c>
      <c r="F6" s="36" t="s">
        <v>1</v>
      </c>
      <c r="G6" s="37" t="s">
        <v>2</v>
      </c>
    </row>
    <row r="7" spans="1:8" x14ac:dyDescent="0.25">
      <c r="A7" s="1"/>
      <c r="B7" s="42"/>
      <c r="C7" s="43"/>
      <c r="D7" s="43"/>
      <c r="E7" s="44"/>
      <c r="F7" s="44"/>
      <c r="G7" s="45"/>
    </row>
    <row r="8" spans="1:8" ht="18" customHeight="1" x14ac:dyDescent="0.25">
      <c r="A8" s="1"/>
      <c r="B8" s="31" t="s">
        <v>33</v>
      </c>
      <c r="C8" s="20"/>
      <c r="D8" s="20"/>
      <c r="E8" s="32"/>
      <c r="F8" s="33">
        <v>1</v>
      </c>
      <c r="G8" s="34">
        <f>E8*F8</f>
        <v>0</v>
      </c>
      <c r="H8" s="3"/>
    </row>
    <row r="9" spans="1:8" x14ac:dyDescent="0.25">
      <c r="A9" s="1"/>
      <c r="B9" s="21" t="s">
        <v>73</v>
      </c>
      <c r="C9" s="16"/>
      <c r="D9" s="16"/>
      <c r="E9" s="18"/>
      <c r="F9" s="18"/>
      <c r="G9" s="19"/>
    </row>
    <row r="10" spans="1:8" x14ac:dyDescent="0.25">
      <c r="A10" s="1"/>
      <c r="B10" s="21" t="s">
        <v>74</v>
      </c>
      <c r="C10" s="16"/>
      <c r="D10" s="16"/>
      <c r="E10" s="18"/>
      <c r="F10" s="18"/>
      <c r="G10" s="19"/>
    </row>
    <row r="11" spans="1:8" x14ac:dyDescent="0.25">
      <c r="A11" s="1"/>
      <c r="B11" s="21" t="s">
        <v>36</v>
      </c>
      <c r="C11" s="16"/>
      <c r="D11" s="16"/>
      <c r="E11" s="18"/>
      <c r="F11" s="18"/>
      <c r="G11" s="19"/>
    </row>
    <row r="12" spans="1:8" x14ac:dyDescent="0.25">
      <c r="A12" s="1"/>
      <c r="B12" s="21" t="s">
        <v>76</v>
      </c>
      <c r="C12" s="16"/>
      <c r="D12" s="16"/>
      <c r="E12" s="18"/>
      <c r="F12" s="18"/>
      <c r="G12" s="19"/>
    </row>
    <row r="13" spans="1:8" x14ac:dyDescent="0.25">
      <c r="A13" s="1"/>
      <c r="B13" s="21" t="s">
        <v>135</v>
      </c>
      <c r="C13" s="16"/>
      <c r="D13" s="16"/>
      <c r="E13" s="18"/>
      <c r="F13" s="18"/>
      <c r="G13" s="19"/>
    </row>
    <row r="14" spans="1:8" x14ac:dyDescent="0.25">
      <c r="A14" s="1"/>
      <c r="B14" s="21" t="s">
        <v>37</v>
      </c>
      <c r="C14" s="16"/>
      <c r="D14" s="16"/>
      <c r="E14" s="18"/>
      <c r="F14" s="18"/>
      <c r="G14" s="19"/>
    </row>
    <row r="15" spans="1:8" x14ac:dyDescent="0.25">
      <c r="A15" s="1"/>
      <c r="B15" s="21" t="s">
        <v>38</v>
      </c>
      <c r="C15" s="16"/>
      <c r="D15" s="16"/>
      <c r="E15" s="18"/>
      <c r="F15" s="18"/>
      <c r="G15" s="19"/>
    </row>
    <row r="16" spans="1:8" x14ac:dyDescent="0.25">
      <c r="A16" s="1"/>
      <c r="B16" s="21" t="s">
        <v>81</v>
      </c>
      <c r="C16" s="16"/>
      <c r="D16" s="16"/>
      <c r="E16" s="18"/>
      <c r="F16" s="18"/>
      <c r="G16" s="19"/>
    </row>
    <row r="17" spans="1:7" x14ac:dyDescent="0.25">
      <c r="A17" s="1"/>
      <c r="B17" s="21" t="s">
        <v>40</v>
      </c>
      <c r="C17" s="16"/>
      <c r="D17" s="20"/>
      <c r="E17" s="18"/>
      <c r="F17" s="18"/>
      <c r="G17" s="19"/>
    </row>
    <row r="18" spans="1:7" x14ac:dyDescent="0.25">
      <c r="A18" s="1"/>
      <c r="B18" s="21" t="s">
        <v>39</v>
      </c>
      <c r="C18" s="16"/>
      <c r="D18" s="16"/>
      <c r="E18" s="18"/>
      <c r="F18" s="18"/>
      <c r="G18" s="19"/>
    </row>
    <row r="19" spans="1:7" ht="15.75" thickBot="1" x14ac:dyDescent="0.3">
      <c r="A19" s="1"/>
      <c r="B19" s="46" t="s">
        <v>41</v>
      </c>
      <c r="C19" s="47"/>
      <c r="D19" s="47"/>
      <c r="E19" s="30"/>
      <c r="F19" s="30"/>
      <c r="G19" s="48"/>
    </row>
    <row r="20" spans="1:7" ht="18" customHeight="1" x14ac:dyDescent="0.25">
      <c r="A20" s="1"/>
      <c r="B20" s="49" t="s">
        <v>85</v>
      </c>
      <c r="C20" s="50"/>
      <c r="D20" s="50"/>
      <c r="E20" s="51"/>
      <c r="F20" s="52">
        <v>2</v>
      </c>
      <c r="G20" s="53">
        <f>E20*F20</f>
        <v>0</v>
      </c>
    </row>
    <row r="21" spans="1:7" ht="15.75" thickBot="1" x14ac:dyDescent="0.3">
      <c r="A21" s="1"/>
      <c r="B21" s="46" t="s">
        <v>42</v>
      </c>
      <c r="C21" s="47"/>
      <c r="D21" s="29"/>
      <c r="E21" s="30"/>
      <c r="F21" s="30"/>
      <c r="G21" s="48"/>
    </row>
    <row r="22" spans="1:7" ht="18" customHeight="1" x14ac:dyDescent="0.25">
      <c r="A22" s="1"/>
      <c r="B22" s="31" t="s">
        <v>128</v>
      </c>
      <c r="C22" s="20"/>
      <c r="D22" s="20"/>
      <c r="E22" s="32"/>
      <c r="F22" s="33">
        <v>1</v>
      </c>
      <c r="G22" s="34">
        <f>E22*F22</f>
        <v>0</v>
      </c>
    </row>
    <row r="23" spans="1:7" ht="18" customHeight="1" x14ac:dyDescent="0.25">
      <c r="A23" s="1"/>
      <c r="B23" s="31" t="s">
        <v>129</v>
      </c>
      <c r="C23" s="20"/>
      <c r="D23" s="20"/>
      <c r="E23" s="32"/>
      <c r="F23" s="33">
        <v>1</v>
      </c>
      <c r="G23" s="34">
        <f>E23*F23</f>
        <v>0</v>
      </c>
    </row>
    <row r="24" spans="1:7" ht="17.25" customHeight="1" x14ac:dyDescent="0.25">
      <c r="A24" s="1"/>
      <c r="B24" s="31" t="s">
        <v>86</v>
      </c>
      <c r="C24" s="20"/>
      <c r="D24" s="20"/>
      <c r="E24" s="32"/>
      <c r="F24" s="33">
        <v>1</v>
      </c>
      <c r="G24" s="34">
        <f>E24*F24</f>
        <v>0</v>
      </c>
    </row>
    <row r="25" spans="1:7" ht="35.25" customHeight="1" x14ac:dyDescent="0.25">
      <c r="A25" s="1"/>
      <c r="B25" s="31" t="s">
        <v>130</v>
      </c>
      <c r="C25" s="20"/>
      <c r="D25" s="20"/>
      <c r="E25" s="32"/>
      <c r="F25" s="33" t="s">
        <v>131</v>
      </c>
      <c r="G25" s="34">
        <f>E25*2</f>
        <v>0</v>
      </c>
    </row>
    <row r="26" spans="1:7" ht="18" customHeight="1" x14ac:dyDescent="0.25">
      <c r="A26" s="1"/>
      <c r="B26" s="70" t="s">
        <v>82</v>
      </c>
      <c r="C26" s="54"/>
      <c r="D26" s="54"/>
      <c r="E26" s="39"/>
      <c r="F26" s="40">
        <v>1</v>
      </c>
      <c r="G26" s="41">
        <f>E26*F26</f>
        <v>0</v>
      </c>
    </row>
    <row r="27" spans="1:7" ht="18" customHeight="1" x14ac:dyDescent="0.25">
      <c r="A27" s="1"/>
      <c r="B27" s="31" t="s">
        <v>83</v>
      </c>
      <c r="C27" s="20"/>
      <c r="D27" s="20"/>
      <c r="E27" s="32"/>
      <c r="F27" s="33">
        <v>1</v>
      </c>
      <c r="G27" s="34">
        <f>E27*F27</f>
        <v>0</v>
      </c>
    </row>
    <row r="28" spans="1:7" ht="18" customHeight="1" x14ac:dyDescent="0.25">
      <c r="A28" s="1"/>
      <c r="B28" s="31" t="s">
        <v>119</v>
      </c>
      <c r="C28" s="20"/>
      <c r="D28" s="20"/>
      <c r="E28" s="32"/>
      <c r="F28" s="33">
        <v>2</v>
      </c>
      <c r="G28" s="34">
        <f>E28*F28</f>
        <v>0</v>
      </c>
    </row>
    <row r="29" spans="1:7" ht="15.75" thickBot="1" x14ac:dyDescent="0.3">
      <c r="A29" s="1"/>
      <c r="B29" s="21" t="s">
        <v>84</v>
      </c>
      <c r="C29" s="16"/>
      <c r="D29" s="20"/>
      <c r="E29" s="18"/>
      <c r="F29" s="18"/>
      <c r="G29" s="19"/>
    </row>
    <row r="30" spans="1:7" ht="18" customHeight="1" x14ac:dyDescent="0.25">
      <c r="A30" s="1"/>
      <c r="B30" s="49" t="s">
        <v>133</v>
      </c>
      <c r="C30" s="17"/>
      <c r="D30" s="17"/>
      <c r="E30" s="51"/>
      <c r="F30" s="52">
        <v>1</v>
      </c>
      <c r="G30" s="53">
        <f>E30*F30</f>
        <v>0</v>
      </c>
    </row>
    <row r="31" spans="1:7" ht="15.75" customHeight="1" x14ac:dyDescent="0.25">
      <c r="A31" s="1"/>
      <c r="B31" s="22" t="s">
        <v>70</v>
      </c>
      <c r="C31" s="16"/>
      <c r="D31" s="20"/>
      <c r="E31" s="18"/>
      <c r="F31" s="18"/>
      <c r="G31" s="19"/>
    </row>
    <row r="32" spans="1:7" x14ac:dyDescent="0.25">
      <c r="A32" s="1"/>
      <c r="B32" s="21" t="s">
        <v>69</v>
      </c>
      <c r="C32" s="16"/>
      <c r="D32" s="20"/>
      <c r="E32" s="18"/>
      <c r="F32" s="18"/>
      <c r="G32" s="19"/>
    </row>
    <row r="33" spans="1:8" x14ac:dyDescent="0.25">
      <c r="A33" s="1"/>
      <c r="B33" s="21" t="s">
        <v>68</v>
      </c>
      <c r="C33" s="16"/>
      <c r="D33" s="20"/>
      <c r="E33" s="18"/>
      <c r="F33" s="18"/>
      <c r="G33" s="19"/>
    </row>
    <row r="34" spans="1:8" x14ac:dyDescent="0.25">
      <c r="A34" s="1"/>
      <c r="B34" s="21" t="s">
        <v>77</v>
      </c>
      <c r="C34" s="16"/>
      <c r="D34" s="20"/>
      <c r="E34" s="18"/>
      <c r="F34" s="18"/>
      <c r="G34" s="19"/>
    </row>
    <row r="35" spans="1:8" ht="36" customHeight="1" thickBot="1" x14ac:dyDescent="0.3">
      <c r="A35" s="1"/>
      <c r="B35" s="46" t="s">
        <v>80</v>
      </c>
      <c r="C35" s="47"/>
      <c r="D35" s="29"/>
      <c r="E35" s="30"/>
      <c r="F35" s="30"/>
      <c r="G35" s="48"/>
    </row>
    <row r="36" spans="1:8" ht="15.75" thickBot="1" x14ac:dyDescent="0.3">
      <c r="A36" s="1"/>
      <c r="B36" s="55"/>
      <c r="C36" s="56"/>
      <c r="D36" s="56"/>
      <c r="E36" s="57"/>
      <c r="F36" s="57"/>
      <c r="G36" s="58"/>
    </row>
    <row r="37" spans="1:8" ht="18" customHeight="1" x14ac:dyDescent="0.25">
      <c r="A37" s="1"/>
      <c r="B37" s="49" t="s">
        <v>43</v>
      </c>
      <c r="C37" s="50"/>
      <c r="D37" s="50"/>
      <c r="E37" s="51"/>
      <c r="F37" s="52">
        <v>1</v>
      </c>
      <c r="G37" s="53">
        <f>E37*F37</f>
        <v>0</v>
      </c>
      <c r="H37" s="3"/>
    </row>
    <row r="38" spans="1:8" x14ac:dyDescent="0.25">
      <c r="A38" s="1"/>
      <c r="B38" s="21" t="s">
        <v>44</v>
      </c>
      <c r="C38" s="16"/>
      <c r="D38" s="16"/>
      <c r="E38" s="18"/>
      <c r="F38" s="18"/>
      <c r="G38" s="19"/>
    </row>
    <row r="39" spans="1:8" x14ac:dyDescent="0.25">
      <c r="A39" s="1"/>
      <c r="B39" s="21" t="s">
        <v>45</v>
      </c>
      <c r="C39" s="16"/>
      <c r="D39" s="16"/>
      <c r="E39" s="18"/>
      <c r="F39" s="18"/>
      <c r="G39" s="19"/>
    </row>
    <row r="40" spans="1:8" x14ac:dyDescent="0.25">
      <c r="A40" s="1"/>
      <c r="B40" s="21" t="s">
        <v>46</v>
      </c>
      <c r="C40" s="16"/>
      <c r="D40" s="16"/>
      <c r="E40" s="18"/>
      <c r="F40" s="18"/>
      <c r="G40" s="19"/>
    </row>
    <row r="41" spans="1:8" x14ac:dyDescent="0.25">
      <c r="A41" s="1"/>
      <c r="B41" s="21" t="s">
        <v>47</v>
      </c>
      <c r="C41" s="16"/>
      <c r="D41" s="16"/>
      <c r="E41" s="18"/>
      <c r="F41" s="18"/>
      <c r="G41" s="19"/>
    </row>
    <row r="42" spans="1:8" x14ac:dyDescent="0.25">
      <c r="A42" s="1"/>
      <c r="B42" s="21" t="s">
        <v>48</v>
      </c>
      <c r="C42" s="16"/>
      <c r="D42" s="16"/>
      <c r="E42" s="18"/>
      <c r="F42" s="18"/>
      <c r="G42" s="19"/>
    </row>
    <row r="43" spans="1:8" x14ac:dyDescent="0.25">
      <c r="A43" s="1"/>
      <c r="B43" s="21" t="s">
        <v>49</v>
      </c>
      <c r="C43" s="16"/>
      <c r="D43" s="16"/>
      <c r="E43" s="18"/>
      <c r="F43" s="18"/>
      <c r="G43" s="19"/>
    </row>
    <row r="44" spans="1:8" x14ac:dyDescent="0.25">
      <c r="A44" s="1"/>
      <c r="B44" s="21" t="s">
        <v>50</v>
      </c>
      <c r="C44" s="16"/>
      <c r="D44" s="16"/>
      <c r="E44" s="18"/>
      <c r="F44" s="18"/>
      <c r="G44" s="19"/>
    </row>
    <row r="45" spans="1:8" x14ac:dyDescent="0.25">
      <c r="A45" s="1"/>
      <c r="B45" s="21" t="s">
        <v>51</v>
      </c>
      <c r="C45" s="16"/>
      <c r="D45" s="16"/>
      <c r="E45" s="18"/>
      <c r="F45" s="18"/>
      <c r="G45" s="19"/>
    </row>
    <row r="46" spans="1:8" x14ac:dyDescent="0.25">
      <c r="A46" s="1"/>
      <c r="B46" s="21" t="s">
        <v>75</v>
      </c>
      <c r="C46" s="16"/>
      <c r="D46" s="16"/>
      <c r="E46" s="18"/>
      <c r="F46" s="18"/>
      <c r="G46" s="19"/>
    </row>
    <row r="47" spans="1:8" x14ac:dyDescent="0.25">
      <c r="A47" s="1"/>
      <c r="B47" s="21" t="s">
        <v>87</v>
      </c>
      <c r="C47" s="16"/>
      <c r="D47" s="20"/>
      <c r="E47" s="18"/>
      <c r="F47" s="18"/>
      <c r="G47" s="19"/>
    </row>
    <row r="48" spans="1:8" ht="29.25" customHeight="1" x14ac:dyDescent="0.25">
      <c r="A48" s="1"/>
      <c r="B48" s="22" t="s">
        <v>120</v>
      </c>
      <c r="C48" s="16"/>
      <c r="D48" s="20"/>
      <c r="E48" s="18"/>
      <c r="F48" s="18"/>
      <c r="G48" s="19"/>
    </row>
    <row r="49" spans="1:7" x14ac:dyDescent="0.25">
      <c r="A49" s="1"/>
      <c r="B49" s="21" t="s">
        <v>121</v>
      </c>
      <c r="C49" s="16"/>
      <c r="D49" s="20"/>
      <c r="E49" s="18"/>
      <c r="F49" s="18"/>
      <c r="G49" s="19"/>
    </row>
    <row r="50" spans="1:7" x14ac:dyDescent="0.25">
      <c r="A50" s="1"/>
      <c r="B50" s="21" t="s">
        <v>71</v>
      </c>
      <c r="C50" s="16"/>
      <c r="D50" s="20"/>
      <c r="E50" s="18"/>
      <c r="F50" s="18"/>
      <c r="G50" s="19"/>
    </row>
    <row r="51" spans="1:7" x14ac:dyDescent="0.25">
      <c r="A51" s="1"/>
      <c r="B51" s="21" t="s">
        <v>88</v>
      </c>
      <c r="C51" s="16"/>
      <c r="D51" s="20"/>
      <c r="E51" s="18"/>
      <c r="F51" s="18"/>
      <c r="G51" s="19"/>
    </row>
    <row r="52" spans="1:7" ht="15.75" thickBot="1" x14ac:dyDescent="0.3">
      <c r="A52" s="1"/>
      <c r="B52" s="46" t="s">
        <v>89</v>
      </c>
      <c r="C52" s="47"/>
      <c r="D52" s="29"/>
      <c r="E52" s="30"/>
      <c r="F52" s="30"/>
      <c r="G52" s="48"/>
    </row>
    <row r="53" spans="1:7" ht="18" customHeight="1" x14ac:dyDescent="0.25">
      <c r="A53" s="1"/>
      <c r="B53" s="38" t="s">
        <v>122</v>
      </c>
      <c r="C53" s="66"/>
      <c r="D53" s="66"/>
      <c r="E53" s="39"/>
      <c r="F53" s="40">
        <v>1</v>
      </c>
      <c r="G53" s="41">
        <f>E53*F53</f>
        <v>0</v>
      </c>
    </row>
    <row r="54" spans="1:7" ht="18" customHeight="1" thickBot="1" x14ac:dyDescent="0.3">
      <c r="A54" s="1"/>
      <c r="B54" s="59" t="s">
        <v>90</v>
      </c>
      <c r="C54" s="65"/>
      <c r="D54" s="65"/>
      <c r="E54" s="60"/>
      <c r="F54" s="61">
        <v>1</v>
      </c>
      <c r="G54" s="62">
        <f>E54*F54</f>
        <v>0</v>
      </c>
    </row>
    <row r="55" spans="1:7" ht="53.25" customHeight="1" x14ac:dyDescent="0.25">
      <c r="A55" s="1"/>
      <c r="B55" s="49" t="s">
        <v>123</v>
      </c>
      <c r="C55" s="50"/>
      <c r="D55" s="50"/>
      <c r="E55" s="51"/>
      <c r="F55" s="52">
        <v>1</v>
      </c>
      <c r="G55" s="53">
        <f>E55*F55</f>
        <v>0</v>
      </c>
    </row>
    <row r="56" spans="1:7" ht="75" x14ac:dyDescent="0.25">
      <c r="A56" s="1"/>
      <c r="B56" s="21" t="s">
        <v>91</v>
      </c>
      <c r="C56" s="16"/>
      <c r="D56" s="20"/>
      <c r="E56" s="18"/>
      <c r="F56" s="18"/>
      <c r="G56" s="19"/>
    </row>
    <row r="57" spans="1:7" ht="30" x14ac:dyDescent="0.25">
      <c r="A57" s="1"/>
      <c r="B57" s="21" t="s">
        <v>92</v>
      </c>
      <c r="C57" s="16"/>
      <c r="D57" s="20"/>
      <c r="E57" s="18"/>
      <c r="F57" s="18"/>
      <c r="G57" s="19"/>
    </row>
    <row r="58" spans="1:7" ht="30" x14ac:dyDescent="0.25">
      <c r="A58" s="1"/>
      <c r="B58" s="21" t="s">
        <v>93</v>
      </c>
      <c r="C58" s="16"/>
      <c r="D58" s="20"/>
      <c r="E58" s="18"/>
      <c r="F58" s="18"/>
      <c r="G58" s="19"/>
    </row>
    <row r="59" spans="1:7" ht="30" x14ac:dyDescent="0.25">
      <c r="A59" s="1"/>
      <c r="B59" s="21" t="s">
        <v>94</v>
      </c>
      <c r="C59" s="16"/>
      <c r="D59" s="20"/>
      <c r="E59" s="18"/>
      <c r="F59" s="18"/>
      <c r="G59" s="19"/>
    </row>
    <row r="60" spans="1:7" ht="30" x14ac:dyDescent="0.25">
      <c r="A60" s="1"/>
      <c r="B60" s="21" t="s">
        <v>95</v>
      </c>
      <c r="C60" s="16"/>
      <c r="D60" s="20"/>
      <c r="E60" s="18"/>
      <c r="F60" s="18"/>
      <c r="G60" s="19"/>
    </row>
    <row r="61" spans="1:7" ht="45" x14ac:dyDescent="0.25">
      <c r="A61" s="1"/>
      <c r="B61" s="21" t="s">
        <v>96</v>
      </c>
      <c r="C61" s="16"/>
      <c r="D61" s="20"/>
      <c r="E61" s="18"/>
      <c r="F61" s="18"/>
      <c r="G61" s="19"/>
    </row>
    <row r="62" spans="1:7" ht="30" x14ac:dyDescent="0.25">
      <c r="A62" s="1"/>
      <c r="B62" s="21" t="s">
        <v>63</v>
      </c>
      <c r="C62" s="16"/>
      <c r="D62" s="20"/>
      <c r="E62" s="18"/>
      <c r="F62" s="18"/>
      <c r="G62" s="19"/>
    </row>
    <row r="63" spans="1:7" x14ac:dyDescent="0.25">
      <c r="A63" s="1"/>
      <c r="B63" s="21" t="s">
        <v>97</v>
      </c>
      <c r="C63" s="16"/>
      <c r="D63" s="20"/>
      <c r="E63" s="18"/>
      <c r="F63" s="18"/>
      <c r="G63" s="19"/>
    </row>
    <row r="64" spans="1:7" x14ac:dyDescent="0.25">
      <c r="A64" s="1"/>
      <c r="B64" s="21" t="s">
        <v>98</v>
      </c>
      <c r="C64" s="16"/>
      <c r="D64" s="20"/>
      <c r="E64" s="18"/>
      <c r="F64" s="18"/>
      <c r="G64" s="19"/>
    </row>
    <row r="65" spans="1:7" x14ac:dyDescent="0.25">
      <c r="A65" s="1"/>
      <c r="B65" s="21" t="s">
        <v>99</v>
      </c>
      <c r="C65" s="16"/>
      <c r="D65" s="20"/>
      <c r="E65" s="18"/>
      <c r="F65" s="18"/>
      <c r="G65" s="19"/>
    </row>
    <row r="66" spans="1:7" x14ac:dyDescent="0.25">
      <c r="A66" s="1"/>
      <c r="B66" s="21" t="s">
        <v>64</v>
      </c>
      <c r="C66" s="16"/>
      <c r="D66" s="20"/>
      <c r="E66" s="18"/>
      <c r="F66" s="18"/>
      <c r="G66" s="19"/>
    </row>
    <row r="67" spans="1:7" ht="30" x14ac:dyDescent="0.25">
      <c r="A67" s="1"/>
      <c r="B67" s="21" t="s">
        <v>100</v>
      </c>
      <c r="C67" s="16"/>
      <c r="D67" s="20"/>
      <c r="E67" s="18"/>
      <c r="F67" s="18"/>
      <c r="G67" s="19"/>
    </row>
    <row r="68" spans="1:7" ht="30" x14ac:dyDescent="0.25">
      <c r="A68" s="1"/>
      <c r="B68" s="21" t="s">
        <v>65</v>
      </c>
      <c r="C68" s="16"/>
      <c r="D68" s="20"/>
      <c r="E68" s="18"/>
      <c r="F68" s="18"/>
      <c r="G68" s="19"/>
    </row>
    <row r="69" spans="1:7" x14ac:dyDescent="0.25">
      <c r="A69" s="1"/>
      <c r="B69" s="21" t="s">
        <v>132</v>
      </c>
      <c r="C69" s="16"/>
      <c r="D69" s="20"/>
      <c r="E69" s="18"/>
      <c r="F69" s="18"/>
      <c r="G69" s="19"/>
    </row>
    <row r="70" spans="1:7" x14ac:dyDescent="0.25">
      <c r="A70" s="1"/>
      <c r="B70" s="21" t="s">
        <v>101</v>
      </c>
      <c r="C70" s="16"/>
      <c r="D70" s="20"/>
      <c r="E70" s="18"/>
      <c r="F70" s="18"/>
      <c r="G70" s="19"/>
    </row>
    <row r="71" spans="1:7" ht="30" x14ac:dyDescent="0.25">
      <c r="A71" s="1"/>
      <c r="B71" s="21" t="s">
        <v>102</v>
      </c>
      <c r="C71" s="16"/>
      <c r="D71" s="20"/>
      <c r="E71" s="18"/>
      <c r="F71" s="18"/>
      <c r="G71" s="19"/>
    </row>
    <row r="72" spans="1:7" x14ac:dyDescent="0.25">
      <c r="A72" s="1"/>
      <c r="B72" s="21" t="s">
        <v>103</v>
      </c>
      <c r="C72" s="16"/>
      <c r="D72" s="20"/>
      <c r="E72" s="18"/>
      <c r="F72" s="18"/>
      <c r="G72" s="19"/>
    </row>
    <row r="73" spans="1:7" x14ac:dyDescent="0.25">
      <c r="A73" s="1"/>
      <c r="B73" s="21" t="s">
        <v>104</v>
      </c>
      <c r="C73" s="16"/>
      <c r="D73" s="20"/>
      <c r="E73" s="18"/>
      <c r="F73" s="18"/>
      <c r="G73" s="19"/>
    </row>
    <row r="74" spans="1:7" x14ac:dyDescent="0.25">
      <c r="A74" s="1"/>
      <c r="B74" s="21" t="s">
        <v>105</v>
      </c>
      <c r="C74" s="16"/>
      <c r="D74" s="20"/>
      <c r="E74" s="18"/>
      <c r="F74" s="18"/>
      <c r="G74" s="19"/>
    </row>
    <row r="75" spans="1:7" x14ac:dyDescent="0.25">
      <c r="A75" s="1"/>
      <c r="B75" s="21" t="s">
        <v>106</v>
      </c>
      <c r="C75" s="16"/>
      <c r="D75" s="20"/>
      <c r="E75" s="18"/>
      <c r="F75" s="18"/>
      <c r="G75" s="19"/>
    </row>
    <row r="76" spans="1:7" x14ac:dyDescent="0.25">
      <c r="A76" s="1"/>
      <c r="B76" s="21" t="s">
        <v>136</v>
      </c>
      <c r="C76" s="16"/>
      <c r="D76" s="20"/>
      <c r="E76" s="18"/>
      <c r="F76" s="18"/>
      <c r="G76" s="19"/>
    </row>
    <row r="77" spans="1:7" x14ac:dyDescent="0.25">
      <c r="A77" s="1"/>
      <c r="B77" s="21" t="s">
        <v>137</v>
      </c>
      <c r="C77" s="16"/>
      <c r="D77" s="20"/>
      <c r="E77" s="18"/>
      <c r="F77" s="18"/>
      <c r="G77" s="19"/>
    </row>
    <row r="78" spans="1:7" x14ac:dyDescent="0.25">
      <c r="A78" s="1"/>
      <c r="B78" s="21" t="s">
        <v>66</v>
      </c>
      <c r="C78" s="16"/>
      <c r="D78" s="20"/>
      <c r="E78" s="18"/>
      <c r="F78" s="18"/>
      <c r="G78" s="19"/>
    </row>
    <row r="79" spans="1:7" x14ac:dyDescent="0.25">
      <c r="A79" s="1"/>
      <c r="B79" s="21" t="s">
        <v>67</v>
      </c>
      <c r="C79" s="16"/>
      <c r="D79" s="20"/>
      <c r="E79" s="18"/>
      <c r="F79" s="18"/>
      <c r="G79" s="19"/>
    </row>
    <row r="80" spans="1:7" ht="15.75" thickBot="1" x14ac:dyDescent="0.3">
      <c r="A80" s="1"/>
      <c r="B80" s="46" t="s">
        <v>107</v>
      </c>
      <c r="C80" s="47"/>
      <c r="D80" s="29"/>
      <c r="E80" s="30"/>
      <c r="F80" s="30"/>
      <c r="G80" s="48"/>
    </row>
    <row r="81" spans="1:7" ht="18" customHeight="1" x14ac:dyDescent="0.25">
      <c r="A81" s="1"/>
      <c r="B81" s="49" t="s">
        <v>108</v>
      </c>
      <c r="C81" s="17"/>
      <c r="D81" s="17"/>
      <c r="E81" s="51"/>
      <c r="F81" s="52">
        <v>1</v>
      </c>
      <c r="G81" s="53">
        <f>E81*F81</f>
        <v>0</v>
      </c>
    </row>
    <row r="82" spans="1:7" x14ac:dyDescent="0.25">
      <c r="A82" s="1"/>
      <c r="B82" s="21" t="s">
        <v>52</v>
      </c>
      <c r="C82" s="16"/>
      <c r="D82" s="16"/>
      <c r="E82" s="18"/>
      <c r="F82" s="18"/>
      <c r="G82" s="19"/>
    </row>
    <row r="83" spans="1:7" ht="30" x14ac:dyDescent="0.25">
      <c r="A83" s="1"/>
      <c r="B83" s="21" t="s">
        <v>53</v>
      </c>
      <c r="C83" s="16"/>
      <c r="D83" s="20"/>
      <c r="E83" s="18"/>
      <c r="F83" s="18"/>
      <c r="G83" s="19"/>
    </row>
    <row r="84" spans="1:7" x14ac:dyDescent="0.25">
      <c r="A84" s="1"/>
      <c r="B84" s="21" t="s">
        <v>109</v>
      </c>
      <c r="C84" s="16"/>
      <c r="D84" s="20"/>
      <c r="E84" s="18"/>
      <c r="F84" s="18"/>
      <c r="G84" s="19"/>
    </row>
    <row r="85" spans="1:7" x14ac:dyDescent="0.25">
      <c r="A85" s="1"/>
      <c r="B85" s="21" t="s">
        <v>54</v>
      </c>
      <c r="C85" s="16"/>
      <c r="D85" s="20"/>
      <c r="E85" s="18"/>
      <c r="F85" s="18"/>
      <c r="G85" s="19"/>
    </row>
    <row r="86" spans="1:7" x14ac:dyDescent="0.25">
      <c r="A86" s="1"/>
      <c r="B86" s="21" t="s">
        <v>55</v>
      </c>
      <c r="C86" s="16"/>
      <c r="D86" s="20"/>
      <c r="E86" s="18"/>
      <c r="F86" s="18"/>
      <c r="G86" s="19"/>
    </row>
    <row r="87" spans="1:7" x14ac:dyDescent="0.25">
      <c r="A87" s="1"/>
      <c r="B87" s="21" t="s">
        <v>56</v>
      </c>
      <c r="C87" s="16"/>
      <c r="D87" s="20"/>
      <c r="E87" s="18"/>
      <c r="F87" s="18"/>
      <c r="G87" s="19"/>
    </row>
    <row r="88" spans="1:7" ht="30" x14ac:dyDescent="0.25">
      <c r="A88" s="1"/>
      <c r="B88" s="21" t="s">
        <v>57</v>
      </c>
      <c r="C88" s="16"/>
      <c r="D88" s="20"/>
      <c r="E88" s="18"/>
      <c r="F88" s="18"/>
      <c r="G88" s="19"/>
    </row>
    <row r="89" spans="1:7" ht="30" x14ac:dyDescent="0.25">
      <c r="A89" s="1"/>
      <c r="B89" s="21" t="s">
        <v>58</v>
      </c>
      <c r="C89" s="16"/>
      <c r="D89" s="20"/>
      <c r="E89" s="18"/>
      <c r="F89" s="18"/>
      <c r="G89" s="19"/>
    </row>
    <row r="90" spans="1:7" x14ac:dyDescent="0.25">
      <c r="A90" s="1"/>
      <c r="B90" s="21" t="s">
        <v>59</v>
      </c>
      <c r="C90" s="16"/>
      <c r="D90" s="20"/>
      <c r="E90" s="18"/>
      <c r="F90" s="18"/>
      <c r="G90" s="19"/>
    </row>
    <row r="91" spans="1:7" x14ac:dyDescent="0.25">
      <c r="A91" s="1"/>
      <c r="B91" s="21" t="s">
        <v>79</v>
      </c>
      <c r="C91" s="16"/>
      <c r="D91" s="20"/>
      <c r="E91" s="18"/>
      <c r="F91" s="18"/>
      <c r="G91" s="19"/>
    </row>
    <row r="92" spans="1:7" ht="30" x14ac:dyDescent="0.25">
      <c r="A92" s="1"/>
      <c r="B92" s="21" t="s">
        <v>60</v>
      </c>
      <c r="C92" s="16"/>
      <c r="D92" s="20"/>
      <c r="E92" s="18"/>
      <c r="F92" s="18"/>
      <c r="G92" s="19"/>
    </row>
    <row r="93" spans="1:7" ht="30" x14ac:dyDescent="0.25">
      <c r="A93" s="1"/>
      <c r="B93" s="21" t="s">
        <v>78</v>
      </c>
      <c r="C93" s="16"/>
      <c r="D93" s="20"/>
      <c r="E93" s="18"/>
      <c r="F93" s="18"/>
      <c r="G93" s="19"/>
    </row>
    <row r="94" spans="1:7" ht="30" x14ac:dyDescent="0.25">
      <c r="A94" s="1"/>
      <c r="B94" s="21" t="s">
        <v>61</v>
      </c>
      <c r="C94" s="16"/>
      <c r="D94" s="20"/>
      <c r="E94" s="18"/>
      <c r="F94" s="18"/>
      <c r="G94" s="19"/>
    </row>
    <row r="95" spans="1:7" x14ac:dyDescent="0.25">
      <c r="A95" s="1"/>
      <c r="B95" s="21" t="s">
        <v>110</v>
      </c>
      <c r="C95" s="16"/>
      <c r="D95" s="20"/>
      <c r="E95" s="18"/>
      <c r="F95" s="18"/>
      <c r="G95" s="19"/>
    </row>
    <row r="96" spans="1:7" ht="15.75" thickBot="1" x14ac:dyDescent="0.3">
      <c r="A96" s="1"/>
      <c r="B96" s="46" t="s">
        <v>111</v>
      </c>
      <c r="C96" s="47"/>
      <c r="D96" s="29"/>
      <c r="E96" s="30"/>
      <c r="F96" s="30"/>
      <c r="G96" s="48"/>
    </row>
    <row r="97" spans="1:8" ht="18" customHeight="1" x14ac:dyDescent="0.25">
      <c r="A97" s="1"/>
      <c r="B97" s="38" t="s">
        <v>5</v>
      </c>
      <c r="C97" s="54"/>
      <c r="D97" s="54"/>
      <c r="E97" s="39"/>
      <c r="F97" s="40">
        <v>1</v>
      </c>
      <c r="G97" s="41">
        <f>E97*F97</f>
        <v>0</v>
      </c>
    </row>
    <row r="98" spans="1:8" ht="34.5" x14ac:dyDescent="0.25">
      <c r="A98" s="1"/>
      <c r="B98" s="31" t="s">
        <v>124</v>
      </c>
      <c r="C98" s="20"/>
      <c r="D98" s="20"/>
      <c r="E98" s="32"/>
      <c r="F98" s="33">
        <v>1</v>
      </c>
      <c r="G98" s="34">
        <f>E98*F98</f>
        <v>0</v>
      </c>
    </row>
    <row r="99" spans="1:8" ht="18" customHeight="1" x14ac:dyDescent="0.25">
      <c r="A99" s="1"/>
      <c r="B99" s="31" t="s">
        <v>30</v>
      </c>
      <c r="C99" s="20"/>
      <c r="D99" s="20"/>
      <c r="E99" s="32"/>
      <c r="F99" s="33">
        <v>1</v>
      </c>
      <c r="G99" s="34">
        <f>E99*F99</f>
        <v>0</v>
      </c>
      <c r="H99" s="3"/>
    </row>
    <row r="100" spans="1:8" ht="18" customHeight="1" x14ac:dyDescent="0.25">
      <c r="A100" s="1"/>
      <c r="B100" s="31" t="s">
        <v>31</v>
      </c>
      <c r="C100" s="20"/>
      <c r="D100" s="20"/>
      <c r="E100" s="32"/>
      <c r="F100" s="33">
        <v>2</v>
      </c>
      <c r="G100" s="34">
        <f>E100*F100</f>
        <v>0</v>
      </c>
    </row>
    <row r="101" spans="1:8" ht="50.25" x14ac:dyDescent="0.25">
      <c r="A101" s="1"/>
      <c r="B101" s="31" t="s">
        <v>125</v>
      </c>
      <c r="C101" s="20"/>
      <c r="D101" s="20"/>
      <c r="E101" s="32"/>
      <c r="F101" s="33" t="s">
        <v>32</v>
      </c>
      <c r="G101" s="34">
        <f>E101</f>
        <v>0</v>
      </c>
    </row>
    <row r="102" spans="1:8" ht="18" customHeight="1" x14ac:dyDescent="0.25">
      <c r="A102" s="1"/>
      <c r="B102" s="31" t="s">
        <v>4</v>
      </c>
      <c r="C102" s="20"/>
      <c r="D102" s="20"/>
      <c r="E102" s="32"/>
      <c r="F102" s="33" t="s">
        <v>32</v>
      </c>
      <c r="G102" s="34">
        <f>E102</f>
        <v>0</v>
      </c>
    </row>
    <row r="103" spans="1:8" ht="18" customHeight="1" x14ac:dyDescent="0.25">
      <c r="B103" s="31" t="s">
        <v>126</v>
      </c>
      <c r="C103" s="20"/>
      <c r="D103" s="20"/>
      <c r="E103" s="32"/>
      <c r="F103" s="33" t="s">
        <v>32</v>
      </c>
      <c r="G103" s="34">
        <f>E103</f>
        <v>0</v>
      </c>
    </row>
    <row r="104" spans="1:8" ht="18" customHeight="1" x14ac:dyDescent="0.25">
      <c r="A104" s="1"/>
      <c r="B104" s="31" t="s">
        <v>112</v>
      </c>
      <c r="C104" s="35"/>
      <c r="D104" s="35"/>
      <c r="E104" s="32"/>
      <c r="F104" s="33" t="s">
        <v>32</v>
      </c>
      <c r="G104" s="34">
        <f>E104</f>
        <v>0</v>
      </c>
    </row>
    <row r="105" spans="1:8" ht="18" customHeight="1" x14ac:dyDescent="0.25">
      <c r="A105" s="1"/>
      <c r="B105" s="31" t="s">
        <v>115</v>
      </c>
      <c r="C105" s="20"/>
      <c r="D105" s="20"/>
      <c r="E105" s="32"/>
      <c r="F105" s="33" t="s">
        <v>32</v>
      </c>
      <c r="G105" s="34">
        <f t="shared" ref="G105:G111" si="0">E105</f>
        <v>0</v>
      </c>
      <c r="H105" s="3"/>
    </row>
    <row r="106" spans="1:8" ht="18" customHeight="1" x14ac:dyDescent="0.25">
      <c r="A106" s="1"/>
      <c r="B106" s="31" t="s">
        <v>114</v>
      </c>
      <c r="C106" s="20"/>
      <c r="D106" s="20"/>
      <c r="E106" s="32"/>
      <c r="F106" s="33" t="s">
        <v>32</v>
      </c>
      <c r="G106" s="34">
        <f t="shared" si="0"/>
        <v>0</v>
      </c>
    </row>
    <row r="107" spans="1:8" ht="18" customHeight="1" x14ac:dyDescent="0.25">
      <c r="A107" s="1"/>
      <c r="B107" s="31" t="s">
        <v>3</v>
      </c>
      <c r="C107" s="20"/>
      <c r="D107" s="20"/>
      <c r="E107" s="32"/>
      <c r="F107" s="33" t="s">
        <v>32</v>
      </c>
      <c r="G107" s="34">
        <f t="shared" si="0"/>
        <v>0</v>
      </c>
    </row>
    <row r="108" spans="1:8" ht="18" customHeight="1" x14ac:dyDescent="0.25">
      <c r="A108" s="1"/>
      <c r="B108" s="31" t="s">
        <v>12</v>
      </c>
      <c r="C108" s="20"/>
      <c r="D108" s="20"/>
      <c r="E108" s="32"/>
      <c r="F108" s="33" t="s">
        <v>32</v>
      </c>
      <c r="G108" s="34">
        <f t="shared" si="0"/>
        <v>0</v>
      </c>
    </row>
    <row r="109" spans="1:8" ht="18" customHeight="1" x14ac:dyDescent="0.25">
      <c r="A109" s="1"/>
      <c r="B109" s="31" t="s">
        <v>113</v>
      </c>
      <c r="C109" s="20"/>
      <c r="D109" s="20"/>
      <c r="E109" s="32"/>
      <c r="F109" s="33" t="s">
        <v>32</v>
      </c>
      <c r="G109" s="34">
        <f t="shared" si="0"/>
        <v>0</v>
      </c>
    </row>
    <row r="110" spans="1:8" ht="36.75" customHeight="1" x14ac:dyDescent="0.25">
      <c r="A110" s="1"/>
      <c r="B110" s="69" t="s">
        <v>127</v>
      </c>
      <c r="C110" s="20"/>
      <c r="D110" s="20"/>
      <c r="E110" s="32"/>
      <c r="F110" s="33" t="s">
        <v>32</v>
      </c>
      <c r="G110" s="34">
        <f t="shared" si="0"/>
        <v>0</v>
      </c>
    </row>
    <row r="111" spans="1:8" ht="18" customHeight="1" x14ac:dyDescent="0.25">
      <c r="A111" s="1"/>
      <c r="B111" s="31" t="s">
        <v>62</v>
      </c>
      <c r="C111" s="20"/>
      <c r="D111" s="20"/>
      <c r="E111" s="32"/>
      <c r="F111" s="33" t="s">
        <v>32</v>
      </c>
      <c r="G111" s="34">
        <f t="shared" si="0"/>
        <v>0</v>
      </c>
    </row>
    <row r="112" spans="1:8" ht="15.75" x14ac:dyDescent="0.25">
      <c r="A112" s="1"/>
      <c r="B112" s="25"/>
      <c r="C112" s="26"/>
      <c r="D112" s="26"/>
      <c r="E112" s="27"/>
      <c r="F112" s="27"/>
      <c r="G112" s="28"/>
    </row>
    <row r="113" spans="1:7" ht="21" customHeight="1" thickBot="1" x14ac:dyDescent="0.3">
      <c r="A113" s="1"/>
      <c r="B113" s="64" t="s">
        <v>6</v>
      </c>
      <c r="C113" s="29"/>
      <c r="D113" s="29"/>
      <c r="E113" s="30"/>
      <c r="F113" s="30"/>
      <c r="G113" s="63">
        <f>SUM(G8,G20,G22,G23,G24,G25,G26,G27,G28,G30,G37,G53,G54,G55,G81,G97,G98,G99,G100,G101,G102,G103,G104,G105,G106,G107,G108,G109,G110,G111)</f>
        <v>0</v>
      </c>
    </row>
    <row r="114" spans="1:7" x14ac:dyDescent="0.25">
      <c r="A114" s="1"/>
      <c r="B114" s="13"/>
      <c r="C114" s="1"/>
      <c r="D114" s="1"/>
      <c r="E114" s="2"/>
      <c r="F114" s="2"/>
      <c r="G114" s="24"/>
    </row>
    <row r="115" spans="1:7" x14ac:dyDescent="0.25">
      <c r="A115" s="1"/>
      <c r="B115" s="68" t="s">
        <v>116</v>
      </c>
      <c r="C115" s="1"/>
      <c r="D115" s="1"/>
      <c r="E115" s="2"/>
      <c r="F115" s="2"/>
      <c r="G115" s="2"/>
    </row>
    <row r="116" spans="1:7" x14ac:dyDescent="0.25">
      <c r="A116" s="1"/>
      <c r="B116" s="67" t="s">
        <v>117</v>
      </c>
      <c r="C116" s="8"/>
      <c r="D116" s="8"/>
      <c r="E116" s="2"/>
      <c r="F116" s="2"/>
      <c r="G116" s="2"/>
    </row>
    <row r="117" spans="1:7" x14ac:dyDescent="0.25">
      <c r="A117" s="1"/>
      <c r="B117" s="67" t="s">
        <v>118</v>
      </c>
    </row>
    <row r="118" spans="1:7" x14ac:dyDescent="0.25">
      <c r="B118" s="67" t="s">
        <v>134</v>
      </c>
    </row>
  </sheetData>
  <pageMargins left="0.7" right="0.7" top="0.78740157499999996" bottom="0.78740157499999996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9B6CF-ECAB-4D0A-B13D-6FAD6A73F998}">
  <sheetPr>
    <pageSetUpPr fitToPage="1"/>
  </sheetPr>
  <dimension ref="A1:G39"/>
  <sheetViews>
    <sheetView workbookViewId="0">
      <selection activeCell="B3" sqref="B3"/>
    </sheetView>
  </sheetViews>
  <sheetFormatPr defaultRowHeight="15" x14ac:dyDescent="0.25"/>
  <cols>
    <col min="1" max="1" width="2.140625" style="9" customWidth="1"/>
    <col min="2" max="2" width="80.42578125" style="9" customWidth="1"/>
    <col min="3" max="3" width="13.42578125" style="9" customWidth="1"/>
    <col min="4" max="4" width="9.85546875" style="9" customWidth="1"/>
    <col min="5" max="5" width="16" style="9" customWidth="1"/>
    <col min="6" max="7" width="9.140625" style="9"/>
    <col min="8" max="8" width="14.140625" style="9" customWidth="1"/>
    <col min="9" max="9" width="21.85546875" style="9" customWidth="1"/>
    <col min="10" max="16384" width="9.140625" style="9"/>
  </cols>
  <sheetData>
    <row r="1" spans="1:7" x14ac:dyDescent="0.25">
      <c r="A1" s="1"/>
      <c r="B1" s="1"/>
      <c r="C1" s="1" t="s">
        <v>0</v>
      </c>
      <c r="D1" s="1" t="s">
        <v>1</v>
      </c>
      <c r="E1" s="1" t="s">
        <v>2</v>
      </c>
    </row>
    <row r="2" spans="1:7" x14ac:dyDescent="0.25">
      <c r="A2" s="1"/>
      <c r="B2" s="7" t="s">
        <v>29</v>
      </c>
      <c r="C2" s="5"/>
      <c r="D2" s="5"/>
      <c r="E2" s="5"/>
      <c r="G2" s="10">
        <f>SUM(E3:E16)</f>
        <v>481600</v>
      </c>
    </row>
    <row r="3" spans="1:7" x14ac:dyDescent="0.25">
      <c r="A3" s="1"/>
      <c r="B3" s="1" t="s">
        <v>15</v>
      </c>
      <c r="C3" s="2">
        <v>26000</v>
      </c>
      <c r="D3" s="2">
        <v>6</v>
      </c>
      <c r="E3" s="2">
        <f>C3*D3</f>
        <v>156000</v>
      </c>
    </row>
    <row r="4" spans="1:7" x14ac:dyDescent="0.25">
      <c r="A4" s="1"/>
      <c r="B4" s="1" t="s">
        <v>16</v>
      </c>
      <c r="C4" s="2">
        <v>21800</v>
      </c>
      <c r="D4" s="2">
        <v>2</v>
      </c>
      <c r="E4" s="2">
        <f>C4*D4</f>
        <v>43600</v>
      </c>
    </row>
    <row r="5" spans="1:7" x14ac:dyDescent="0.25">
      <c r="A5" s="1"/>
      <c r="B5" s="1" t="s">
        <v>7</v>
      </c>
      <c r="C5" s="2">
        <v>4000</v>
      </c>
      <c r="D5" s="2">
        <v>8</v>
      </c>
      <c r="E5" s="2">
        <f t="shared" ref="E5:E16" si="0">C5*D5</f>
        <v>32000</v>
      </c>
    </row>
    <row r="6" spans="1:7" x14ac:dyDescent="0.25">
      <c r="A6" s="1"/>
      <c r="B6" s="1" t="s">
        <v>21</v>
      </c>
      <c r="C6" s="2">
        <v>30000</v>
      </c>
      <c r="D6" s="2">
        <v>1</v>
      </c>
      <c r="E6" s="2">
        <f t="shared" si="0"/>
        <v>30000</v>
      </c>
    </row>
    <row r="7" spans="1:7" x14ac:dyDescent="0.25">
      <c r="A7" s="1"/>
      <c r="B7" s="1" t="s">
        <v>23</v>
      </c>
      <c r="C7" s="2">
        <v>56000</v>
      </c>
      <c r="D7" s="2">
        <v>1</v>
      </c>
      <c r="E7" s="2">
        <f t="shared" si="0"/>
        <v>56000</v>
      </c>
    </row>
    <row r="8" spans="1:7" x14ac:dyDescent="0.25">
      <c r="A8" s="1"/>
      <c r="B8" s="1" t="s">
        <v>24</v>
      </c>
      <c r="C8" s="2">
        <v>25000</v>
      </c>
      <c r="D8" s="2">
        <v>1</v>
      </c>
      <c r="E8" s="2">
        <f t="shared" si="0"/>
        <v>25000</v>
      </c>
    </row>
    <row r="9" spans="1:7" x14ac:dyDescent="0.25">
      <c r="A9" s="1"/>
      <c r="B9" s="1" t="s">
        <v>25</v>
      </c>
      <c r="C9" s="2">
        <v>2900</v>
      </c>
      <c r="D9" s="2">
        <v>2</v>
      </c>
      <c r="E9" s="2">
        <f t="shared" si="0"/>
        <v>5800</v>
      </c>
    </row>
    <row r="10" spans="1:7" x14ac:dyDescent="0.25">
      <c r="A10" s="1"/>
      <c r="B10" s="1" t="s">
        <v>26</v>
      </c>
      <c r="C10" s="2">
        <v>1200</v>
      </c>
      <c r="D10" s="2">
        <v>1</v>
      </c>
      <c r="E10" s="2">
        <f t="shared" si="0"/>
        <v>1200</v>
      </c>
    </row>
    <row r="11" spans="1:7" x14ac:dyDescent="0.25">
      <c r="A11" s="1"/>
      <c r="B11" s="1" t="s">
        <v>27</v>
      </c>
      <c r="C11" s="2">
        <v>3000</v>
      </c>
      <c r="D11" s="2">
        <v>2</v>
      </c>
      <c r="E11" s="2">
        <f t="shared" si="0"/>
        <v>6000</v>
      </c>
    </row>
    <row r="12" spans="1:7" x14ac:dyDescent="0.25">
      <c r="A12" s="1"/>
      <c r="B12" s="1" t="s">
        <v>28</v>
      </c>
      <c r="C12" s="2">
        <v>11000</v>
      </c>
      <c r="D12" s="2">
        <v>1</v>
      </c>
      <c r="E12" s="2">
        <f t="shared" si="0"/>
        <v>11000</v>
      </c>
    </row>
    <row r="13" spans="1:7" x14ac:dyDescent="0.25">
      <c r="A13" s="1"/>
      <c r="B13" s="9" t="s">
        <v>10</v>
      </c>
      <c r="C13" s="2">
        <v>8000</v>
      </c>
      <c r="D13" s="2">
        <v>1</v>
      </c>
      <c r="E13" s="2">
        <f t="shared" si="0"/>
        <v>8000</v>
      </c>
    </row>
    <row r="14" spans="1:7" x14ac:dyDescent="0.25">
      <c r="A14" s="1"/>
      <c r="B14" s="1" t="s">
        <v>14</v>
      </c>
      <c r="C14" s="2">
        <v>30000</v>
      </c>
      <c r="D14" s="2">
        <v>1</v>
      </c>
      <c r="E14" s="2">
        <f t="shared" si="0"/>
        <v>30000</v>
      </c>
    </row>
    <row r="15" spans="1:7" x14ac:dyDescent="0.25">
      <c r="A15" s="1"/>
      <c r="B15" s="1" t="s">
        <v>20</v>
      </c>
      <c r="C15" s="2">
        <v>75000</v>
      </c>
      <c r="D15" s="2">
        <v>1</v>
      </c>
      <c r="E15" s="2">
        <f t="shared" si="0"/>
        <v>75000</v>
      </c>
    </row>
    <row r="16" spans="1:7" x14ac:dyDescent="0.25">
      <c r="B16" s="9" t="s">
        <v>19</v>
      </c>
      <c r="C16" s="2">
        <v>2000</v>
      </c>
      <c r="D16" s="9">
        <v>1</v>
      </c>
      <c r="E16" s="9">
        <f t="shared" si="0"/>
        <v>2000</v>
      </c>
    </row>
    <row r="17" spans="2:7" x14ac:dyDescent="0.25">
      <c r="C17" s="10"/>
    </row>
    <row r="18" spans="2:7" x14ac:dyDescent="0.25">
      <c r="B18" s="7" t="s">
        <v>9</v>
      </c>
      <c r="C18" s="4"/>
      <c r="D18" s="5"/>
      <c r="E18" s="5"/>
      <c r="G18" s="10">
        <f>SUM(E19:E28)</f>
        <v>188200</v>
      </c>
    </row>
    <row r="19" spans="2:7" x14ac:dyDescent="0.25">
      <c r="B19" s="1" t="s">
        <v>15</v>
      </c>
      <c r="C19" s="2">
        <v>26000</v>
      </c>
      <c r="D19" s="9">
        <v>2</v>
      </c>
      <c r="E19" s="2">
        <f t="shared" ref="E19:E28" si="1">C19*D19</f>
        <v>52000</v>
      </c>
    </row>
    <row r="20" spans="2:7" x14ac:dyDescent="0.25">
      <c r="B20" s="1" t="s">
        <v>17</v>
      </c>
      <c r="C20" s="2">
        <v>21800</v>
      </c>
      <c r="D20" s="9">
        <v>1</v>
      </c>
      <c r="E20" s="2">
        <f t="shared" si="1"/>
        <v>21800</v>
      </c>
    </row>
    <row r="21" spans="2:7" x14ac:dyDescent="0.25">
      <c r="B21" s="1" t="s">
        <v>7</v>
      </c>
      <c r="C21" s="10">
        <v>4000</v>
      </c>
      <c r="D21" s="9">
        <v>3</v>
      </c>
      <c r="E21" s="2">
        <f t="shared" si="1"/>
        <v>12000</v>
      </c>
    </row>
    <row r="22" spans="2:7" x14ac:dyDescent="0.25">
      <c r="B22" s="1" t="s">
        <v>22</v>
      </c>
      <c r="C22" s="10">
        <v>30000</v>
      </c>
      <c r="D22" s="9">
        <v>1</v>
      </c>
      <c r="E22" s="2">
        <f t="shared" si="1"/>
        <v>30000</v>
      </c>
    </row>
    <row r="23" spans="2:7" x14ac:dyDescent="0.25">
      <c r="B23" s="1" t="s">
        <v>23</v>
      </c>
      <c r="C23" s="10">
        <v>9500</v>
      </c>
      <c r="D23" s="9">
        <v>1</v>
      </c>
      <c r="E23" s="2">
        <f t="shared" si="1"/>
        <v>9500</v>
      </c>
    </row>
    <row r="24" spans="2:7" x14ac:dyDescent="0.25">
      <c r="B24" s="1" t="s">
        <v>24</v>
      </c>
      <c r="C24" s="10">
        <v>13000</v>
      </c>
      <c r="D24" s="9">
        <v>1</v>
      </c>
      <c r="E24" s="2">
        <f t="shared" si="1"/>
        <v>13000</v>
      </c>
    </row>
    <row r="25" spans="2:7" x14ac:dyDescent="0.25">
      <c r="B25" s="1" t="s">
        <v>28</v>
      </c>
      <c r="C25" s="10">
        <v>11000</v>
      </c>
      <c r="D25" s="9">
        <v>1</v>
      </c>
      <c r="E25" s="2">
        <f t="shared" si="1"/>
        <v>11000</v>
      </c>
    </row>
    <row r="26" spans="2:7" x14ac:dyDescent="0.25">
      <c r="B26" s="1" t="s">
        <v>25</v>
      </c>
      <c r="C26" s="10">
        <v>2900</v>
      </c>
      <c r="D26" s="9">
        <v>1</v>
      </c>
      <c r="E26" s="2">
        <f t="shared" si="1"/>
        <v>2900</v>
      </c>
    </row>
    <row r="27" spans="2:7" x14ac:dyDescent="0.25">
      <c r="B27" s="9" t="s">
        <v>11</v>
      </c>
      <c r="C27" s="10">
        <v>6000</v>
      </c>
      <c r="D27" s="9">
        <v>1</v>
      </c>
      <c r="E27" s="2">
        <f t="shared" si="1"/>
        <v>6000</v>
      </c>
    </row>
    <row r="28" spans="2:7" x14ac:dyDescent="0.25">
      <c r="B28" s="1" t="s">
        <v>8</v>
      </c>
      <c r="C28" s="10">
        <v>30000</v>
      </c>
      <c r="D28" s="9">
        <v>1</v>
      </c>
      <c r="E28" s="2">
        <f t="shared" si="1"/>
        <v>30000</v>
      </c>
    </row>
    <row r="29" spans="2:7" x14ac:dyDescent="0.25">
      <c r="C29" s="10"/>
    </row>
    <row r="30" spans="2:7" x14ac:dyDescent="0.25">
      <c r="B30" s="7" t="s">
        <v>18</v>
      </c>
      <c r="C30" s="4"/>
      <c r="D30" s="5"/>
      <c r="E30" s="5"/>
      <c r="G30" s="10">
        <f>SUM(E31:E37)</f>
        <v>138500</v>
      </c>
    </row>
    <row r="31" spans="2:7" x14ac:dyDescent="0.25">
      <c r="B31" s="1" t="s">
        <v>15</v>
      </c>
      <c r="C31" s="2">
        <v>26000</v>
      </c>
      <c r="D31" s="9">
        <v>2</v>
      </c>
      <c r="E31" s="2">
        <f t="shared" ref="E31:E37" si="2">C31*D31</f>
        <v>52000</v>
      </c>
    </row>
    <row r="32" spans="2:7" x14ac:dyDescent="0.25">
      <c r="B32" s="1" t="s">
        <v>7</v>
      </c>
      <c r="C32" s="10">
        <v>4000</v>
      </c>
      <c r="D32" s="9">
        <v>2</v>
      </c>
      <c r="E32" s="2">
        <f t="shared" si="2"/>
        <v>8000</v>
      </c>
    </row>
    <row r="33" spans="2:5" x14ac:dyDescent="0.25">
      <c r="B33" s="1" t="s">
        <v>22</v>
      </c>
      <c r="C33" s="10">
        <v>30000</v>
      </c>
      <c r="D33" s="9">
        <v>1</v>
      </c>
      <c r="E33" s="2">
        <f t="shared" si="2"/>
        <v>30000</v>
      </c>
    </row>
    <row r="34" spans="2:5" x14ac:dyDescent="0.25">
      <c r="B34" s="1" t="s">
        <v>23</v>
      </c>
      <c r="C34" s="10">
        <v>9500</v>
      </c>
      <c r="D34" s="9">
        <v>1</v>
      </c>
      <c r="E34" s="2">
        <f t="shared" si="2"/>
        <v>9500</v>
      </c>
    </row>
    <row r="35" spans="2:5" x14ac:dyDescent="0.25">
      <c r="B35" s="1" t="s">
        <v>24</v>
      </c>
      <c r="C35" s="10">
        <v>13000</v>
      </c>
      <c r="D35" s="9">
        <v>1</v>
      </c>
      <c r="E35" s="2">
        <f t="shared" si="2"/>
        <v>13000</v>
      </c>
    </row>
    <row r="36" spans="2:5" x14ac:dyDescent="0.25">
      <c r="B36" s="9" t="s">
        <v>11</v>
      </c>
      <c r="C36" s="10">
        <v>6000</v>
      </c>
      <c r="D36" s="9">
        <v>1</v>
      </c>
      <c r="E36" s="2">
        <f t="shared" si="2"/>
        <v>6000</v>
      </c>
    </row>
    <row r="37" spans="2:5" x14ac:dyDescent="0.25">
      <c r="B37" s="1" t="s">
        <v>8</v>
      </c>
      <c r="C37" s="10">
        <v>20000</v>
      </c>
      <c r="D37" s="9">
        <v>1</v>
      </c>
      <c r="E37" s="2">
        <f t="shared" si="2"/>
        <v>20000</v>
      </c>
    </row>
    <row r="39" spans="2:5" x14ac:dyDescent="0.25">
      <c r="C39" s="11" t="s">
        <v>13</v>
      </c>
      <c r="D39" s="12"/>
      <c r="E39" s="11">
        <f>SUM(E3:E38)</f>
        <v>808300</v>
      </c>
    </row>
  </sheetData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LED</vt:lpstr>
      <vt:lpstr>ozvučení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Radka Schejbalová</cp:lastModifiedBy>
  <cp:lastPrinted>2023-03-08T08:40:52Z</cp:lastPrinted>
  <dcterms:created xsi:type="dcterms:W3CDTF">2015-06-05T18:19:34Z</dcterms:created>
  <dcterms:modified xsi:type="dcterms:W3CDTF">2023-03-14T07:26:48Z</dcterms:modified>
</cp:coreProperties>
</file>