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undrat\Desktop\"/>
    </mc:Choice>
  </mc:AlternateContent>
  <xr:revisionPtr revIDLastSave="0" documentId="13_ncr:1_{56E50703-9694-4E0D-893F-9351BC14623F}" xr6:coauthVersionLast="47" xr6:coauthVersionMax="47" xr10:uidLastSave="{00000000-0000-0000-0000-000000000000}"/>
  <bookViews>
    <workbookView xWindow="-120" yWindow="-120" windowWidth="25440" windowHeight="1527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</sheets>
  <externalReferences>
    <externalReference r:id="rId4"/>
  </externalReferences>
  <definedNames>
    <definedName name="CelkemDPHVypocet" localSheetId="1">Stavba!$H$38</definedName>
    <definedName name="CenaCelkem">Stavba!$G$27</definedName>
    <definedName name="CenaCelkemBezDPH">Stavba!$G$26</definedName>
    <definedName name="CenaCelkemVypocet" localSheetId="1">Stavba!$I$38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Stavba!$G$22</definedName>
    <definedName name="DPHZakl">Stavba!$G$24</definedName>
    <definedName name="dpsc" localSheetId="1">Stavba!$C$13</definedName>
    <definedName name="IČO" localSheetId="1">Stavba!$I$11</definedName>
    <definedName name="Mena">Stavba!$J$27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Stavba!$B$36</definedName>
    <definedName name="_xlnm.Print_Area" localSheetId="1">Stavba!$A$1:$J$41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Stavba!$E$21</definedName>
    <definedName name="SazbaDPH1">'[1]Krycí list'!$C$30</definedName>
    <definedName name="SazbaDPH2" localSheetId="1">Stavba!$E$23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Stavba!$B$1:$J$34</definedName>
    <definedName name="ZakladDPHSni">Stavba!$G$21</definedName>
    <definedName name="ZakladDPHSniVypocet" localSheetId="1">Stavba!$F$38</definedName>
    <definedName name="ZakladDPHZakl">Stavba!$G$23</definedName>
    <definedName name="ZakladDPHZaklVypocet" localSheetId="1">Stavba!$G$38</definedName>
    <definedName name="ZaObjednatele">Stavba!$G$32</definedName>
    <definedName name="Zaokrouhleni">Stavba!$G$25</definedName>
    <definedName name="ZaZhotovitele">Stavba!$D$32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G38" i="1"/>
  <c r="H38" i="1"/>
  <c r="I38" i="1"/>
  <c r="J37" i="1" s="1"/>
  <c r="J38" i="1" s="1"/>
  <c r="J26" i="1"/>
  <c r="J24" i="1"/>
  <c r="G36" i="1"/>
  <c r="F36" i="1"/>
  <c r="J21" i="1"/>
  <c r="J22" i="1"/>
  <c r="J23" i="1"/>
  <c r="E22" i="1"/>
  <c r="E24" i="1"/>
  <c r="I19" i="1" l="1"/>
  <c r="G23" i="1" s="1"/>
  <c r="G24" i="1" s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<sst xmlns="http://schemas.openxmlformats.org/spreadsheetml/2006/main" count="67" uniqueCount="59">
  <si>
    <t>%</t>
  </si>
  <si>
    <t>Cena celkem</t>
  </si>
  <si>
    <t>Za zhotovitele</t>
  </si>
  <si>
    <t>Za objednatele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</si>
  <si>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</si>
  <si>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</si>
  <si>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</si>
  <si>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</si>
  <si>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</si>
  <si>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</si>
  <si>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</si>
  <si>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</si>
  <si>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</si>
  <si>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</si>
  <si>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</si>
  <si>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</si>
  <si>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</si>
  <si>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</si>
  <si>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</si>
  <si>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</si>
  <si>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</si>
  <si>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</si>
  <si>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</si>
  <si>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</si>
  <si>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</si>
  <si>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Celkem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</si>
  <si>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</si>
  <si>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</si>
  <si>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</si>
  <si>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</si>
  <si>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</si>
  <si>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</si>
  <si>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</si>
  <si>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</si>
  <si>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</si>
  <si>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</si>
  <si>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</si>
  <si>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Rozpočet:</t>
  </si>
  <si>
    <t>Misto</t>
  </si>
  <si>
    <t>Oprava PK ZŠ Kuldova 38</t>
  </si>
  <si>
    <t>Brno</t>
  </si>
  <si>
    <t>Rozpočet</t>
  </si>
  <si>
    <t>Celkem za stavbu</t>
  </si>
  <si>
    <t>CZK</t>
  </si>
  <si>
    <t>Rekonstrukce kotelny ZŠ Kuldova 38</t>
  </si>
  <si>
    <t>ZŠ Kuldova 38, 615 00  Brno</t>
  </si>
  <si>
    <t>Statutární město Brno, Městská část Brno-Židenice</t>
  </si>
  <si>
    <t>Gajdošova 7</t>
  </si>
  <si>
    <t>61500</t>
  </si>
  <si>
    <t>44992785</t>
  </si>
  <si>
    <t>VYPLŇUJTE POUZE MODRÁ POLE</t>
  </si>
  <si>
    <t xml:space="preserve">D.1.4.1. </t>
  </si>
  <si>
    <t>Technologická část</t>
  </si>
  <si>
    <t>Celkem bez DPH</t>
  </si>
  <si>
    <t>D 1.4.2.</t>
  </si>
  <si>
    <t>Úprava vnitřní plynoinstalace</t>
  </si>
  <si>
    <t>Souhrnný rozpočet</t>
  </si>
  <si>
    <t>D 1.4.3.</t>
  </si>
  <si>
    <t>Měření a regulace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</si>
</sst>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8" fillId="5" borderId="0" xfId="0" applyNumberFormat="1" applyFont="1" applyFill="1" applyAlignment="1">
      <alignment horizontal="left" vertical="center"/>
    </xf>
    <xf numFmtId="49" fontId="8" fillId="5" borderId="6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5" borderId="18" xfId="0" applyNumberFormat="1" applyFont="1" applyFill="1" applyBorder="1" applyAlignment="1">
      <alignment horizontal="left"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5" borderId="0" xfId="0" applyNumberFormat="1" applyFont="1" applyFill="1" applyAlignment="1">
      <alignment horizontal="left" vertical="center"/>
    </xf>
    <xf numFmtId="49" fontId="8" fillId="5" borderId="6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13" fillId="5" borderId="15" xfId="0" applyNumberFormat="1" applyFont="1" applyFill="1" applyBorder="1" applyAlignment="1">
      <alignment horizontal="right" vertical="center" indent="1"/>
    </xf>
    <xf numFmtId="4" fontId="13" fillId="5" borderId="16" xfId="0" applyNumberFormat="1" applyFont="1" applyFill="1" applyBorder="1" applyAlignment="1">
      <alignment horizontal="right" vertical="center" inden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Stavitel++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33</v>
      </c>
    </row>
    <row r="2" spans="1:7" ht="57.75" customHeight="1" x14ac:dyDescent="0.2">
      <c r="A2" s="108" t="s">
        <v>34</v>
      </c>
      <c r="B2" s="108"/>
      <c r="C2" s="108"/>
      <c r="D2" s="108"/>
      <c r="E2" s="108"/>
      <c r="F2" s="108"/>
      <c r="G2" s="10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40"/>
  <sheetViews>
    <sheetView showGridLines="0" tabSelected="1" topLeftCell="B1" zoomScaleNormal="100" zoomScaleSheetLayoutView="75" workbookViewId="0">
      <selection activeCell="E20" sqref="E20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7.85546875" customWidth="1"/>
    <col min="5" max="5" width="12.140625" customWidth="1"/>
    <col min="6" max="6" width="21.5703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31</v>
      </c>
      <c r="B1" s="120" t="s">
        <v>56</v>
      </c>
      <c r="C1" s="121"/>
      <c r="D1" s="121"/>
      <c r="E1" s="121"/>
      <c r="F1" s="121"/>
      <c r="G1" s="121"/>
      <c r="H1" s="121"/>
      <c r="I1" s="121"/>
      <c r="J1" s="122"/>
    </row>
    <row r="2" spans="1:15" ht="23.25" customHeight="1" x14ac:dyDescent="0.2">
      <c r="A2" s="3"/>
      <c r="B2" s="70" t="s">
        <v>35</v>
      </c>
      <c r="C2" s="71"/>
      <c r="D2" s="134" t="s">
        <v>44</v>
      </c>
      <c r="E2" s="135"/>
      <c r="F2" s="135"/>
      <c r="G2" s="135"/>
      <c r="H2" s="135"/>
      <c r="I2" s="135"/>
      <c r="J2" s="136"/>
      <c r="O2" s="1"/>
    </row>
    <row r="3" spans="1:15" ht="23.25" customHeight="1" x14ac:dyDescent="0.2">
      <c r="A3" s="3"/>
      <c r="B3" s="72" t="s">
        <v>38</v>
      </c>
      <c r="C3" s="73"/>
      <c r="D3" s="138" t="s">
        <v>45</v>
      </c>
      <c r="E3" s="139"/>
      <c r="F3" s="139"/>
      <c r="G3" s="139"/>
      <c r="H3" s="139"/>
      <c r="I3" s="139"/>
      <c r="J3" s="140"/>
    </row>
    <row r="4" spans="1:15" ht="23.25" hidden="1" customHeight="1" x14ac:dyDescent="0.2">
      <c r="A4" s="3"/>
      <c r="B4" s="74" t="s">
        <v>37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20</v>
      </c>
      <c r="D5" s="79" t="s">
        <v>46</v>
      </c>
      <c r="E5" s="22"/>
      <c r="F5" s="22"/>
      <c r="G5" s="22"/>
      <c r="H5" s="24" t="s">
        <v>28</v>
      </c>
      <c r="I5" s="79" t="s">
        <v>49</v>
      </c>
      <c r="J5" s="9"/>
    </row>
    <row r="6" spans="1:15" ht="15.75" customHeight="1" x14ac:dyDescent="0.2">
      <c r="A6" s="3"/>
      <c r="B6" s="34"/>
      <c r="C6" s="22"/>
      <c r="D6" s="79" t="s">
        <v>47</v>
      </c>
      <c r="E6" s="22"/>
      <c r="F6" s="22"/>
      <c r="G6" s="22"/>
      <c r="H6" s="24" t="s">
        <v>29</v>
      </c>
      <c r="I6" s="79"/>
      <c r="J6" s="9"/>
    </row>
    <row r="7" spans="1:15" ht="15.75" customHeight="1" x14ac:dyDescent="0.2">
      <c r="A7" s="3"/>
      <c r="B7" s="35"/>
      <c r="C7" s="80" t="s">
        <v>48</v>
      </c>
      <c r="D7" s="69" t="s">
        <v>40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18</v>
      </c>
      <c r="D8" s="28"/>
      <c r="H8" s="24" t="s">
        <v>28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29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17</v>
      </c>
      <c r="D11" s="130"/>
      <c r="E11" s="130"/>
      <c r="F11" s="130"/>
      <c r="G11" s="130"/>
      <c r="H11" s="24" t="s">
        <v>28</v>
      </c>
      <c r="I11" s="106"/>
      <c r="J11" s="9"/>
    </row>
    <row r="12" spans="1:15" ht="15.75" customHeight="1" x14ac:dyDescent="0.2">
      <c r="A12" s="3"/>
      <c r="B12" s="34"/>
      <c r="C12" s="22"/>
      <c r="D12" s="143"/>
      <c r="E12" s="143"/>
      <c r="F12" s="143"/>
      <c r="G12" s="143"/>
      <c r="H12" s="24" t="s">
        <v>29</v>
      </c>
      <c r="I12" s="106"/>
      <c r="J12" s="9"/>
    </row>
    <row r="13" spans="1:15" ht="15.75" customHeight="1" x14ac:dyDescent="0.2">
      <c r="A13" s="3"/>
      <c r="B13" s="35"/>
      <c r="C13" s="107"/>
      <c r="D13" s="144"/>
      <c r="E13" s="144"/>
      <c r="F13" s="144"/>
      <c r="G13" s="144"/>
      <c r="H13" s="25"/>
      <c r="I13" s="29"/>
      <c r="J13" s="42"/>
    </row>
    <row r="14" spans="1:15" ht="24" customHeight="1" x14ac:dyDescent="0.2">
      <c r="A14" s="3"/>
      <c r="B14" s="55" t="s">
        <v>19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26</v>
      </c>
      <c r="C15" s="61"/>
      <c r="D15" s="15"/>
      <c r="E15" s="137"/>
      <c r="F15" s="137"/>
      <c r="G15" s="141"/>
      <c r="H15" s="141"/>
      <c r="I15" s="141" t="s">
        <v>53</v>
      </c>
      <c r="J15" s="142"/>
    </row>
    <row r="16" spans="1:15" ht="23.25" customHeight="1" x14ac:dyDescent="0.2">
      <c r="A16" s="104" t="s">
        <v>22</v>
      </c>
      <c r="B16" s="105" t="s">
        <v>51</v>
      </c>
      <c r="C16" s="47"/>
      <c r="D16" s="48"/>
      <c r="E16" s="111" t="s">
        <v>52</v>
      </c>
      <c r="F16" s="112"/>
      <c r="G16" s="111"/>
      <c r="H16" s="112"/>
      <c r="I16" s="149"/>
      <c r="J16" s="150"/>
    </row>
    <row r="17" spans="1:10" ht="23.25" customHeight="1" x14ac:dyDescent="0.2">
      <c r="A17" s="104" t="s">
        <v>23</v>
      </c>
      <c r="B17" s="105" t="s">
        <v>54</v>
      </c>
      <c r="C17" s="47"/>
      <c r="D17" s="48"/>
      <c r="E17" s="111" t="s">
        <v>55</v>
      </c>
      <c r="F17" s="112"/>
      <c r="G17" s="111"/>
      <c r="H17" s="112"/>
      <c r="I17" s="149"/>
      <c r="J17" s="150"/>
    </row>
    <row r="18" spans="1:10" ht="23.25" customHeight="1" x14ac:dyDescent="0.2">
      <c r="A18" s="104" t="s">
        <v>24</v>
      </c>
      <c r="B18" s="105" t="s">
        <v>57</v>
      </c>
      <c r="C18" s="47"/>
      <c r="D18" s="48"/>
      <c r="E18" s="111" t="s">
        <v>58</v>
      </c>
      <c r="F18" s="112"/>
      <c r="G18" s="111"/>
      <c r="H18" s="112"/>
      <c r="I18" s="149"/>
      <c r="J18" s="150"/>
    </row>
    <row r="19" spans="1:10" ht="23.25" customHeight="1" x14ac:dyDescent="0.2">
      <c r="A19" s="3"/>
      <c r="B19" s="63" t="s">
        <v>25</v>
      </c>
      <c r="C19" s="64"/>
      <c r="D19" s="65"/>
      <c r="E19" s="128"/>
      <c r="F19" s="129"/>
      <c r="G19" s="128"/>
      <c r="H19" s="129"/>
      <c r="I19" s="128">
        <f>SUM(I16:J18)</f>
        <v>0</v>
      </c>
      <c r="J19" s="133"/>
    </row>
    <row r="20" spans="1:10" ht="33" customHeight="1" x14ac:dyDescent="0.2">
      <c r="A20" s="3"/>
      <c r="B20" s="54" t="s">
        <v>27</v>
      </c>
      <c r="C20" s="47"/>
      <c r="D20" s="48"/>
      <c r="E20" s="53"/>
      <c r="F20" s="50"/>
      <c r="G20" s="41"/>
      <c r="H20" s="41"/>
      <c r="I20" s="41"/>
      <c r="J20" s="51"/>
    </row>
    <row r="21" spans="1:10" ht="23.25" customHeight="1" x14ac:dyDescent="0.2">
      <c r="A21" s="3"/>
      <c r="B21" s="46" t="s">
        <v>10</v>
      </c>
      <c r="C21" s="47"/>
      <c r="D21" s="48"/>
      <c r="E21" s="49">
        <v>15</v>
      </c>
      <c r="F21" s="50" t="s">
        <v>0</v>
      </c>
      <c r="G21" s="126">
        <v>0</v>
      </c>
      <c r="H21" s="127"/>
      <c r="I21" s="127"/>
      <c r="J21" s="51" t="str">
        <f t="shared" ref="J21:J26" si="0">Mena</f>
        <v>CZK</v>
      </c>
    </row>
    <row r="22" spans="1:10" ht="23.25" customHeight="1" x14ac:dyDescent="0.2">
      <c r="A22" s="3"/>
      <c r="B22" s="46" t="s">
        <v>11</v>
      </c>
      <c r="C22" s="47"/>
      <c r="D22" s="48"/>
      <c r="E22" s="49">
        <f>SazbaDPH1</f>
        <v>15</v>
      </c>
      <c r="F22" s="50" t="s">
        <v>0</v>
      </c>
      <c r="G22" s="131">
        <v>0</v>
      </c>
      <c r="H22" s="132"/>
      <c r="I22" s="132"/>
      <c r="J22" s="51" t="str">
        <f t="shared" si="0"/>
        <v>CZK</v>
      </c>
    </row>
    <row r="23" spans="1:10" ht="23.25" customHeight="1" x14ac:dyDescent="0.2">
      <c r="A23" s="3"/>
      <c r="B23" s="46" t="s">
        <v>12</v>
      </c>
      <c r="C23" s="47"/>
      <c r="D23" s="48"/>
      <c r="E23" s="49">
        <v>21</v>
      </c>
      <c r="F23" s="50" t="s">
        <v>0</v>
      </c>
      <c r="G23" s="126">
        <f>SUM(I19)</f>
        <v>0</v>
      </c>
      <c r="H23" s="127"/>
      <c r="I23" s="127"/>
      <c r="J23" s="51" t="str">
        <f t="shared" si="0"/>
        <v>CZK</v>
      </c>
    </row>
    <row r="24" spans="1:10" ht="23.25" customHeight="1" x14ac:dyDescent="0.2">
      <c r="A24" s="3"/>
      <c r="B24" s="40" t="s">
        <v>13</v>
      </c>
      <c r="C24" s="19"/>
      <c r="D24" s="15"/>
      <c r="E24" s="36">
        <f>SazbaDPH2</f>
        <v>21</v>
      </c>
      <c r="F24" s="37" t="s">
        <v>0</v>
      </c>
      <c r="G24" s="123">
        <f>G23/100*21</f>
        <v>0</v>
      </c>
      <c r="H24" s="124"/>
      <c r="I24" s="124"/>
      <c r="J24" s="45" t="str">
        <f t="shared" si="0"/>
        <v>CZK</v>
      </c>
    </row>
    <row r="25" spans="1:10" ht="23.25" customHeight="1" thickBot="1" x14ac:dyDescent="0.25">
      <c r="A25" s="3"/>
      <c r="B25" s="39"/>
      <c r="C25" s="17"/>
      <c r="D25" s="20"/>
      <c r="E25" s="17"/>
      <c r="F25" s="18"/>
      <c r="G25" s="125"/>
      <c r="H25" s="125"/>
      <c r="I25" s="125"/>
      <c r="J25" s="52"/>
    </row>
    <row r="26" spans="1:10" ht="27.75" hidden="1" customHeight="1" thickBot="1" x14ac:dyDescent="0.25">
      <c r="A26" s="3"/>
      <c r="B26" s="97" t="s">
        <v>21</v>
      </c>
      <c r="C26" s="98"/>
      <c r="D26" s="98"/>
      <c r="E26" s="99"/>
      <c r="F26" s="100"/>
      <c r="G26" s="113">
        <v>0</v>
      </c>
      <c r="H26" s="114"/>
      <c r="I26" s="114"/>
      <c r="J26" s="101" t="str">
        <f t="shared" si="0"/>
        <v>CZK</v>
      </c>
    </row>
    <row r="27" spans="1:10" ht="27.75" customHeight="1" thickBot="1" x14ac:dyDescent="0.25">
      <c r="A27" s="3"/>
      <c r="B27" s="97" t="s">
        <v>30</v>
      </c>
      <c r="C27" s="102"/>
      <c r="D27" s="102"/>
      <c r="E27" s="102"/>
      <c r="F27" s="102"/>
      <c r="G27" s="113">
        <f>SUM(G23:I24)</f>
        <v>0</v>
      </c>
      <c r="H27" s="113"/>
      <c r="I27" s="113"/>
      <c r="J27" s="103" t="s">
        <v>43</v>
      </c>
    </row>
    <row r="28" spans="1:10" ht="12.75" customHeight="1" x14ac:dyDescent="0.2">
      <c r="A28" s="3"/>
      <c r="B28" s="3"/>
      <c r="J28" s="10"/>
    </row>
    <row r="29" spans="1:10" ht="30" customHeight="1" x14ac:dyDescent="0.2">
      <c r="A29" s="3"/>
      <c r="B29" s="3"/>
      <c r="J29" s="10"/>
    </row>
    <row r="30" spans="1:10" ht="18.75" customHeight="1" x14ac:dyDescent="0.2">
      <c r="A30" s="3"/>
      <c r="B30" s="21"/>
      <c r="C30" s="16" t="s">
        <v>9</v>
      </c>
      <c r="D30" s="32"/>
      <c r="E30" s="32"/>
      <c r="F30" s="16" t="s">
        <v>8</v>
      </c>
      <c r="G30" s="32"/>
      <c r="H30" s="33"/>
      <c r="I30" s="32"/>
      <c r="J30" s="10"/>
    </row>
    <row r="31" spans="1:10" ht="47.25" customHeight="1" x14ac:dyDescent="0.2">
      <c r="A31" s="3"/>
      <c r="B31" s="3"/>
      <c r="J31" s="10"/>
    </row>
    <row r="32" spans="1:10" s="27" customFormat="1" ht="18.75" customHeight="1" x14ac:dyDescent="0.2">
      <c r="A32" s="26"/>
      <c r="B32" s="26"/>
      <c r="D32" s="109"/>
      <c r="E32" s="109"/>
      <c r="G32" s="109"/>
      <c r="H32" s="109"/>
      <c r="I32" s="109"/>
      <c r="J32" s="31"/>
    </row>
    <row r="33" spans="1:10" ht="12.75" customHeight="1" x14ac:dyDescent="0.2">
      <c r="A33" s="3"/>
      <c r="B33" s="3"/>
      <c r="D33" s="110" t="s">
        <v>2</v>
      </c>
      <c r="E33" s="110"/>
      <c r="H33" s="11" t="s">
        <v>3</v>
      </c>
      <c r="J33" s="10"/>
    </row>
    <row r="34" spans="1:10" ht="13.5" customHeight="1" thickBot="1" x14ac:dyDescent="0.25">
      <c r="A34" s="12"/>
      <c r="B34" s="12"/>
      <c r="C34" s="13"/>
      <c r="D34" s="13"/>
      <c r="E34" s="13"/>
      <c r="F34" s="13"/>
      <c r="G34" s="13"/>
      <c r="H34" s="13"/>
      <c r="I34" s="13"/>
      <c r="J34" s="14"/>
    </row>
    <row r="35" spans="1:10" ht="27" hidden="1" customHeight="1" x14ac:dyDescent="0.25">
      <c r="B35" s="66" t="s">
        <v>14</v>
      </c>
      <c r="C35" s="2"/>
      <c r="D35" s="2"/>
      <c r="E35" s="2"/>
      <c r="F35" s="89"/>
      <c r="G35" s="89"/>
      <c r="H35" s="89"/>
      <c r="I35" s="89"/>
      <c r="J35" s="2"/>
    </row>
    <row r="36" spans="1:10" ht="25.5" hidden="1" customHeight="1" x14ac:dyDescent="0.2">
      <c r="A36" s="81" t="s">
        <v>32</v>
      </c>
      <c r="B36" s="83" t="s">
        <v>15</v>
      </c>
      <c r="C36" s="84" t="s">
        <v>4</v>
      </c>
      <c r="D36" s="85"/>
      <c r="E36" s="85"/>
      <c r="F36" s="90" t="str">
        <f>B21</f>
        <v>Základ pro sníženou DPH</v>
      </c>
      <c r="G36" s="90" t="str">
        <f>B23</f>
        <v>Základ pro základní DPH</v>
      </c>
      <c r="H36" s="91" t="s">
        <v>16</v>
      </c>
      <c r="I36" s="91" t="s">
        <v>1</v>
      </c>
      <c r="J36" s="86" t="s">
        <v>0</v>
      </c>
    </row>
    <row r="37" spans="1:10" ht="25.5" hidden="1" customHeight="1" x14ac:dyDescent="0.2">
      <c r="A37" s="81">
        <v>1</v>
      </c>
      <c r="B37" s="87" t="s">
        <v>41</v>
      </c>
      <c r="C37" s="115" t="s">
        <v>39</v>
      </c>
      <c r="D37" s="116"/>
      <c r="E37" s="116"/>
      <c r="F37" s="92">
        <v>0</v>
      </c>
      <c r="G37" s="93">
        <v>0</v>
      </c>
      <c r="H37" s="94">
        <v>0</v>
      </c>
      <c r="I37" s="94">
        <v>2487458.1</v>
      </c>
      <c r="J37" s="88">
        <f>IF(CenaCelkemVypocet=0,"",I37/CenaCelkemVypocet*100)</f>
        <v>100</v>
      </c>
    </row>
    <row r="38" spans="1:10" ht="25.5" hidden="1" customHeight="1" x14ac:dyDescent="0.2">
      <c r="A38" s="81"/>
      <c r="B38" s="117" t="s">
        <v>42</v>
      </c>
      <c r="C38" s="118"/>
      <c r="D38" s="118"/>
      <c r="E38" s="119"/>
      <c r="F38" s="95">
        <f>SUMIF(A37:A37,"=1",F37:F37)</f>
        <v>0</v>
      </c>
      <c r="G38" s="96">
        <f>SUMIF(A37:A37,"=1",G37:G37)</f>
        <v>0</v>
      </c>
      <c r="H38" s="96">
        <f>SUMIF(A37:A37,"=1",H37:H37)</f>
        <v>0</v>
      </c>
      <c r="I38" s="96">
        <f>SUMIF(A37:A37,"=1",I37:I37)</f>
        <v>2487458.1</v>
      </c>
      <c r="J38" s="82">
        <f>SUMIF(A37:A37,"=1",J37:J37)</f>
        <v>100</v>
      </c>
    </row>
    <row r="40" spans="1:10" x14ac:dyDescent="0.2">
      <c r="E40" s="27" t="s">
        <v>50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33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D13:G13"/>
    <mergeCell ref="B1:J1"/>
    <mergeCell ref="G24:I24"/>
    <mergeCell ref="G25:I25"/>
    <mergeCell ref="G27:I27"/>
    <mergeCell ref="G23:I23"/>
    <mergeCell ref="I16:J16"/>
    <mergeCell ref="E19:F19"/>
    <mergeCell ref="G19:H19"/>
    <mergeCell ref="D11:G11"/>
    <mergeCell ref="G22:I22"/>
    <mergeCell ref="G21:I21"/>
    <mergeCell ref="I19:J19"/>
    <mergeCell ref="C37:E37"/>
    <mergeCell ref="B38:E38"/>
    <mergeCell ref="D32:E32"/>
    <mergeCell ref="D33:E33"/>
    <mergeCell ref="G32:I32"/>
    <mergeCell ref="G26:I2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4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145" t="s">
        <v>5</v>
      </c>
      <c r="B1" s="145"/>
      <c r="C1" s="146"/>
      <c r="D1" s="145"/>
      <c r="E1" s="145"/>
      <c r="F1" s="145"/>
      <c r="G1" s="145"/>
    </row>
    <row r="2" spans="1:7" ht="24.95" customHeight="1" x14ac:dyDescent="0.2">
      <c r="A2" s="68" t="s">
        <v>36</v>
      </c>
      <c r="B2" s="67"/>
      <c r="C2" s="147"/>
      <c r="D2" s="147"/>
      <c r="E2" s="147"/>
      <c r="F2" s="147"/>
      <c r="G2" s="148"/>
    </row>
    <row r="3" spans="1:7" ht="24.95" hidden="1" customHeight="1" x14ac:dyDescent="0.2">
      <c r="A3" s="68" t="s">
        <v>6</v>
      </c>
      <c r="B3" s="67"/>
      <c r="C3" s="147"/>
      <c r="D3" s="147"/>
      <c r="E3" s="147"/>
      <c r="F3" s="147"/>
      <c r="G3" s="148"/>
    </row>
    <row r="4" spans="1:7" ht="24.95" hidden="1" customHeight="1" x14ac:dyDescent="0.2">
      <c r="A4" s="68" t="s">
        <v>7</v>
      </c>
      <c r="B4" s="67"/>
      <c r="C4" s="147"/>
      <c r="D4" s="147"/>
      <c r="E4" s="147"/>
      <c r="F4" s="147"/>
      <c r="G4" s="148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46</vt:i4>
      </vt:variant>
    </vt:vector>
  </HeadingPairs>
  <TitlesOfParts>
    <vt:vector size="49" baseType="lpstr">
      <vt:lpstr>Pokyny pro vyplnění</vt:lpstr>
      <vt:lpstr>Stavba</vt:lpstr>
      <vt:lpstr>VzorPolozky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Jaroslav Kundrát</cp:lastModifiedBy>
  <cp:lastPrinted>2014-02-28T09:52:57Z</cp:lastPrinted>
  <dcterms:created xsi:type="dcterms:W3CDTF">2009-04-08T07:15:50Z</dcterms:created>
  <dcterms:modified xsi:type="dcterms:W3CDTF">2023-07-04T04:51:09Z</dcterms:modified>
</cp:coreProperties>
</file>