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.shortcut-targets-by-id\13sJo0anVuzP7Te2vUEv1UsTaRB4-cbXM\0_SUNRITEK_PROJEKCE\1_PROJEKTY\1_1_EFEKT\EFEKT OBCE 2023\Velké Němčice\Úpravy ZD 4.7.2024\"/>
    </mc:Choice>
  </mc:AlternateContent>
  <xr:revisionPtr revIDLastSave="0" documentId="13_ncr:1_{572F2536-640B-4DD9-B9DE-C80EDB264934}" xr6:coauthVersionLast="47" xr6:coauthVersionMax="47" xr10:uidLastSave="{00000000-0000-0000-0000-000000000000}"/>
  <bookViews>
    <workbookView xWindow="21615" yWindow="480" windowWidth="25710" windowHeight="21000" activeTab="1" xr2:uid="{680D0F67-B8F2-44F8-81F9-2B9AD88C032C}"/>
  </bookViews>
  <sheets>
    <sheet name="9.1" sheetId="1" r:id="rId1"/>
    <sheet name="9.2" sheetId="2" r:id="rId2"/>
  </sheets>
  <externalReferences>
    <externalReference r:id="rId3"/>
  </externalReferences>
  <definedNames>
    <definedName name="CenaCelkem">#REF!</definedName>
    <definedName name="CenaCelkemBezDPH">#REF!</definedName>
    <definedName name="cisloobjektu">#REF!</definedName>
    <definedName name="CisloStavebnihoRozpoctu">#REF!</definedName>
    <definedName name="dadresa">#REF!</definedName>
    <definedName name="dmisto">#REF!</definedName>
    <definedName name="DPHSni">#REF!</definedName>
    <definedName name="DPHZakl">#REF!</definedName>
    <definedName name="Mena">#REF!</definedName>
    <definedName name="MistoStavby">#REF!</definedName>
    <definedName name="nádrže" localSheetId="0">'[1]Vzorcování PO'!$R$1:$AB$8</definedName>
    <definedName name="nádrže" localSheetId="1">'[1]Vzorcování PO'!$R$1:$AB$8</definedName>
    <definedName name="nádrže">#REF!</definedName>
    <definedName name="nazevobjektu">#REF!</definedName>
    <definedName name="NazevStavebnihoRozpoctu">#REF!</definedName>
    <definedName name="oadresa">#REF!</definedName>
    <definedName name="okresy" localSheetId="0">'[1]Vzorcování PO'!$A$1:$N$14</definedName>
    <definedName name="okresy" localSheetId="1">'[1]Vzorcování PO'!$A$1:$N$14</definedName>
    <definedName name="okresy">#REF!</definedName>
    <definedName name="padresa">#REF!</definedName>
    <definedName name="pdic">#REF!</definedName>
    <definedName name="pico">#REF!</definedName>
    <definedName name="pmisto">#REF!</definedName>
    <definedName name="PocetMJ">#REF!</definedName>
    <definedName name="PoptavkaID">#REF!</definedName>
    <definedName name="pPSC">#REF!</definedName>
    <definedName name="Projektant">#REF!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#REF!</definedName>
    <definedName name="ZakladDPHSni">#REF!</definedName>
    <definedName name="ZakladDPHZakl">#REF!</definedName>
    <definedName name="Zaokrouhleni">#REF!</definedName>
    <definedName name="Zhotovitel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39" i="2" l="1"/>
  <c r="Z40" i="2"/>
  <c r="Z19" i="2"/>
  <c r="AD19" i="2" s="1"/>
  <c r="Z28" i="2"/>
  <c r="AD28" i="2" s="1"/>
  <c r="Z27" i="2"/>
  <c r="AD27" i="2" s="1"/>
  <c r="Z20" i="2"/>
  <c r="AD20" i="2" s="1"/>
  <c r="R26" i="2" l="1"/>
  <c r="R29" i="2"/>
  <c r="Z13" i="2" l="1"/>
  <c r="AD13" i="2" s="1"/>
  <c r="Z18" i="2"/>
  <c r="AD18" i="2" s="1"/>
  <c r="R34" i="2"/>
  <c r="R23" i="2"/>
  <c r="R25" i="2" s="1"/>
  <c r="R21" i="2"/>
  <c r="R30" i="2" s="1"/>
  <c r="R38" i="2"/>
  <c r="Z37" i="2" l="1"/>
  <c r="R32" i="2"/>
  <c r="Z44" i="2"/>
  <c r="AD44" i="2" s="1"/>
  <c r="Z46" i="2"/>
  <c r="AD46" i="2" s="1"/>
  <c r="Z45" i="2"/>
  <c r="AD45" i="2" s="1"/>
  <c r="Z43" i="2"/>
  <c r="AD43" i="2" s="1"/>
  <c r="Z41" i="2"/>
  <c r="AD41" i="2" s="1"/>
  <c r="Z6" i="2" l="1"/>
  <c r="Z7" i="2"/>
  <c r="Z8" i="2"/>
  <c r="Z9" i="2"/>
  <c r="Z10" i="2"/>
  <c r="Z11" i="2"/>
  <c r="Z12" i="2"/>
  <c r="Z14" i="2"/>
  <c r="Z15" i="2"/>
  <c r="Z16" i="2"/>
  <c r="Z17" i="2"/>
  <c r="Z31" i="2"/>
  <c r="AD31" i="2" s="1"/>
  <c r="M4" i="1"/>
  <c r="Z21" i="2" l="1"/>
  <c r="AD21" i="2" s="1"/>
  <c r="Z23" i="2"/>
  <c r="Z48" i="2"/>
  <c r="AD48" i="2" s="1"/>
  <c r="Z47" i="2"/>
  <c r="AD47" i="2" s="1"/>
  <c r="AD40" i="2"/>
  <c r="AD39" i="2"/>
  <c r="Z38" i="2"/>
  <c r="AD38" i="2" s="1"/>
  <c r="Z36" i="2"/>
  <c r="AD36" i="2" s="1"/>
  <c r="Z34" i="2"/>
  <c r="AD34" i="2" s="1"/>
  <c r="Z33" i="2"/>
  <c r="AD33" i="2" s="1"/>
  <c r="Z32" i="2"/>
  <c r="AD32" i="2" s="1"/>
  <c r="Z30" i="2"/>
  <c r="AD30" i="2" s="1"/>
  <c r="Z29" i="2"/>
  <c r="AD29" i="2" s="1"/>
  <c r="Z26" i="2"/>
  <c r="AD26" i="2" s="1"/>
  <c r="Z22" i="2"/>
  <c r="AD22" i="2" s="1"/>
  <c r="AD17" i="2"/>
  <c r="AD16" i="2"/>
  <c r="AD15" i="2"/>
  <c r="AD14" i="2"/>
  <c r="AD12" i="2"/>
  <c r="AD11" i="2"/>
  <c r="AD10" i="2"/>
  <c r="AD9" i="2"/>
  <c r="AD8" i="2"/>
  <c r="AD7" i="2"/>
  <c r="AD6" i="2"/>
  <c r="Z5" i="2" l="1"/>
  <c r="AD23" i="2"/>
  <c r="AD5" i="2" s="1"/>
  <c r="Z42" i="2"/>
  <c r="AD37" i="2"/>
  <c r="Z25" i="2"/>
  <c r="Z24" i="2" s="1"/>
  <c r="AD25" i="2" l="1"/>
  <c r="AD24" i="2" s="1"/>
  <c r="Q18" i="1"/>
  <c r="AD42" i="2"/>
  <c r="Z35" i="2"/>
  <c r="Q22" i="1" s="1"/>
  <c r="AD35" i="2" l="1"/>
  <c r="AD50" i="2" s="1"/>
  <c r="Q24" i="1"/>
  <c r="Q32" i="1" s="1"/>
  <c r="Q34" i="1" s="1"/>
  <c r="Q38" i="1" s="1"/>
  <c r="Z50" i="2"/>
</calcChain>
</file>

<file path=xl/sharedStrings.xml><?xml version="1.0" encoding="utf-8"?>
<sst xmlns="http://schemas.openxmlformats.org/spreadsheetml/2006/main" count="193" uniqueCount="133">
  <si>
    <t>POLOŽKOVÝ ROZPOČET STAVBY</t>
  </si>
  <si>
    <t>Objednatel</t>
  </si>
  <si>
    <t>Zhotovitel</t>
  </si>
  <si>
    <t>Rozpis ceny</t>
  </si>
  <si>
    <t>HSV</t>
  </si>
  <si>
    <t>Kč</t>
  </si>
  <si>
    <t>PSV</t>
  </si>
  <si>
    <t>MON</t>
  </si>
  <si>
    <t>Vedlejší náklady</t>
  </si>
  <si>
    <t>Ostatní náklady</t>
  </si>
  <si>
    <t>Celkem</t>
  </si>
  <si>
    <t>Rekapitulace daní</t>
  </si>
  <si>
    <t>Základ pro sníženou DPH</t>
  </si>
  <si>
    <t>15 %</t>
  </si>
  <si>
    <t>Snížená DPH</t>
  </si>
  <si>
    <t>Základ pro základní DPH</t>
  </si>
  <si>
    <t>21 %</t>
  </si>
  <si>
    <t>Základní DPH</t>
  </si>
  <si>
    <t>Zaokrouhlení</t>
  </si>
  <si>
    <t>Cena celkem s DPH</t>
  </si>
  <si>
    <t>V</t>
  </si>
  <si>
    <t>dne</t>
  </si>
  <si>
    <t>Za zhotovitele</t>
  </si>
  <si>
    <t>Za objednatele</t>
  </si>
  <si>
    <t>Číslo</t>
  </si>
  <si>
    <t>Položka</t>
  </si>
  <si>
    <t>Množství</t>
  </si>
  <si>
    <t>MJ</t>
  </si>
  <si>
    <t>Kč/MJ</t>
  </si>
  <si>
    <t>1.</t>
  </si>
  <si>
    <t>Materiál</t>
  </si>
  <si>
    <t>x</t>
  </si>
  <si>
    <t>1.1</t>
  </si>
  <si>
    <t>kus</t>
  </si>
  <si>
    <t>1.2</t>
  </si>
  <si>
    <t>1.3</t>
  </si>
  <si>
    <t>1.4</t>
  </si>
  <si>
    <t>1.5</t>
  </si>
  <si>
    <t>1.6</t>
  </si>
  <si>
    <t>1.7</t>
  </si>
  <si>
    <t>1.8</t>
  </si>
  <si>
    <t>1.9</t>
  </si>
  <si>
    <t>1.10</t>
  </si>
  <si>
    <t>1.11</t>
  </si>
  <si>
    <t>1.12</t>
  </si>
  <si>
    <t>1.13</t>
  </si>
  <si>
    <t>1.14</t>
  </si>
  <si>
    <t>m</t>
  </si>
  <si>
    <t>1.15</t>
  </si>
  <si>
    <t>Hybridní stykač 20A pro rozvaděč</t>
  </si>
  <si>
    <t>Podružný elektromateriál pro zapojení svítidel</t>
  </si>
  <si>
    <t>2.</t>
  </si>
  <si>
    <t>Montážní práce</t>
  </si>
  <si>
    <t>2.1</t>
  </si>
  <si>
    <t>2.2</t>
  </si>
  <si>
    <t>2.3</t>
  </si>
  <si>
    <t>2.4</t>
  </si>
  <si>
    <t>2.5</t>
  </si>
  <si>
    <t>2.6</t>
  </si>
  <si>
    <t>2.7</t>
  </si>
  <si>
    <t>h</t>
  </si>
  <si>
    <t>2.8</t>
  </si>
  <si>
    <t>Montážní plošina, montáž svítidel</t>
  </si>
  <si>
    <t>3.</t>
  </si>
  <si>
    <t>Ostatní</t>
  </si>
  <si>
    <t>3.1</t>
  </si>
  <si>
    <t>Vybudování zařízení staveniště</t>
  </si>
  <si>
    <t>kpl</t>
  </si>
  <si>
    <t>3.2</t>
  </si>
  <si>
    <t>3.3</t>
  </si>
  <si>
    <t>Ekologická likvidace svítidel a zdrojů</t>
  </si>
  <si>
    <t>3.4</t>
  </si>
  <si>
    <t>Vyhotovení protokolu o ověření osvětlenosti</t>
  </si>
  <si>
    <t>3.5</t>
  </si>
  <si>
    <t>3.6</t>
  </si>
  <si>
    <t>Ubytování a doprava</t>
  </si>
  <si>
    <t>3.7</t>
  </si>
  <si>
    <t>3.8</t>
  </si>
  <si>
    <t>3.9</t>
  </si>
  <si>
    <t>Doprava a manipulace s materiálem</t>
  </si>
  <si>
    <t>Bez DPH</t>
  </si>
  <si>
    <t>Vyhotovení energetického posudku pro ZVA</t>
  </si>
  <si>
    <t>Demontáž stávajících svítidel a výložníků</t>
  </si>
  <si>
    <t>Demontáž stávající výzbroje RVO</t>
  </si>
  <si>
    <t>Aktualizace pasportu VO</t>
  </si>
  <si>
    <t>Montáž výložníku - ocelový jednoramenný do 35 kg</t>
  </si>
  <si>
    <t>Rekonstrukce RVO - přezbojení jističů a stykačů</t>
  </si>
  <si>
    <t>3.10</t>
  </si>
  <si>
    <t>3.11</t>
  </si>
  <si>
    <t>3.12</t>
  </si>
  <si>
    <t>3.13</t>
  </si>
  <si>
    <t>DIO, lávky, zajištění stavby, vytyčení inženýrských sítí, zajištění dopravní bezpečnosti v místě montážních prací</t>
  </si>
  <si>
    <t>Technický dozor zhotovitele</t>
  </si>
  <si>
    <t xml:space="preserve">Kontrola spoje páskových zemničů, čištění zemničů </t>
  </si>
  <si>
    <t xml:space="preserve">Výkopové práce pro kontrolu uzemňovací soustavy </t>
  </si>
  <si>
    <t>Výložník na betonový stožár UNI 1 - 300, sklon 0°</t>
  </si>
  <si>
    <t>Výložník na betonový stožár UNI 1 - 1000, sklon 0°</t>
  </si>
  <si>
    <t>Montáž svítidla veřejného osvětlení</t>
  </si>
  <si>
    <t>Obnova impregnace v patě stožáru, odkopání zeminy, impregnační nátěr</t>
  </si>
  <si>
    <t>Zkoušky a revize elektroinstalace včetně vyhotovení revizní zprávy</t>
  </si>
  <si>
    <t>HZS, elektromontér v tarifní třídě 7</t>
  </si>
  <si>
    <t>Městys Velké Němčice</t>
  </si>
  <si>
    <t>69163 Velké Němčice</t>
  </si>
  <si>
    <t>Městečko 85</t>
  </si>
  <si>
    <t>IČ 00283690</t>
  </si>
  <si>
    <t>DIČ CZ00283690</t>
  </si>
  <si>
    <t>Výložník na betonový stožár UNI 1 - 500, sklon 0°</t>
  </si>
  <si>
    <t>Výložník na fasádní úchyt UDS 1 - 300, sklon 0°</t>
  </si>
  <si>
    <t>Svítidlo  PARK LED - úsek 801, max. příkon 15 W, třída P7</t>
  </si>
  <si>
    <t>1.16</t>
  </si>
  <si>
    <t>1.17</t>
  </si>
  <si>
    <t>1.18</t>
  </si>
  <si>
    <t>2.9</t>
  </si>
  <si>
    <t xml:space="preserve">Ocelový bezpaticový stožár (černý), výška 5m (ID: 9.1,9.3,9.7,9.8) </t>
  </si>
  <si>
    <t>Montáž bezpaticového stožáru 5m (ID: 9.1,9.3,9.7,9.8)</t>
  </si>
  <si>
    <t>* Nanesení nového nátěru včetně přípravných prací na povrchu stožáru dle návodu výrobce nátěru</t>
  </si>
  <si>
    <t>Nátěr stávajících ocelových stožárů*</t>
  </si>
  <si>
    <t>2.10</t>
  </si>
  <si>
    <t>Svítidlo LED - úsek 201, max. příkon 10 W, třída P4</t>
  </si>
  <si>
    <t>Svítidlo LED - úsek 301, max. příkon 15 W, třída P4</t>
  </si>
  <si>
    <t>Svítidlo LED - úsek 501, max. příkon 15 W, třída P4</t>
  </si>
  <si>
    <t>Svítidlo LED - úsek 701, max. příkon 10 W, třída P7</t>
  </si>
  <si>
    <t>Výložník na ocelový stožár UD 1/60 - 500 , sklon 0°</t>
  </si>
  <si>
    <t>Výložník na betonový stožár UNI 1 - 2000, sklon 0°</t>
  </si>
  <si>
    <t>s DPH</t>
  </si>
  <si>
    <t>Náklady</t>
  </si>
  <si>
    <t>Revitalizace VO městyse Velké Němčice v rozsahu RVO1-4 a RVO9</t>
  </si>
  <si>
    <t>Obchodní název nabízeného plnění</t>
  </si>
  <si>
    <r>
      <t>Kabel silový 750 V CYKY 3 C x 1,5 mm</t>
    </r>
    <r>
      <rPr>
        <vertAlign val="superscript"/>
        <sz val="11"/>
        <color theme="1"/>
        <rFont val="Cambria"/>
        <family val="1"/>
        <charset val="238"/>
      </rPr>
      <t>2</t>
    </r>
  </si>
  <si>
    <r>
      <t>Montáž kabelu 750 V CYKY 3 C x 1,5 mm</t>
    </r>
    <r>
      <rPr>
        <vertAlign val="superscript"/>
        <sz val="11"/>
        <color theme="1"/>
        <rFont val="Cambria"/>
        <family val="1"/>
        <charset val="238"/>
      </rPr>
      <t>2</t>
    </r>
  </si>
  <si>
    <t>Svítidlo LED - úsek 101, max. příkon 10 W, třída P5</t>
  </si>
  <si>
    <t>Svítidlo LED - úsek 401, max. příkon 40 W, třída M4</t>
  </si>
  <si>
    <t>Svítidlo LED - úsek 601, max. příkon 40 W, třída M4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</si>
</sst>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  <charset val="238"/>
    </font>
    <font>
      <u/>
      <sz val="11"/>
      <color theme="10"/>
      <name val="Calibri"/>
      <family val="2"/>
      <scheme val="minor"/>
    </font>
    <font>
      <sz val="8"/>
      <name val="Calibri"/>
      <family val="2"/>
      <charset val="238"/>
      <scheme val="minor"/>
    </font>
    <font>
      <sz val="11"/>
      <color theme="1"/>
      <name val="Cambria"/>
      <family val="1"/>
      <charset val="238"/>
    </font>
    <font>
      <b/>
      <sz val="14"/>
      <color theme="1"/>
      <name val="Cambria"/>
      <family val="1"/>
      <charset val="238"/>
    </font>
    <font>
      <b/>
      <sz val="11"/>
      <color theme="1"/>
      <name val="Cambria"/>
      <family val="1"/>
      <charset val="238"/>
    </font>
    <font>
      <sz val="11"/>
      <name val="Cambria"/>
      <family val="1"/>
      <charset val="238"/>
    </font>
    <font>
      <vertAlign val="superscript"/>
      <sz val="11"/>
      <color theme="1"/>
      <name val="Cambria"/>
      <family val="1"/>
      <charset val="238"/>
    </font>
    <font>
      <b/>
      <sz val="11"/>
      <name val="Cambria"/>
      <family val="1"/>
      <charset val="238"/>
    </font>
    <font>
      <b/>
      <sz val="11"/>
      <color rgb="FFFF0000"/>
      <name val="Cambria"/>
      <family val="1"/>
      <charset val="238"/>
    </font>
    <font>
      <sz val="14"/>
      <color theme="1"/>
      <name val="Cambria"/>
      <family val="1"/>
      <charset val="238"/>
    </font>
    <font>
      <b/>
      <sz val="11"/>
      <color theme="3" tint="0.39997558519241921"/>
      <name val="Cambria"/>
      <family val="1"/>
      <charset val="238"/>
    </font>
    <font>
      <b/>
      <sz val="12"/>
      <color theme="1"/>
      <name val="Cambria"/>
      <family val="1"/>
      <charset val="238"/>
    </font>
    <font>
      <sz val="11"/>
      <color rgb="FFFF0000"/>
      <name val="Cambria"/>
      <family val="1"/>
      <charset val="238"/>
    </font>
    <font>
      <i/>
      <sz val="11"/>
      <color theme="1"/>
      <name val="Cambria"/>
      <family val="1"/>
      <charset val="238"/>
    </font>
    <font>
      <b/>
      <sz val="11"/>
      <color rgb="FF0070C0"/>
      <name val="Cambria"/>
      <family val="1"/>
      <charset val="238"/>
    </font>
    <font>
      <sz val="12"/>
      <color theme="1"/>
      <name val="Cambria"/>
      <family val="1"/>
      <charset val="238"/>
    </font>
    <font>
      <b/>
      <sz val="14"/>
      <color rgb="FF0070C0"/>
      <name val="Cambria"/>
      <family val="1"/>
      <charset val="238"/>
    </font>
    <font>
      <b/>
      <sz val="12"/>
      <color rgb="FFFF0000"/>
      <name val="Cambria"/>
      <family val="1"/>
      <charset val="238"/>
    </font>
    <font>
      <b/>
      <sz val="12"/>
      <color rgb="FF0070C0"/>
      <name val="Cambria"/>
      <family val="1"/>
      <charset val="238"/>
    </font>
    <font>
      <b/>
      <sz val="12"/>
      <color theme="3" tint="0.39997558519241921"/>
      <name val="Cambria"/>
      <family val="1"/>
      <charset val="238"/>
    </font>
    <font>
      <sz val="12"/>
      <color rgb="FFFF0000"/>
      <name val="Cambria"/>
      <family val="1"/>
      <charset val="238"/>
    </font>
    <font>
      <i/>
      <sz val="12"/>
      <color theme="1"/>
      <name val="Cambria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5B9BD5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3" fillId="0" borderId="0" applyNumberFormat="0" applyFill="0" applyBorder="0" applyAlignment="0" applyProtection="0"/>
  </cellStyleXfs>
  <cellXfs count="175">
    <xf numFmtId="0" fontId="0" fillId="0" borderId="0" xfId="0"/>
    <xf numFmtId="49" fontId="5" fillId="0" borderId="0" xfId="1" applyNumberFormat="1" applyFont="1" applyAlignment="1">
      <alignment vertical="center"/>
    </xf>
    <xf numFmtId="0" fontId="5" fillId="0" borderId="0" xfId="1" applyFont="1" applyAlignment="1">
      <alignment vertical="center"/>
    </xf>
    <xf numFmtId="0" fontId="6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5" fillId="0" borderId="0" xfId="0" applyFont="1"/>
    <xf numFmtId="0" fontId="7" fillId="0" borderId="0" xfId="1" applyFont="1" applyAlignment="1">
      <alignment vertical="center"/>
    </xf>
    <xf numFmtId="49" fontId="5" fillId="0" borderId="0" xfId="1" applyNumberFormat="1" applyFont="1" applyAlignment="1">
      <alignment horizontal="center" vertical="center"/>
    </xf>
    <xf numFmtId="0" fontId="5" fillId="0" borderId="0" xfId="1" applyFont="1" applyAlignment="1">
      <alignment horizontal="left" vertical="center"/>
    </xf>
    <xf numFmtId="0" fontId="7" fillId="0" borderId="0" xfId="1" applyFont="1" applyAlignment="1">
      <alignment horizontal="center" vertical="center"/>
    </xf>
    <xf numFmtId="4" fontId="5" fillId="0" borderId="0" xfId="2" applyNumberFormat="1" applyFont="1" applyAlignment="1">
      <alignment horizontal="right" vertical="center"/>
    </xf>
    <xf numFmtId="0" fontId="8" fillId="0" borderId="0" xfId="2" applyFont="1"/>
    <xf numFmtId="4" fontId="7" fillId="0" borderId="0" xfId="1" applyNumberFormat="1" applyFont="1" applyAlignment="1">
      <alignment horizontal="center" vertical="center"/>
    </xf>
    <xf numFmtId="4" fontId="5" fillId="0" borderId="0" xfId="1" applyNumberFormat="1" applyFont="1" applyAlignment="1">
      <alignment horizontal="right" vertical="center"/>
    </xf>
    <xf numFmtId="2" fontId="5" fillId="0" borderId="0" xfId="1" applyNumberFormat="1" applyFont="1" applyAlignment="1">
      <alignment vertical="center"/>
    </xf>
    <xf numFmtId="0" fontId="5" fillId="0" borderId="0" xfId="1" applyFont="1" applyAlignment="1">
      <alignment vertical="center" wrapText="1"/>
    </xf>
    <xf numFmtId="0" fontId="7" fillId="0" borderId="0" xfId="1" applyFont="1" applyAlignment="1">
      <alignment vertical="center" wrapText="1"/>
    </xf>
    <xf numFmtId="0" fontId="11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12" fillId="0" borderId="0" xfId="1" applyFont="1" applyAlignment="1">
      <alignment vertical="center"/>
    </xf>
    <xf numFmtId="0" fontId="5" fillId="0" borderId="0" xfId="1" applyFont="1" applyAlignment="1">
      <alignment vertical="top" wrapText="1"/>
    </xf>
    <xf numFmtId="0" fontId="13" fillId="0" borderId="0" xfId="1" applyFont="1" applyAlignment="1">
      <alignment vertical="center"/>
    </xf>
    <xf numFmtId="0" fontId="5" fillId="0" borderId="0" xfId="1" applyFont="1" applyAlignment="1">
      <alignment horizontal="left" vertical="center" wrapText="1"/>
    </xf>
    <xf numFmtId="0" fontId="14" fillId="0" borderId="0" xfId="1" applyFont="1" applyAlignment="1">
      <alignment vertical="center"/>
    </xf>
    <xf numFmtId="0" fontId="6" fillId="0" borderId="0" xfId="1" applyFont="1" applyAlignment="1">
      <alignment vertical="center" wrapText="1"/>
    </xf>
    <xf numFmtId="0" fontId="14" fillId="0" borderId="0" xfId="1" applyFont="1" applyAlignment="1">
      <alignment vertical="center" wrapText="1"/>
    </xf>
    <xf numFmtId="0" fontId="14" fillId="0" borderId="0" xfId="1" applyFont="1" applyAlignment="1">
      <alignment horizontal="left" vertical="center" wrapText="1"/>
    </xf>
    <xf numFmtId="0" fontId="5" fillId="0" borderId="0" xfId="1" applyFont="1" applyAlignment="1">
      <alignment horizontal="justify" vertical="center" wrapText="1"/>
    </xf>
    <xf numFmtId="0" fontId="15" fillId="0" borderId="0" xfId="1" applyFont="1" applyAlignment="1">
      <alignment vertical="top" wrapText="1"/>
    </xf>
    <xf numFmtId="0" fontId="7" fillId="0" borderId="0" xfId="1" applyFont="1" applyAlignment="1">
      <alignment vertical="top" wrapText="1"/>
    </xf>
    <xf numFmtId="0" fontId="7" fillId="0" borderId="0" xfId="1" applyFont="1" applyAlignment="1">
      <alignment horizontal="justify" vertical="center" wrapText="1"/>
    </xf>
    <xf numFmtId="0" fontId="11" fillId="0" borderId="0" xfId="1" applyFont="1" applyAlignment="1">
      <alignment vertical="center" wrapText="1"/>
    </xf>
    <xf numFmtId="0" fontId="15" fillId="0" borderId="0" xfId="1" applyFont="1" applyAlignment="1">
      <alignment vertical="center" wrapText="1"/>
    </xf>
    <xf numFmtId="0" fontId="15" fillId="0" borderId="0" xfId="1" applyFont="1" applyAlignment="1">
      <alignment horizontal="left" vertical="center" wrapText="1"/>
    </xf>
    <xf numFmtId="0" fontId="16" fillId="0" borderId="0" xfId="1" applyFont="1" applyAlignment="1">
      <alignment vertical="top" wrapText="1"/>
    </xf>
    <xf numFmtId="0" fontId="7" fillId="0" borderId="0" xfId="1" applyFont="1" applyAlignment="1">
      <alignment horizontal="left" vertical="center" wrapText="1"/>
    </xf>
    <xf numFmtId="0" fontId="5" fillId="0" borderId="0" xfId="1" applyFont="1" applyAlignment="1">
      <alignment vertical="top"/>
    </xf>
    <xf numFmtId="0" fontId="5" fillId="0" borderId="0" xfId="1" applyFont="1" applyAlignment="1">
      <alignment horizontal="justify" vertical="center"/>
    </xf>
    <xf numFmtId="0" fontId="17" fillId="0" borderId="0" xfId="1" applyFont="1" applyAlignment="1">
      <alignment vertical="center"/>
    </xf>
    <xf numFmtId="0" fontId="18" fillId="0" borderId="0" xfId="1" applyFont="1" applyAlignment="1">
      <alignment vertical="center"/>
    </xf>
    <xf numFmtId="0" fontId="19" fillId="0" borderId="0" xfId="1" applyFont="1" applyAlignment="1">
      <alignment horizontal="center" vertical="center"/>
    </xf>
    <xf numFmtId="0" fontId="14" fillId="0" borderId="1" xfId="1" applyFont="1" applyBorder="1" applyAlignment="1">
      <alignment vertical="center"/>
    </xf>
    <xf numFmtId="0" fontId="18" fillId="0" borderId="1" xfId="1" applyFont="1" applyBorder="1" applyAlignment="1">
      <alignment vertical="center"/>
    </xf>
    <xf numFmtId="0" fontId="20" fillId="0" borderId="0" xfId="1" applyFont="1" applyAlignment="1">
      <alignment vertical="center"/>
    </xf>
    <xf numFmtId="0" fontId="18" fillId="0" borderId="2" xfId="1" applyFont="1" applyBorder="1" applyAlignment="1">
      <alignment vertical="center"/>
    </xf>
    <xf numFmtId="0" fontId="21" fillId="0" borderId="0" xfId="1" applyFont="1" applyAlignment="1">
      <alignment vertical="center"/>
    </xf>
    <xf numFmtId="4" fontId="18" fillId="0" borderId="0" xfId="1" applyNumberFormat="1" applyFont="1" applyAlignment="1">
      <alignment vertical="center"/>
    </xf>
    <xf numFmtId="0" fontId="18" fillId="0" borderId="6" xfId="1" applyFont="1" applyBorder="1" applyAlignment="1">
      <alignment vertical="center"/>
    </xf>
    <xf numFmtId="0" fontId="18" fillId="0" borderId="0" xfId="1" applyFont="1" applyAlignment="1">
      <alignment vertical="center" wrapText="1"/>
    </xf>
    <xf numFmtId="0" fontId="18" fillId="0" borderId="0" xfId="1" applyFont="1" applyAlignment="1">
      <alignment vertical="top" wrapText="1"/>
    </xf>
    <xf numFmtId="0" fontId="22" fillId="0" borderId="0" xfId="1" applyFont="1" applyAlignment="1">
      <alignment vertical="center"/>
    </xf>
    <xf numFmtId="0" fontId="18" fillId="0" borderId="0" xfId="1" applyFont="1" applyAlignment="1">
      <alignment horizontal="left" vertical="center" wrapText="1"/>
    </xf>
    <xf numFmtId="0" fontId="18" fillId="0" borderId="0" xfId="1" applyFont="1" applyAlignment="1">
      <alignment horizontal="left" vertical="center"/>
    </xf>
    <xf numFmtId="0" fontId="18" fillId="0" borderId="0" xfId="1" applyFont="1" applyAlignment="1">
      <alignment horizontal="justify" vertical="center" wrapText="1"/>
    </xf>
    <xf numFmtId="0" fontId="23" fillId="0" borderId="0" xfId="1" applyFont="1" applyAlignment="1">
      <alignment vertical="top" wrapText="1"/>
    </xf>
    <xf numFmtId="0" fontId="14" fillId="0" borderId="0" xfId="1" applyFont="1" applyAlignment="1">
      <alignment vertical="top" wrapText="1"/>
    </xf>
    <xf numFmtId="0" fontId="14" fillId="0" borderId="0" xfId="1" applyFont="1" applyAlignment="1">
      <alignment horizontal="justify" vertical="center" wrapText="1"/>
    </xf>
    <xf numFmtId="0" fontId="20" fillId="0" borderId="0" xfId="1" applyFont="1" applyAlignment="1">
      <alignment vertical="center" wrapText="1"/>
    </xf>
    <xf numFmtId="0" fontId="23" fillId="0" borderId="0" xfId="1" applyFont="1" applyAlignment="1">
      <alignment vertical="center" wrapText="1"/>
    </xf>
    <xf numFmtId="0" fontId="23" fillId="0" borderId="0" xfId="1" applyFont="1" applyAlignment="1">
      <alignment horizontal="left" vertical="center" wrapText="1"/>
    </xf>
    <xf numFmtId="0" fontId="24" fillId="0" borderId="0" xfId="1" applyFont="1" applyAlignment="1">
      <alignment vertical="top" wrapText="1"/>
    </xf>
    <xf numFmtId="0" fontId="18" fillId="0" borderId="0" xfId="1" applyFont="1" applyAlignment="1">
      <alignment vertical="top"/>
    </xf>
    <xf numFmtId="0" fontId="18" fillId="0" borderId="0" xfId="1" applyFont="1" applyAlignment="1">
      <alignment horizontal="justify" vertical="center"/>
    </xf>
    <xf numFmtId="0" fontId="18" fillId="0" borderId="1" xfId="1" applyFont="1" applyBorder="1" applyAlignment="1">
      <alignment horizontal="left" vertical="center"/>
    </xf>
    <xf numFmtId="0" fontId="18" fillId="0" borderId="2" xfId="1" applyFont="1" applyBorder="1" applyAlignment="1">
      <alignment horizontal="left" vertical="center"/>
    </xf>
    <xf numFmtId="0" fontId="18" fillId="0" borderId="6" xfId="1" applyFont="1" applyBorder="1" applyAlignment="1">
      <alignment horizontal="center" vertical="center"/>
    </xf>
    <xf numFmtId="0" fontId="18" fillId="0" borderId="7" xfId="1" applyFont="1" applyBorder="1" applyAlignment="1">
      <alignment horizontal="center" vertical="center"/>
    </xf>
    <xf numFmtId="0" fontId="18" fillId="0" borderId="1" xfId="1" applyFont="1" applyBorder="1" applyAlignment="1">
      <alignment horizontal="center" vertical="center"/>
    </xf>
    <xf numFmtId="0" fontId="18" fillId="0" borderId="9" xfId="1" applyFont="1" applyBorder="1" applyAlignment="1">
      <alignment horizontal="center" vertical="center"/>
    </xf>
    <xf numFmtId="0" fontId="18" fillId="0" borderId="3" xfId="1" applyFont="1" applyBorder="1" applyAlignment="1">
      <alignment horizontal="left" vertical="center"/>
    </xf>
    <xf numFmtId="4" fontId="18" fillId="0" borderId="5" xfId="1" applyNumberFormat="1" applyFont="1" applyBorder="1" applyAlignment="1">
      <alignment horizontal="right" vertical="center"/>
    </xf>
    <xf numFmtId="4" fontId="18" fillId="0" borderId="6" xfId="1" applyNumberFormat="1" applyFont="1" applyBorder="1" applyAlignment="1">
      <alignment horizontal="right" vertical="center"/>
    </xf>
    <xf numFmtId="4" fontId="18" fillId="0" borderId="8" xfId="1" applyNumberFormat="1" applyFont="1" applyBorder="1" applyAlignment="1">
      <alignment horizontal="right" vertical="center"/>
    </xf>
    <xf numFmtId="4" fontId="18" fillId="0" borderId="1" xfId="1" applyNumberFormat="1" applyFont="1" applyBorder="1" applyAlignment="1">
      <alignment horizontal="right" vertical="center"/>
    </xf>
    <xf numFmtId="0" fontId="18" fillId="0" borderId="4" xfId="1" applyFont="1" applyBorder="1" applyAlignment="1">
      <alignment horizontal="left" vertical="center"/>
    </xf>
    <xf numFmtId="0" fontId="14" fillId="0" borderId="3" xfId="1" applyFont="1" applyBorder="1" applyAlignment="1">
      <alignment horizontal="left" vertical="center"/>
    </xf>
    <xf numFmtId="4" fontId="14" fillId="0" borderId="5" xfId="1" applyNumberFormat="1" applyFont="1" applyBorder="1" applyAlignment="1">
      <alignment horizontal="right" vertical="center"/>
    </xf>
    <xf numFmtId="4" fontId="14" fillId="0" borderId="6" xfId="1" applyNumberFormat="1" applyFont="1" applyBorder="1" applyAlignment="1">
      <alignment horizontal="right" vertical="center"/>
    </xf>
    <xf numFmtId="4" fontId="14" fillId="0" borderId="8" xfId="1" applyNumberFormat="1" applyFont="1" applyBorder="1" applyAlignment="1">
      <alignment horizontal="right" vertical="center"/>
    </xf>
    <xf numFmtId="4" fontId="14" fillId="0" borderId="1" xfId="1" applyNumberFormat="1" applyFont="1" applyBorder="1" applyAlignment="1">
      <alignment horizontal="right" vertical="center"/>
    </xf>
    <xf numFmtId="0" fontId="14" fillId="0" borderId="6" xfId="1" applyFont="1" applyBorder="1" applyAlignment="1">
      <alignment horizontal="center" vertical="center"/>
    </xf>
    <xf numFmtId="0" fontId="14" fillId="0" borderId="7" xfId="1" applyFont="1" applyBorder="1" applyAlignment="1">
      <alignment horizontal="center" vertical="center"/>
    </xf>
    <xf numFmtId="0" fontId="14" fillId="0" borderId="1" xfId="1" applyFont="1" applyBorder="1" applyAlignment="1">
      <alignment horizontal="center" vertical="center"/>
    </xf>
    <xf numFmtId="0" fontId="14" fillId="0" borderId="9" xfId="1" applyFont="1" applyBorder="1" applyAlignment="1">
      <alignment horizontal="center" vertical="center"/>
    </xf>
    <xf numFmtId="49" fontId="18" fillId="0" borderId="3" xfId="1" applyNumberFormat="1" applyFont="1" applyBorder="1" applyAlignment="1">
      <alignment horizontal="center" vertical="center"/>
    </xf>
    <xf numFmtId="0" fontId="14" fillId="2" borderId="11" xfId="1" applyFont="1" applyFill="1" applyBorder="1" applyAlignment="1">
      <alignment horizontal="left" vertical="center"/>
    </xf>
    <xf numFmtId="0" fontId="14" fillId="2" borderId="0" xfId="1" applyFont="1" applyFill="1" applyAlignment="1">
      <alignment horizontal="left" vertical="center"/>
    </xf>
    <xf numFmtId="0" fontId="14" fillId="2" borderId="8" xfId="1" applyFont="1" applyFill="1" applyBorder="1" applyAlignment="1">
      <alignment horizontal="left" vertical="center"/>
    </xf>
    <xf numFmtId="0" fontId="14" fillId="2" borderId="1" xfId="1" applyFont="1" applyFill="1" applyBorder="1" applyAlignment="1">
      <alignment horizontal="left" vertical="center"/>
    </xf>
    <xf numFmtId="4" fontId="14" fillId="2" borderId="0" xfId="1" applyNumberFormat="1" applyFont="1" applyFill="1" applyAlignment="1">
      <alignment horizontal="right" vertical="center"/>
    </xf>
    <xf numFmtId="4" fontId="14" fillId="2" borderId="1" xfId="1" applyNumberFormat="1" applyFont="1" applyFill="1" applyBorder="1" applyAlignment="1">
      <alignment horizontal="right" vertical="center"/>
    </xf>
    <xf numFmtId="0" fontId="14" fillId="2" borderId="0" xfId="1" applyFont="1" applyFill="1" applyAlignment="1">
      <alignment horizontal="center" vertical="center"/>
    </xf>
    <xf numFmtId="0" fontId="14" fillId="2" borderId="12" xfId="1" applyFont="1" applyFill="1" applyBorder="1" applyAlignment="1">
      <alignment horizontal="center" vertical="center"/>
    </xf>
    <xf numFmtId="0" fontId="14" fillId="2" borderId="1" xfId="1" applyFont="1" applyFill="1" applyBorder="1" applyAlignment="1">
      <alignment horizontal="center" vertical="center"/>
    </xf>
    <xf numFmtId="0" fontId="14" fillId="2" borderId="9" xfId="1" applyFont="1" applyFill="1" applyBorder="1" applyAlignment="1">
      <alignment horizontal="center" vertical="center"/>
    </xf>
    <xf numFmtId="0" fontId="18" fillId="0" borderId="10" xfId="1" applyFont="1" applyBorder="1" applyAlignment="1">
      <alignment horizontal="left" vertical="center"/>
    </xf>
    <xf numFmtId="49" fontId="18" fillId="0" borderId="10" xfId="1" applyNumberFormat="1" applyFont="1" applyBorder="1" applyAlignment="1">
      <alignment horizontal="center" vertical="center"/>
    </xf>
    <xf numFmtId="4" fontId="18" fillId="0" borderId="11" xfId="1" applyNumberFormat="1" applyFont="1" applyBorder="1" applyAlignment="1">
      <alignment horizontal="right" vertical="center"/>
    </xf>
    <xf numFmtId="4" fontId="18" fillId="0" borderId="0" xfId="1" applyNumberFormat="1" applyFont="1" applyAlignment="1">
      <alignment horizontal="right" vertical="center"/>
    </xf>
    <xf numFmtId="0" fontId="18" fillId="0" borderId="0" xfId="1" applyFont="1" applyAlignment="1">
      <alignment horizontal="center" vertical="center"/>
    </xf>
    <xf numFmtId="0" fontId="18" fillId="0" borderId="12" xfId="1" applyFont="1" applyBorder="1" applyAlignment="1">
      <alignment horizontal="center" vertical="center"/>
    </xf>
    <xf numFmtId="0" fontId="18" fillId="0" borderId="5" xfId="1" applyFont="1" applyBorder="1" applyAlignment="1">
      <alignment horizontal="left" vertical="center"/>
    </xf>
    <xf numFmtId="0" fontId="18" fillId="0" borderId="6" xfId="1" applyFont="1" applyBorder="1" applyAlignment="1">
      <alignment horizontal="left" vertical="center"/>
    </xf>
    <xf numFmtId="0" fontId="18" fillId="0" borderId="8" xfId="1" applyFont="1" applyBorder="1" applyAlignment="1">
      <alignment horizontal="left" vertical="center"/>
    </xf>
    <xf numFmtId="49" fontId="18" fillId="0" borderId="6" xfId="1" applyNumberFormat="1" applyFont="1" applyBorder="1" applyAlignment="1">
      <alignment horizontal="center" vertical="center"/>
    </xf>
    <xf numFmtId="49" fontId="18" fillId="0" borderId="1" xfId="1" applyNumberFormat="1" applyFont="1" applyBorder="1" applyAlignment="1">
      <alignment horizontal="center" vertical="center"/>
    </xf>
    <xf numFmtId="0" fontId="7" fillId="3" borderId="10" xfId="0" applyFont="1" applyFill="1" applyBorder="1" applyAlignment="1">
      <alignment horizontal="center" wrapText="1"/>
    </xf>
    <xf numFmtId="0" fontId="7" fillId="3" borderId="28" xfId="0" applyFont="1" applyFill="1" applyBorder="1" applyAlignment="1">
      <alignment horizontal="center" wrapText="1"/>
    </xf>
    <xf numFmtId="0" fontId="7" fillId="3" borderId="29" xfId="0" applyFont="1" applyFill="1" applyBorder="1" applyAlignment="1">
      <alignment horizontal="center" wrapText="1"/>
    </xf>
    <xf numFmtId="4" fontId="5" fillId="0" borderId="21" xfId="1" applyNumberFormat="1" applyFont="1" applyBorder="1" applyAlignment="1">
      <alignment horizontal="right" vertical="center"/>
    </xf>
    <xf numFmtId="4" fontId="5" fillId="0" borderId="2" xfId="1" applyNumberFormat="1" applyFont="1" applyBorder="1" applyAlignment="1">
      <alignment horizontal="right" vertical="center"/>
    </xf>
    <xf numFmtId="4" fontId="5" fillId="0" borderId="13" xfId="1" applyNumberFormat="1" applyFont="1" applyBorder="1" applyAlignment="1">
      <alignment horizontal="right" vertical="center"/>
    </xf>
    <xf numFmtId="4" fontId="5" fillId="0" borderId="17" xfId="2" applyNumberFormat="1" applyFont="1" applyBorder="1" applyAlignment="1">
      <alignment horizontal="right" vertical="center"/>
    </xf>
    <xf numFmtId="0" fontId="8" fillId="0" borderId="18" xfId="2" applyFont="1" applyBorder="1"/>
    <xf numFmtId="0" fontId="8" fillId="0" borderId="19" xfId="2" applyFont="1" applyBorder="1"/>
    <xf numFmtId="4" fontId="5" fillId="0" borderId="4" xfId="1" applyNumberFormat="1" applyFont="1" applyBorder="1" applyAlignment="1">
      <alignment horizontal="right" vertical="center"/>
    </xf>
    <xf numFmtId="4" fontId="5" fillId="0" borderId="3" xfId="1" applyNumberFormat="1" applyFont="1" applyBorder="1" applyAlignment="1">
      <alignment horizontal="right" vertical="center"/>
    </xf>
    <xf numFmtId="0" fontId="5" fillId="0" borderId="4" xfId="1" applyFont="1" applyBorder="1" applyAlignment="1">
      <alignment horizontal="center" vertical="center"/>
    </xf>
    <xf numFmtId="0" fontId="5" fillId="0" borderId="13" xfId="1" applyFont="1" applyBorder="1" applyAlignment="1">
      <alignment horizontal="center" vertical="center"/>
    </xf>
    <xf numFmtId="4" fontId="5" fillId="0" borderId="20" xfId="2" applyNumberFormat="1" applyFont="1" applyBorder="1" applyAlignment="1">
      <alignment horizontal="right" vertical="center"/>
    </xf>
    <xf numFmtId="4" fontId="5" fillId="0" borderId="18" xfId="2" applyNumberFormat="1" applyFont="1" applyBorder="1" applyAlignment="1">
      <alignment horizontal="right" vertical="center"/>
    </xf>
    <xf numFmtId="4" fontId="5" fillId="0" borderId="19" xfId="2" applyNumberFormat="1" applyFont="1" applyBorder="1" applyAlignment="1">
      <alignment horizontal="right" vertical="center"/>
    </xf>
    <xf numFmtId="49" fontId="7" fillId="3" borderId="4" xfId="1" applyNumberFormat="1" applyFont="1" applyFill="1" applyBorder="1" applyAlignment="1">
      <alignment horizontal="center" vertical="center"/>
    </xf>
    <xf numFmtId="49" fontId="7" fillId="3" borderId="13" xfId="1" applyNumberFormat="1" applyFont="1" applyFill="1" applyBorder="1" applyAlignment="1">
      <alignment horizontal="center" vertical="center"/>
    </xf>
    <xf numFmtId="0" fontId="7" fillId="3" borderId="14" xfId="1" applyFont="1" applyFill="1" applyBorder="1" applyAlignment="1">
      <alignment horizontal="left" vertical="center"/>
    </xf>
    <xf numFmtId="0" fontId="7" fillId="3" borderId="15" xfId="1" applyFont="1" applyFill="1" applyBorder="1" applyAlignment="1">
      <alignment horizontal="left" vertical="center"/>
    </xf>
    <xf numFmtId="0" fontId="7" fillId="3" borderId="16" xfId="1" applyFont="1" applyFill="1" applyBorder="1" applyAlignment="1">
      <alignment horizontal="left" vertical="center"/>
    </xf>
    <xf numFmtId="0" fontId="7" fillId="3" borderId="4" xfId="1" applyFont="1" applyFill="1" applyBorder="1" applyAlignment="1">
      <alignment horizontal="center" vertical="center"/>
    </xf>
    <xf numFmtId="0" fontId="7" fillId="3" borderId="2" xfId="1" applyFont="1" applyFill="1" applyBorder="1" applyAlignment="1">
      <alignment horizontal="center" vertical="center"/>
    </xf>
    <xf numFmtId="0" fontId="7" fillId="3" borderId="13" xfId="1" applyFont="1" applyFill="1" applyBorder="1" applyAlignment="1">
      <alignment horizontal="center" vertical="center"/>
    </xf>
    <xf numFmtId="4" fontId="7" fillId="3" borderId="14" xfId="1" applyNumberFormat="1" applyFont="1" applyFill="1" applyBorder="1" applyAlignment="1">
      <alignment horizontal="center" vertical="center"/>
    </xf>
    <xf numFmtId="4" fontId="7" fillId="3" borderId="15" xfId="1" applyNumberFormat="1" applyFont="1" applyFill="1" applyBorder="1" applyAlignment="1">
      <alignment horizontal="center" vertical="center"/>
    </xf>
    <xf numFmtId="4" fontId="7" fillId="3" borderId="16" xfId="1" applyNumberFormat="1" applyFont="1" applyFill="1" applyBorder="1" applyAlignment="1">
      <alignment horizontal="center" vertical="center"/>
    </xf>
    <xf numFmtId="4" fontId="7" fillId="3" borderId="4" xfId="1" applyNumberFormat="1" applyFont="1" applyFill="1" applyBorder="1" applyAlignment="1">
      <alignment horizontal="right" vertical="center"/>
    </xf>
    <xf numFmtId="4" fontId="7" fillId="3" borderId="2" xfId="1" applyNumberFormat="1" applyFont="1" applyFill="1" applyBorder="1" applyAlignment="1">
      <alignment horizontal="right" vertical="center"/>
    </xf>
    <xf numFmtId="4" fontId="7" fillId="3" borderId="13" xfId="1" applyNumberFormat="1" applyFont="1" applyFill="1" applyBorder="1" applyAlignment="1">
      <alignment horizontal="right" vertical="center"/>
    </xf>
    <xf numFmtId="49" fontId="7" fillId="0" borderId="3" xfId="1" applyNumberFormat="1" applyFont="1" applyBorder="1" applyAlignment="1">
      <alignment horizontal="center" vertical="center"/>
    </xf>
    <xf numFmtId="0" fontId="7" fillId="0" borderId="3" xfId="1" applyFont="1" applyBorder="1" applyAlignment="1">
      <alignment horizontal="center" vertical="center"/>
    </xf>
    <xf numFmtId="4" fontId="7" fillId="0" borderId="3" xfId="1" applyNumberFormat="1" applyFont="1" applyBorder="1" applyAlignment="1">
      <alignment horizontal="center" vertical="center"/>
    </xf>
    <xf numFmtId="4" fontId="7" fillId="0" borderId="13" xfId="1" applyNumberFormat="1" applyFont="1" applyBorder="1" applyAlignment="1">
      <alignment horizontal="center" vertical="center"/>
    </xf>
    <xf numFmtId="49" fontId="5" fillId="0" borderId="3" xfId="1" applyNumberFormat="1" applyFont="1" applyBorder="1" applyAlignment="1">
      <alignment horizontal="center" vertical="center"/>
    </xf>
    <xf numFmtId="0" fontId="5" fillId="0" borderId="17" xfId="2" applyFont="1" applyBorder="1" applyAlignment="1">
      <alignment horizontal="left" vertical="center"/>
    </xf>
    <xf numFmtId="0" fontId="5" fillId="0" borderId="2" xfId="1" applyFont="1" applyBorder="1" applyAlignment="1">
      <alignment horizontal="center" vertical="center"/>
    </xf>
    <xf numFmtId="0" fontId="5" fillId="0" borderId="3" xfId="1" applyFont="1" applyBorder="1" applyAlignment="1">
      <alignment horizontal="left" vertical="center"/>
    </xf>
    <xf numFmtId="0" fontId="5" fillId="0" borderId="20" xfId="2" applyFont="1" applyBorder="1" applyAlignment="1">
      <alignment horizontal="left" vertical="center"/>
    </xf>
    <xf numFmtId="0" fontId="5" fillId="0" borderId="18" xfId="2" applyFont="1" applyBorder="1" applyAlignment="1">
      <alignment horizontal="left" vertical="center"/>
    </xf>
    <xf numFmtId="0" fontId="5" fillId="0" borderId="22" xfId="2" applyFont="1" applyBorder="1" applyAlignment="1">
      <alignment horizontal="left" vertical="center"/>
    </xf>
    <xf numFmtId="0" fontId="5" fillId="0" borderId="4" xfId="1" applyFont="1" applyBorder="1" applyAlignment="1">
      <alignment horizontal="left" vertical="center"/>
    </xf>
    <xf numFmtId="0" fontId="5" fillId="0" borderId="2" xfId="1" applyFont="1" applyBorder="1" applyAlignment="1">
      <alignment horizontal="left" vertical="center"/>
    </xf>
    <xf numFmtId="0" fontId="5" fillId="0" borderId="13" xfId="1" applyFont="1" applyBorder="1" applyAlignment="1">
      <alignment horizontal="left" vertical="center"/>
    </xf>
    <xf numFmtId="49" fontId="7" fillId="3" borderId="3" xfId="1" applyNumberFormat="1" applyFont="1" applyFill="1" applyBorder="1" applyAlignment="1">
      <alignment horizontal="center" vertical="center"/>
    </xf>
    <xf numFmtId="0" fontId="7" fillId="3" borderId="3" xfId="1" applyFont="1" applyFill="1" applyBorder="1" applyAlignment="1">
      <alignment horizontal="left" vertical="center"/>
    </xf>
    <xf numFmtId="4" fontId="7" fillId="3" borderId="3" xfId="1" applyNumberFormat="1" applyFont="1" applyFill="1" applyBorder="1" applyAlignment="1">
      <alignment horizontal="right" vertical="center"/>
    </xf>
    <xf numFmtId="1" fontId="5" fillId="0" borderId="4" xfId="1" applyNumberFormat="1" applyFont="1" applyBorder="1" applyAlignment="1">
      <alignment horizontal="center" vertical="center"/>
    </xf>
    <xf numFmtId="1" fontId="5" fillId="0" borderId="2" xfId="1" applyNumberFormat="1" applyFont="1" applyBorder="1" applyAlignment="1">
      <alignment horizontal="center" vertical="center"/>
    </xf>
    <xf numFmtId="1" fontId="5" fillId="0" borderId="13" xfId="1" applyNumberFormat="1" applyFont="1" applyBorder="1" applyAlignment="1">
      <alignment horizontal="center" vertical="center"/>
    </xf>
    <xf numFmtId="4" fontId="5" fillId="0" borderId="22" xfId="2" applyNumberFormat="1" applyFont="1" applyBorder="1" applyAlignment="1">
      <alignment horizontal="right" vertical="center"/>
    </xf>
    <xf numFmtId="4" fontId="10" fillId="3" borderId="3" xfId="1" applyNumberFormat="1" applyFont="1" applyFill="1" applyBorder="1" applyAlignment="1">
      <alignment horizontal="right" vertical="center"/>
    </xf>
    <xf numFmtId="0" fontId="5" fillId="0" borderId="3" xfId="1" applyFont="1" applyBorder="1" applyAlignment="1">
      <alignment horizontal="center" vertical="center"/>
    </xf>
    <xf numFmtId="49" fontId="10" fillId="3" borderId="3" xfId="1" applyNumberFormat="1" applyFont="1" applyFill="1" applyBorder="1" applyAlignment="1">
      <alignment horizontal="center" vertical="center"/>
    </xf>
    <xf numFmtId="0" fontId="10" fillId="3" borderId="3" xfId="1" applyFont="1" applyFill="1" applyBorder="1" applyAlignment="1">
      <alignment horizontal="left" vertical="center"/>
    </xf>
    <xf numFmtId="4" fontId="5" fillId="0" borderId="10" xfId="1" applyNumberFormat="1" applyFont="1" applyBorder="1" applyAlignment="1">
      <alignment horizontal="right" vertical="center"/>
    </xf>
    <xf numFmtId="4" fontId="5" fillId="0" borderId="3" xfId="2" applyNumberFormat="1" applyFont="1" applyBorder="1" applyAlignment="1">
      <alignment horizontal="right" vertical="center"/>
    </xf>
    <xf numFmtId="0" fontId="8" fillId="0" borderId="3" xfId="2" applyFont="1" applyBorder="1"/>
    <xf numFmtId="0" fontId="5" fillId="0" borderId="10" xfId="1" applyFont="1" applyBorder="1" applyAlignment="1">
      <alignment horizontal="left" vertical="center" wrapText="1"/>
    </xf>
    <xf numFmtId="0" fontId="5" fillId="0" borderId="5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4" fontId="5" fillId="0" borderId="23" xfId="2" applyNumberFormat="1" applyFont="1" applyBorder="1" applyAlignment="1">
      <alignment horizontal="right" vertical="center"/>
    </xf>
    <xf numFmtId="0" fontId="8" fillId="0" borderId="24" xfId="2" applyFont="1" applyBorder="1"/>
    <xf numFmtId="0" fontId="8" fillId="0" borderId="25" xfId="2" applyFont="1" applyBorder="1"/>
    <xf numFmtId="0" fontId="7" fillId="2" borderId="26" xfId="1" applyFont="1" applyFill="1" applyBorder="1" applyAlignment="1">
      <alignment horizontal="left" vertical="center"/>
    </xf>
    <xf numFmtId="0" fontId="7" fillId="2" borderId="27" xfId="1" applyFont="1" applyFill="1" applyBorder="1" applyAlignment="1">
      <alignment horizontal="left" vertical="center"/>
    </xf>
    <xf numFmtId="4" fontId="7" fillId="2" borderId="27" xfId="1" applyNumberFormat="1" applyFont="1" applyFill="1" applyBorder="1" applyAlignment="1">
      <alignment horizontal="center" vertical="center"/>
    </xf>
    <xf numFmtId="0" fontId="5" fillId="0" borderId="3" xfId="1" applyFont="1" applyBorder="1" applyAlignment="1">
      <alignment horizontal="left" vertical="center" wrapText="1"/>
    </xf>
  </cellXfs>
  <cellStyles count="4">
    <cellStyle name="Hypertextový odkaz 2" xfId="3" xr:uid="{F5032DA3-9B5E-41EC-BCCD-BF29D9B5CD88}"/>
    <cellStyle name="Normální" xfId="0" builtinId="0"/>
    <cellStyle name="Normální 2" xfId="1" xr:uid="{6A387325-C35E-4F15-B5D1-B3A923BA7DFB}"/>
    <cellStyle name="Normální 3" xfId="2" xr:uid="{25CEBBB0-E1FF-4794-BEE1-342CB5847ECC}"/>
  </cellStyles>
  <dxfs count="2">
    <dxf>
      <font>
        <b/>
        <i val="0"/>
        <color theme="5" tint="-0.24994659260841701"/>
      </font>
      <fill>
        <patternFill>
          <bgColor theme="5" tint="0.59996337778862885"/>
        </patternFill>
      </fill>
    </dxf>
    <dxf>
      <font>
        <b/>
        <i val="0"/>
        <color theme="5" tint="-0.24994659260841701"/>
      </font>
      <fill>
        <patternFill>
          <bgColor theme="5" tint="0.59996337778862885"/>
        </patternFill>
      </fill>
    </dxf>
  </dxfs>
  <tableStyles count="0" defaultTableStyle="TableStyleMedium2" defaultPivotStyle="PivotStyleLight16"/>
  <colors>
    <mruColors>
      <color rgb="FF5B9B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tavt\Downloads\2275_Divi&#353;\Vzo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zorcování PO"/>
      <sheetName val="Vzorcování TP"/>
      <sheetName val="Doplň"/>
      <sheetName val="PřípravaTZ"/>
      <sheetName val="škrtacObjednávkaOP+ADMINISTRACE"/>
      <sheetName val="TZ"/>
      <sheetName val="Cenová nabídka"/>
      <sheetName val="OP Zálivka"/>
      <sheetName val="OP WC+Zálivka"/>
      <sheetName val="OP Šedé vody"/>
      <sheetName val="SoD_New"/>
      <sheetName val="Příloha k SoD"/>
      <sheetName val="Předávací protokol"/>
      <sheetName val="SoD"/>
      <sheetName val="List1"/>
    </sheetNames>
    <sheetDataSet>
      <sheetData sheetId="0">
        <row r="1">
          <cell r="A1" t="str">
            <v>Hlavní město Praha</v>
          </cell>
          <cell r="B1" t="str">
            <v>Jihočeský</v>
          </cell>
          <cell r="C1" t="str">
            <v>Jihomoravský</v>
          </cell>
          <cell r="D1" t="str">
            <v>Karlovarský</v>
          </cell>
          <cell r="E1" t="str">
            <v>Vysočina</v>
          </cell>
          <cell r="F1" t="str">
            <v>Královéhradecký</v>
          </cell>
          <cell r="G1" t="str">
            <v>Liberecký</v>
          </cell>
          <cell r="H1" t="str">
            <v>Moravskoslezský</v>
          </cell>
          <cell r="I1" t="str">
            <v>Olomoucký</v>
          </cell>
          <cell r="J1" t="str">
            <v>Pardubický</v>
          </cell>
          <cell r="K1" t="str">
            <v>Plzeňský</v>
          </cell>
          <cell r="L1" t="str">
            <v>Středočeský</v>
          </cell>
          <cell r="M1" t="str">
            <v>Ústecký</v>
          </cell>
          <cell r="N1" t="str">
            <v>Zlínský</v>
          </cell>
          <cell r="R1" t="str">
            <v>SINEKO s.r.o.</v>
          </cell>
          <cell r="S1" t="str">
            <v>IRRIGA s.ro.</v>
          </cell>
          <cell r="T1" t="str">
            <v>Gluc PBS s.r.o.</v>
          </cell>
          <cell r="U1" t="str">
            <v>Špaček plast s.r.o.</v>
          </cell>
          <cell r="V1" t="str">
            <v>ELKOPLAST CZ, s.r.o.</v>
          </cell>
          <cell r="W1" t="str">
            <v>Pagáč Plasty</v>
          </cell>
          <cell r="X1" t="str">
            <v>MRAVEC PLAST s.r.o.</v>
          </cell>
          <cell r="Y1" t="str">
            <v>NAŠE JÍMKY s.r.o.</v>
          </cell>
          <cell r="Z1" t="str">
            <v>Vybere žadatel</v>
          </cell>
        </row>
        <row r="2">
          <cell r="A2" t="str">
            <v>-</v>
          </cell>
          <cell r="B2" t="str">
            <v>České Budějovice</v>
          </cell>
          <cell r="C2" t="str">
            <v>Blansko</v>
          </cell>
          <cell r="D2" t="str">
            <v>Cheb</v>
          </cell>
          <cell r="E2" t="str">
            <v>Havlíčkův Brod</v>
          </cell>
          <cell r="F2" t="str">
            <v>Hradec Králové</v>
          </cell>
          <cell r="G2" t="str">
            <v>Česká Lípa</v>
          </cell>
          <cell r="H2" t="str">
            <v>Bruntál</v>
          </cell>
          <cell r="I2" t="str">
            <v>Jeseník</v>
          </cell>
          <cell r="J2" t="str">
            <v>Chrudim</v>
          </cell>
          <cell r="K2" t="str">
            <v>Domažlice</v>
          </cell>
          <cell r="L2" t="str">
            <v>Benešov</v>
          </cell>
          <cell r="M2" t="str">
            <v>Děčín</v>
          </cell>
          <cell r="N2" t="str">
            <v>Kroměříž</v>
          </cell>
          <cell r="R2" t="str">
            <v>1x akumulační nádrž NAUTILUS o celkovém objemu 3 m3</v>
          </cell>
          <cell r="S2" t="str">
            <v>dopsat ručně dle typu</v>
          </cell>
          <cell r="T2" t="str">
            <v>dopsat ručně dle typu</v>
          </cell>
          <cell r="U2" t="str">
            <v>dopsat ručně dle typu</v>
          </cell>
          <cell r="V2" t="str">
            <v>dopsat ručně dle typu</v>
          </cell>
          <cell r="W2" t="str">
            <v>dopsat ručně dle typu</v>
          </cell>
          <cell r="X2" t="str">
            <v>dopsat ručně dle typu</v>
          </cell>
          <cell r="Y2" t="str">
            <v>dopsat ručně dle typu</v>
          </cell>
          <cell r="Z2" t="str">
            <v>1x akumulační nádrž o minimálním objemu XYZ m3</v>
          </cell>
        </row>
        <row r="3">
          <cell r="B3" t="str">
            <v>Český Krumlov</v>
          </cell>
          <cell r="C3" t="str">
            <v>Brno-město</v>
          </cell>
          <cell r="D3" t="str">
            <v>Karlovy Vary</v>
          </cell>
          <cell r="E3" t="str">
            <v>Jihlava</v>
          </cell>
          <cell r="F3" t="str">
            <v>Jičín</v>
          </cell>
          <cell r="G3" t="str">
            <v>Jablonec nad Nisou</v>
          </cell>
          <cell r="H3" t="str">
            <v>Frýdek-Místek</v>
          </cell>
          <cell r="I3" t="str">
            <v>Olomouc</v>
          </cell>
          <cell r="J3" t="str">
            <v>Pardubice</v>
          </cell>
          <cell r="K3" t="str">
            <v>Klatovy</v>
          </cell>
          <cell r="L3" t="str">
            <v>Beroun</v>
          </cell>
          <cell r="M3" t="str">
            <v>Chomutov</v>
          </cell>
          <cell r="N3" t="str">
            <v>Uherské Hradiště</v>
          </cell>
          <cell r="R3" t="str">
            <v>1x akumulační nádrž NAUTILUS o celkovém objemu 5 m3</v>
          </cell>
        </row>
        <row r="4">
          <cell r="B4" t="str">
            <v>Jindřichův Hradec</v>
          </cell>
          <cell r="C4" t="str">
            <v>Brno-venkov</v>
          </cell>
          <cell r="D4" t="str">
            <v>Sokolov</v>
          </cell>
          <cell r="E4" t="str">
            <v>Pelhřimov</v>
          </cell>
          <cell r="F4" t="str">
            <v>Náchod</v>
          </cell>
          <cell r="G4" t="str">
            <v>Liberec</v>
          </cell>
          <cell r="H4" t="str">
            <v>Karviná</v>
          </cell>
          <cell r="I4" t="str">
            <v>Prostějov</v>
          </cell>
          <cell r="J4" t="str">
            <v>Svitavy</v>
          </cell>
          <cell r="K4" t="str">
            <v>Plzeň-jih</v>
          </cell>
          <cell r="L4" t="str">
            <v>Kladno</v>
          </cell>
          <cell r="M4" t="str">
            <v>Litoměřice</v>
          </cell>
          <cell r="N4" t="str">
            <v>Vsetín</v>
          </cell>
          <cell r="R4" t="str">
            <v>1x akumulační nádrž NAUTILUS o celkovém objemu 6 m3</v>
          </cell>
        </row>
        <row r="5">
          <cell r="B5" t="str">
            <v>Písek</v>
          </cell>
          <cell r="C5" t="str">
            <v>Břeclav</v>
          </cell>
          <cell r="E5" t="str">
            <v>Třebíč</v>
          </cell>
          <cell r="F5" t="str">
            <v>Rychnov nad Kněžnou</v>
          </cell>
          <cell r="G5" t="str">
            <v>Semily</v>
          </cell>
          <cell r="H5" t="str">
            <v>Nový Jičín</v>
          </cell>
          <cell r="I5" t="str">
            <v>Přerov</v>
          </cell>
          <cell r="J5" t="str">
            <v>Ústí nad Orlicí</v>
          </cell>
          <cell r="K5" t="str">
            <v>Plzeň-město</v>
          </cell>
          <cell r="L5" t="str">
            <v>Kolín</v>
          </cell>
          <cell r="M5" t="str">
            <v>Louny</v>
          </cell>
          <cell r="N5" t="str">
            <v>Zlín</v>
          </cell>
          <cell r="R5" t="str">
            <v>1x akumulační nádrž NAUTILUS o celkovém objemu 7 m3</v>
          </cell>
        </row>
        <row r="6">
          <cell r="B6" t="str">
            <v>Prachatice</v>
          </cell>
          <cell r="C6" t="str">
            <v>Hodonín</v>
          </cell>
          <cell r="E6" t="str">
            <v>Žďár nad Sázavou</v>
          </cell>
          <cell r="F6" t="str">
            <v>Trutnov</v>
          </cell>
          <cell r="H6" t="str">
            <v>Opava</v>
          </cell>
          <cell r="I6" t="str">
            <v>Šumperk</v>
          </cell>
          <cell r="K6" t="str">
            <v>Plzeň-sever</v>
          </cell>
          <cell r="L6" t="str">
            <v>Kutná Hora</v>
          </cell>
          <cell r="M6" t="str">
            <v>Most</v>
          </cell>
          <cell r="R6" t="str">
            <v>1x akumulační nádrž NAUTILUS o celkovém objemu 9 m3</v>
          </cell>
        </row>
        <row r="7">
          <cell r="B7" t="str">
            <v>Strakonice</v>
          </cell>
          <cell r="C7" t="str">
            <v>Vyškov</v>
          </cell>
          <cell r="H7" t="str">
            <v>Ostrava-město</v>
          </cell>
          <cell r="K7" t="str">
            <v>Rokycany</v>
          </cell>
          <cell r="L7" t="str">
            <v>Mělník</v>
          </cell>
          <cell r="M7" t="str">
            <v>Teplice</v>
          </cell>
          <cell r="R7" t="str">
            <v>1x akumulační nádrž NAUTILUS o celkovém objemu12 m3</v>
          </cell>
        </row>
        <row r="8">
          <cell r="B8" t="str">
            <v>Tábor</v>
          </cell>
          <cell r="C8" t="str">
            <v>Znojmo</v>
          </cell>
          <cell r="K8" t="str">
            <v>Tachov</v>
          </cell>
          <cell r="L8" t="str">
            <v>Mladá Boleslav</v>
          </cell>
          <cell r="M8" t="str">
            <v>Ústí nad Labem</v>
          </cell>
        </row>
        <row r="9">
          <cell r="L9" t="str">
            <v>Nymburk</v>
          </cell>
        </row>
        <row r="10">
          <cell r="L10" t="str">
            <v>Praha-východ</v>
          </cell>
        </row>
        <row r="11">
          <cell r="L11" t="str">
            <v>Praha-západ</v>
          </cell>
        </row>
        <row r="12">
          <cell r="L12" t="str">
            <v>Příbram</v>
          </cell>
        </row>
        <row r="13">
          <cell r="L13" t="str">
            <v>Rakovník</v>
          </cell>
        </row>
      </sheetData>
      <sheetData sheetId="1" refreshError="1"/>
      <sheetData sheetId="2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6D8593-C580-46A4-8761-28BB1CADF323}">
  <sheetPr>
    <tabColor rgb="FFFFFF00"/>
  </sheetPr>
  <dimension ref="A1:AB407"/>
  <sheetViews>
    <sheetView view="pageLayout" topLeftCell="A28" zoomScaleNormal="100" workbookViewId="0">
      <selection activeCell="N7" sqref="A1:XFD1048576"/>
    </sheetView>
  </sheetViews>
  <sheetFormatPr defaultColWidth="9.85546875" defaultRowHeight="15.75" x14ac:dyDescent="0.25"/>
  <cols>
    <col min="1" max="27" width="3.42578125" style="39" customWidth="1"/>
    <col min="28" max="16384" width="9.85546875" style="39"/>
  </cols>
  <sheetData>
    <row r="1" spans="2:28" ht="18" x14ac:dyDescent="0.25">
      <c r="M1" s="3" t="s">
        <v>0</v>
      </c>
    </row>
    <row r="3" spans="2:28" ht="18" x14ac:dyDescent="0.25">
      <c r="M3" s="40" t="s">
        <v>126</v>
      </c>
    </row>
    <row r="4" spans="2:28" ht="18" x14ac:dyDescent="0.25">
      <c r="M4" s="3" t="str">
        <f>C7</f>
        <v>Městys Velké Němčice</v>
      </c>
    </row>
    <row r="6" spans="2:28" x14ac:dyDescent="0.25">
      <c r="C6" s="41" t="s">
        <v>1</v>
      </c>
      <c r="D6" s="42"/>
      <c r="E6" s="42"/>
      <c r="F6" s="42"/>
      <c r="G6" s="42"/>
      <c r="R6" s="23" t="s">
        <v>2</v>
      </c>
      <c r="AB6" s="43"/>
    </row>
    <row r="7" spans="2:28" x14ac:dyDescent="0.25">
      <c r="C7" s="42" t="s">
        <v>101</v>
      </c>
      <c r="D7" s="42"/>
      <c r="E7" s="42"/>
      <c r="F7" s="42"/>
      <c r="G7" s="42"/>
      <c r="R7" s="63"/>
      <c r="S7" s="63"/>
      <c r="T7" s="63"/>
      <c r="U7" s="63"/>
      <c r="V7" s="63"/>
      <c r="AB7" s="43"/>
    </row>
    <row r="8" spans="2:28" x14ac:dyDescent="0.25">
      <c r="C8" s="44" t="s">
        <v>102</v>
      </c>
      <c r="D8" s="44"/>
      <c r="E8" s="44"/>
      <c r="F8" s="44"/>
      <c r="G8" s="44"/>
      <c r="R8" s="64"/>
      <c r="S8" s="64"/>
      <c r="T8" s="64"/>
      <c r="U8" s="64"/>
      <c r="V8" s="64"/>
    </row>
    <row r="9" spans="2:28" x14ac:dyDescent="0.25">
      <c r="C9" s="44" t="s">
        <v>103</v>
      </c>
      <c r="D9" s="44"/>
      <c r="E9" s="44"/>
      <c r="F9" s="44"/>
      <c r="G9" s="44"/>
      <c r="R9" s="64"/>
      <c r="S9" s="64"/>
      <c r="T9" s="64"/>
      <c r="U9" s="64"/>
      <c r="V9" s="64"/>
      <c r="AB9" s="43"/>
    </row>
    <row r="10" spans="2:28" x14ac:dyDescent="0.25">
      <c r="C10" s="44" t="s">
        <v>104</v>
      </c>
      <c r="D10" s="44"/>
      <c r="E10" s="44"/>
      <c r="F10" s="44"/>
      <c r="G10" s="44"/>
      <c r="R10" s="64"/>
      <c r="S10" s="64"/>
      <c r="T10" s="64"/>
      <c r="U10" s="64"/>
      <c r="V10" s="64"/>
    </row>
    <row r="11" spans="2:28" x14ac:dyDescent="0.25">
      <c r="C11" s="44" t="s">
        <v>105</v>
      </c>
      <c r="D11" s="44"/>
      <c r="E11" s="44"/>
      <c r="F11" s="44"/>
      <c r="G11" s="44"/>
      <c r="R11" s="64"/>
      <c r="S11" s="64"/>
      <c r="T11" s="64"/>
      <c r="U11" s="64"/>
      <c r="V11" s="64"/>
      <c r="AB11" s="45"/>
    </row>
    <row r="13" spans="2:28" x14ac:dyDescent="0.25">
      <c r="B13" s="23" t="s">
        <v>3</v>
      </c>
    </row>
    <row r="14" spans="2:28" ht="15" customHeight="1" x14ac:dyDescent="0.25">
      <c r="B14" s="69" t="s">
        <v>4</v>
      </c>
      <c r="C14" s="69"/>
      <c r="D14" s="69"/>
      <c r="E14" s="69"/>
      <c r="F14" s="69"/>
      <c r="G14" s="69"/>
      <c r="H14" s="69"/>
      <c r="I14" s="69"/>
      <c r="J14" s="69"/>
      <c r="K14" s="69"/>
      <c r="L14" s="69"/>
      <c r="M14" s="69"/>
      <c r="N14" s="69"/>
      <c r="O14" s="69"/>
      <c r="P14" s="74"/>
      <c r="Q14" s="70">
        <v>0</v>
      </c>
      <c r="R14" s="71"/>
      <c r="S14" s="71"/>
      <c r="T14" s="71"/>
      <c r="U14" s="71"/>
      <c r="V14" s="71"/>
      <c r="W14" s="65" t="s">
        <v>5</v>
      </c>
      <c r="X14" s="66"/>
    </row>
    <row r="15" spans="2:28" ht="15" customHeight="1" x14ac:dyDescent="0.25">
      <c r="B15" s="69"/>
      <c r="C15" s="69"/>
      <c r="D15" s="69"/>
      <c r="E15" s="69"/>
      <c r="F15" s="69"/>
      <c r="G15" s="69"/>
      <c r="H15" s="69"/>
      <c r="I15" s="69"/>
      <c r="J15" s="69"/>
      <c r="K15" s="69"/>
      <c r="L15" s="69"/>
      <c r="M15" s="69"/>
      <c r="N15" s="69"/>
      <c r="O15" s="69"/>
      <c r="P15" s="74"/>
      <c r="Q15" s="72"/>
      <c r="R15" s="73"/>
      <c r="S15" s="73"/>
      <c r="T15" s="73"/>
      <c r="U15" s="73"/>
      <c r="V15" s="73"/>
      <c r="W15" s="67"/>
      <c r="X15" s="68"/>
    </row>
    <row r="16" spans="2:28" ht="15" customHeight="1" x14ac:dyDescent="0.25">
      <c r="B16" s="69" t="s">
        <v>6</v>
      </c>
      <c r="C16" s="69"/>
      <c r="D16" s="69"/>
      <c r="E16" s="69"/>
      <c r="F16" s="69"/>
      <c r="G16" s="69"/>
      <c r="H16" s="69"/>
      <c r="I16" s="69"/>
      <c r="J16" s="69"/>
      <c r="K16" s="69"/>
      <c r="L16" s="69"/>
      <c r="M16" s="69"/>
      <c r="N16" s="69"/>
      <c r="O16" s="69"/>
      <c r="P16" s="69"/>
      <c r="Q16" s="70">
        <v>0</v>
      </c>
      <c r="R16" s="71"/>
      <c r="S16" s="71"/>
      <c r="T16" s="71"/>
      <c r="U16" s="71"/>
      <c r="V16" s="71"/>
      <c r="W16" s="65" t="s">
        <v>5</v>
      </c>
      <c r="X16" s="66"/>
    </row>
    <row r="17" spans="2:28" ht="15" customHeight="1" x14ac:dyDescent="0.25">
      <c r="B17" s="69"/>
      <c r="C17" s="69"/>
      <c r="D17" s="69"/>
      <c r="E17" s="69"/>
      <c r="F17" s="69"/>
      <c r="G17" s="69"/>
      <c r="H17" s="69"/>
      <c r="I17" s="69"/>
      <c r="J17" s="69"/>
      <c r="K17" s="69"/>
      <c r="L17" s="69"/>
      <c r="M17" s="69"/>
      <c r="N17" s="69"/>
      <c r="O17" s="69"/>
      <c r="P17" s="69"/>
      <c r="Q17" s="72"/>
      <c r="R17" s="73"/>
      <c r="S17" s="73"/>
      <c r="T17" s="73"/>
      <c r="U17" s="73"/>
      <c r="V17" s="73"/>
      <c r="W17" s="67"/>
      <c r="X17" s="68"/>
    </row>
    <row r="18" spans="2:28" ht="15" customHeight="1" x14ac:dyDescent="0.25">
      <c r="B18" s="69" t="s">
        <v>7</v>
      </c>
      <c r="C18" s="69"/>
      <c r="D18" s="69"/>
      <c r="E18" s="69"/>
      <c r="F18" s="69"/>
      <c r="G18" s="69"/>
      <c r="H18" s="69"/>
      <c r="I18" s="69"/>
      <c r="J18" s="69"/>
      <c r="K18" s="69"/>
      <c r="L18" s="69"/>
      <c r="M18" s="69"/>
      <c r="N18" s="69"/>
      <c r="O18" s="69"/>
      <c r="P18" s="69"/>
      <c r="Q18" s="70">
        <f>SUM('9.2'!Z5:AC5,'9.2'!Z24:AC24)</f>
        <v>0</v>
      </c>
      <c r="R18" s="71"/>
      <c r="S18" s="71"/>
      <c r="T18" s="71"/>
      <c r="U18" s="71"/>
      <c r="V18" s="71"/>
      <c r="W18" s="65" t="s">
        <v>5</v>
      </c>
      <c r="X18" s="66"/>
    </row>
    <row r="19" spans="2:28" ht="15" customHeight="1" x14ac:dyDescent="0.25">
      <c r="B19" s="69"/>
      <c r="C19" s="69"/>
      <c r="D19" s="69"/>
      <c r="E19" s="69"/>
      <c r="F19" s="69"/>
      <c r="G19" s="69"/>
      <c r="H19" s="69"/>
      <c r="I19" s="69"/>
      <c r="J19" s="69"/>
      <c r="K19" s="69"/>
      <c r="L19" s="69"/>
      <c r="M19" s="69"/>
      <c r="N19" s="69"/>
      <c r="O19" s="69"/>
      <c r="P19" s="69"/>
      <c r="Q19" s="72"/>
      <c r="R19" s="73"/>
      <c r="S19" s="73"/>
      <c r="T19" s="73"/>
      <c r="U19" s="73"/>
      <c r="V19" s="73"/>
      <c r="W19" s="67"/>
      <c r="X19" s="68"/>
    </row>
    <row r="20" spans="2:28" ht="15" customHeight="1" x14ac:dyDescent="0.25">
      <c r="B20" s="69" t="s">
        <v>8</v>
      </c>
      <c r="C20" s="69"/>
      <c r="D20" s="69"/>
      <c r="E20" s="69"/>
      <c r="F20" s="69"/>
      <c r="G20" s="69"/>
      <c r="H20" s="69"/>
      <c r="I20" s="69"/>
      <c r="J20" s="69"/>
      <c r="K20" s="69"/>
      <c r="L20" s="69"/>
      <c r="M20" s="69"/>
      <c r="N20" s="69"/>
      <c r="O20" s="69"/>
      <c r="P20" s="69"/>
      <c r="Q20" s="70">
        <v>0</v>
      </c>
      <c r="R20" s="71"/>
      <c r="S20" s="71"/>
      <c r="T20" s="71"/>
      <c r="U20" s="71"/>
      <c r="V20" s="71"/>
      <c r="W20" s="65" t="s">
        <v>5</v>
      </c>
      <c r="X20" s="66"/>
    </row>
    <row r="21" spans="2:28" ht="15" customHeight="1" x14ac:dyDescent="0.25">
      <c r="B21" s="69"/>
      <c r="C21" s="69"/>
      <c r="D21" s="69"/>
      <c r="E21" s="69"/>
      <c r="F21" s="69"/>
      <c r="G21" s="69"/>
      <c r="H21" s="69"/>
      <c r="I21" s="69"/>
      <c r="J21" s="69"/>
      <c r="K21" s="69"/>
      <c r="L21" s="69"/>
      <c r="M21" s="69"/>
      <c r="N21" s="69"/>
      <c r="O21" s="69"/>
      <c r="P21" s="69"/>
      <c r="Q21" s="72"/>
      <c r="R21" s="73"/>
      <c r="S21" s="73"/>
      <c r="T21" s="73"/>
      <c r="U21" s="73"/>
      <c r="V21" s="73"/>
      <c r="W21" s="67"/>
      <c r="X21" s="68"/>
      <c r="AB21" s="43"/>
    </row>
    <row r="22" spans="2:28" ht="15" customHeight="1" x14ac:dyDescent="0.25">
      <c r="B22" s="69" t="s">
        <v>9</v>
      </c>
      <c r="C22" s="69"/>
      <c r="D22" s="69"/>
      <c r="E22" s="69"/>
      <c r="F22" s="69"/>
      <c r="G22" s="69"/>
      <c r="H22" s="69"/>
      <c r="I22" s="69"/>
      <c r="J22" s="69"/>
      <c r="K22" s="69"/>
      <c r="L22" s="69"/>
      <c r="M22" s="69"/>
      <c r="N22" s="69"/>
      <c r="O22" s="69"/>
      <c r="P22" s="69"/>
      <c r="Q22" s="70">
        <f>'9.2'!Z35</f>
        <v>0</v>
      </c>
      <c r="R22" s="71"/>
      <c r="S22" s="71"/>
      <c r="T22" s="71"/>
      <c r="U22" s="71"/>
      <c r="V22" s="71"/>
      <c r="W22" s="65" t="s">
        <v>5</v>
      </c>
      <c r="X22" s="66"/>
      <c r="AB22" s="43"/>
    </row>
    <row r="23" spans="2:28" ht="15" customHeight="1" x14ac:dyDescent="0.25">
      <c r="B23" s="69"/>
      <c r="C23" s="69"/>
      <c r="D23" s="69"/>
      <c r="E23" s="69"/>
      <c r="F23" s="69"/>
      <c r="G23" s="69"/>
      <c r="H23" s="69"/>
      <c r="I23" s="69"/>
      <c r="J23" s="69"/>
      <c r="K23" s="69"/>
      <c r="L23" s="69"/>
      <c r="M23" s="69"/>
      <c r="N23" s="69"/>
      <c r="O23" s="69"/>
      <c r="P23" s="69"/>
      <c r="Q23" s="72"/>
      <c r="R23" s="73"/>
      <c r="S23" s="73"/>
      <c r="T23" s="73"/>
      <c r="U23" s="73"/>
      <c r="V23" s="73"/>
      <c r="W23" s="67"/>
      <c r="X23" s="68"/>
    </row>
    <row r="24" spans="2:28" ht="15" customHeight="1" x14ac:dyDescent="0.25">
      <c r="B24" s="75" t="s">
        <v>10</v>
      </c>
      <c r="C24" s="75"/>
      <c r="D24" s="75"/>
      <c r="E24" s="75"/>
      <c r="F24" s="75"/>
      <c r="G24" s="75"/>
      <c r="H24" s="75"/>
      <c r="I24" s="75"/>
      <c r="J24" s="75"/>
      <c r="K24" s="75"/>
      <c r="L24" s="75"/>
      <c r="M24" s="75"/>
      <c r="N24" s="75"/>
      <c r="O24" s="75"/>
      <c r="P24" s="75"/>
      <c r="Q24" s="76">
        <f>SUM(Q14:V23)</f>
        <v>0</v>
      </c>
      <c r="R24" s="77"/>
      <c r="S24" s="77"/>
      <c r="T24" s="77"/>
      <c r="U24" s="77"/>
      <c r="V24" s="77"/>
      <c r="W24" s="80" t="s">
        <v>5</v>
      </c>
      <c r="X24" s="81"/>
    </row>
    <row r="25" spans="2:28" ht="15" customHeight="1" x14ac:dyDescent="0.25">
      <c r="B25" s="75"/>
      <c r="C25" s="75"/>
      <c r="D25" s="75"/>
      <c r="E25" s="75"/>
      <c r="F25" s="75"/>
      <c r="G25" s="75"/>
      <c r="H25" s="75"/>
      <c r="I25" s="75"/>
      <c r="J25" s="75"/>
      <c r="K25" s="75"/>
      <c r="L25" s="75"/>
      <c r="M25" s="75"/>
      <c r="N25" s="75"/>
      <c r="O25" s="75"/>
      <c r="P25" s="75"/>
      <c r="Q25" s="78"/>
      <c r="R25" s="79"/>
      <c r="S25" s="79"/>
      <c r="T25" s="79"/>
      <c r="U25" s="79"/>
      <c r="V25" s="79"/>
      <c r="W25" s="82"/>
      <c r="X25" s="83"/>
    </row>
    <row r="26" spans="2:28" x14ac:dyDescent="0.25">
      <c r="Q26" s="46"/>
      <c r="R26" s="46"/>
      <c r="S26" s="46"/>
      <c r="T26" s="46"/>
      <c r="U26" s="46"/>
      <c r="V26" s="46"/>
    </row>
    <row r="27" spans="2:28" x14ac:dyDescent="0.25">
      <c r="B27" s="23" t="s">
        <v>11</v>
      </c>
      <c r="Q27" s="46"/>
      <c r="R27" s="46"/>
      <c r="S27" s="46"/>
      <c r="T27" s="46"/>
      <c r="U27" s="46"/>
      <c r="V27" s="46"/>
    </row>
    <row r="28" spans="2:28" x14ac:dyDescent="0.25">
      <c r="B28" s="69" t="s">
        <v>12</v>
      </c>
      <c r="C28" s="69"/>
      <c r="D28" s="69"/>
      <c r="E28" s="69"/>
      <c r="F28" s="69"/>
      <c r="G28" s="69"/>
      <c r="H28" s="69"/>
      <c r="I28" s="69"/>
      <c r="J28" s="69"/>
      <c r="K28" s="84" t="s">
        <v>13</v>
      </c>
      <c r="L28" s="84"/>
      <c r="M28" s="84"/>
      <c r="N28" s="84"/>
      <c r="O28" s="84"/>
      <c r="P28" s="84"/>
      <c r="Q28" s="70">
        <v>0</v>
      </c>
      <c r="R28" s="71"/>
      <c r="S28" s="71"/>
      <c r="T28" s="71"/>
      <c r="U28" s="71"/>
      <c r="V28" s="71"/>
      <c r="W28" s="65" t="s">
        <v>5</v>
      </c>
      <c r="X28" s="66"/>
    </row>
    <row r="29" spans="2:28" x14ac:dyDescent="0.25">
      <c r="B29" s="69"/>
      <c r="C29" s="69"/>
      <c r="D29" s="69"/>
      <c r="E29" s="69"/>
      <c r="F29" s="69"/>
      <c r="G29" s="69"/>
      <c r="H29" s="69"/>
      <c r="I29" s="69"/>
      <c r="J29" s="69"/>
      <c r="K29" s="84"/>
      <c r="L29" s="84"/>
      <c r="M29" s="84"/>
      <c r="N29" s="84"/>
      <c r="O29" s="84"/>
      <c r="P29" s="84"/>
      <c r="Q29" s="72"/>
      <c r="R29" s="73"/>
      <c r="S29" s="73"/>
      <c r="T29" s="73"/>
      <c r="U29" s="73"/>
      <c r="V29" s="73"/>
      <c r="W29" s="67"/>
      <c r="X29" s="68"/>
    </row>
    <row r="30" spans="2:28" x14ac:dyDescent="0.25">
      <c r="B30" s="69" t="s">
        <v>14</v>
      </c>
      <c r="C30" s="69"/>
      <c r="D30" s="69"/>
      <c r="E30" s="69"/>
      <c r="F30" s="69"/>
      <c r="G30" s="69"/>
      <c r="H30" s="69"/>
      <c r="I30" s="69"/>
      <c r="J30" s="69"/>
      <c r="K30" s="84" t="s">
        <v>13</v>
      </c>
      <c r="L30" s="84"/>
      <c r="M30" s="84"/>
      <c r="N30" s="84"/>
      <c r="O30" s="84"/>
      <c r="P30" s="84"/>
      <c r="Q30" s="70">
        <v>0</v>
      </c>
      <c r="R30" s="71"/>
      <c r="S30" s="71"/>
      <c r="T30" s="71"/>
      <c r="U30" s="71"/>
      <c r="V30" s="71"/>
      <c r="W30" s="65" t="s">
        <v>5</v>
      </c>
      <c r="X30" s="66"/>
    </row>
    <row r="31" spans="2:28" x14ac:dyDescent="0.25">
      <c r="B31" s="69"/>
      <c r="C31" s="69"/>
      <c r="D31" s="69"/>
      <c r="E31" s="69"/>
      <c r="F31" s="69"/>
      <c r="G31" s="69"/>
      <c r="H31" s="69"/>
      <c r="I31" s="69"/>
      <c r="J31" s="69"/>
      <c r="K31" s="84"/>
      <c r="L31" s="84"/>
      <c r="M31" s="84"/>
      <c r="N31" s="84"/>
      <c r="O31" s="84"/>
      <c r="P31" s="84"/>
      <c r="Q31" s="72"/>
      <c r="R31" s="73"/>
      <c r="S31" s="73"/>
      <c r="T31" s="73"/>
      <c r="U31" s="73"/>
      <c r="V31" s="73"/>
      <c r="W31" s="67"/>
      <c r="X31" s="68"/>
    </row>
    <row r="32" spans="2:28" x14ac:dyDescent="0.25">
      <c r="B32" s="69" t="s">
        <v>15</v>
      </c>
      <c r="C32" s="69"/>
      <c r="D32" s="69"/>
      <c r="E32" s="69"/>
      <c r="F32" s="69"/>
      <c r="G32" s="69"/>
      <c r="H32" s="69"/>
      <c r="I32" s="69"/>
      <c r="J32" s="69"/>
      <c r="K32" s="84" t="s">
        <v>16</v>
      </c>
      <c r="L32" s="84"/>
      <c r="M32" s="84"/>
      <c r="N32" s="84"/>
      <c r="O32" s="84"/>
      <c r="P32" s="84"/>
      <c r="Q32" s="70">
        <f>Q24</f>
        <v>0</v>
      </c>
      <c r="R32" s="71"/>
      <c r="S32" s="71"/>
      <c r="T32" s="71"/>
      <c r="U32" s="71"/>
      <c r="V32" s="71"/>
      <c r="W32" s="65" t="s">
        <v>5</v>
      </c>
      <c r="X32" s="66"/>
    </row>
    <row r="33" spans="1:27" x14ac:dyDescent="0.25">
      <c r="B33" s="69"/>
      <c r="C33" s="69"/>
      <c r="D33" s="69"/>
      <c r="E33" s="69"/>
      <c r="F33" s="69"/>
      <c r="G33" s="69"/>
      <c r="H33" s="69"/>
      <c r="I33" s="69"/>
      <c r="J33" s="69"/>
      <c r="K33" s="84"/>
      <c r="L33" s="84"/>
      <c r="M33" s="84"/>
      <c r="N33" s="84"/>
      <c r="O33" s="84"/>
      <c r="P33" s="84"/>
      <c r="Q33" s="72"/>
      <c r="R33" s="73"/>
      <c r="S33" s="73"/>
      <c r="T33" s="73"/>
      <c r="U33" s="73"/>
      <c r="V33" s="73"/>
      <c r="W33" s="67"/>
      <c r="X33" s="68"/>
    </row>
    <row r="34" spans="1:27" x14ac:dyDescent="0.25">
      <c r="B34" s="69" t="s">
        <v>17</v>
      </c>
      <c r="C34" s="69"/>
      <c r="D34" s="69"/>
      <c r="E34" s="69"/>
      <c r="F34" s="69"/>
      <c r="G34" s="69"/>
      <c r="H34" s="69"/>
      <c r="I34" s="69"/>
      <c r="J34" s="69"/>
      <c r="K34" s="84" t="s">
        <v>16</v>
      </c>
      <c r="L34" s="84"/>
      <c r="M34" s="84"/>
      <c r="N34" s="84"/>
      <c r="O34" s="84"/>
      <c r="P34" s="84"/>
      <c r="Q34" s="70">
        <f>Q32*0.21</f>
        <v>0</v>
      </c>
      <c r="R34" s="71"/>
      <c r="S34" s="71"/>
      <c r="T34" s="71"/>
      <c r="U34" s="71"/>
      <c r="V34" s="71"/>
      <c r="W34" s="65" t="s">
        <v>5</v>
      </c>
      <c r="X34" s="66"/>
    </row>
    <row r="35" spans="1:27" x14ac:dyDescent="0.25">
      <c r="B35" s="95"/>
      <c r="C35" s="95"/>
      <c r="D35" s="95"/>
      <c r="E35" s="95"/>
      <c r="F35" s="95"/>
      <c r="G35" s="95"/>
      <c r="H35" s="95"/>
      <c r="I35" s="95"/>
      <c r="J35" s="95"/>
      <c r="K35" s="96"/>
      <c r="L35" s="96"/>
      <c r="M35" s="96"/>
      <c r="N35" s="96"/>
      <c r="O35" s="96"/>
      <c r="P35" s="96"/>
      <c r="Q35" s="97"/>
      <c r="R35" s="98"/>
      <c r="S35" s="98"/>
      <c r="T35" s="98"/>
      <c r="U35" s="98"/>
      <c r="V35" s="98"/>
      <c r="W35" s="99"/>
      <c r="X35" s="100"/>
    </row>
    <row r="36" spans="1:27" x14ac:dyDescent="0.25">
      <c r="B36" s="101" t="s">
        <v>18</v>
      </c>
      <c r="C36" s="102"/>
      <c r="D36" s="102"/>
      <c r="E36" s="102"/>
      <c r="F36" s="102"/>
      <c r="G36" s="102"/>
      <c r="H36" s="102"/>
      <c r="I36" s="102"/>
      <c r="J36" s="102"/>
      <c r="K36" s="104"/>
      <c r="L36" s="104"/>
      <c r="M36" s="104"/>
      <c r="N36" s="104"/>
      <c r="O36" s="104"/>
      <c r="P36" s="104"/>
      <c r="Q36" s="71">
        <v>0</v>
      </c>
      <c r="R36" s="71"/>
      <c r="S36" s="71"/>
      <c r="T36" s="71"/>
      <c r="U36" s="71"/>
      <c r="V36" s="71"/>
      <c r="W36" s="65" t="s">
        <v>5</v>
      </c>
      <c r="X36" s="66"/>
    </row>
    <row r="37" spans="1:27" x14ac:dyDescent="0.25">
      <c r="B37" s="103"/>
      <c r="C37" s="63"/>
      <c r="D37" s="63"/>
      <c r="E37" s="63"/>
      <c r="F37" s="63"/>
      <c r="G37" s="63"/>
      <c r="H37" s="63"/>
      <c r="I37" s="63"/>
      <c r="J37" s="63"/>
      <c r="K37" s="105"/>
      <c r="L37" s="105"/>
      <c r="M37" s="105"/>
      <c r="N37" s="105"/>
      <c r="O37" s="105"/>
      <c r="P37" s="105"/>
      <c r="Q37" s="73"/>
      <c r="R37" s="73"/>
      <c r="S37" s="73"/>
      <c r="T37" s="73"/>
      <c r="U37" s="73"/>
      <c r="V37" s="73"/>
      <c r="W37" s="67"/>
      <c r="X37" s="68"/>
    </row>
    <row r="38" spans="1:27" x14ac:dyDescent="0.25">
      <c r="B38" s="85" t="s">
        <v>19</v>
      </c>
      <c r="C38" s="86"/>
      <c r="D38" s="86"/>
      <c r="E38" s="86"/>
      <c r="F38" s="86"/>
      <c r="G38" s="86"/>
      <c r="H38" s="86"/>
      <c r="I38" s="86"/>
      <c r="J38" s="86"/>
      <c r="K38" s="86"/>
      <c r="L38" s="86"/>
      <c r="M38" s="86"/>
      <c r="N38" s="86"/>
      <c r="O38" s="86"/>
      <c r="P38" s="86"/>
      <c r="Q38" s="89">
        <f>Q32+Q34</f>
        <v>0</v>
      </c>
      <c r="R38" s="89"/>
      <c r="S38" s="89"/>
      <c r="T38" s="89"/>
      <c r="U38" s="89"/>
      <c r="V38" s="89"/>
      <c r="W38" s="91" t="s">
        <v>5</v>
      </c>
      <c r="X38" s="92"/>
    </row>
    <row r="39" spans="1:27" x14ac:dyDescent="0.25">
      <c r="B39" s="87"/>
      <c r="C39" s="88"/>
      <c r="D39" s="88"/>
      <c r="E39" s="88"/>
      <c r="F39" s="88"/>
      <c r="G39" s="88"/>
      <c r="H39" s="88"/>
      <c r="I39" s="88"/>
      <c r="J39" s="88"/>
      <c r="K39" s="88"/>
      <c r="L39" s="88"/>
      <c r="M39" s="88"/>
      <c r="N39" s="88"/>
      <c r="O39" s="88"/>
      <c r="P39" s="88"/>
      <c r="Q39" s="90"/>
      <c r="R39" s="90"/>
      <c r="S39" s="90"/>
      <c r="T39" s="90"/>
      <c r="U39" s="90"/>
      <c r="V39" s="90"/>
      <c r="W39" s="93"/>
      <c r="X39" s="94"/>
    </row>
    <row r="41" spans="1:27" x14ac:dyDescent="0.25">
      <c r="B41" s="39" t="s">
        <v>20</v>
      </c>
      <c r="C41" s="42"/>
      <c r="D41" s="42"/>
      <c r="E41" s="42"/>
      <c r="F41" s="42"/>
      <c r="G41" s="42"/>
      <c r="H41" s="42"/>
      <c r="J41" s="39" t="s">
        <v>21</v>
      </c>
      <c r="L41" s="42"/>
      <c r="M41" s="42"/>
      <c r="N41" s="42"/>
      <c r="O41" s="42"/>
      <c r="P41" s="42"/>
      <c r="Q41" s="42"/>
    </row>
    <row r="43" spans="1:27" ht="15" customHeight="1" x14ac:dyDescent="0.25">
      <c r="Z43" s="23"/>
      <c r="AA43" s="23"/>
    </row>
    <row r="44" spans="1:27" ht="15" customHeight="1" x14ac:dyDescent="0.25">
      <c r="Z44" s="23"/>
      <c r="AA44" s="23"/>
    </row>
    <row r="45" spans="1:27" x14ac:dyDescent="0.25">
      <c r="E45" s="47"/>
      <c r="F45" s="47" t="s">
        <v>22</v>
      </c>
      <c r="G45" s="47"/>
      <c r="H45" s="47"/>
      <c r="I45" s="47"/>
      <c r="J45" s="47"/>
      <c r="Q45" s="47"/>
      <c r="R45" s="47" t="s">
        <v>23</v>
      </c>
      <c r="S45" s="47"/>
      <c r="T45" s="47"/>
      <c r="U45" s="47"/>
      <c r="V45" s="47"/>
    </row>
    <row r="46" spans="1:27" s="23" customFormat="1" ht="15.75" customHeight="1" x14ac:dyDescent="0.25">
      <c r="A46" s="39"/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</row>
    <row r="47" spans="1:27" s="23" customFormat="1" x14ac:dyDescent="0.25">
      <c r="A47" s="39"/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</row>
    <row r="48" spans="1:27" x14ac:dyDescent="0.25">
      <c r="AA48" s="23"/>
    </row>
    <row r="49" spans="1:28" x14ac:dyDescent="0.25">
      <c r="AA49" s="23"/>
    </row>
    <row r="50" spans="1:28" s="23" customFormat="1" x14ac:dyDescent="0.25">
      <c r="A50" s="39"/>
      <c r="B50" s="39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</row>
    <row r="51" spans="1:28" s="23" customFormat="1" x14ac:dyDescent="0.25">
      <c r="A51" s="39"/>
      <c r="B51" s="39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</row>
    <row r="52" spans="1:28" x14ac:dyDescent="0.25">
      <c r="AA52" s="23"/>
    </row>
    <row r="53" spans="1:28" x14ac:dyDescent="0.25">
      <c r="AA53" s="23"/>
    </row>
    <row r="54" spans="1:28" x14ac:dyDescent="0.25">
      <c r="Z54" s="23"/>
      <c r="AA54" s="23"/>
    </row>
    <row r="55" spans="1:28" x14ac:dyDescent="0.25">
      <c r="Z55" s="23"/>
      <c r="AA55" s="23"/>
    </row>
    <row r="56" spans="1:28" x14ac:dyDescent="0.25">
      <c r="Z56" s="48"/>
      <c r="AA56" s="25"/>
    </row>
    <row r="57" spans="1:28" x14ac:dyDescent="0.25">
      <c r="AA57" s="23"/>
    </row>
    <row r="58" spans="1:28" x14ac:dyDescent="0.25">
      <c r="Z58" s="23"/>
      <c r="AA58" s="23"/>
    </row>
    <row r="59" spans="1:28" x14ac:dyDescent="0.25">
      <c r="Z59" s="23"/>
      <c r="AA59" s="23"/>
    </row>
    <row r="60" spans="1:28" x14ac:dyDescent="0.25">
      <c r="Z60" s="48"/>
      <c r="AA60" s="25"/>
    </row>
    <row r="61" spans="1:28" x14ac:dyDescent="0.25">
      <c r="Z61" s="48"/>
      <c r="AA61" s="25"/>
    </row>
    <row r="62" spans="1:28" x14ac:dyDescent="0.25">
      <c r="AA62" s="23"/>
    </row>
    <row r="63" spans="1:28" x14ac:dyDescent="0.25">
      <c r="AA63" s="23"/>
      <c r="AB63" s="43"/>
    </row>
    <row r="64" spans="1:28" x14ac:dyDescent="0.25">
      <c r="AA64" s="23"/>
    </row>
    <row r="65" spans="27:27" x14ac:dyDescent="0.25">
      <c r="AA65" s="23"/>
    </row>
    <row r="66" spans="27:27" x14ac:dyDescent="0.25">
      <c r="AA66" s="23"/>
    </row>
    <row r="67" spans="27:27" x14ac:dyDescent="0.25">
      <c r="AA67" s="23"/>
    </row>
    <row r="68" spans="27:27" x14ac:dyDescent="0.25">
      <c r="AA68" s="23"/>
    </row>
    <row r="69" spans="27:27" x14ac:dyDescent="0.25">
      <c r="AA69" s="23"/>
    </row>
    <row r="70" spans="27:27" x14ac:dyDescent="0.25">
      <c r="AA70" s="23"/>
    </row>
    <row r="71" spans="27:27" x14ac:dyDescent="0.25">
      <c r="AA71" s="23"/>
    </row>
    <row r="72" spans="27:27" x14ac:dyDescent="0.25">
      <c r="AA72" s="23"/>
    </row>
    <row r="73" spans="27:27" x14ac:dyDescent="0.25">
      <c r="AA73" s="23"/>
    </row>
    <row r="74" spans="27:27" x14ac:dyDescent="0.25">
      <c r="AA74" s="23"/>
    </row>
    <row r="97" spans="26:28" ht="15" customHeight="1" x14ac:dyDescent="0.25">
      <c r="Z97" s="23"/>
      <c r="AA97" s="23"/>
    </row>
    <row r="99" spans="26:28" x14ac:dyDescent="0.25">
      <c r="Z99" s="49"/>
      <c r="AA99" s="49"/>
      <c r="AB99" s="50"/>
    </row>
    <row r="100" spans="26:28" x14ac:dyDescent="0.25">
      <c r="Z100" s="49"/>
      <c r="AA100" s="49"/>
    </row>
    <row r="101" spans="26:28" x14ac:dyDescent="0.25">
      <c r="Z101" s="51"/>
      <c r="AA101" s="51"/>
    </row>
    <row r="102" spans="26:28" x14ac:dyDescent="0.25">
      <c r="Z102" s="49"/>
      <c r="AA102" s="49"/>
    </row>
    <row r="103" spans="26:28" x14ac:dyDescent="0.25">
      <c r="Z103" s="49"/>
      <c r="AA103" s="49"/>
    </row>
    <row r="104" spans="26:28" x14ac:dyDescent="0.25">
      <c r="Z104" s="49"/>
      <c r="AA104" s="49"/>
    </row>
    <row r="106" spans="26:28" x14ac:dyDescent="0.25">
      <c r="Z106" s="23"/>
      <c r="AA106" s="23"/>
    </row>
    <row r="118" spans="26:28" x14ac:dyDescent="0.25">
      <c r="Z118" s="23"/>
      <c r="AA118" s="23"/>
    </row>
    <row r="120" spans="26:28" x14ac:dyDescent="0.25">
      <c r="AB120" s="50"/>
    </row>
    <row r="121" spans="26:28" x14ac:dyDescent="0.25">
      <c r="Z121" s="52"/>
      <c r="AA121" s="52"/>
    </row>
    <row r="123" spans="26:28" x14ac:dyDescent="0.25">
      <c r="Z123" s="52"/>
      <c r="AA123" s="52"/>
    </row>
    <row r="125" spans="26:28" x14ac:dyDescent="0.25">
      <c r="Z125" s="52"/>
      <c r="AA125" s="52"/>
    </row>
    <row r="126" spans="26:28" x14ac:dyDescent="0.25">
      <c r="Z126" s="23"/>
      <c r="AA126" s="23"/>
    </row>
    <row r="129" spans="26:27" x14ac:dyDescent="0.25">
      <c r="Z129" s="52"/>
      <c r="AA129" s="52"/>
    </row>
    <row r="131" spans="26:27" x14ac:dyDescent="0.25">
      <c r="Z131" s="52"/>
      <c r="AA131" s="52"/>
    </row>
    <row r="133" spans="26:27" x14ac:dyDescent="0.25">
      <c r="Z133" s="52"/>
      <c r="AA133" s="52"/>
    </row>
    <row r="135" spans="26:27" x14ac:dyDescent="0.25">
      <c r="Z135" s="52"/>
      <c r="AA135" s="52"/>
    </row>
    <row r="139" spans="26:27" x14ac:dyDescent="0.25">
      <c r="Z139" s="52"/>
      <c r="AA139" s="52"/>
    </row>
    <row r="141" spans="26:27" x14ac:dyDescent="0.25">
      <c r="Z141" s="52"/>
      <c r="AA141" s="52"/>
    </row>
    <row r="142" spans="26:27" x14ac:dyDescent="0.25">
      <c r="Z142" s="52"/>
      <c r="AA142" s="52"/>
    </row>
    <row r="143" spans="26:27" x14ac:dyDescent="0.25">
      <c r="Z143" s="52"/>
      <c r="AA143" s="52"/>
    </row>
    <row r="144" spans="26:27" x14ac:dyDescent="0.25">
      <c r="Z144" s="52"/>
      <c r="AA144" s="52"/>
    </row>
    <row r="145" spans="26:28" x14ac:dyDescent="0.25">
      <c r="Z145" s="52"/>
      <c r="AA145" s="52"/>
    </row>
    <row r="146" spans="26:28" x14ac:dyDescent="0.25">
      <c r="Z146" s="52"/>
      <c r="AA146" s="52"/>
    </row>
    <row r="147" spans="26:28" x14ac:dyDescent="0.25">
      <c r="Z147" s="52"/>
      <c r="AA147" s="52"/>
    </row>
    <row r="148" spans="26:28" x14ac:dyDescent="0.25">
      <c r="Z148" s="52"/>
      <c r="AA148" s="52"/>
    </row>
    <row r="149" spans="26:28" x14ac:dyDescent="0.25">
      <c r="Z149" s="52"/>
      <c r="AA149" s="52"/>
    </row>
    <row r="151" spans="26:28" x14ac:dyDescent="0.25">
      <c r="Z151" s="23"/>
      <c r="AA151" s="23"/>
    </row>
    <row r="153" spans="26:28" x14ac:dyDescent="0.25">
      <c r="Z153" s="49"/>
      <c r="AA153" s="49"/>
      <c r="AB153" s="50"/>
    </row>
    <row r="154" spans="26:28" x14ac:dyDescent="0.25">
      <c r="Z154" s="49"/>
      <c r="AA154" s="49"/>
      <c r="AB154" s="50"/>
    </row>
    <row r="155" spans="26:28" x14ac:dyDescent="0.25">
      <c r="Z155" s="49"/>
      <c r="AA155" s="49"/>
    </row>
    <row r="156" spans="26:28" x14ac:dyDescent="0.25">
      <c r="Z156" s="49"/>
      <c r="AA156" s="49"/>
    </row>
    <row r="158" spans="26:28" x14ac:dyDescent="0.25">
      <c r="Z158" s="23"/>
      <c r="AA158" s="23"/>
    </row>
    <row r="166" spans="26:27" x14ac:dyDescent="0.25">
      <c r="Z166" s="48"/>
      <c r="AA166" s="48"/>
    </row>
    <row r="167" spans="26:27" x14ac:dyDescent="0.25">
      <c r="Z167" s="48"/>
      <c r="AA167" s="48"/>
    </row>
    <row r="168" spans="26:27" x14ac:dyDescent="0.25">
      <c r="Z168" s="51"/>
    </row>
    <row r="171" spans="26:27" x14ac:dyDescent="0.25">
      <c r="Z171" s="48"/>
      <c r="AA171" s="48"/>
    </row>
    <row r="172" spans="26:27" x14ac:dyDescent="0.25">
      <c r="Z172" s="48"/>
      <c r="AA172" s="48"/>
    </row>
    <row r="175" spans="26:27" x14ac:dyDescent="0.25">
      <c r="Z175" s="23"/>
      <c r="AA175" s="23"/>
    </row>
    <row r="177" spans="26:28" x14ac:dyDescent="0.25">
      <c r="Z177" s="49"/>
      <c r="AA177" s="49"/>
      <c r="AB177" s="43"/>
    </row>
    <row r="178" spans="26:28" x14ac:dyDescent="0.25">
      <c r="Z178" s="49"/>
      <c r="AA178" s="49"/>
      <c r="AB178" s="43"/>
    </row>
    <row r="179" spans="26:28" x14ac:dyDescent="0.25">
      <c r="Z179" s="49"/>
      <c r="AA179" s="49"/>
    </row>
    <row r="180" spans="26:28" x14ac:dyDescent="0.25">
      <c r="Z180" s="49"/>
      <c r="AA180" s="49"/>
    </row>
    <row r="182" spans="26:28" x14ac:dyDescent="0.25">
      <c r="Z182" s="23"/>
      <c r="AA182" s="23"/>
    </row>
    <row r="183" spans="26:28" x14ac:dyDescent="0.25">
      <c r="Z183" s="23"/>
      <c r="AA183" s="23"/>
    </row>
    <row r="184" spans="26:28" x14ac:dyDescent="0.25">
      <c r="Z184" s="49"/>
      <c r="AA184" s="49"/>
      <c r="AB184" s="43"/>
    </row>
    <row r="185" spans="26:28" x14ac:dyDescent="0.25">
      <c r="Z185" s="49"/>
      <c r="AA185" s="49"/>
      <c r="AB185" s="43"/>
    </row>
    <row r="186" spans="26:28" x14ac:dyDescent="0.25">
      <c r="Z186" s="49"/>
      <c r="AA186" s="49"/>
    </row>
    <row r="187" spans="26:28" x14ac:dyDescent="0.25">
      <c r="Z187" s="51"/>
      <c r="AA187" s="51"/>
    </row>
    <row r="189" spans="26:28" x14ac:dyDescent="0.25">
      <c r="Z189" s="25"/>
      <c r="AA189" s="25"/>
    </row>
    <row r="190" spans="26:28" x14ac:dyDescent="0.25">
      <c r="Z190" s="25"/>
      <c r="AA190" s="25"/>
    </row>
    <row r="191" spans="26:28" x14ac:dyDescent="0.25">
      <c r="Z191" s="49"/>
      <c r="AA191" s="49"/>
      <c r="AB191" s="43"/>
    </row>
    <row r="192" spans="26:28" x14ac:dyDescent="0.25">
      <c r="Z192" s="49"/>
      <c r="AA192" s="49"/>
    </row>
    <row r="193" spans="26:28" x14ac:dyDescent="0.25">
      <c r="Z193" s="49"/>
      <c r="AA193" s="49"/>
    </row>
    <row r="194" spans="26:28" x14ac:dyDescent="0.25">
      <c r="Z194" s="49"/>
      <c r="AA194" s="49"/>
    </row>
    <row r="195" spans="26:28" x14ac:dyDescent="0.25">
      <c r="Z195" s="49"/>
      <c r="AA195" s="49"/>
    </row>
    <row r="196" spans="26:28" x14ac:dyDescent="0.25">
      <c r="Z196" s="49"/>
      <c r="AA196" s="49"/>
      <c r="AB196" s="43"/>
    </row>
    <row r="197" spans="26:28" x14ac:dyDescent="0.25">
      <c r="Z197" s="49"/>
      <c r="AA197" s="49"/>
      <c r="AB197" s="43"/>
    </row>
    <row r="198" spans="26:28" x14ac:dyDescent="0.25">
      <c r="Z198" s="51"/>
      <c r="AA198" s="51"/>
      <c r="AB198" s="43"/>
    </row>
    <row r="199" spans="26:28" x14ac:dyDescent="0.25">
      <c r="Z199" s="25"/>
      <c r="AA199" s="25"/>
      <c r="AB199" s="43"/>
    </row>
    <row r="200" spans="26:28" x14ac:dyDescent="0.25">
      <c r="Z200" s="26"/>
      <c r="AA200" s="26"/>
      <c r="AB200" s="43"/>
    </row>
    <row r="201" spans="26:28" x14ac:dyDescent="0.25">
      <c r="Z201" s="48"/>
      <c r="AA201" s="48"/>
      <c r="AB201" s="43"/>
    </row>
    <row r="202" spans="26:28" x14ac:dyDescent="0.25">
      <c r="Z202" s="53"/>
      <c r="AA202" s="53"/>
      <c r="AB202" s="43"/>
    </row>
    <row r="203" spans="26:28" x14ac:dyDescent="0.25">
      <c r="Z203" s="54"/>
      <c r="AA203" s="54"/>
      <c r="AB203" s="43"/>
    </row>
    <row r="204" spans="26:28" x14ac:dyDescent="0.25">
      <c r="Z204" s="54"/>
      <c r="AA204" s="54"/>
      <c r="AB204" s="43"/>
    </row>
    <row r="205" spans="26:28" x14ac:dyDescent="0.25">
      <c r="Z205" s="53"/>
      <c r="AA205" s="53"/>
      <c r="AB205" s="43"/>
    </row>
    <row r="206" spans="26:28" x14ac:dyDescent="0.25">
      <c r="Z206" s="55"/>
      <c r="AA206" s="55"/>
      <c r="AB206" s="50"/>
    </row>
    <row r="207" spans="26:28" x14ac:dyDescent="0.25">
      <c r="Z207" s="55"/>
      <c r="AA207" s="55"/>
    </row>
    <row r="208" spans="26:28" x14ac:dyDescent="0.25">
      <c r="Z208" s="56"/>
      <c r="AA208" s="56"/>
    </row>
    <row r="209" spans="26:28" x14ac:dyDescent="0.25">
      <c r="Z209" s="57"/>
      <c r="AA209" s="57"/>
      <c r="AB209" s="43"/>
    </row>
    <row r="210" spans="26:28" x14ac:dyDescent="0.25">
      <c r="Z210" s="58"/>
      <c r="AA210" s="58"/>
    </row>
    <row r="211" spans="26:28" x14ac:dyDescent="0.25">
      <c r="Z211" s="59"/>
      <c r="AA211" s="59"/>
    </row>
    <row r="212" spans="26:28" x14ac:dyDescent="0.25">
      <c r="Z212" s="58"/>
      <c r="AA212" s="58"/>
      <c r="AB212" s="48"/>
    </row>
    <row r="213" spans="26:28" x14ac:dyDescent="0.25">
      <c r="Z213" s="58"/>
      <c r="AA213" s="58"/>
      <c r="AB213" s="48"/>
    </row>
    <row r="214" spans="26:28" x14ac:dyDescent="0.25">
      <c r="Z214" s="58"/>
      <c r="AA214" s="58"/>
      <c r="AB214" s="48"/>
    </row>
    <row r="215" spans="26:28" x14ac:dyDescent="0.25">
      <c r="Z215" s="58"/>
      <c r="AA215" s="58"/>
    </row>
    <row r="216" spans="26:28" x14ac:dyDescent="0.25">
      <c r="Z216" s="58"/>
      <c r="AA216" s="58"/>
    </row>
    <row r="217" spans="26:28" x14ac:dyDescent="0.25">
      <c r="Z217" s="59"/>
      <c r="AA217" s="59"/>
    </row>
    <row r="218" spans="26:28" x14ac:dyDescent="0.25">
      <c r="Z218" s="58"/>
      <c r="AA218" s="58"/>
    </row>
    <row r="219" spans="26:28" x14ac:dyDescent="0.25">
      <c r="Z219" s="53"/>
      <c r="AA219" s="53"/>
    </row>
    <row r="220" spans="26:28" x14ac:dyDescent="0.25">
      <c r="Z220" s="49"/>
      <c r="AA220" s="49"/>
      <c r="AB220" s="43"/>
    </row>
    <row r="221" spans="26:28" x14ac:dyDescent="0.25">
      <c r="Z221" s="49"/>
      <c r="AA221" s="49"/>
    </row>
    <row r="222" spans="26:28" x14ac:dyDescent="0.25">
      <c r="Z222" s="49"/>
      <c r="AA222" s="49"/>
    </row>
    <row r="223" spans="26:28" x14ac:dyDescent="0.25">
      <c r="Z223" s="49"/>
      <c r="AA223" s="49"/>
    </row>
    <row r="224" spans="26:28" x14ac:dyDescent="0.25">
      <c r="Z224" s="49"/>
      <c r="AA224" s="49"/>
    </row>
    <row r="225" spans="26:28" x14ac:dyDescent="0.25">
      <c r="Z225" s="49"/>
      <c r="AA225" s="49"/>
    </row>
    <row r="226" spans="26:28" x14ac:dyDescent="0.25">
      <c r="Z226" s="51"/>
      <c r="AA226" s="51"/>
    </row>
    <row r="227" spans="26:28" x14ac:dyDescent="0.25">
      <c r="Z227" s="60"/>
      <c r="AA227" s="60"/>
    </row>
    <row r="228" spans="26:28" x14ac:dyDescent="0.25">
      <c r="Z228" s="60"/>
      <c r="AA228" s="60"/>
    </row>
    <row r="229" spans="26:28" x14ac:dyDescent="0.25">
      <c r="AB229" s="43"/>
    </row>
    <row r="254" spans="26:28" x14ac:dyDescent="0.25">
      <c r="AB254" s="43"/>
    </row>
    <row r="255" spans="26:28" x14ac:dyDescent="0.25">
      <c r="Z255" s="51"/>
      <c r="AA255" s="51"/>
      <c r="AB255" s="43"/>
    </row>
    <row r="256" spans="26:28" x14ac:dyDescent="0.25">
      <c r="Z256" s="25"/>
      <c r="AA256" s="25"/>
      <c r="AB256" s="43"/>
    </row>
    <row r="257" spans="26:28" x14ac:dyDescent="0.25">
      <c r="Z257" s="51"/>
      <c r="AA257" s="51"/>
      <c r="AB257" s="43"/>
    </row>
    <row r="258" spans="26:28" x14ac:dyDescent="0.25">
      <c r="Z258" s="49"/>
      <c r="AA258" s="49"/>
      <c r="AB258" s="50"/>
    </row>
    <row r="259" spans="26:28" x14ac:dyDescent="0.25">
      <c r="Z259" s="49"/>
      <c r="AA259" s="49"/>
      <c r="AB259" s="50"/>
    </row>
    <row r="260" spans="26:28" x14ac:dyDescent="0.25">
      <c r="Z260" s="53"/>
      <c r="AA260" s="53"/>
      <c r="AB260" s="43"/>
    </row>
    <row r="261" spans="26:28" x14ac:dyDescent="0.25">
      <c r="Z261" s="25"/>
      <c r="AA261" s="25"/>
      <c r="AB261" s="43"/>
    </row>
    <row r="262" spans="26:28" x14ac:dyDescent="0.25">
      <c r="Z262" s="49"/>
      <c r="AA262" s="49"/>
      <c r="AB262" s="43"/>
    </row>
    <row r="263" spans="26:28" x14ac:dyDescent="0.25">
      <c r="Z263" s="49"/>
      <c r="AA263" s="49"/>
      <c r="AB263" s="43"/>
    </row>
    <row r="264" spans="26:28" x14ac:dyDescent="0.25">
      <c r="Z264" s="49"/>
      <c r="AA264" s="49"/>
      <c r="AB264" s="43"/>
    </row>
    <row r="265" spans="26:28" x14ac:dyDescent="0.25">
      <c r="Z265" s="26"/>
      <c r="AA265" s="26"/>
      <c r="AB265" s="43"/>
    </row>
    <row r="266" spans="26:28" x14ac:dyDescent="0.25">
      <c r="Z266" s="25"/>
      <c r="AA266" s="25"/>
      <c r="AB266" s="43"/>
    </row>
    <row r="267" spans="26:28" x14ac:dyDescent="0.25">
      <c r="Z267" s="49"/>
      <c r="AA267" s="49"/>
      <c r="AB267" s="43"/>
    </row>
    <row r="268" spans="26:28" x14ac:dyDescent="0.25">
      <c r="Z268" s="49"/>
      <c r="AA268" s="49"/>
      <c r="AB268" s="43"/>
    </row>
    <row r="269" spans="26:28" x14ac:dyDescent="0.25">
      <c r="Z269" s="49"/>
      <c r="AA269" s="49"/>
      <c r="AB269" s="43"/>
    </row>
    <row r="270" spans="26:28" x14ac:dyDescent="0.25">
      <c r="Z270" s="49"/>
      <c r="AA270" s="49"/>
      <c r="AB270" s="43"/>
    </row>
    <row r="271" spans="26:28" x14ac:dyDescent="0.25">
      <c r="Z271" s="51"/>
      <c r="AA271" s="51"/>
      <c r="AB271" s="43"/>
    </row>
    <row r="273" spans="26:28" x14ac:dyDescent="0.25">
      <c r="AB273" s="43"/>
    </row>
    <row r="286" spans="26:28" x14ac:dyDescent="0.25">
      <c r="Z286" s="52"/>
      <c r="AA286" s="52"/>
    </row>
    <row r="287" spans="26:28" x14ac:dyDescent="0.25">
      <c r="Z287" s="25"/>
      <c r="AA287" s="25"/>
      <c r="AB287" s="43"/>
    </row>
    <row r="288" spans="26:28" x14ac:dyDescent="0.25">
      <c r="Z288" s="25"/>
      <c r="AA288" s="25"/>
      <c r="AB288" s="43"/>
    </row>
    <row r="289" spans="26:28" x14ac:dyDescent="0.25">
      <c r="Z289" s="49"/>
      <c r="AA289" s="49"/>
      <c r="AB289" s="50"/>
    </row>
    <row r="290" spans="26:28" x14ac:dyDescent="0.25">
      <c r="Z290" s="49"/>
      <c r="AA290" s="49"/>
    </row>
    <row r="291" spans="26:28" x14ac:dyDescent="0.25">
      <c r="Z291" s="49"/>
      <c r="AA291" s="49"/>
    </row>
    <row r="292" spans="26:28" x14ac:dyDescent="0.25">
      <c r="Z292" s="51"/>
      <c r="AA292" s="51"/>
    </row>
    <row r="297" spans="26:28" x14ac:dyDescent="0.25">
      <c r="AB297" s="43"/>
    </row>
    <row r="304" spans="26:28" x14ac:dyDescent="0.25">
      <c r="Z304" s="23"/>
      <c r="AA304" s="23"/>
    </row>
    <row r="305" spans="26:28" x14ac:dyDescent="0.25">
      <c r="Z305" s="61"/>
      <c r="AA305" s="61"/>
      <c r="AB305" s="50"/>
    </row>
    <row r="306" spans="26:28" x14ac:dyDescent="0.25">
      <c r="Z306" s="61"/>
      <c r="AA306" s="61"/>
      <c r="AB306" s="50"/>
    </row>
    <row r="307" spans="26:28" x14ac:dyDescent="0.25">
      <c r="Z307" s="61"/>
      <c r="AA307" s="61"/>
      <c r="AB307" s="50"/>
    </row>
    <row r="308" spans="26:28" x14ac:dyDescent="0.25">
      <c r="Z308" s="61"/>
      <c r="AA308" s="61"/>
      <c r="AB308" s="50"/>
    </row>
    <row r="309" spans="26:28" x14ac:dyDescent="0.25">
      <c r="Z309" s="61"/>
      <c r="AA309" s="61"/>
      <c r="AB309" s="50"/>
    </row>
    <row r="310" spans="26:28" x14ac:dyDescent="0.25">
      <c r="Z310" s="61"/>
      <c r="AA310" s="61"/>
    </row>
    <row r="311" spans="26:28" x14ac:dyDescent="0.25">
      <c r="Z311" s="52"/>
      <c r="AA311" s="52"/>
    </row>
    <row r="312" spans="26:28" x14ac:dyDescent="0.25">
      <c r="AB312" s="43"/>
    </row>
    <row r="313" spans="26:28" x14ac:dyDescent="0.25">
      <c r="AB313" s="43"/>
    </row>
    <row r="314" spans="26:28" x14ac:dyDescent="0.25">
      <c r="AB314" s="43"/>
    </row>
    <row r="315" spans="26:28" x14ac:dyDescent="0.25">
      <c r="AB315" s="43"/>
    </row>
    <row r="316" spans="26:28" x14ac:dyDescent="0.25">
      <c r="AB316" s="43"/>
    </row>
    <row r="319" spans="26:28" x14ac:dyDescent="0.25">
      <c r="AB319" s="43"/>
    </row>
    <row r="335" spans="28:28" x14ac:dyDescent="0.25">
      <c r="AB335" s="43"/>
    </row>
    <row r="336" spans="28:28" x14ac:dyDescent="0.25">
      <c r="AB336" s="43"/>
    </row>
    <row r="340" spans="26:28" x14ac:dyDescent="0.25">
      <c r="AB340" s="43"/>
    </row>
    <row r="342" spans="26:28" x14ac:dyDescent="0.25">
      <c r="AB342" s="50"/>
    </row>
    <row r="343" spans="26:28" x14ac:dyDescent="0.25">
      <c r="AB343" s="50"/>
    </row>
    <row r="346" spans="26:28" x14ac:dyDescent="0.25">
      <c r="AB346" s="50"/>
    </row>
    <row r="347" spans="26:28" x14ac:dyDescent="0.25">
      <c r="Z347" s="49"/>
      <c r="AA347" s="49"/>
    </row>
    <row r="348" spans="26:28" x14ac:dyDescent="0.25">
      <c r="Z348" s="62"/>
      <c r="AA348" s="62"/>
    </row>
    <row r="349" spans="26:28" x14ac:dyDescent="0.25">
      <c r="Z349" s="23"/>
      <c r="AA349" s="23"/>
    </row>
    <row r="350" spans="26:28" x14ac:dyDescent="0.25">
      <c r="Z350" s="49"/>
      <c r="AA350" s="49"/>
      <c r="AB350" s="50"/>
    </row>
    <row r="351" spans="26:28" x14ac:dyDescent="0.25">
      <c r="Z351" s="49"/>
      <c r="AA351" s="49"/>
      <c r="AB351" s="50"/>
    </row>
    <row r="352" spans="26:28" x14ac:dyDescent="0.25">
      <c r="Z352" s="51"/>
      <c r="AA352" s="51"/>
    </row>
    <row r="353" spans="26:28" x14ac:dyDescent="0.25">
      <c r="Z353" s="49"/>
      <c r="AA353" s="49"/>
      <c r="AB353" s="43"/>
    </row>
    <row r="354" spans="26:28" x14ac:dyDescent="0.25">
      <c r="Z354" s="49"/>
      <c r="AA354" s="49"/>
      <c r="AB354" s="43"/>
    </row>
    <row r="355" spans="26:28" x14ac:dyDescent="0.25">
      <c r="Z355" s="49"/>
      <c r="AA355" s="49"/>
      <c r="AB355" s="43"/>
    </row>
    <row r="356" spans="26:28" x14ac:dyDescent="0.25">
      <c r="Z356" s="51"/>
      <c r="AA356" s="51"/>
      <c r="AB356" s="43"/>
    </row>
    <row r="357" spans="26:28" x14ac:dyDescent="0.25">
      <c r="Z357" s="23"/>
      <c r="AA357" s="23"/>
    </row>
    <row r="358" spans="26:28" x14ac:dyDescent="0.25">
      <c r="Z358" s="49"/>
      <c r="AA358" s="49"/>
      <c r="AB358" s="50"/>
    </row>
    <row r="359" spans="26:28" x14ac:dyDescent="0.25">
      <c r="Z359" s="49"/>
      <c r="AA359" s="49"/>
      <c r="AB359" s="43"/>
    </row>
    <row r="360" spans="26:28" x14ac:dyDescent="0.25">
      <c r="Z360" s="49"/>
      <c r="AA360" s="49"/>
    </row>
    <row r="361" spans="26:28" x14ac:dyDescent="0.25">
      <c r="Z361" s="49"/>
      <c r="AA361" s="49"/>
    </row>
    <row r="362" spans="26:28" x14ac:dyDescent="0.25">
      <c r="Z362" s="49"/>
      <c r="AA362" s="49"/>
    </row>
    <row r="363" spans="26:28" x14ac:dyDescent="0.25">
      <c r="Z363" s="49"/>
      <c r="AA363" s="49"/>
    </row>
    <row r="364" spans="26:28" x14ac:dyDescent="0.25">
      <c r="Z364" s="49"/>
      <c r="AA364" s="49"/>
    </row>
    <row r="365" spans="26:28" x14ac:dyDescent="0.25">
      <c r="Z365" s="49"/>
      <c r="AA365" s="49"/>
    </row>
    <row r="366" spans="26:28" x14ac:dyDescent="0.25">
      <c r="Z366" s="49"/>
      <c r="AA366" s="49"/>
    </row>
    <row r="367" spans="26:28" x14ac:dyDescent="0.25">
      <c r="Z367" s="49"/>
      <c r="AA367" s="49"/>
    </row>
    <row r="369" spans="26:28" x14ac:dyDescent="0.25">
      <c r="Z369" s="25"/>
      <c r="AA369" s="25"/>
    </row>
    <row r="370" spans="26:28" x14ac:dyDescent="0.25">
      <c r="Z370" s="49"/>
      <c r="AA370" s="49"/>
      <c r="AB370" s="50"/>
    </row>
    <row r="371" spans="26:28" x14ac:dyDescent="0.25">
      <c r="Z371" s="49"/>
      <c r="AA371" s="49"/>
      <c r="AB371" s="50"/>
    </row>
    <row r="372" spans="26:28" x14ac:dyDescent="0.25">
      <c r="Z372" s="49"/>
      <c r="AA372" s="49"/>
    </row>
    <row r="377" spans="26:28" x14ac:dyDescent="0.25">
      <c r="Z377" s="49"/>
      <c r="AA377" s="49"/>
    </row>
    <row r="379" spans="26:28" x14ac:dyDescent="0.25">
      <c r="Z379" s="49"/>
      <c r="AA379" s="49"/>
    </row>
    <row r="380" spans="26:28" x14ac:dyDescent="0.25">
      <c r="AB380" s="50"/>
    </row>
    <row r="381" spans="26:28" x14ac:dyDescent="0.25">
      <c r="Z381" s="49"/>
      <c r="AA381" s="49"/>
    </row>
    <row r="383" spans="26:28" x14ac:dyDescent="0.25">
      <c r="Z383" s="49"/>
      <c r="AA383" s="49"/>
    </row>
    <row r="385" spans="1:28" x14ac:dyDescent="0.25">
      <c r="Z385" s="49"/>
      <c r="AA385" s="49"/>
    </row>
    <row r="387" spans="1:28" x14ac:dyDescent="0.25">
      <c r="Z387" s="49"/>
      <c r="AA387" s="49"/>
    </row>
    <row r="389" spans="1:28" x14ac:dyDescent="0.25">
      <c r="Z389" s="49"/>
      <c r="AA389" s="49"/>
    </row>
    <row r="391" spans="1:28" s="23" customFormat="1" x14ac:dyDescent="0.25">
      <c r="A391" s="39"/>
      <c r="B391" s="39"/>
      <c r="C391" s="39"/>
      <c r="D391" s="39"/>
      <c r="E391" s="39"/>
      <c r="F391" s="39"/>
      <c r="G391" s="39"/>
      <c r="H391" s="39"/>
      <c r="I391" s="39"/>
      <c r="J391" s="39"/>
      <c r="K391" s="39"/>
      <c r="L391" s="39"/>
      <c r="M391" s="39"/>
      <c r="N391" s="39"/>
      <c r="O391" s="39"/>
      <c r="P391" s="39"/>
      <c r="Q391" s="39"/>
      <c r="R391" s="39"/>
      <c r="S391" s="39"/>
      <c r="T391" s="39"/>
      <c r="U391" s="39"/>
      <c r="V391" s="39"/>
      <c r="W391" s="39"/>
      <c r="X391" s="39"/>
      <c r="Y391" s="39"/>
      <c r="Z391" s="49"/>
      <c r="AA391" s="49"/>
    </row>
    <row r="393" spans="1:28" x14ac:dyDescent="0.25">
      <c r="Z393" s="49"/>
      <c r="AA393" s="49"/>
      <c r="AB393" s="50"/>
    </row>
    <row r="395" spans="1:28" x14ac:dyDescent="0.25">
      <c r="Z395" s="49"/>
      <c r="AA395" s="49"/>
    </row>
    <row r="398" spans="1:28" x14ac:dyDescent="0.25">
      <c r="Z398" s="25"/>
      <c r="AA398" s="25"/>
    </row>
    <row r="407" spans="28:28" x14ac:dyDescent="0.25">
      <c r="AB407" s="45"/>
    </row>
  </sheetData>
  <mergeCells count="46">
    <mergeCell ref="B38:P39"/>
    <mergeCell ref="Q38:V39"/>
    <mergeCell ref="W38:X39"/>
    <mergeCell ref="B34:J35"/>
    <mergeCell ref="K34:P35"/>
    <mergeCell ref="Q34:V35"/>
    <mergeCell ref="W34:X35"/>
    <mergeCell ref="B36:J37"/>
    <mergeCell ref="K36:P37"/>
    <mergeCell ref="Q36:V37"/>
    <mergeCell ref="W36:X37"/>
    <mergeCell ref="B30:J31"/>
    <mergeCell ref="K30:P31"/>
    <mergeCell ref="Q30:V31"/>
    <mergeCell ref="W30:X31"/>
    <mergeCell ref="B32:J33"/>
    <mergeCell ref="K32:P33"/>
    <mergeCell ref="Q32:V33"/>
    <mergeCell ref="W32:X33"/>
    <mergeCell ref="B24:P25"/>
    <mergeCell ref="Q24:V25"/>
    <mergeCell ref="W24:X25"/>
    <mergeCell ref="B28:J29"/>
    <mergeCell ref="K28:P29"/>
    <mergeCell ref="Q28:V29"/>
    <mergeCell ref="W28:X29"/>
    <mergeCell ref="B20:P21"/>
    <mergeCell ref="Q20:V21"/>
    <mergeCell ref="W20:X21"/>
    <mergeCell ref="B22:P23"/>
    <mergeCell ref="Q22:V23"/>
    <mergeCell ref="W22:X23"/>
    <mergeCell ref="W14:X15"/>
    <mergeCell ref="B16:P17"/>
    <mergeCell ref="Q16:V17"/>
    <mergeCell ref="W16:X17"/>
    <mergeCell ref="B18:P19"/>
    <mergeCell ref="Q18:V19"/>
    <mergeCell ref="W18:X19"/>
    <mergeCell ref="B14:P15"/>
    <mergeCell ref="Q14:V15"/>
    <mergeCell ref="R7:V7"/>
    <mergeCell ref="R8:V8"/>
    <mergeCell ref="R9:V9"/>
    <mergeCell ref="R10:V10"/>
    <mergeCell ref="R11:V11"/>
  </mergeCells>
  <conditionalFormatting sqref="A206">
    <cfRule type="containsText" dxfId="1" priority="1" operator="containsText" text="CHYBA. Doplň Buňku G15 v záložce Doplň">
      <formula>NOT(ISERROR(SEARCH("CHYBA. Doplň Buňku G15 v záložce Doplň",A206)))</formula>
    </cfRule>
  </conditionalFormatting>
  <dataValidations disablePrompts="1" count="2">
    <dataValidation errorStyle="warning" allowBlank="1" showInputMessage="1" showErrorMessage="1" error="Are you sure? " sqref="A219:AA219 A206:AA208" xr:uid="{9314DB75-83A7-4BA4-ADD2-EAC61626ED66}"/>
    <dataValidation errorStyle="warning" allowBlank="1" showInputMessage="1" error="Are you sure? " sqref="B215:AA215 B212:B214 B218 A209:A218 A220:AA226" xr:uid="{C6FB5A60-5430-4834-97FB-6767570761E5}"/>
  </dataValidations>
  <pageMargins left="0.78740157480314965" right="0.29166666666666669" top="0.98425196850393704" bottom="0.98425196850393704" header="0.31496062992125984" footer="0.31496062992125984"/>
  <pageSetup paperSize="9" orientation="portrait" horizontalDpi="4294967293" verticalDpi="4294967293" r:id="rId1"/>
  <headerFooter differentFirst="1"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493155-13B9-4CA1-8CB2-B9C0AE8FBF03}">
  <sheetPr>
    <tabColor rgb="FFFFFF00"/>
  </sheetPr>
  <dimension ref="A1:AO403"/>
  <sheetViews>
    <sheetView tabSelected="1" topLeftCell="A6" zoomScaleNormal="100" workbookViewId="0">
      <selection activeCell="C11" sqref="C11:Q11"/>
    </sheetView>
  </sheetViews>
  <sheetFormatPr defaultColWidth="9.85546875" defaultRowHeight="14.25" x14ac:dyDescent="0.25"/>
  <cols>
    <col min="1" max="2" width="3.140625" style="1" customWidth="1"/>
    <col min="3" max="16" width="3.140625" style="2" customWidth="1"/>
    <col min="17" max="17" width="19.140625" style="2" customWidth="1"/>
    <col min="18" max="33" width="3.140625" style="2" customWidth="1"/>
    <col min="34" max="34" width="15.85546875" style="2" customWidth="1"/>
    <col min="35" max="53" width="3.140625" style="2" customWidth="1"/>
    <col min="54" max="16384" width="9.85546875" style="2"/>
  </cols>
  <sheetData>
    <row r="1" spans="1:41" ht="18" x14ac:dyDescent="0.25">
      <c r="U1" s="3" t="s">
        <v>0</v>
      </c>
      <c r="AC1" s="4"/>
    </row>
    <row r="3" spans="1:41" x14ac:dyDescent="0.2">
      <c r="A3" s="136" t="s">
        <v>24</v>
      </c>
      <c r="B3" s="136"/>
      <c r="C3" s="137" t="s">
        <v>25</v>
      </c>
      <c r="D3" s="137"/>
      <c r="E3" s="137"/>
      <c r="F3" s="137"/>
      <c r="G3" s="137"/>
      <c r="H3" s="137"/>
      <c r="I3" s="137"/>
      <c r="J3" s="137"/>
      <c r="K3" s="137"/>
      <c r="L3" s="137"/>
      <c r="M3" s="137"/>
      <c r="N3" s="137"/>
      <c r="O3" s="137"/>
      <c r="P3" s="137"/>
      <c r="Q3" s="137"/>
      <c r="R3" s="137" t="s">
        <v>26</v>
      </c>
      <c r="S3" s="137"/>
      <c r="T3" s="137"/>
      <c r="U3" s="137" t="s">
        <v>27</v>
      </c>
      <c r="V3" s="137"/>
      <c r="W3" s="137" t="s">
        <v>125</v>
      </c>
      <c r="X3" s="137"/>
      <c r="Y3" s="137"/>
      <c r="Z3" s="137"/>
      <c r="AA3" s="137"/>
      <c r="AB3" s="137"/>
      <c r="AC3" s="137"/>
      <c r="AD3" s="137"/>
      <c r="AE3" s="137"/>
      <c r="AF3" s="137"/>
      <c r="AG3" s="137"/>
      <c r="AH3" s="106" t="s">
        <v>127</v>
      </c>
      <c r="AI3" s="5"/>
      <c r="AJ3" s="5"/>
      <c r="AK3" s="5"/>
      <c r="AL3" s="5"/>
      <c r="AM3" s="5"/>
      <c r="AN3" s="5"/>
      <c r="AO3" s="5"/>
    </row>
    <row r="4" spans="1:41" s="6" customFormat="1" x14ac:dyDescent="0.25">
      <c r="A4" s="136"/>
      <c r="B4" s="136"/>
      <c r="C4" s="137"/>
      <c r="D4" s="137"/>
      <c r="E4" s="137"/>
      <c r="F4" s="137"/>
      <c r="G4" s="137"/>
      <c r="H4" s="137"/>
      <c r="I4" s="137"/>
      <c r="J4" s="137"/>
      <c r="K4" s="137"/>
      <c r="L4" s="137"/>
      <c r="M4" s="137"/>
      <c r="N4" s="137"/>
      <c r="O4" s="137"/>
      <c r="P4" s="137"/>
      <c r="Q4" s="137"/>
      <c r="R4" s="137"/>
      <c r="S4" s="137"/>
      <c r="T4" s="137"/>
      <c r="U4" s="137"/>
      <c r="V4" s="137"/>
      <c r="W4" s="138" t="s">
        <v>28</v>
      </c>
      <c r="X4" s="138"/>
      <c r="Y4" s="138"/>
      <c r="Z4" s="138" t="s">
        <v>80</v>
      </c>
      <c r="AA4" s="138"/>
      <c r="AB4" s="138"/>
      <c r="AC4" s="138"/>
      <c r="AD4" s="139" t="s">
        <v>124</v>
      </c>
      <c r="AE4" s="138"/>
      <c r="AF4" s="138"/>
      <c r="AG4" s="138"/>
      <c r="AH4" s="107"/>
    </row>
    <row r="5" spans="1:41" x14ac:dyDescent="0.25">
      <c r="A5" s="122" t="s">
        <v>29</v>
      </c>
      <c r="B5" s="123"/>
      <c r="C5" s="124" t="s">
        <v>30</v>
      </c>
      <c r="D5" s="125"/>
      <c r="E5" s="125"/>
      <c r="F5" s="125"/>
      <c r="G5" s="125"/>
      <c r="H5" s="125"/>
      <c r="I5" s="125"/>
      <c r="J5" s="125"/>
      <c r="K5" s="125"/>
      <c r="L5" s="125"/>
      <c r="M5" s="125"/>
      <c r="N5" s="125"/>
      <c r="O5" s="125"/>
      <c r="P5" s="125"/>
      <c r="Q5" s="126"/>
      <c r="R5" s="127" t="s">
        <v>31</v>
      </c>
      <c r="S5" s="128"/>
      <c r="T5" s="129"/>
      <c r="U5" s="127" t="s">
        <v>31</v>
      </c>
      <c r="V5" s="129"/>
      <c r="W5" s="130" t="s">
        <v>31</v>
      </c>
      <c r="X5" s="131"/>
      <c r="Y5" s="132"/>
      <c r="Z5" s="133">
        <f>SUM(Z6:AC23)</f>
        <v>0</v>
      </c>
      <c r="AA5" s="134"/>
      <c r="AB5" s="134"/>
      <c r="AC5" s="135"/>
      <c r="AD5" s="133">
        <f>SUM(AD6:AG23)</f>
        <v>0</v>
      </c>
      <c r="AE5" s="134"/>
      <c r="AF5" s="134"/>
      <c r="AG5" s="135"/>
      <c r="AH5" s="108"/>
    </row>
    <row r="6" spans="1:41" x14ac:dyDescent="0.2">
      <c r="A6" s="140" t="s">
        <v>32</v>
      </c>
      <c r="B6" s="140"/>
      <c r="C6" s="141" t="s">
        <v>130</v>
      </c>
      <c r="D6" s="113"/>
      <c r="E6" s="113"/>
      <c r="F6" s="113"/>
      <c r="G6" s="113"/>
      <c r="H6" s="113"/>
      <c r="I6" s="113"/>
      <c r="J6" s="113"/>
      <c r="K6" s="113"/>
      <c r="L6" s="113"/>
      <c r="M6" s="113"/>
      <c r="N6" s="113"/>
      <c r="O6" s="113"/>
      <c r="P6" s="113"/>
      <c r="Q6" s="113"/>
      <c r="R6" s="117">
        <v>5</v>
      </c>
      <c r="S6" s="142"/>
      <c r="T6" s="142"/>
      <c r="U6" s="117" t="s">
        <v>33</v>
      </c>
      <c r="V6" s="118"/>
      <c r="W6" s="112"/>
      <c r="X6" s="113"/>
      <c r="Y6" s="114"/>
      <c r="Z6" s="109">
        <f>R6*W6</f>
        <v>0</v>
      </c>
      <c r="AA6" s="110"/>
      <c r="AB6" s="110"/>
      <c r="AC6" s="111"/>
      <c r="AD6" s="116">
        <f>Z6*1.21</f>
        <v>0</v>
      </c>
      <c r="AE6" s="116"/>
      <c r="AF6" s="116"/>
      <c r="AG6" s="116"/>
    </row>
    <row r="7" spans="1:41" x14ac:dyDescent="0.2">
      <c r="A7" s="140" t="s">
        <v>34</v>
      </c>
      <c r="B7" s="140"/>
      <c r="C7" s="141" t="s">
        <v>118</v>
      </c>
      <c r="D7" s="113"/>
      <c r="E7" s="113"/>
      <c r="F7" s="113"/>
      <c r="G7" s="113"/>
      <c r="H7" s="113"/>
      <c r="I7" s="113"/>
      <c r="J7" s="113"/>
      <c r="K7" s="113"/>
      <c r="L7" s="113"/>
      <c r="M7" s="113"/>
      <c r="N7" s="113"/>
      <c r="O7" s="113"/>
      <c r="P7" s="113"/>
      <c r="Q7" s="113"/>
      <c r="R7" s="117">
        <v>5</v>
      </c>
      <c r="S7" s="142"/>
      <c r="T7" s="142"/>
      <c r="U7" s="117" t="s">
        <v>33</v>
      </c>
      <c r="V7" s="118"/>
      <c r="W7" s="112"/>
      <c r="X7" s="113"/>
      <c r="Y7" s="114"/>
      <c r="Z7" s="109">
        <f>R7*W7</f>
        <v>0</v>
      </c>
      <c r="AA7" s="110"/>
      <c r="AB7" s="110"/>
      <c r="AC7" s="111"/>
      <c r="AD7" s="116">
        <f t="shared" ref="AD7:AD22" si="0">Z7*1.21</f>
        <v>0</v>
      </c>
      <c r="AE7" s="116"/>
      <c r="AF7" s="116"/>
      <c r="AG7" s="116"/>
    </row>
    <row r="8" spans="1:41" x14ac:dyDescent="0.2">
      <c r="A8" s="140" t="s">
        <v>35</v>
      </c>
      <c r="B8" s="140"/>
      <c r="C8" s="141" t="s">
        <v>119</v>
      </c>
      <c r="D8" s="113"/>
      <c r="E8" s="113"/>
      <c r="F8" s="113"/>
      <c r="G8" s="113"/>
      <c r="H8" s="113"/>
      <c r="I8" s="113"/>
      <c r="J8" s="113"/>
      <c r="K8" s="113"/>
      <c r="L8" s="113"/>
      <c r="M8" s="113"/>
      <c r="N8" s="113"/>
      <c r="O8" s="113"/>
      <c r="P8" s="113"/>
      <c r="Q8" s="113"/>
      <c r="R8" s="117">
        <v>7</v>
      </c>
      <c r="S8" s="142"/>
      <c r="T8" s="142"/>
      <c r="U8" s="117" t="s">
        <v>33</v>
      </c>
      <c r="V8" s="118"/>
      <c r="W8" s="112"/>
      <c r="X8" s="113"/>
      <c r="Y8" s="114"/>
      <c r="Z8" s="109">
        <f>R8*W8</f>
        <v>0</v>
      </c>
      <c r="AA8" s="110"/>
      <c r="AB8" s="110"/>
      <c r="AC8" s="111"/>
      <c r="AD8" s="116">
        <f t="shared" si="0"/>
        <v>0</v>
      </c>
      <c r="AE8" s="116"/>
      <c r="AF8" s="116"/>
      <c r="AG8" s="116"/>
    </row>
    <row r="9" spans="1:41" x14ac:dyDescent="0.2">
      <c r="A9" s="140" t="s">
        <v>36</v>
      </c>
      <c r="B9" s="140"/>
      <c r="C9" s="141" t="s">
        <v>131</v>
      </c>
      <c r="D9" s="113"/>
      <c r="E9" s="113"/>
      <c r="F9" s="113"/>
      <c r="G9" s="113"/>
      <c r="H9" s="113"/>
      <c r="I9" s="113"/>
      <c r="J9" s="113"/>
      <c r="K9" s="113"/>
      <c r="L9" s="113"/>
      <c r="M9" s="113"/>
      <c r="N9" s="113"/>
      <c r="O9" s="113"/>
      <c r="P9" s="113"/>
      <c r="Q9" s="113"/>
      <c r="R9" s="117">
        <v>25</v>
      </c>
      <c r="S9" s="142"/>
      <c r="T9" s="142"/>
      <c r="U9" s="117" t="s">
        <v>33</v>
      </c>
      <c r="V9" s="118"/>
      <c r="W9" s="112"/>
      <c r="X9" s="113"/>
      <c r="Y9" s="114"/>
      <c r="Z9" s="109">
        <f t="shared" ref="Z9:Z22" si="1">R9*W9</f>
        <v>0</v>
      </c>
      <c r="AA9" s="110"/>
      <c r="AB9" s="110"/>
      <c r="AC9" s="111"/>
      <c r="AD9" s="116">
        <f t="shared" si="0"/>
        <v>0</v>
      </c>
      <c r="AE9" s="116"/>
      <c r="AF9" s="116"/>
      <c r="AG9" s="116"/>
    </row>
    <row r="10" spans="1:41" x14ac:dyDescent="0.2">
      <c r="A10" s="140" t="s">
        <v>37</v>
      </c>
      <c r="B10" s="140"/>
      <c r="C10" s="141" t="s">
        <v>120</v>
      </c>
      <c r="D10" s="113"/>
      <c r="E10" s="113"/>
      <c r="F10" s="113"/>
      <c r="G10" s="113"/>
      <c r="H10" s="113"/>
      <c r="I10" s="113"/>
      <c r="J10" s="113"/>
      <c r="K10" s="113"/>
      <c r="L10" s="113"/>
      <c r="M10" s="113"/>
      <c r="N10" s="113"/>
      <c r="O10" s="113"/>
      <c r="P10" s="113"/>
      <c r="Q10" s="113"/>
      <c r="R10" s="117">
        <v>53</v>
      </c>
      <c r="S10" s="142"/>
      <c r="T10" s="142"/>
      <c r="U10" s="117" t="s">
        <v>33</v>
      </c>
      <c r="V10" s="118"/>
      <c r="W10" s="112"/>
      <c r="X10" s="113"/>
      <c r="Y10" s="114"/>
      <c r="Z10" s="109">
        <f t="shared" si="1"/>
        <v>0</v>
      </c>
      <c r="AA10" s="110"/>
      <c r="AB10" s="110"/>
      <c r="AC10" s="111"/>
      <c r="AD10" s="116">
        <f t="shared" si="0"/>
        <v>0</v>
      </c>
      <c r="AE10" s="116"/>
      <c r="AF10" s="116"/>
      <c r="AG10" s="116"/>
    </row>
    <row r="11" spans="1:41" x14ac:dyDescent="0.2">
      <c r="A11" s="140" t="s">
        <v>38</v>
      </c>
      <c r="B11" s="140"/>
      <c r="C11" s="141" t="s">
        <v>132</v>
      </c>
      <c r="D11" s="113"/>
      <c r="E11" s="113"/>
      <c r="F11" s="113"/>
      <c r="G11" s="113"/>
      <c r="H11" s="113"/>
      <c r="I11" s="113"/>
      <c r="J11" s="113"/>
      <c r="K11" s="113"/>
      <c r="L11" s="113"/>
      <c r="M11" s="113"/>
      <c r="N11" s="113"/>
      <c r="O11" s="113"/>
      <c r="P11" s="113"/>
      <c r="Q11" s="113"/>
      <c r="R11" s="117">
        <v>27</v>
      </c>
      <c r="S11" s="142"/>
      <c r="T11" s="142"/>
      <c r="U11" s="117" t="s">
        <v>33</v>
      </c>
      <c r="V11" s="118"/>
      <c r="W11" s="112"/>
      <c r="X11" s="113"/>
      <c r="Y11" s="114"/>
      <c r="Z11" s="109">
        <f t="shared" si="1"/>
        <v>0</v>
      </c>
      <c r="AA11" s="110"/>
      <c r="AB11" s="110"/>
      <c r="AC11" s="111"/>
      <c r="AD11" s="116">
        <f t="shared" si="0"/>
        <v>0</v>
      </c>
      <c r="AE11" s="116"/>
      <c r="AF11" s="116"/>
      <c r="AG11" s="116"/>
    </row>
    <row r="12" spans="1:41" x14ac:dyDescent="0.2">
      <c r="A12" s="140" t="s">
        <v>39</v>
      </c>
      <c r="B12" s="140"/>
      <c r="C12" s="141" t="s">
        <v>121</v>
      </c>
      <c r="D12" s="113"/>
      <c r="E12" s="113"/>
      <c r="F12" s="113"/>
      <c r="G12" s="113"/>
      <c r="H12" s="113"/>
      <c r="I12" s="113"/>
      <c r="J12" s="113"/>
      <c r="K12" s="113"/>
      <c r="L12" s="113"/>
      <c r="M12" s="113"/>
      <c r="N12" s="113"/>
      <c r="O12" s="113"/>
      <c r="P12" s="113"/>
      <c r="Q12" s="113"/>
      <c r="R12" s="117">
        <v>11</v>
      </c>
      <c r="S12" s="142"/>
      <c r="T12" s="142"/>
      <c r="U12" s="117" t="s">
        <v>33</v>
      </c>
      <c r="V12" s="118"/>
      <c r="W12" s="112"/>
      <c r="X12" s="113"/>
      <c r="Y12" s="114"/>
      <c r="Z12" s="109">
        <f t="shared" si="1"/>
        <v>0</v>
      </c>
      <c r="AA12" s="110"/>
      <c r="AB12" s="110"/>
      <c r="AC12" s="111"/>
      <c r="AD12" s="116">
        <f t="shared" si="0"/>
        <v>0</v>
      </c>
      <c r="AE12" s="116"/>
      <c r="AF12" s="116"/>
      <c r="AG12" s="116"/>
    </row>
    <row r="13" spans="1:41" x14ac:dyDescent="0.25">
      <c r="A13" s="140" t="s">
        <v>40</v>
      </c>
      <c r="B13" s="140"/>
      <c r="C13" s="144" t="s">
        <v>108</v>
      </c>
      <c r="D13" s="145"/>
      <c r="E13" s="145"/>
      <c r="F13" s="145"/>
      <c r="G13" s="145"/>
      <c r="H13" s="145"/>
      <c r="I13" s="145"/>
      <c r="J13" s="145"/>
      <c r="K13" s="145"/>
      <c r="L13" s="145"/>
      <c r="M13" s="145"/>
      <c r="N13" s="145"/>
      <c r="O13" s="145"/>
      <c r="P13" s="145"/>
      <c r="Q13" s="146"/>
      <c r="R13" s="117">
        <v>4</v>
      </c>
      <c r="S13" s="142"/>
      <c r="T13" s="118"/>
      <c r="U13" s="117" t="s">
        <v>33</v>
      </c>
      <c r="V13" s="118"/>
      <c r="W13" s="119"/>
      <c r="X13" s="120"/>
      <c r="Y13" s="121"/>
      <c r="Z13" s="109">
        <f t="shared" ref="Z13" si="2">R13*W13</f>
        <v>0</v>
      </c>
      <c r="AA13" s="110"/>
      <c r="AB13" s="110"/>
      <c r="AC13" s="111"/>
      <c r="AD13" s="115">
        <f t="shared" ref="AD13" si="3">Z13*1.21</f>
        <v>0</v>
      </c>
      <c r="AE13" s="110"/>
      <c r="AF13" s="110"/>
      <c r="AG13" s="111"/>
    </row>
    <row r="14" spans="1:41" x14ac:dyDescent="0.2">
      <c r="A14" s="140" t="s">
        <v>41</v>
      </c>
      <c r="B14" s="140"/>
      <c r="C14" s="143" t="s">
        <v>95</v>
      </c>
      <c r="D14" s="143"/>
      <c r="E14" s="143"/>
      <c r="F14" s="143"/>
      <c r="G14" s="143"/>
      <c r="H14" s="143"/>
      <c r="I14" s="143"/>
      <c r="J14" s="143"/>
      <c r="K14" s="143"/>
      <c r="L14" s="143"/>
      <c r="M14" s="143"/>
      <c r="N14" s="143"/>
      <c r="O14" s="143"/>
      <c r="P14" s="143"/>
      <c r="Q14" s="143"/>
      <c r="R14" s="117">
        <v>51</v>
      </c>
      <c r="S14" s="142"/>
      <c r="T14" s="142"/>
      <c r="U14" s="117" t="s">
        <v>33</v>
      </c>
      <c r="V14" s="118"/>
      <c r="W14" s="112"/>
      <c r="X14" s="113"/>
      <c r="Y14" s="114"/>
      <c r="Z14" s="109">
        <f t="shared" si="1"/>
        <v>0</v>
      </c>
      <c r="AA14" s="110"/>
      <c r="AB14" s="110"/>
      <c r="AC14" s="111"/>
      <c r="AD14" s="116">
        <f t="shared" si="0"/>
        <v>0</v>
      </c>
      <c r="AE14" s="116"/>
      <c r="AF14" s="116"/>
      <c r="AG14" s="116"/>
    </row>
    <row r="15" spans="1:41" x14ac:dyDescent="0.2">
      <c r="A15" s="140" t="s">
        <v>42</v>
      </c>
      <c r="B15" s="140"/>
      <c r="C15" s="143" t="s">
        <v>106</v>
      </c>
      <c r="D15" s="143"/>
      <c r="E15" s="143"/>
      <c r="F15" s="143"/>
      <c r="G15" s="143"/>
      <c r="H15" s="143"/>
      <c r="I15" s="143"/>
      <c r="J15" s="143"/>
      <c r="K15" s="143"/>
      <c r="L15" s="143"/>
      <c r="M15" s="143"/>
      <c r="N15" s="143"/>
      <c r="O15" s="143"/>
      <c r="P15" s="143"/>
      <c r="Q15" s="143"/>
      <c r="R15" s="117">
        <v>16</v>
      </c>
      <c r="S15" s="142"/>
      <c r="T15" s="142"/>
      <c r="U15" s="117" t="s">
        <v>33</v>
      </c>
      <c r="V15" s="118"/>
      <c r="W15" s="112"/>
      <c r="X15" s="113"/>
      <c r="Y15" s="114"/>
      <c r="Z15" s="109">
        <f t="shared" si="1"/>
        <v>0</v>
      </c>
      <c r="AA15" s="110"/>
      <c r="AB15" s="110"/>
      <c r="AC15" s="111"/>
      <c r="AD15" s="116">
        <f t="shared" si="0"/>
        <v>0</v>
      </c>
      <c r="AE15" s="116"/>
      <c r="AF15" s="116"/>
      <c r="AG15" s="116"/>
    </row>
    <row r="16" spans="1:41" x14ac:dyDescent="0.2">
      <c r="A16" s="140" t="s">
        <v>43</v>
      </c>
      <c r="B16" s="140"/>
      <c r="C16" s="143" t="s">
        <v>96</v>
      </c>
      <c r="D16" s="143"/>
      <c r="E16" s="143"/>
      <c r="F16" s="143"/>
      <c r="G16" s="143"/>
      <c r="H16" s="143"/>
      <c r="I16" s="143"/>
      <c r="J16" s="143"/>
      <c r="K16" s="143"/>
      <c r="L16" s="143"/>
      <c r="M16" s="143"/>
      <c r="N16" s="143"/>
      <c r="O16" s="143"/>
      <c r="P16" s="143"/>
      <c r="Q16" s="143"/>
      <c r="R16" s="117">
        <v>18</v>
      </c>
      <c r="S16" s="142"/>
      <c r="T16" s="142"/>
      <c r="U16" s="117" t="s">
        <v>33</v>
      </c>
      <c r="V16" s="118"/>
      <c r="W16" s="112"/>
      <c r="X16" s="113"/>
      <c r="Y16" s="114"/>
      <c r="Z16" s="109">
        <f t="shared" si="1"/>
        <v>0</v>
      </c>
      <c r="AA16" s="110"/>
      <c r="AB16" s="110"/>
      <c r="AC16" s="111"/>
      <c r="AD16" s="116">
        <f t="shared" si="0"/>
        <v>0</v>
      </c>
      <c r="AE16" s="116"/>
      <c r="AF16" s="116"/>
      <c r="AG16" s="116"/>
    </row>
    <row r="17" spans="1:33" x14ac:dyDescent="0.2">
      <c r="A17" s="140" t="s">
        <v>44</v>
      </c>
      <c r="B17" s="140"/>
      <c r="C17" s="143" t="s">
        <v>123</v>
      </c>
      <c r="D17" s="143"/>
      <c r="E17" s="143"/>
      <c r="F17" s="143"/>
      <c r="G17" s="143"/>
      <c r="H17" s="143"/>
      <c r="I17" s="143"/>
      <c r="J17" s="143"/>
      <c r="K17" s="143"/>
      <c r="L17" s="143"/>
      <c r="M17" s="143"/>
      <c r="N17" s="143"/>
      <c r="O17" s="143"/>
      <c r="P17" s="143"/>
      <c r="Q17" s="143"/>
      <c r="R17" s="117">
        <v>10</v>
      </c>
      <c r="S17" s="142"/>
      <c r="T17" s="142"/>
      <c r="U17" s="117" t="s">
        <v>33</v>
      </c>
      <c r="V17" s="118"/>
      <c r="W17" s="112"/>
      <c r="X17" s="113"/>
      <c r="Y17" s="114"/>
      <c r="Z17" s="109">
        <f t="shared" si="1"/>
        <v>0</v>
      </c>
      <c r="AA17" s="110"/>
      <c r="AB17" s="110"/>
      <c r="AC17" s="111"/>
      <c r="AD17" s="116">
        <f t="shared" si="0"/>
        <v>0</v>
      </c>
      <c r="AE17" s="116"/>
      <c r="AF17" s="116"/>
      <c r="AG17" s="116"/>
    </row>
    <row r="18" spans="1:33" x14ac:dyDescent="0.2">
      <c r="A18" s="140" t="s">
        <v>45</v>
      </c>
      <c r="B18" s="140"/>
      <c r="C18" s="143" t="s">
        <v>107</v>
      </c>
      <c r="D18" s="143"/>
      <c r="E18" s="143"/>
      <c r="F18" s="143"/>
      <c r="G18" s="143"/>
      <c r="H18" s="143"/>
      <c r="I18" s="143"/>
      <c r="J18" s="143"/>
      <c r="K18" s="143"/>
      <c r="L18" s="143"/>
      <c r="M18" s="143"/>
      <c r="N18" s="143"/>
      <c r="O18" s="143"/>
      <c r="P18" s="143"/>
      <c r="Q18" s="143"/>
      <c r="R18" s="117">
        <v>5</v>
      </c>
      <c r="S18" s="142"/>
      <c r="T18" s="142"/>
      <c r="U18" s="117" t="s">
        <v>33</v>
      </c>
      <c r="V18" s="118"/>
      <c r="W18" s="112"/>
      <c r="X18" s="113"/>
      <c r="Y18" s="114"/>
      <c r="Z18" s="109">
        <f t="shared" ref="Z18" si="4">R18*W18</f>
        <v>0</v>
      </c>
      <c r="AA18" s="110"/>
      <c r="AB18" s="110"/>
      <c r="AC18" s="111"/>
      <c r="AD18" s="116">
        <f t="shared" ref="AD18" si="5">Z18*1.21</f>
        <v>0</v>
      </c>
      <c r="AE18" s="116"/>
      <c r="AF18" s="116"/>
      <c r="AG18" s="116"/>
    </row>
    <row r="19" spans="1:33" x14ac:dyDescent="0.2">
      <c r="A19" s="140" t="s">
        <v>46</v>
      </c>
      <c r="B19" s="140"/>
      <c r="C19" s="143" t="s">
        <v>122</v>
      </c>
      <c r="D19" s="143"/>
      <c r="E19" s="143"/>
      <c r="F19" s="143"/>
      <c r="G19" s="143"/>
      <c r="H19" s="143"/>
      <c r="I19" s="143"/>
      <c r="J19" s="143"/>
      <c r="K19" s="143"/>
      <c r="L19" s="143"/>
      <c r="M19" s="143"/>
      <c r="N19" s="143"/>
      <c r="O19" s="143"/>
      <c r="P19" s="143"/>
      <c r="Q19" s="143"/>
      <c r="R19" s="117">
        <v>4</v>
      </c>
      <c r="S19" s="142"/>
      <c r="T19" s="142"/>
      <c r="U19" s="117" t="s">
        <v>33</v>
      </c>
      <c r="V19" s="118"/>
      <c r="W19" s="112"/>
      <c r="X19" s="113"/>
      <c r="Y19" s="114"/>
      <c r="Z19" s="109">
        <f t="shared" ref="Z19" si="6">R19*W19</f>
        <v>0</v>
      </c>
      <c r="AA19" s="110"/>
      <c r="AB19" s="110"/>
      <c r="AC19" s="111"/>
      <c r="AD19" s="116">
        <f t="shared" ref="AD19" si="7">Z19*1.21</f>
        <v>0</v>
      </c>
      <c r="AE19" s="116"/>
      <c r="AF19" s="116"/>
      <c r="AG19" s="116"/>
    </row>
    <row r="20" spans="1:33" x14ac:dyDescent="0.2">
      <c r="A20" s="140" t="s">
        <v>48</v>
      </c>
      <c r="B20" s="140"/>
      <c r="C20" s="143" t="s">
        <v>113</v>
      </c>
      <c r="D20" s="143"/>
      <c r="E20" s="143"/>
      <c r="F20" s="143"/>
      <c r="G20" s="143"/>
      <c r="H20" s="143"/>
      <c r="I20" s="143"/>
      <c r="J20" s="143"/>
      <c r="K20" s="143"/>
      <c r="L20" s="143"/>
      <c r="M20" s="143"/>
      <c r="N20" s="143"/>
      <c r="O20" s="143"/>
      <c r="P20" s="143"/>
      <c r="Q20" s="143"/>
      <c r="R20" s="117">
        <v>4</v>
      </c>
      <c r="S20" s="142"/>
      <c r="T20" s="142"/>
      <c r="U20" s="117" t="s">
        <v>33</v>
      </c>
      <c r="V20" s="118"/>
      <c r="W20" s="112"/>
      <c r="X20" s="113"/>
      <c r="Y20" s="114"/>
      <c r="Z20" s="109">
        <f t="shared" ref="Z20" si="8">R20*W20</f>
        <v>0</v>
      </c>
      <c r="AA20" s="110"/>
      <c r="AB20" s="110"/>
      <c r="AC20" s="111"/>
      <c r="AD20" s="116">
        <f t="shared" ref="AD20" si="9">Z20*1.21</f>
        <v>0</v>
      </c>
      <c r="AE20" s="116"/>
      <c r="AF20" s="116"/>
      <c r="AG20" s="116"/>
    </row>
    <row r="21" spans="1:33" ht="15" customHeight="1" x14ac:dyDescent="0.2">
      <c r="A21" s="140" t="s">
        <v>109</v>
      </c>
      <c r="B21" s="140"/>
      <c r="C21" s="143" t="s">
        <v>128</v>
      </c>
      <c r="D21" s="143"/>
      <c r="E21" s="143"/>
      <c r="F21" s="143"/>
      <c r="G21" s="143"/>
      <c r="H21" s="143"/>
      <c r="I21" s="143"/>
      <c r="J21" s="143"/>
      <c r="K21" s="143"/>
      <c r="L21" s="143"/>
      <c r="M21" s="143"/>
      <c r="N21" s="143"/>
      <c r="O21" s="143"/>
      <c r="P21" s="143"/>
      <c r="Q21" s="143"/>
      <c r="R21" s="117">
        <f>SUM(R6:T12)*10</f>
        <v>1330</v>
      </c>
      <c r="S21" s="142"/>
      <c r="T21" s="142"/>
      <c r="U21" s="117" t="s">
        <v>47</v>
      </c>
      <c r="V21" s="118"/>
      <c r="W21" s="112"/>
      <c r="X21" s="113"/>
      <c r="Y21" s="114"/>
      <c r="Z21" s="109">
        <f t="shared" si="1"/>
        <v>0</v>
      </c>
      <c r="AA21" s="110"/>
      <c r="AB21" s="110"/>
      <c r="AC21" s="111"/>
      <c r="AD21" s="116">
        <f t="shared" si="0"/>
        <v>0</v>
      </c>
      <c r="AE21" s="116"/>
      <c r="AF21" s="116"/>
      <c r="AG21" s="116"/>
    </row>
    <row r="22" spans="1:33" x14ac:dyDescent="0.2">
      <c r="A22" s="140" t="s">
        <v>110</v>
      </c>
      <c r="B22" s="140"/>
      <c r="C22" s="143" t="s">
        <v>49</v>
      </c>
      <c r="D22" s="143"/>
      <c r="E22" s="143"/>
      <c r="F22" s="143"/>
      <c r="G22" s="143"/>
      <c r="H22" s="143"/>
      <c r="I22" s="143"/>
      <c r="J22" s="143"/>
      <c r="K22" s="143"/>
      <c r="L22" s="143"/>
      <c r="M22" s="143"/>
      <c r="N22" s="143"/>
      <c r="O22" s="143"/>
      <c r="P22" s="143"/>
      <c r="Q22" s="143"/>
      <c r="R22" s="117">
        <v>30</v>
      </c>
      <c r="S22" s="142"/>
      <c r="T22" s="118"/>
      <c r="U22" s="117" t="s">
        <v>33</v>
      </c>
      <c r="V22" s="118"/>
      <c r="W22" s="112"/>
      <c r="X22" s="113"/>
      <c r="Y22" s="114"/>
      <c r="Z22" s="115">
        <f t="shared" si="1"/>
        <v>0</v>
      </c>
      <c r="AA22" s="110"/>
      <c r="AB22" s="110"/>
      <c r="AC22" s="111"/>
      <c r="AD22" s="116">
        <f t="shared" si="0"/>
        <v>0</v>
      </c>
      <c r="AE22" s="116"/>
      <c r="AF22" s="116"/>
      <c r="AG22" s="116"/>
    </row>
    <row r="23" spans="1:33" x14ac:dyDescent="0.2">
      <c r="A23" s="140" t="s">
        <v>111</v>
      </c>
      <c r="B23" s="140"/>
      <c r="C23" s="143" t="s">
        <v>50</v>
      </c>
      <c r="D23" s="143"/>
      <c r="E23" s="143"/>
      <c r="F23" s="143"/>
      <c r="G23" s="143"/>
      <c r="H23" s="143"/>
      <c r="I23" s="143"/>
      <c r="J23" s="143"/>
      <c r="K23" s="143"/>
      <c r="L23" s="143"/>
      <c r="M23" s="143"/>
      <c r="N23" s="143"/>
      <c r="O23" s="143"/>
      <c r="P23" s="143"/>
      <c r="Q23" s="143"/>
      <c r="R23" s="117">
        <f>SUM(R6:T12)</f>
        <v>133</v>
      </c>
      <c r="S23" s="142"/>
      <c r="T23" s="118"/>
      <c r="U23" s="117" t="s">
        <v>33</v>
      </c>
      <c r="V23" s="118"/>
      <c r="W23" s="112"/>
      <c r="X23" s="113"/>
      <c r="Y23" s="114"/>
      <c r="Z23" s="115">
        <f>R23*W23</f>
        <v>0</v>
      </c>
      <c r="AA23" s="110"/>
      <c r="AB23" s="110"/>
      <c r="AC23" s="111"/>
      <c r="AD23" s="116">
        <f>Z23*1.21</f>
        <v>0</v>
      </c>
      <c r="AE23" s="116"/>
      <c r="AF23" s="116"/>
      <c r="AG23" s="116"/>
    </row>
    <row r="24" spans="1:33" x14ac:dyDescent="0.25">
      <c r="A24" s="150" t="s">
        <v>51</v>
      </c>
      <c r="B24" s="150"/>
      <c r="C24" s="151" t="s">
        <v>52</v>
      </c>
      <c r="D24" s="151"/>
      <c r="E24" s="151"/>
      <c r="F24" s="151"/>
      <c r="G24" s="151"/>
      <c r="H24" s="151"/>
      <c r="I24" s="151"/>
      <c r="J24" s="151"/>
      <c r="K24" s="151"/>
      <c r="L24" s="151"/>
      <c r="M24" s="151"/>
      <c r="N24" s="151"/>
      <c r="O24" s="151"/>
      <c r="P24" s="151"/>
      <c r="Q24" s="151"/>
      <c r="R24" s="127" t="s">
        <v>31</v>
      </c>
      <c r="S24" s="128"/>
      <c r="T24" s="129"/>
      <c r="U24" s="127" t="s">
        <v>31</v>
      </c>
      <c r="V24" s="129"/>
      <c r="W24" s="130" t="s">
        <v>31</v>
      </c>
      <c r="X24" s="131"/>
      <c r="Y24" s="132"/>
      <c r="Z24" s="133">
        <f>SUM(Z25:AC34)</f>
        <v>0</v>
      </c>
      <c r="AA24" s="134"/>
      <c r="AB24" s="134"/>
      <c r="AC24" s="135"/>
      <c r="AD24" s="152">
        <f>SUM(AD25:AG34)</f>
        <v>0</v>
      </c>
      <c r="AE24" s="152"/>
      <c r="AF24" s="152"/>
      <c r="AG24" s="152"/>
    </row>
    <row r="25" spans="1:33" x14ac:dyDescent="0.25">
      <c r="A25" s="140" t="s">
        <v>53</v>
      </c>
      <c r="B25" s="140"/>
      <c r="C25" s="143" t="s">
        <v>97</v>
      </c>
      <c r="D25" s="143"/>
      <c r="E25" s="143"/>
      <c r="F25" s="143"/>
      <c r="G25" s="143"/>
      <c r="H25" s="143"/>
      <c r="I25" s="143"/>
      <c r="J25" s="143"/>
      <c r="K25" s="143"/>
      <c r="L25" s="143"/>
      <c r="M25" s="143"/>
      <c r="N25" s="143"/>
      <c r="O25" s="143"/>
      <c r="P25" s="143"/>
      <c r="Q25" s="143"/>
      <c r="R25" s="117">
        <f>R23</f>
        <v>133</v>
      </c>
      <c r="S25" s="142"/>
      <c r="T25" s="118"/>
      <c r="U25" s="117" t="s">
        <v>33</v>
      </c>
      <c r="V25" s="118"/>
      <c r="W25" s="119"/>
      <c r="X25" s="120"/>
      <c r="Y25" s="121"/>
      <c r="Z25" s="109">
        <f>R25*W25</f>
        <v>0</v>
      </c>
      <c r="AA25" s="110"/>
      <c r="AB25" s="110"/>
      <c r="AC25" s="111"/>
      <c r="AD25" s="115">
        <f>Z25*1.21</f>
        <v>0</v>
      </c>
      <c r="AE25" s="110"/>
      <c r="AF25" s="110"/>
      <c r="AG25" s="111"/>
    </row>
    <row r="26" spans="1:33" x14ac:dyDescent="0.25">
      <c r="A26" s="140" t="s">
        <v>54</v>
      </c>
      <c r="B26" s="140"/>
      <c r="C26" s="147" t="s">
        <v>85</v>
      </c>
      <c r="D26" s="148"/>
      <c r="E26" s="148"/>
      <c r="F26" s="148"/>
      <c r="G26" s="148"/>
      <c r="H26" s="148"/>
      <c r="I26" s="148"/>
      <c r="J26" s="148"/>
      <c r="K26" s="148"/>
      <c r="L26" s="148"/>
      <c r="M26" s="148"/>
      <c r="N26" s="148"/>
      <c r="O26" s="148"/>
      <c r="P26" s="148"/>
      <c r="Q26" s="149"/>
      <c r="R26" s="117">
        <f>SUM(R14:T18)</f>
        <v>100</v>
      </c>
      <c r="S26" s="142"/>
      <c r="T26" s="118"/>
      <c r="U26" s="117" t="s">
        <v>33</v>
      </c>
      <c r="V26" s="118"/>
      <c r="W26" s="119"/>
      <c r="X26" s="120"/>
      <c r="Y26" s="121"/>
      <c r="Z26" s="109">
        <f t="shared" ref="Z26:Z34" si="10">R26*W26</f>
        <v>0</v>
      </c>
      <c r="AA26" s="110"/>
      <c r="AB26" s="110"/>
      <c r="AC26" s="111"/>
      <c r="AD26" s="115">
        <f t="shared" ref="AD26:AD34" si="11">Z26*1.21</f>
        <v>0</v>
      </c>
      <c r="AE26" s="110"/>
      <c r="AF26" s="110"/>
      <c r="AG26" s="111"/>
    </row>
    <row r="27" spans="1:33" x14ac:dyDescent="0.25">
      <c r="A27" s="140" t="s">
        <v>55</v>
      </c>
      <c r="B27" s="140"/>
      <c r="C27" s="147" t="s">
        <v>114</v>
      </c>
      <c r="D27" s="148"/>
      <c r="E27" s="148"/>
      <c r="F27" s="148"/>
      <c r="G27" s="148"/>
      <c r="H27" s="148"/>
      <c r="I27" s="148"/>
      <c r="J27" s="148"/>
      <c r="K27" s="148"/>
      <c r="L27" s="148"/>
      <c r="M27" s="148"/>
      <c r="N27" s="148"/>
      <c r="O27" s="148"/>
      <c r="P27" s="148"/>
      <c r="Q27" s="149"/>
      <c r="R27" s="117">
        <v>4</v>
      </c>
      <c r="S27" s="142"/>
      <c r="T27" s="118"/>
      <c r="U27" s="117" t="s">
        <v>33</v>
      </c>
      <c r="V27" s="118"/>
      <c r="W27" s="119"/>
      <c r="X27" s="120"/>
      <c r="Y27" s="121"/>
      <c r="Z27" s="109">
        <f t="shared" ref="Z27" si="12">R27*W27</f>
        <v>0</v>
      </c>
      <c r="AA27" s="110"/>
      <c r="AB27" s="110"/>
      <c r="AC27" s="111"/>
      <c r="AD27" s="115">
        <f t="shared" ref="AD27" si="13">Z27*1.21</f>
        <v>0</v>
      </c>
      <c r="AE27" s="110"/>
      <c r="AF27" s="110"/>
      <c r="AG27" s="111"/>
    </row>
    <row r="28" spans="1:33" x14ac:dyDescent="0.25">
      <c r="A28" s="140" t="s">
        <v>56</v>
      </c>
      <c r="B28" s="140"/>
      <c r="C28" s="147" t="s">
        <v>116</v>
      </c>
      <c r="D28" s="148"/>
      <c r="E28" s="148"/>
      <c r="F28" s="148"/>
      <c r="G28" s="148"/>
      <c r="H28" s="148"/>
      <c r="I28" s="148"/>
      <c r="J28" s="148"/>
      <c r="K28" s="148"/>
      <c r="L28" s="148"/>
      <c r="M28" s="148"/>
      <c r="N28" s="148"/>
      <c r="O28" s="148"/>
      <c r="P28" s="148"/>
      <c r="Q28" s="149"/>
      <c r="R28" s="117">
        <v>20</v>
      </c>
      <c r="S28" s="142"/>
      <c r="T28" s="118"/>
      <c r="U28" s="117" t="s">
        <v>33</v>
      </c>
      <c r="V28" s="118"/>
      <c r="W28" s="119"/>
      <c r="X28" s="120"/>
      <c r="Y28" s="121"/>
      <c r="Z28" s="109">
        <f t="shared" ref="Z28" si="14">R28*W28</f>
        <v>0</v>
      </c>
      <c r="AA28" s="110"/>
      <c r="AB28" s="110"/>
      <c r="AC28" s="111"/>
      <c r="AD28" s="115">
        <f t="shared" ref="AD28" si="15">Z28*1.21</f>
        <v>0</v>
      </c>
      <c r="AE28" s="110"/>
      <c r="AF28" s="110"/>
      <c r="AG28" s="111"/>
    </row>
    <row r="29" spans="1:33" x14ac:dyDescent="0.25">
      <c r="A29" s="140" t="s">
        <v>57</v>
      </c>
      <c r="B29" s="140"/>
      <c r="C29" s="147" t="s">
        <v>86</v>
      </c>
      <c r="D29" s="148"/>
      <c r="E29" s="148"/>
      <c r="F29" s="148"/>
      <c r="G29" s="148"/>
      <c r="H29" s="148"/>
      <c r="I29" s="148"/>
      <c r="J29" s="148"/>
      <c r="K29" s="148"/>
      <c r="L29" s="148"/>
      <c r="M29" s="148"/>
      <c r="N29" s="148"/>
      <c r="O29" s="148"/>
      <c r="P29" s="148"/>
      <c r="Q29" s="149"/>
      <c r="R29" s="117">
        <f>R22/3</f>
        <v>10</v>
      </c>
      <c r="S29" s="142"/>
      <c r="T29" s="118"/>
      <c r="U29" s="117" t="s">
        <v>33</v>
      </c>
      <c r="V29" s="118"/>
      <c r="W29" s="112"/>
      <c r="X29" s="120"/>
      <c r="Y29" s="121"/>
      <c r="Z29" s="109">
        <f t="shared" si="10"/>
        <v>0</v>
      </c>
      <c r="AA29" s="110"/>
      <c r="AB29" s="110"/>
      <c r="AC29" s="111"/>
      <c r="AD29" s="115">
        <f t="shared" si="11"/>
        <v>0</v>
      </c>
      <c r="AE29" s="110"/>
      <c r="AF29" s="110"/>
      <c r="AG29" s="111"/>
    </row>
    <row r="30" spans="1:33" ht="15" customHeight="1" x14ac:dyDescent="0.25">
      <c r="A30" s="140" t="s">
        <v>58</v>
      </c>
      <c r="B30" s="140"/>
      <c r="C30" s="147" t="s">
        <v>129</v>
      </c>
      <c r="D30" s="148"/>
      <c r="E30" s="148"/>
      <c r="F30" s="148"/>
      <c r="G30" s="148"/>
      <c r="H30" s="148"/>
      <c r="I30" s="148"/>
      <c r="J30" s="148"/>
      <c r="K30" s="148"/>
      <c r="L30" s="148"/>
      <c r="M30" s="148"/>
      <c r="N30" s="148"/>
      <c r="O30" s="148"/>
      <c r="P30" s="148"/>
      <c r="Q30" s="149"/>
      <c r="R30" s="117">
        <f>R21</f>
        <v>1330</v>
      </c>
      <c r="S30" s="142"/>
      <c r="T30" s="118"/>
      <c r="U30" s="117" t="s">
        <v>47</v>
      </c>
      <c r="V30" s="118"/>
      <c r="W30" s="112"/>
      <c r="X30" s="120"/>
      <c r="Y30" s="121"/>
      <c r="Z30" s="109">
        <f t="shared" si="10"/>
        <v>0</v>
      </c>
      <c r="AA30" s="110"/>
      <c r="AB30" s="110"/>
      <c r="AC30" s="111"/>
      <c r="AD30" s="115">
        <f t="shared" si="11"/>
        <v>0</v>
      </c>
      <c r="AE30" s="110"/>
      <c r="AF30" s="110"/>
      <c r="AG30" s="111"/>
    </row>
    <row r="31" spans="1:33" x14ac:dyDescent="0.25">
      <c r="A31" s="140" t="s">
        <v>59</v>
      </c>
      <c r="B31" s="140"/>
      <c r="C31" s="147" t="s">
        <v>100</v>
      </c>
      <c r="D31" s="148"/>
      <c r="E31" s="148"/>
      <c r="F31" s="148"/>
      <c r="G31" s="148"/>
      <c r="H31" s="148"/>
      <c r="I31" s="148"/>
      <c r="J31" s="148"/>
      <c r="K31" s="148"/>
      <c r="L31" s="148"/>
      <c r="M31" s="148"/>
      <c r="N31" s="148"/>
      <c r="O31" s="148"/>
      <c r="P31" s="148"/>
      <c r="Q31" s="149"/>
      <c r="R31" s="117">
        <v>15</v>
      </c>
      <c r="S31" s="142"/>
      <c r="T31" s="118"/>
      <c r="U31" s="117" t="s">
        <v>60</v>
      </c>
      <c r="V31" s="118"/>
      <c r="W31" s="112"/>
      <c r="X31" s="120"/>
      <c r="Y31" s="121"/>
      <c r="Z31" s="115">
        <f>R31*W31</f>
        <v>0</v>
      </c>
      <c r="AA31" s="110"/>
      <c r="AB31" s="110"/>
      <c r="AC31" s="111"/>
      <c r="AD31" s="115">
        <f>Z31*1.21</f>
        <v>0</v>
      </c>
      <c r="AE31" s="110"/>
      <c r="AF31" s="110"/>
      <c r="AG31" s="111"/>
    </row>
    <row r="32" spans="1:33" x14ac:dyDescent="0.25">
      <c r="A32" s="140" t="s">
        <v>61</v>
      </c>
      <c r="B32" s="140"/>
      <c r="C32" s="147" t="s">
        <v>62</v>
      </c>
      <c r="D32" s="148"/>
      <c r="E32" s="148"/>
      <c r="F32" s="148"/>
      <c r="G32" s="148"/>
      <c r="H32" s="148"/>
      <c r="I32" s="148"/>
      <c r="J32" s="148"/>
      <c r="K32" s="148"/>
      <c r="L32" s="148"/>
      <c r="M32" s="148"/>
      <c r="N32" s="148"/>
      <c r="O32" s="148"/>
      <c r="P32" s="148"/>
      <c r="Q32" s="149"/>
      <c r="R32" s="153">
        <f>R23*2/3</f>
        <v>88.666666666666671</v>
      </c>
      <c r="S32" s="154"/>
      <c r="T32" s="155"/>
      <c r="U32" s="117" t="s">
        <v>60</v>
      </c>
      <c r="V32" s="118"/>
      <c r="W32" s="112"/>
      <c r="X32" s="120"/>
      <c r="Y32" s="156"/>
      <c r="Z32" s="109">
        <f t="shared" si="10"/>
        <v>0</v>
      </c>
      <c r="AA32" s="110"/>
      <c r="AB32" s="110"/>
      <c r="AC32" s="111"/>
      <c r="AD32" s="115">
        <f t="shared" si="11"/>
        <v>0</v>
      </c>
      <c r="AE32" s="110"/>
      <c r="AF32" s="110"/>
      <c r="AG32" s="111"/>
    </row>
    <row r="33" spans="1:33" x14ac:dyDescent="0.25">
      <c r="A33" s="140" t="s">
        <v>112</v>
      </c>
      <c r="B33" s="140"/>
      <c r="C33" s="143" t="s">
        <v>82</v>
      </c>
      <c r="D33" s="143"/>
      <c r="E33" s="143"/>
      <c r="F33" s="143"/>
      <c r="G33" s="143"/>
      <c r="H33" s="143"/>
      <c r="I33" s="143"/>
      <c r="J33" s="143"/>
      <c r="K33" s="143"/>
      <c r="L33" s="143"/>
      <c r="M33" s="143"/>
      <c r="N33" s="143"/>
      <c r="O33" s="143"/>
      <c r="P33" s="143"/>
      <c r="Q33" s="143"/>
      <c r="R33" s="117">
        <v>128</v>
      </c>
      <c r="S33" s="142"/>
      <c r="T33" s="118"/>
      <c r="U33" s="117" t="s">
        <v>33</v>
      </c>
      <c r="V33" s="118"/>
      <c r="W33" s="116"/>
      <c r="X33" s="116"/>
      <c r="Y33" s="116"/>
      <c r="Z33" s="109">
        <f t="shared" si="10"/>
        <v>0</v>
      </c>
      <c r="AA33" s="110"/>
      <c r="AB33" s="110"/>
      <c r="AC33" s="111"/>
      <c r="AD33" s="115">
        <f t="shared" si="11"/>
        <v>0</v>
      </c>
      <c r="AE33" s="110"/>
      <c r="AF33" s="110"/>
      <c r="AG33" s="111"/>
    </row>
    <row r="34" spans="1:33" x14ac:dyDescent="0.25">
      <c r="A34" s="140" t="s">
        <v>117</v>
      </c>
      <c r="B34" s="140"/>
      <c r="C34" s="143" t="s">
        <v>83</v>
      </c>
      <c r="D34" s="143"/>
      <c r="E34" s="143"/>
      <c r="F34" s="143"/>
      <c r="G34" s="143"/>
      <c r="H34" s="143"/>
      <c r="I34" s="143"/>
      <c r="J34" s="143"/>
      <c r="K34" s="143"/>
      <c r="L34" s="143"/>
      <c r="M34" s="143"/>
      <c r="N34" s="143"/>
      <c r="O34" s="143"/>
      <c r="P34" s="143"/>
      <c r="Q34" s="143"/>
      <c r="R34" s="117">
        <f>R29*4</f>
        <v>40</v>
      </c>
      <c r="S34" s="142"/>
      <c r="T34" s="118"/>
      <c r="U34" s="117" t="s">
        <v>60</v>
      </c>
      <c r="V34" s="118"/>
      <c r="W34" s="116"/>
      <c r="X34" s="116"/>
      <c r="Y34" s="116"/>
      <c r="Z34" s="109">
        <f t="shared" si="10"/>
        <v>0</v>
      </c>
      <c r="AA34" s="110"/>
      <c r="AB34" s="110"/>
      <c r="AC34" s="111"/>
      <c r="AD34" s="115">
        <f t="shared" si="11"/>
        <v>0</v>
      </c>
      <c r="AE34" s="110"/>
      <c r="AF34" s="110"/>
      <c r="AG34" s="111"/>
    </row>
    <row r="35" spans="1:33" x14ac:dyDescent="0.25">
      <c r="A35" s="159" t="s">
        <v>63</v>
      </c>
      <c r="B35" s="159"/>
      <c r="C35" s="160" t="s">
        <v>64</v>
      </c>
      <c r="D35" s="160"/>
      <c r="E35" s="160"/>
      <c r="F35" s="160"/>
      <c r="G35" s="160"/>
      <c r="H35" s="160"/>
      <c r="I35" s="160"/>
      <c r="J35" s="160"/>
      <c r="K35" s="160"/>
      <c r="L35" s="160"/>
      <c r="M35" s="160"/>
      <c r="N35" s="160"/>
      <c r="O35" s="160"/>
      <c r="P35" s="160"/>
      <c r="Q35" s="160"/>
      <c r="R35" s="127" t="s">
        <v>31</v>
      </c>
      <c r="S35" s="128"/>
      <c r="T35" s="129"/>
      <c r="U35" s="127" t="s">
        <v>31</v>
      </c>
      <c r="V35" s="129"/>
      <c r="W35" s="130" t="s">
        <v>31</v>
      </c>
      <c r="X35" s="131"/>
      <c r="Y35" s="132"/>
      <c r="Z35" s="133">
        <f>SUM(Z36:AC48)</f>
        <v>0</v>
      </c>
      <c r="AA35" s="134"/>
      <c r="AB35" s="134"/>
      <c r="AC35" s="135"/>
      <c r="AD35" s="157">
        <f>SUM(AD36:AG48)</f>
        <v>0</v>
      </c>
      <c r="AE35" s="157"/>
      <c r="AF35" s="157"/>
      <c r="AG35" s="157"/>
    </row>
    <row r="36" spans="1:33" x14ac:dyDescent="0.2">
      <c r="A36" s="140" t="s">
        <v>65</v>
      </c>
      <c r="B36" s="140"/>
      <c r="C36" s="143" t="s">
        <v>66</v>
      </c>
      <c r="D36" s="143"/>
      <c r="E36" s="143"/>
      <c r="F36" s="143"/>
      <c r="G36" s="143"/>
      <c r="H36" s="143"/>
      <c r="I36" s="143"/>
      <c r="J36" s="143"/>
      <c r="K36" s="143"/>
      <c r="L36" s="143"/>
      <c r="M36" s="143"/>
      <c r="N36" s="143"/>
      <c r="O36" s="143"/>
      <c r="P36" s="143"/>
      <c r="Q36" s="143"/>
      <c r="R36" s="117">
        <v>1</v>
      </c>
      <c r="S36" s="142"/>
      <c r="T36" s="118"/>
      <c r="U36" s="158" t="s">
        <v>67</v>
      </c>
      <c r="V36" s="158"/>
      <c r="W36" s="112"/>
      <c r="X36" s="113"/>
      <c r="Y36" s="114"/>
      <c r="Z36" s="115">
        <f t="shared" ref="Z36:Z48" si="16">R36*W36</f>
        <v>0</v>
      </c>
      <c r="AA36" s="110"/>
      <c r="AB36" s="110"/>
      <c r="AC36" s="111"/>
      <c r="AD36" s="116">
        <f t="shared" ref="AD36:AD48" si="17">Z36*1.21</f>
        <v>0</v>
      </c>
      <c r="AE36" s="116"/>
      <c r="AF36" s="116"/>
      <c r="AG36" s="116"/>
    </row>
    <row r="37" spans="1:33" x14ac:dyDescent="0.2">
      <c r="A37" s="140" t="s">
        <v>68</v>
      </c>
      <c r="B37" s="140"/>
      <c r="C37" s="143" t="s">
        <v>84</v>
      </c>
      <c r="D37" s="143"/>
      <c r="E37" s="143"/>
      <c r="F37" s="143"/>
      <c r="G37" s="143"/>
      <c r="H37" s="143"/>
      <c r="I37" s="143"/>
      <c r="J37" s="143"/>
      <c r="K37" s="143"/>
      <c r="L37" s="143"/>
      <c r="M37" s="143"/>
      <c r="N37" s="143"/>
      <c r="O37" s="143"/>
      <c r="P37" s="143"/>
      <c r="Q37" s="143"/>
      <c r="R37" s="117">
        <v>1</v>
      </c>
      <c r="S37" s="142"/>
      <c r="T37" s="118"/>
      <c r="U37" s="158" t="s">
        <v>67</v>
      </c>
      <c r="V37" s="158"/>
      <c r="W37" s="112"/>
      <c r="X37" s="113"/>
      <c r="Y37" s="114"/>
      <c r="Z37" s="115">
        <f t="shared" si="16"/>
        <v>0</v>
      </c>
      <c r="AA37" s="110"/>
      <c r="AB37" s="110"/>
      <c r="AC37" s="111"/>
      <c r="AD37" s="116">
        <f t="shared" si="17"/>
        <v>0</v>
      </c>
      <c r="AE37" s="116"/>
      <c r="AF37" s="116"/>
      <c r="AG37" s="116"/>
    </row>
    <row r="38" spans="1:33" x14ac:dyDescent="0.2">
      <c r="A38" s="140" t="s">
        <v>69</v>
      </c>
      <c r="B38" s="140"/>
      <c r="C38" s="143" t="s">
        <v>70</v>
      </c>
      <c r="D38" s="143"/>
      <c r="E38" s="143"/>
      <c r="F38" s="143"/>
      <c r="G38" s="143"/>
      <c r="H38" s="143"/>
      <c r="I38" s="143"/>
      <c r="J38" s="143"/>
      <c r="K38" s="143"/>
      <c r="L38" s="143"/>
      <c r="M38" s="143"/>
      <c r="N38" s="143"/>
      <c r="O38" s="143"/>
      <c r="P38" s="143"/>
      <c r="Q38" s="143"/>
      <c r="R38" s="117">
        <f>R33</f>
        <v>128</v>
      </c>
      <c r="S38" s="142"/>
      <c r="T38" s="118"/>
      <c r="U38" s="158" t="s">
        <v>33</v>
      </c>
      <c r="V38" s="158"/>
      <c r="W38" s="112"/>
      <c r="X38" s="113"/>
      <c r="Y38" s="114"/>
      <c r="Z38" s="115">
        <f t="shared" si="16"/>
        <v>0</v>
      </c>
      <c r="AA38" s="110"/>
      <c r="AB38" s="110"/>
      <c r="AC38" s="111"/>
      <c r="AD38" s="116">
        <f t="shared" si="17"/>
        <v>0</v>
      </c>
      <c r="AE38" s="116"/>
      <c r="AF38" s="116"/>
      <c r="AG38" s="116"/>
    </row>
    <row r="39" spans="1:33" x14ac:dyDescent="0.2">
      <c r="A39" s="140" t="s">
        <v>71</v>
      </c>
      <c r="B39" s="140"/>
      <c r="C39" s="143" t="s">
        <v>72</v>
      </c>
      <c r="D39" s="143"/>
      <c r="E39" s="143"/>
      <c r="F39" s="143"/>
      <c r="G39" s="143"/>
      <c r="H39" s="143"/>
      <c r="I39" s="143"/>
      <c r="J39" s="143"/>
      <c r="K39" s="143"/>
      <c r="L39" s="143"/>
      <c r="M39" s="143"/>
      <c r="N39" s="143"/>
      <c r="O39" s="143"/>
      <c r="P39" s="143"/>
      <c r="Q39" s="143"/>
      <c r="R39" s="117">
        <v>1</v>
      </c>
      <c r="S39" s="142"/>
      <c r="T39" s="118"/>
      <c r="U39" s="158" t="s">
        <v>67</v>
      </c>
      <c r="V39" s="158"/>
      <c r="W39" s="112"/>
      <c r="X39" s="113"/>
      <c r="Y39" s="114"/>
      <c r="Z39" s="115">
        <f t="shared" si="16"/>
        <v>0</v>
      </c>
      <c r="AA39" s="110"/>
      <c r="AB39" s="110"/>
      <c r="AC39" s="111"/>
      <c r="AD39" s="116">
        <f t="shared" si="17"/>
        <v>0</v>
      </c>
      <c r="AE39" s="116"/>
      <c r="AF39" s="116"/>
      <c r="AG39" s="116"/>
    </row>
    <row r="40" spans="1:33" x14ac:dyDescent="0.2">
      <c r="A40" s="140" t="s">
        <v>73</v>
      </c>
      <c r="B40" s="140"/>
      <c r="C40" s="143" t="s">
        <v>81</v>
      </c>
      <c r="D40" s="143"/>
      <c r="E40" s="143"/>
      <c r="F40" s="143"/>
      <c r="G40" s="143"/>
      <c r="H40" s="143"/>
      <c r="I40" s="143"/>
      <c r="J40" s="143"/>
      <c r="K40" s="143"/>
      <c r="L40" s="143"/>
      <c r="M40" s="143"/>
      <c r="N40" s="143"/>
      <c r="O40" s="143"/>
      <c r="P40" s="143"/>
      <c r="Q40" s="143"/>
      <c r="R40" s="117">
        <v>1</v>
      </c>
      <c r="S40" s="142"/>
      <c r="T40" s="118"/>
      <c r="U40" s="158" t="s">
        <v>67</v>
      </c>
      <c r="V40" s="158"/>
      <c r="W40" s="112"/>
      <c r="X40" s="113"/>
      <c r="Y40" s="114"/>
      <c r="Z40" s="115">
        <f t="shared" si="16"/>
        <v>0</v>
      </c>
      <c r="AA40" s="110"/>
      <c r="AB40" s="110"/>
      <c r="AC40" s="111"/>
      <c r="AD40" s="116">
        <f t="shared" si="17"/>
        <v>0</v>
      </c>
      <c r="AE40" s="116"/>
      <c r="AF40" s="116"/>
      <c r="AG40" s="116"/>
    </row>
    <row r="41" spans="1:33" ht="30" customHeight="1" x14ac:dyDescent="0.2">
      <c r="A41" s="140" t="s">
        <v>74</v>
      </c>
      <c r="B41" s="140"/>
      <c r="C41" s="174" t="s">
        <v>98</v>
      </c>
      <c r="D41" s="174"/>
      <c r="E41" s="174"/>
      <c r="F41" s="174"/>
      <c r="G41" s="174"/>
      <c r="H41" s="174"/>
      <c r="I41" s="174"/>
      <c r="J41" s="174"/>
      <c r="K41" s="174"/>
      <c r="L41" s="174"/>
      <c r="M41" s="174"/>
      <c r="N41" s="174"/>
      <c r="O41" s="174"/>
      <c r="P41" s="174"/>
      <c r="Q41" s="174"/>
      <c r="R41" s="117">
        <v>1</v>
      </c>
      <c r="S41" s="142"/>
      <c r="T41" s="118"/>
      <c r="U41" s="158" t="s">
        <v>67</v>
      </c>
      <c r="V41" s="158"/>
      <c r="W41" s="112"/>
      <c r="X41" s="113"/>
      <c r="Y41" s="114"/>
      <c r="Z41" s="115">
        <f t="shared" si="16"/>
        <v>0</v>
      </c>
      <c r="AA41" s="110"/>
      <c r="AB41" s="110"/>
      <c r="AC41" s="111"/>
      <c r="AD41" s="116">
        <f t="shared" si="17"/>
        <v>0</v>
      </c>
      <c r="AE41" s="116"/>
      <c r="AF41" s="116"/>
      <c r="AG41" s="116"/>
    </row>
    <row r="42" spans="1:33" x14ac:dyDescent="0.2">
      <c r="A42" s="140" t="s">
        <v>76</v>
      </c>
      <c r="B42" s="140"/>
      <c r="C42" s="143" t="s">
        <v>75</v>
      </c>
      <c r="D42" s="143"/>
      <c r="E42" s="143"/>
      <c r="F42" s="143"/>
      <c r="G42" s="143"/>
      <c r="H42" s="143"/>
      <c r="I42" s="143"/>
      <c r="J42" s="143"/>
      <c r="K42" s="143"/>
      <c r="L42" s="143"/>
      <c r="M42" s="143"/>
      <c r="N42" s="143"/>
      <c r="O42" s="143"/>
      <c r="P42" s="143"/>
      <c r="Q42" s="143"/>
      <c r="R42" s="117">
        <v>1</v>
      </c>
      <c r="S42" s="142"/>
      <c r="T42" s="118"/>
      <c r="U42" s="158" t="s">
        <v>67</v>
      </c>
      <c r="V42" s="158"/>
      <c r="W42" s="112"/>
      <c r="X42" s="113"/>
      <c r="Y42" s="114"/>
      <c r="Z42" s="115">
        <f t="shared" si="16"/>
        <v>0</v>
      </c>
      <c r="AA42" s="110"/>
      <c r="AB42" s="110"/>
      <c r="AC42" s="111"/>
      <c r="AD42" s="116">
        <f t="shared" si="17"/>
        <v>0</v>
      </c>
      <c r="AE42" s="116"/>
      <c r="AF42" s="116"/>
      <c r="AG42" s="116"/>
    </row>
    <row r="43" spans="1:33" ht="30" customHeight="1" x14ac:dyDescent="0.2">
      <c r="A43" s="140" t="s">
        <v>77</v>
      </c>
      <c r="B43" s="140"/>
      <c r="C43" s="174" t="s">
        <v>91</v>
      </c>
      <c r="D43" s="174"/>
      <c r="E43" s="174"/>
      <c r="F43" s="174"/>
      <c r="G43" s="174"/>
      <c r="H43" s="174"/>
      <c r="I43" s="174"/>
      <c r="J43" s="174"/>
      <c r="K43" s="174"/>
      <c r="L43" s="174"/>
      <c r="M43" s="174"/>
      <c r="N43" s="174"/>
      <c r="O43" s="174"/>
      <c r="P43" s="174"/>
      <c r="Q43" s="174"/>
      <c r="R43" s="117">
        <v>1</v>
      </c>
      <c r="S43" s="142"/>
      <c r="T43" s="118"/>
      <c r="U43" s="158" t="s">
        <v>67</v>
      </c>
      <c r="V43" s="158"/>
      <c r="W43" s="112"/>
      <c r="X43" s="113"/>
      <c r="Y43" s="114"/>
      <c r="Z43" s="115">
        <f t="shared" si="16"/>
        <v>0</v>
      </c>
      <c r="AA43" s="110"/>
      <c r="AB43" s="110"/>
      <c r="AC43" s="111"/>
      <c r="AD43" s="116">
        <f t="shared" si="17"/>
        <v>0</v>
      </c>
      <c r="AE43" s="116"/>
      <c r="AF43" s="116"/>
      <c r="AG43" s="116"/>
    </row>
    <row r="44" spans="1:33" x14ac:dyDescent="0.2">
      <c r="A44" s="140" t="s">
        <v>78</v>
      </c>
      <c r="B44" s="140"/>
      <c r="C44" s="147" t="s">
        <v>92</v>
      </c>
      <c r="D44" s="148"/>
      <c r="E44" s="148"/>
      <c r="F44" s="148"/>
      <c r="G44" s="148"/>
      <c r="H44" s="148"/>
      <c r="I44" s="148"/>
      <c r="J44" s="148"/>
      <c r="K44" s="148"/>
      <c r="L44" s="148"/>
      <c r="M44" s="148"/>
      <c r="N44" s="148"/>
      <c r="O44" s="148"/>
      <c r="P44" s="148"/>
      <c r="Q44" s="149"/>
      <c r="R44" s="117">
        <v>1</v>
      </c>
      <c r="S44" s="142"/>
      <c r="T44" s="118"/>
      <c r="U44" s="158" t="s">
        <v>67</v>
      </c>
      <c r="V44" s="158"/>
      <c r="W44" s="112"/>
      <c r="X44" s="113"/>
      <c r="Y44" s="114"/>
      <c r="Z44" s="115">
        <f t="shared" si="16"/>
        <v>0</v>
      </c>
      <c r="AA44" s="110"/>
      <c r="AB44" s="110"/>
      <c r="AC44" s="111"/>
      <c r="AD44" s="116">
        <f t="shared" si="17"/>
        <v>0</v>
      </c>
      <c r="AE44" s="116"/>
      <c r="AF44" s="116"/>
      <c r="AG44" s="116"/>
    </row>
    <row r="45" spans="1:33" x14ac:dyDescent="0.2">
      <c r="A45" s="140" t="s">
        <v>87</v>
      </c>
      <c r="B45" s="140"/>
      <c r="C45" s="143" t="s">
        <v>93</v>
      </c>
      <c r="D45" s="143"/>
      <c r="E45" s="143"/>
      <c r="F45" s="143"/>
      <c r="G45" s="143"/>
      <c r="H45" s="143"/>
      <c r="I45" s="143"/>
      <c r="J45" s="143"/>
      <c r="K45" s="143"/>
      <c r="L45" s="143"/>
      <c r="M45" s="143"/>
      <c r="N45" s="143"/>
      <c r="O45" s="143"/>
      <c r="P45" s="143"/>
      <c r="Q45" s="143"/>
      <c r="R45" s="117">
        <v>1</v>
      </c>
      <c r="S45" s="142"/>
      <c r="T45" s="118"/>
      <c r="U45" s="158" t="s">
        <v>67</v>
      </c>
      <c r="V45" s="158"/>
      <c r="W45" s="112"/>
      <c r="X45" s="113"/>
      <c r="Y45" s="114"/>
      <c r="Z45" s="115">
        <f t="shared" si="16"/>
        <v>0</v>
      </c>
      <c r="AA45" s="110"/>
      <c r="AB45" s="110"/>
      <c r="AC45" s="111"/>
      <c r="AD45" s="116">
        <f t="shared" si="17"/>
        <v>0</v>
      </c>
      <c r="AE45" s="116"/>
      <c r="AF45" s="116"/>
      <c r="AG45" s="116"/>
    </row>
    <row r="46" spans="1:33" x14ac:dyDescent="0.2">
      <c r="A46" s="140" t="s">
        <v>88</v>
      </c>
      <c r="B46" s="140"/>
      <c r="C46" s="143" t="s">
        <v>94</v>
      </c>
      <c r="D46" s="143"/>
      <c r="E46" s="143"/>
      <c r="F46" s="143"/>
      <c r="G46" s="143"/>
      <c r="H46" s="143"/>
      <c r="I46" s="143"/>
      <c r="J46" s="143"/>
      <c r="K46" s="143"/>
      <c r="L46" s="143"/>
      <c r="M46" s="143"/>
      <c r="N46" s="143"/>
      <c r="O46" s="143"/>
      <c r="P46" s="143"/>
      <c r="Q46" s="143"/>
      <c r="R46" s="117">
        <v>1</v>
      </c>
      <c r="S46" s="142"/>
      <c r="T46" s="118"/>
      <c r="U46" s="158" t="s">
        <v>67</v>
      </c>
      <c r="V46" s="158"/>
      <c r="W46" s="112"/>
      <c r="X46" s="113"/>
      <c r="Y46" s="114"/>
      <c r="Z46" s="115">
        <f t="shared" si="16"/>
        <v>0</v>
      </c>
      <c r="AA46" s="110"/>
      <c r="AB46" s="110"/>
      <c r="AC46" s="111"/>
      <c r="AD46" s="116">
        <f t="shared" si="17"/>
        <v>0</v>
      </c>
      <c r="AE46" s="116"/>
      <c r="AF46" s="116"/>
      <c r="AG46" s="116"/>
    </row>
    <row r="47" spans="1:33" ht="30" customHeight="1" x14ac:dyDescent="0.2">
      <c r="A47" s="140" t="s">
        <v>89</v>
      </c>
      <c r="B47" s="140"/>
      <c r="C47" s="164" t="s">
        <v>99</v>
      </c>
      <c r="D47" s="164"/>
      <c r="E47" s="164"/>
      <c r="F47" s="164"/>
      <c r="G47" s="164"/>
      <c r="H47" s="164"/>
      <c r="I47" s="164"/>
      <c r="J47" s="164"/>
      <c r="K47" s="164"/>
      <c r="L47" s="164"/>
      <c r="M47" s="164"/>
      <c r="N47" s="164"/>
      <c r="O47" s="164"/>
      <c r="P47" s="164"/>
      <c r="Q47" s="164"/>
      <c r="R47" s="165">
        <v>20</v>
      </c>
      <c r="S47" s="166"/>
      <c r="T47" s="167"/>
      <c r="U47" s="158" t="s">
        <v>60</v>
      </c>
      <c r="V47" s="158"/>
      <c r="W47" s="168"/>
      <c r="X47" s="169"/>
      <c r="Y47" s="170"/>
      <c r="Z47" s="115">
        <f t="shared" si="16"/>
        <v>0</v>
      </c>
      <c r="AA47" s="110"/>
      <c r="AB47" s="110"/>
      <c r="AC47" s="111"/>
      <c r="AD47" s="161">
        <f t="shared" si="17"/>
        <v>0</v>
      </c>
      <c r="AE47" s="161"/>
      <c r="AF47" s="161"/>
      <c r="AG47" s="161"/>
    </row>
    <row r="48" spans="1:33" x14ac:dyDescent="0.2">
      <c r="A48" s="140" t="s">
        <v>90</v>
      </c>
      <c r="B48" s="140"/>
      <c r="C48" s="143" t="s">
        <v>79</v>
      </c>
      <c r="D48" s="143"/>
      <c r="E48" s="143"/>
      <c r="F48" s="143"/>
      <c r="G48" s="143"/>
      <c r="H48" s="143"/>
      <c r="I48" s="143"/>
      <c r="J48" s="143"/>
      <c r="K48" s="143"/>
      <c r="L48" s="143"/>
      <c r="M48" s="143"/>
      <c r="N48" s="143"/>
      <c r="O48" s="143"/>
      <c r="P48" s="143"/>
      <c r="Q48" s="143"/>
      <c r="R48" s="158">
        <v>1</v>
      </c>
      <c r="S48" s="158"/>
      <c r="T48" s="158"/>
      <c r="U48" s="158" t="s">
        <v>67</v>
      </c>
      <c r="V48" s="158"/>
      <c r="W48" s="162"/>
      <c r="X48" s="163"/>
      <c r="Y48" s="163"/>
      <c r="Z48" s="116">
        <f t="shared" si="16"/>
        <v>0</v>
      </c>
      <c r="AA48" s="116"/>
      <c r="AB48" s="116"/>
      <c r="AC48" s="116"/>
      <c r="AD48" s="116">
        <f t="shared" si="17"/>
        <v>0</v>
      </c>
      <c r="AE48" s="116"/>
      <c r="AF48" s="116"/>
      <c r="AG48" s="116"/>
    </row>
    <row r="49" spans="1:41" ht="15" thickBot="1" x14ac:dyDescent="0.25">
      <c r="A49" s="7"/>
      <c r="B49" s="7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9"/>
      <c r="S49" s="9"/>
      <c r="T49" s="9"/>
      <c r="U49" s="9"/>
      <c r="V49" s="9"/>
      <c r="W49" s="10"/>
      <c r="X49" s="11"/>
      <c r="Y49" s="11"/>
      <c r="Z49" s="12"/>
      <c r="AA49" s="12"/>
      <c r="AB49" s="12"/>
      <c r="AC49" s="12"/>
      <c r="AD49" s="12"/>
      <c r="AE49" s="12"/>
      <c r="AF49" s="12"/>
      <c r="AG49" s="12"/>
      <c r="AH49" s="13"/>
      <c r="AI49" s="13"/>
      <c r="AJ49" s="13"/>
      <c r="AK49" s="13"/>
      <c r="AL49" s="13"/>
      <c r="AM49" s="13"/>
      <c r="AN49" s="13"/>
      <c r="AO49" s="13"/>
    </row>
    <row r="50" spans="1:41" ht="15" thickBot="1" x14ac:dyDescent="0.3">
      <c r="A50" s="171" t="s">
        <v>10</v>
      </c>
      <c r="B50" s="172"/>
      <c r="C50" s="172"/>
      <c r="D50" s="172"/>
      <c r="E50" s="172"/>
      <c r="F50" s="172"/>
      <c r="G50" s="172"/>
      <c r="H50" s="172"/>
      <c r="I50" s="172"/>
      <c r="J50" s="172"/>
      <c r="K50" s="172"/>
      <c r="L50" s="172"/>
      <c r="M50" s="172"/>
      <c r="N50" s="172"/>
      <c r="O50" s="172"/>
      <c r="P50" s="172"/>
      <c r="Q50" s="172"/>
      <c r="R50" s="172"/>
      <c r="S50" s="172"/>
      <c r="T50" s="172"/>
      <c r="U50" s="172"/>
      <c r="V50" s="172"/>
      <c r="W50" s="172"/>
      <c r="X50" s="172"/>
      <c r="Y50" s="172"/>
      <c r="Z50" s="173">
        <f>Z35+Z24+Z5</f>
        <v>0</v>
      </c>
      <c r="AA50" s="173"/>
      <c r="AB50" s="173"/>
      <c r="AC50" s="173"/>
      <c r="AD50" s="173">
        <f>AD35+AD24+AD5</f>
        <v>0</v>
      </c>
      <c r="AE50" s="173"/>
      <c r="AF50" s="173"/>
      <c r="AG50" s="173"/>
    </row>
    <row r="51" spans="1:41" x14ac:dyDescent="0.25"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14"/>
      <c r="AJ51" s="14"/>
      <c r="AK51" s="14"/>
      <c r="AL51" s="14"/>
      <c r="AM51" s="14"/>
      <c r="AN51" s="14"/>
      <c r="AO51" s="14"/>
    </row>
    <row r="52" spans="1:41" x14ac:dyDescent="0.25">
      <c r="A52" s="1" t="s">
        <v>115</v>
      </c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4"/>
      <c r="AI52" s="14"/>
      <c r="AJ52" s="14"/>
      <c r="AK52" s="14"/>
      <c r="AL52" s="14"/>
      <c r="AM52" s="14"/>
      <c r="AN52" s="14"/>
      <c r="AO52" s="14"/>
    </row>
    <row r="53" spans="1:41" x14ac:dyDescent="0.25"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4"/>
      <c r="AG53" s="14"/>
      <c r="AH53" s="14"/>
      <c r="AI53" s="14"/>
      <c r="AJ53" s="14"/>
      <c r="AK53" s="14"/>
      <c r="AL53" s="14"/>
      <c r="AM53" s="14"/>
      <c r="AN53" s="14"/>
      <c r="AO53" s="14"/>
    </row>
    <row r="54" spans="1:41" x14ac:dyDescent="0.25"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4"/>
      <c r="AF54" s="14"/>
      <c r="AG54" s="14"/>
      <c r="AH54" s="14"/>
      <c r="AI54" s="14"/>
      <c r="AJ54" s="14"/>
      <c r="AK54" s="14"/>
      <c r="AL54" s="14"/>
      <c r="AM54" s="14"/>
      <c r="AN54" s="14"/>
      <c r="AO54" s="14"/>
    </row>
    <row r="55" spans="1:41" x14ac:dyDescent="0.25">
      <c r="AC55" s="6"/>
      <c r="AD55" s="6"/>
      <c r="AE55" s="6"/>
    </row>
    <row r="56" spans="1:41" x14ac:dyDescent="0.25">
      <c r="AC56" s="15"/>
      <c r="AD56" s="16"/>
      <c r="AE56" s="16"/>
    </row>
    <row r="57" spans="1:41" x14ac:dyDescent="0.25">
      <c r="AC57" s="15"/>
      <c r="AD57" s="16"/>
      <c r="AE57" s="16"/>
    </row>
    <row r="58" spans="1:41" x14ac:dyDescent="0.25">
      <c r="AD58" s="6"/>
      <c r="AE58" s="6"/>
    </row>
    <row r="59" spans="1:41" x14ac:dyDescent="0.25">
      <c r="AD59" s="6"/>
      <c r="AE59" s="6"/>
      <c r="AF59" s="17"/>
    </row>
    <row r="60" spans="1:41" x14ac:dyDescent="0.25">
      <c r="AD60" s="6"/>
      <c r="AE60" s="6"/>
    </row>
    <row r="61" spans="1:41" x14ac:dyDescent="0.25">
      <c r="AD61" s="6"/>
      <c r="AE61" s="6"/>
    </row>
    <row r="62" spans="1:41" x14ac:dyDescent="0.25">
      <c r="AD62" s="6"/>
      <c r="AE62" s="6"/>
    </row>
    <row r="63" spans="1:41" x14ac:dyDescent="0.25">
      <c r="AD63" s="6"/>
      <c r="AE63" s="6"/>
    </row>
    <row r="64" spans="1:41" x14ac:dyDescent="0.25">
      <c r="AD64" s="6"/>
      <c r="AE64" s="6"/>
    </row>
    <row r="65" spans="30:31" x14ac:dyDescent="0.25">
      <c r="AD65" s="6"/>
      <c r="AE65" s="6"/>
    </row>
    <row r="66" spans="30:31" x14ac:dyDescent="0.25">
      <c r="AD66" s="6"/>
      <c r="AE66" s="6"/>
    </row>
    <row r="67" spans="30:31" x14ac:dyDescent="0.25">
      <c r="AD67" s="6"/>
      <c r="AE67" s="6"/>
    </row>
    <row r="68" spans="30:31" x14ac:dyDescent="0.25">
      <c r="AD68" s="6"/>
      <c r="AE68" s="6"/>
    </row>
    <row r="69" spans="30:31" x14ac:dyDescent="0.25">
      <c r="AD69" s="6"/>
      <c r="AE69" s="6"/>
    </row>
    <row r="70" spans="30:31" x14ac:dyDescent="0.25">
      <c r="AD70" s="6"/>
      <c r="AE70" s="6"/>
    </row>
    <row r="93" spans="1:32" s="19" customFormat="1" ht="15" customHeight="1" x14ac:dyDescent="0.25">
      <c r="A93" s="1"/>
      <c r="B93" s="1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18"/>
      <c r="AD93" s="18"/>
      <c r="AE93" s="18"/>
    </row>
    <row r="95" spans="1:32" x14ac:dyDescent="0.25">
      <c r="AC95" s="20"/>
      <c r="AD95" s="20"/>
      <c r="AE95" s="20"/>
      <c r="AF95" s="21"/>
    </row>
    <row r="96" spans="1:32" x14ac:dyDescent="0.25">
      <c r="AC96" s="20"/>
      <c r="AD96" s="20"/>
      <c r="AE96" s="20"/>
    </row>
    <row r="97" spans="29:31" x14ac:dyDescent="0.25">
      <c r="AC97" s="22"/>
      <c r="AD97" s="22"/>
      <c r="AE97" s="22"/>
    </row>
    <row r="98" spans="29:31" x14ac:dyDescent="0.25">
      <c r="AC98" s="20"/>
      <c r="AD98" s="20"/>
      <c r="AE98" s="20"/>
    </row>
    <row r="99" spans="29:31" x14ac:dyDescent="0.25">
      <c r="AC99" s="20"/>
      <c r="AD99" s="20"/>
      <c r="AE99" s="20"/>
    </row>
    <row r="100" spans="29:31" x14ac:dyDescent="0.25">
      <c r="AC100" s="20"/>
      <c r="AD100" s="20"/>
      <c r="AE100" s="20"/>
    </row>
    <row r="102" spans="29:31" ht="15.75" x14ac:dyDescent="0.25">
      <c r="AC102" s="23"/>
      <c r="AD102" s="23"/>
      <c r="AE102" s="23"/>
    </row>
    <row r="114" spans="29:32" ht="15.75" x14ac:dyDescent="0.25">
      <c r="AC114" s="23"/>
      <c r="AD114" s="23"/>
      <c r="AE114" s="23"/>
    </row>
    <row r="116" spans="29:32" x14ac:dyDescent="0.25">
      <c r="AF116" s="21"/>
    </row>
    <row r="117" spans="29:32" x14ac:dyDescent="0.25">
      <c r="AC117" s="8"/>
      <c r="AD117" s="8"/>
      <c r="AE117" s="8"/>
    </row>
    <row r="119" spans="29:32" x14ac:dyDescent="0.25">
      <c r="AC119" s="8"/>
      <c r="AD119" s="8"/>
      <c r="AE119" s="8"/>
    </row>
    <row r="121" spans="29:32" x14ac:dyDescent="0.25">
      <c r="AC121" s="8"/>
      <c r="AD121" s="8"/>
      <c r="AE121" s="8"/>
    </row>
    <row r="122" spans="29:32" ht="15.75" x14ac:dyDescent="0.25">
      <c r="AC122" s="23"/>
      <c r="AD122" s="23"/>
      <c r="AE122" s="23"/>
    </row>
    <row r="125" spans="29:32" x14ac:dyDescent="0.25">
      <c r="AC125" s="8"/>
      <c r="AD125" s="8"/>
      <c r="AE125" s="8"/>
    </row>
    <row r="127" spans="29:32" x14ac:dyDescent="0.25">
      <c r="AC127" s="8"/>
      <c r="AD127" s="8"/>
      <c r="AE127" s="8"/>
    </row>
    <row r="129" spans="29:31" x14ac:dyDescent="0.25">
      <c r="AC129" s="8"/>
      <c r="AD129" s="8"/>
      <c r="AE129" s="8"/>
    </row>
    <row r="131" spans="29:31" x14ac:dyDescent="0.25">
      <c r="AC131" s="8"/>
      <c r="AD131" s="8"/>
      <c r="AE131" s="8"/>
    </row>
    <row r="135" spans="29:31" x14ac:dyDescent="0.25">
      <c r="AC135" s="8"/>
      <c r="AD135" s="8"/>
      <c r="AE135" s="8"/>
    </row>
    <row r="137" spans="29:31" x14ac:dyDescent="0.25">
      <c r="AC137" s="8"/>
      <c r="AD137" s="8"/>
      <c r="AE137" s="8"/>
    </row>
    <row r="138" spans="29:31" x14ac:dyDescent="0.25">
      <c r="AC138" s="8"/>
      <c r="AD138" s="8"/>
      <c r="AE138" s="8"/>
    </row>
    <row r="139" spans="29:31" x14ac:dyDescent="0.25">
      <c r="AC139" s="8"/>
      <c r="AD139" s="8"/>
      <c r="AE139" s="8"/>
    </row>
    <row r="140" spans="29:31" x14ac:dyDescent="0.25">
      <c r="AC140" s="8"/>
      <c r="AD140" s="8"/>
      <c r="AE140" s="8"/>
    </row>
    <row r="141" spans="29:31" x14ac:dyDescent="0.25">
      <c r="AC141" s="8"/>
      <c r="AD141" s="8"/>
      <c r="AE141" s="8"/>
    </row>
    <row r="142" spans="29:31" x14ac:dyDescent="0.25">
      <c r="AC142" s="8"/>
      <c r="AD142" s="8"/>
      <c r="AE142" s="8"/>
    </row>
    <row r="143" spans="29:31" x14ac:dyDescent="0.25">
      <c r="AC143" s="8"/>
      <c r="AD143" s="8"/>
      <c r="AE143" s="8"/>
    </row>
    <row r="144" spans="29:31" x14ac:dyDescent="0.25">
      <c r="AC144" s="8"/>
      <c r="AD144" s="8"/>
      <c r="AE144" s="8"/>
    </row>
    <row r="145" spans="29:32" x14ac:dyDescent="0.25">
      <c r="AC145" s="8"/>
      <c r="AD145" s="8"/>
      <c r="AE145" s="8"/>
    </row>
    <row r="147" spans="29:32" ht="15.75" x14ac:dyDescent="0.25">
      <c r="AC147" s="23"/>
      <c r="AD147" s="23"/>
      <c r="AE147" s="23"/>
    </row>
    <row r="149" spans="29:32" x14ac:dyDescent="0.25">
      <c r="AC149" s="20"/>
      <c r="AD149" s="20"/>
      <c r="AE149" s="20"/>
      <c r="AF149" s="21"/>
    </row>
    <row r="150" spans="29:32" x14ac:dyDescent="0.25">
      <c r="AC150" s="20"/>
      <c r="AD150" s="20"/>
      <c r="AE150" s="20"/>
      <c r="AF150" s="21"/>
    </row>
    <row r="151" spans="29:32" x14ac:dyDescent="0.25">
      <c r="AC151" s="20"/>
      <c r="AD151" s="20"/>
      <c r="AE151" s="20"/>
    </row>
    <row r="152" spans="29:32" x14ac:dyDescent="0.25">
      <c r="AC152" s="20"/>
      <c r="AD152" s="20"/>
      <c r="AE152" s="20"/>
    </row>
    <row r="154" spans="29:32" ht="15.75" x14ac:dyDescent="0.25">
      <c r="AC154" s="23"/>
      <c r="AD154" s="23"/>
      <c r="AE154" s="23"/>
    </row>
    <row r="162" spans="1:32" x14ac:dyDescent="0.25">
      <c r="AC162" s="15"/>
      <c r="AD162" s="15"/>
      <c r="AE162" s="15"/>
    </row>
    <row r="163" spans="1:32" x14ac:dyDescent="0.25">
      <c r="AC163" s="15"/>
      <c r="AD163" s="15"/>
      <c r="AE163" s="15"/>
    </row>
    <row r="164" spans="1:32" x14ac:dyDescent="0.25">
      <c r="AC164" s="22"/>
    </row>
    <row r="167" spans="1:32" x14ac:dyDescent="0.25">
      <c r="AC167" s="15"/>
      <c r="AD167" s="15"/>
      <c r="AE167" s="15"/>
    </row>
    <row r="168" spans="1:32" x14ac:dyDescent="0.25">
      <c r="AC168" s="15"/>
      <c r="AD168" s="15"/>
      <c r="AE168" s="15"/>
    </row>
    <row r="171" spans="1:32" s="19" customFormat="1" ht="18" x14ac:dyDescent="0.25">
      <c r="A171" s="1"/>
      <c r="B171" s="1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18"/>
      <c r="AD171" s="18"/>
      <c r="AE171" s="18"/>
    </row>
    <row r="173" spans="1:32" x14ac:dyDescent="0.25">
      <c r="AC173" s="20"/>
      <c r="AD173" s="20"/>
      <c r="AE173" s="20"/>
      <c r="AF173" s="17"/>
    </row>
    <row r="174" spans="1:32" x14ac:dyDescent="0.25">
      <c r="AC174" s="20"/>
      <c r="AD174" s="20"/>
      <c r="AE174" s="20"/>
      <c r="AF174" s="17"/>
    </row>
    <row r="175" spans="1:32" x14ac:dyDescent="0.25">
      <c r="AC175" s="20"/>
      <c r="AD175" s="20"/>
      <c r="AE175" s="20"/>
    </row>
    <row r="176" spans="1:32" x14ac:dyDescent="0.25">
      <c r="AC176" s="20"/>
      <c r="AD176" s="20"/>
      <c r="AE176" s="20"/>
    </row>
    <row r="178" spans="1:32" ht="15.75" x14ac:dyDescent="0.25">
      <c r="AC178" s="23"/>
      <c r="AD178" s="23"/>
      <c r="AE178" s="23"/>
    </row>
    <row r="179" spans="1:32" ht="15.75" x14ac:dyDescent="0.25">
      <c r="AC179" s="23"/>
      <c r="AD179" s="23"/>
      <c r="AE179" s="23"/>
    </row>
    <row r="180" spans="1:32" x14ac:dyDescent="0.25">
      <c r="AC180" s="20"/>
      <c r="AD180" s="20"/>
      <c r="AE180" s="20"/>
      <c r="AF180" s="17"/>
    </row>
    <row r="181" spans="1:32" x14ac:dyDescent="0.25">
      <c r="AC181" s="20"/>
      <c r="AD181" s="20"/>
      <c r="AE181" s="20"/>
      <c r="AF181" s="17"/>
    </row>
    <row r="182" spans="1:32" x14ac:dyDescent="0.25">
      <c r="AC182" s="20"/>
      <c r="AD182" s="20"/>
      <c r="AE182" s="20"/>
    </row>
    <row r="183" spans="1:32" x14ac:dyDescent="0.25">
      <c r="AC183" s="22"/>
      <c r="AD183" s="22"/>
      <c r="AE183" s="22"/>
    </row>
    <row r="185" spans="1:32" s="19" customFormat="1" ht="18" x14ac:dyDescent="0.25">
      <c r="A185" s="1"/>
      <c r="B185" s="1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4"/>
      <c r="AD185" s="24"/>
      <c r="AE185" s="24"/>
    </row>
    <row r="186" spans="1:32" ht="15.75" x14ac:dyDescent="0.25">
      <c r="AC186" s="25"/>
      <c r="AD186" s="25"/>
      <c r="AE186" s="25"/>
    </row>
    <row r="187" spans="1:32" x14ac:dyDescent="0.25">
      <c r="AC187" s="20"/>
      <c r="AD187" s="20"/>
      <c r="AE187" s="20"/>
      <c r="AF187" s="17"/>
    </row>
    <row r="188" spans="1:32" x14ac:dyDescent="0.25">
      <c r="AC188" s="20"/>
      <c r="AD188" s="20"/>
      <c r="AE188" s="20"/>
    </row>
    <row r="189" spans="1:32" x14ac:dyDescent="0.25">
      <c r="AC189" s="20"/>
      <c r="AD189" s="20"/>
      <c r="AE189" s="20"/>
    </row>
    <row r="190" spans="1:32" x14ac:dyDescent="0.25">
      <c r="AC190" s="20"/>
      <c r="AD190" s="20"/>
      <c r="AE190" s="20"/>
    </row>
    <row r="191" spans="1:32" x14ac:dyDescent="0.25">
      <c r="AC191" s="20"/>
      <c r="AD191" s="20"/>
      <c r="AE191" s="20"/>
    </row>
    <row r="192" spans="1:32" x14ac:dyDescent="0.25">
      <c r="AC192" s="20"/>
      <c r="AD192" s="20"/>
      <c r="AE192" s="20"/>
      <c r="AF192" s="17"/>
    </row>
    <row r="193" spans="29:32" x14ac:dyDescent="0.25">
      <c r="AC193" s="20"/>
      <c r="AD193" s="20"/>
      <c r="AE193" s="20"/>
      <c r="AF193" s="17"/>
    </row>
    <row r="194" spans="29:32" x14ac:dyDescent="0.25">
      <c r="AC194" s="22"/>
      <c r="AD194" s="22"/>
      <c r="AE194" s="22"/>
      <c r="AF194" s="17"/>
    </row>
    <row r="195" spans="29:32" ht="15.75" x14ac:dyDescent="0.25">
      <c r="AC195" s="25"/>
      <c r="AD195" s="25"/>
      <c r="AE195" s="25"/>
      <c r="AF195" s="17"/>
    </row>
    <row r="196" spans="29:32" ht="15.75" x14ac:dyDescent="0.25">
      <c r="AC196" s="26"/>
      <c r="AD196" s="26"/>
      <c r="AE196" s="26"/>
      <c r="AF196" s="17"/>
    </row>
    <row r="197" spans="29:32" x14ac:dyDescent="0.25">
      <c r="AC197" s="15"/>
      <c r="AD197" s="15"/>
      <c r="AE197" s="15"/>
      <c r="AF197" s="17"/>
    </row>
    <row r="198" spans="29:32" x14ac:dyDescent="0.25">
      <c r="AC198" s="27"/>
      <c r="AD198" s="27"/>
      <c r="AE198" s="27"/>
      <c r="AF198" s="17"/>
    </row>
    <row r="199" spans="29:32" x14ac:dyDescent="0.25">
      <c r="AC199" s="28"/>
      <c r="AD199" s="28"/>
      <c r="AE199" s="28"/>
      <c r="AF199" s="17"/>
    </row>
    <row r="200" spans="29:32" x14ac:dyDescent="0.25">
      <c r="AC200" s="28"/>
      <c r="AD200" s="28"/>
      <c r="AE200" s="28"/>
      <c r="AF200" s="17"/>
    </row>
    <row r="201" spans="29:32" x14ac:dyDescent="0.25">
      <c r="AC201" s="27"/>
      <c r="AD201" s="27"/>
      <c r="AE201" s="27"/>
      <c r="AF201" s="17"/>
    </row>
    <row r="202" spans="29:32" x14ac:dyDescent="0.25">
      <c r="AC202" s="29"/>
      <c r="AD202" s="29"/>
      <c r="AE202" s="29"/>
      <c r="AF202" s="21"/>
    </row>
    <row r="203" spans="29:32" x14ac:dyDescent="0.25">
      <c r="AC203" s="29"/>
      <c r="AD203" s="29"/>
      <c r="AE203" s="29"/>
    </row>
    <row r="204" spans="29:32" x14ac:dyDescent="0.25">
      <c r="AC204" s="30"/>
      <c r="AD204" s="30"/>
      <c r="AE204" s="30"/>
    </row>
    <row r="205" spans="29:32" x14ac:dyDescent="0.25">
      <c r="AC205" s="31"/>
      <c r="AD205" s="31"/>
      <c r="AE205" s="31"/>
      <c r="AF205" s="17"/>
    </row>
    <row r="206" spans="29:32" x14ac:dyDescent="0.25">
      <c r="AC206" s="32"/>
      <c r="AD206" s="32"/>
      <c r="AE206" s="32"/>
    </row>
    <row r="207" spans="29:32" x14ac:dyDescent="0.25">
      <c r="AC207" s="33"/>
      <c r="AD207" s="33"/>
      <c r="AE207" s="33"/>
    </row>
    <row r="208" spans="29:32" x14ac:dyDescent="0.25">
      <c r="AC208" s="32"/>
      <c r="AD208" s="32"/>
      <c r="AE208" s="32"/>
      <c r="AF208" s="15"/>
    </row>
    <row r="209" spans="29:32" x14ac:dyDescent="0.25">
      <c r="AC209" s="32"/>
      <c r="AD209" s="32"/>
      <c r="AE209" s="32"/>
      <c r="AF209" s="15"/>
    </row>
    <row r="210" spans="29:32" x14ac:dyDescent="0.25">
      <c r="AC210" s="32"/>
      <c r="AD210" s="32"/>
      <c r="AE210" s="32"/>
      <c r="AF210" s="15"/>
    </row>
    <row r="211" spans="29:32" x14ac:dyDescent="0.25">
      <c r="AC211" s="32"/>
      <c r="AD211" s="32"/>
      <c r="AE211" s="32"/>
    </row>
    <row r="212" spans="29:32" x14ac:dyDescent="0.25">
      <c r="AC212" s="32"/>
      <c r="AD212" s="32"/>
      <c r="AE212" s="32"/>
    </row>
    <row r="213" spans="29:32" x14ac:dyDescent="0.25">
      <c r="AC213" s="33"/>
      <c r="AD213" s="33"/>
      <c r="AE213" s="33"/>
    </row>
    <row r="214" spans="29:32" x14ac:dyDescent="0.25">
      <c r="AC214" s="32"/>
      <c r="AD214" s="32"/>
      <c r="AE214" s="32"/>
    </row>
    <row r="215" spans="29:32" x14ac:dyDescent="0.25">
      <c r="AC215" s="27"/>
      <c r="AD215" s="27"/>
      <c r="AE215" s="27"/>
    </row>
    <row r="216" spans="29:32" x14ac:dyDescent="0.25">
      <c r="AC216" s="20"/>
      <c r="AD216" s="20"/>
      <c r="AE216" s="20"/>
      <c r="AF216" s="17"/>
    </row>
    <row r="217" spans="29:32" x14ac:dyDescent="0.25">
      <c r="AC217" s="20"/>
      <c r="AD217" s="20"/>
      <c r="AE217" s="20"/>
    </row>
    <row r="218" spans="29:32" x14ac:dyDescent="0.25">
      <c r="AC218" s="20"/>
      <c r="AD218" s="20"/>
      <c r="AE218" s="20"/>
    </row>
    <row r="219" spans="29:32" x14ac:dyDescent="0.25">
      <c r="AC219" s="20"/>
      <c r="AD219" s="20"/>
      <c r="AE219" s="20"/>
    </row>
    <row r="220" spans="29:32" x14ac:dyDescent="0.25">
      <c r="AC220" s="20"/>
      <c r="AD220" s="20"/>
      <c r="AE220" s="20"/>
    </row>
    <row r="221" spans="29:32" x14ac:dyDescent="0.25">
      <c r="AC221" s="20"/>
      <c r="AD221" s="20"/>
      <c r="AE221" s="20"/>
    </row>
    <row r="222" spans="29:32" x14ac:dyDescent="0.25">
      <c r="AC222" s="22"/>
      <c r="AD222" s="22"/>
      <c r="AE222" s="22"/>
    </row>
    <row r="223" spans="29:32" x14ac:dyDescent="0.25">
      <c r="AC223" s="34"/>
      <c r="AD223" s="34"/>
      <c r="AE223" s="34"/>
    </row>
    <row r="224" spans="29:32" x14ac:dyDescent="0.25">
      <c r="AC224" s="34"/>
      <c r="AD224" s="34"/>
      <c r="AE224" s="34"/>
    </row>
    <row r="225" spans="32:32" x14ac:dyDescent="0.25">
      <c r="AF225" s="17"/>
    </row>
    <row r="250" spans="29:32" x14ac:dyDescent="0.25">
      <c r="AF250" s="17"/>
    </row>
    <row r="251" spans="29:32" x14ac:dyDescent="0.25">
      <c r="AC251" s="22"/>
      <c r="AD251" s="22"/>
      <c r="AE251" s="22"/>
      <c r="AF251" s="17"/>
    </row>
    <row r="252" spans="29:32" ht="15.75" x14ac:dyDescent="0.25">
      <c r="AC252" s="25"/>
      <c r="AD252" s="25"/>
      <c r="AE252" s="25"/>
      <c r="AF252" s="17"/>
    </row>
    <row r="253" spans="29:32" x14ac:dyDescent="0.25">
      <c r="AC253" s="22"/>
      <c r="AD253" s="22"/>
      <c r="AE253" s="22"/>
      <c r="AF253" s="17"/>
    </row>
    <row r="254" spans="29:32" x14ac:dyDescent="0.25">
      <c r="AC254" s="20"/>
      <c r="AD254" s="20"/>
      <c r="AE254" s="20"/>
      <c r="AF254" s="21"/>
    </row>
    <row r="255" spans="29:32" x14ac:dyDescent="0.25">
      <c r="AC255" s="20"/>
      <c r="AD255" s="20"/>
      <c r="AE255" s="20"/>
      <c r="AF255" s="21"/>
    </row>
    <row r="256" spans="29:32" x14ac:dyDescent="0.25">
      <c r="AC256" s="27"/>
      <c r="AD256" s="27"/>
      <c r="AE256" s="27"/>
      <c r="AF256" s="17"/>
    </row>
    <row r="257" spans="29:32" x14ac:dyDescent="0.25">
      <c r="AC257" s="16"/>
      <c r="AD257" s="16"/>
      <c r="AE257" s="16"/>
      <c r="AF257" s="17"/>
    </row>
    <row r="258" spans="29:32" x14ac:dyDescent="0.25">
      <c r="AC258" s="20"/>
      <c r="AD258" s="20"/>
      <c r="AE258" s="20"/>
      <c r="AF258" s="17"/>
    </row>
    <row r="259" spans="29:32" x14ac:dyDescent="0.25">
      <c r="AC259" s="20"/>
      <c r="AD259" s="20"/>
      <c r="AE259" s="20"/>
      <c r="AF259" s="17"/>
    </row>
    <row r="260" spans="29:32" x14ac:dyDescent="0.25">
      <c r="AC260" s="20"/>
      <c r="AD260" s="20"/>
      <c r="AE260" s="20"/>
      <c r="AF260" s="17"/>
    </row>
    <row r="261" spans="29:32" x14ac:dyDescent="0.25">
      <c r="AC261" s="35"/>
      <c r="AD261" s="35"/>
      <c r="AE261" s="35"/>
      <c r="AF261" s="17"/>
    </row>
    <row r="262" spans="29:32" x14ac:dyDescent="0.25">
      <c r="AC262" s="16"/>
      <c r="AD262" s="16"/>
      <c r="AE262" s="16"/>
      <c r="AF262" s="17"/>
    </row>
    <row r="263" spans="29:32" x14ac:dyDescent="0.25">
      <c r="AC263" s="20"/>
      <c r="AD263" s="20"/>
      <c r="AE263" s="20"/>
      <c r="AF263" s="17"/>
    </row>
    <row r="264" spans="29:32" x14ac:dyDescent="0.25">
      <c r="AC264" s="20"/>
      <c r="AD264" s="20"/>
      <c r="AE264" s="20"/>
      <c r="AF264" s="17"/>
    </row>
    <row r="265" spans="29:32" x14ac:dyDescent="0.25">
      <c r="AC265" s="20"/>
      <c r="AD265" s="20"/>
      <c r="AE265" s="20"/>
      <c r="AF265" s="17"/>
    </row>
    <row r="266" spans="29:32" x14ac:dyDescent="0.25">
      <c r="AC266" s="20"/>
      <c r="AD266" s="20"/>
      <c r="AE266" s="20"/>
      <c r="AF266" s="17"/>
    </row>
    <row r="267" spans="29:32" x14ac:dyDescent="0.25">
      <c r="AC267" s="22"/>
      <c r="AD267" s="22"/>
      <c r="AE267" s="22"/>
      <c r="AF267" s="17"/>
    </row>
    <row r="269" spans="29:32" x14ac:dyDescent="0.25">
      <c r="AF269" s="17"/>
    </row>
    <row r="282" spans="29:32" x14ac:dyDescent="0.25">
      <c r="AC282" s="8"/>
      <c r="AD282" s="8"/>
      <c r="AE282" s="8"/>
    </row>
    <row r="283" spans="29:32" x14ac:dyDescent="0.25">
      <c r="AC283" s="16"/>
      <c r="AD283" s="16"/>
      <c r="AE283" s="16"/>
      <c r="AF283" s="17"/>
    </row>
    <row r="284" spans="29:32" x14ac:dyDescent="0.25">
      <c r="AC284" s="16"/>
      <c r="AD284" s="16"/>
      <c r="AE284" s="16"/>
      <c r="AF284" s="17"/>
    </row>
    <row r="285" spans="29:32" x14ac:dyDescent="0.25">
      <c r="AC285" s="20"/>
      <c r="AD285" s="20"/>
      <c r="AE285" s="20"/>
      <c r="AF285" s="21"/>
    </row>
    <row r="286" spans="29:32" x14ac:dyDescent="0.25">
      <c r="AC286" s="20"/>
      <c r="AD286" s="20"/>
      <c r="AE286" s="20"/>
    </row>
    <row r="287" spans="29:32" x14ac:dyDescent="0.25">
      <c r="AC287" s="20"/>
      <c r="AD287" s="20"/>
      <c r="AE287" s="20"/>
    </row>
    <row r="288" spans="29:32" x14ac:dyDescent="0.25">
      <c r="AC288" s="22"/>
      <c r="AD288" s="22"/>
      <c r="AE288" s="22"/>
    </row>
    <row r="293" spans="29:32" x14ac:dyDescent="0.25">
      <c r="AF293" s="17"/>
    </row>
    <row r="300" spans="29:32" x14ac:dyDescent="0.25">
      <c r="AC300" s="6"/>
      <c r="AD300" s="6"/>
      <c r="AE300" s="6"/>
    </row>
    <row r="301" spans="29:32" x14ac:dyDescent="0.25">
      <c r="AC301" s="36"/>
      <c r="AD301" s="36"/>
      <c r="AE301" s="36"/>
      <c r="AF301" s="21"/>
    </row>
    <row r="302" spans="29:32" x14ac:dyDescent="0.25">
      <c r="AC302" s="36"/>
      <c r="AD302" s="36"/>
      <c r="AE302" s="36"/>
      <c r="AF302" s="21"/>
    </row>
    <row r="303" spans="29:32" x14ac:dyDescent="0.25">
      <c r="AC303" s="36"/>
      <c r="AD303" s="36"/>
      <c r="AE303" s="36"/>
      <c r="AF303" s="21"/>
    </row>
    <row r="304" spans="29:32" x14ac:dyDescent="0.25">
      <c r="AC304" s="36"/>
      <c r="AD304" s="36"/>
      <c r="AE304" s="36"/>
      <c r="AF304" s="21"/>
    </row>
    <row r="305" spans="29:32" x14ac:dyDescent="0.25">
      <c r="AC305" s="36"/>
      <c r="AD305" s="36"/>
      <c r="AE305" s="36"/>
      <c r="AF305" s="21"/>
    </row>
    <row r="306" spans="29:32" x14ac:dyDescent="0.25">
      <c r="AC306" s="36"/>
      <c r="AD306" s="36"/>
      <c r="AE306" s="36"/>
    </row>
    <row r="307" spans="29:32" x14ac:dyDescent="0.25">
      <c r="AC307" s="8"/>
      <c r="AD307" s="8"/>
      <c r="AE307" s="8"/>
    </row>
    <row r="308" spans="29:32" x14ac:dyDescent="0.25">
      <c r="AF308" s="17"/>
    </row>
    <row r="309" spans="29:32" x14ac:dyDescent="0.25">
      <c r="AF309" s="17"/>
    </row>
    <row r="310" spans="29:32" x14ac:dyDescent="0.25">
      <c r="AF310" s="17"/>
    </row>
    <row r="311" spans="29:32" x14ac:dyDescent="0.25">
      <c r="AF311" s="17"/>
    </row>
    <row r="312" spans="29:32" x14ac:dyDescent="0.25">
      <c r="AF312" s="17"/>
    </row>
    <row r="315" spans="29:32" x14ac:dyDescent="0.25">
      <c r="AF315" s="17"/>
    </row>
    <row r="331" spans="32:32" x14ac:dyDescent="0.25">
      <c r="AF331" s="17"/>
    </row>
    <row r="332" spans="32:32" x14ac:dyDescent="0.25">
      <c r="AF332" s="17"/>
    </row>
    <row r="336" spans="32:32" x14ac:dyDescent="0.25">
      <c r="AF336" s="17"/>
    </row>
    <row r="338" spans="29:32" x14ac:dyDescent="0.25">
      <c r="AF338" s="21"/>
    </row>
    <row r="339" spans="29:32" x14ac:dyDescent="0.25">
      <c r="AF339" s="21"/>
    </row>
    <row r="342" spans="29:32" x14ac:dyDescent="0.25">
      <c r="AF342" s="21"/>
    </row>
    <row r="343" spans="29:32" x14ac:dyDescent="0.25">
      <c r="AC343" s="20"/>
      <c r="AD343" s="20"/>
      <c r="AE343" s="20"/>
    </row>
    <row r="344" spans="29:32" x14ac:dyDescent="0.25">
      <c r="AC344" s="37"/>
      <c r="AD344" s="37"/>
      <c r="AE344" s="37"/>
    </row>
    <row r="345" spans="29:32" x14ac:dyDescent="0.25">
      <c r="AC345" s="6"/>
      <c r="AD345" s="6"/>
      <c r="AE345" s="6"/>
    </row>
    <row r="346" spans="29:32" x14ac:dyDescent="0.25">
      <c r="AC346" s="20"/>
      <c r="AD346" s="20"/>
      <c r="AE346" s="20"/>
      <c r="AF346" s="21"/>
    </row>
    <row r="347" spans="29:32" x14ac:dyDescent="0.25">
      <c r="AC347" s="20"/>
      <c r="AD347" s="20"/>
      <c r="AE347" s="20"/>
      <c r="AF347" s="21"/>
    </row>
    <row r="348" spans="29:32" x14ac:dyDescent="0.25">
      <c r="AC348" s="22"/>
      <c r="AD348" s="22"/>
      <c r="AE348" s="22"/>
    </row>
    <row r="349" spans="29:32" x14ac:dyDescent="0.25">
      <c r="AC349" s="20"/>
      <c r="AD349" s="20"/>
      <c r="AE349" s="20"/>
      <c r="AF349" s="17"/>
    </row>
    <row r="350" spans="29:32" x14ac:dyDescent="0.25">
      <c r="AC350" s="20"/>
      <c r="AD350" s="20"/>
      <c r="AE350" s="20"/>
      <c r="AF350" s="17"/>
    </row>
    <row r="351" spans="29:32" x14ac:dyDescent="0.25">
      <c r="AC351" s="20"/>
      <c r="AD351" s="20"/>
      <c r="AE351" s="20"/>
      <c r="AF351" s="17"/>
    </row>
    <row r="352" spans="29:32" x14ac:dyDescent="0.25">
      <c r="AC352" s="22"/>
      <c r="AD352" s="22"/>
      <c r="AE352" s="22"/>
      <c r="AF352" s="17"/>
    </row>
    <row r="353" spans="29:32" x14ac:dyDescent="0.25">
      <c r="AC353" s="6"/>
      <c r="AD353" s="6"/>
      <c r="AE353" s="6"/>
    </row>
    <row r="354" spans="29:32" x14ac:dyDescent="0.25">
      <c r="AC354" s="20"/>
      <c r="AD354" s="20"/>
      <c r="AE354" s="20"/>
      <c r="AF354" s="21"/>
    </row>
    <row r="355" spans="29:32" x14ac:dyDescent="0.25">
      <c r="AC355" s="20"/>
      <c r="AD355" s="20"/>
      <c r="AE355" s="20"/>
      <c r="AF355" s="17"/>
    </row>
    <row r="356" spans="29:32" x14ac:dyDescent="0.25">
      <c r="AC356" s="20"/>
      <c r="AD356" s="20"/>
      <c r="AE356" s="20"/>
    </row>
    <row r="357" spans="29:32" x14ac:dyDescent="0.25">
      <c r="AC357" s="20"/>
      <c r="AD357" s="20"/>
      <c r="AE357" s="20"/>
    </row>
    <row r="358" spans="29:32" x14ac:dyDescent="0.25">
      <c r="AC358" s="20"/>
      <c r="AD358" s="20"/>
      <c r="AE358" s="20"/>
    </row>
    <row r="359" spans="29:32" x14ac:dyDescent="0.25">
      <c r="AC359" s="20"/>
      <c r="AD359" s="20"/>
      <c r="AE359" s="20"/>
    </row>
    <row r="360" spans="29:32" x14ac:dyDescent="0.25">
      <c r="AC360" s="20"/>
      <c r="AD360" s="20"/>
      <c r="AE360" s="20"/>
    </row>
    <row r="361" spans="29:32" x14ac:dyDescent="0.25">
      <c r="AC361" s="20"/>
      <c r="AD361" s="20"/>
      <c r="AE361" s="20"/>
    </row>
    <row r="362" spans="29:32" x14ac:dyDescent="0.25">
      <c r="AC362" s="20"/>
      <c r="AD362" s="20"/>
      <c r="AE362" s="20"/>
    </row>
    <row r="363" spans="29:32" x14ac:dyDescent="0.25">
      <c r="AC363" s="20"/>
      <c r="AD363" s="20"/>
      <c r="AE363" s="20"/>
    </row>
    <row r="365" spans="29:32" x14ac:dyDescent="0.25">
      <c r="AC365" s="16"/>
      <c r="AD365" s="16"/>
      <c r="AE365" s="16"/>
    </row>
    <row r="366" spans="29:32" x14ac:dyDescent="0.25">
      <c r="AC366" s="20"/>
      <c r="AD366" s="20"/>
      <c r="AE366" s="20"/>
      <c r="AF366" s="21"/>
    </row>
    <row r="367" spans="29:32" x14ac:dyDescent="0.25">
      <c r="AC367" s="20"/>
      <c r="AD367" s="20"/>
      <c r="AE367" s="20"/>
      <c r="AF367" s="21"/>
    </row>
    <row r="368" spans="29:32" x14ac:dyDescent="0.25">
      <c r="AC368" s="20"/>
      <c r="AD368" s="20"/>
      <c r="AE368" s="20"/>
    </row>
    <row r="373" spans="1:32" s="19" customFormat="1" ht="18" x14ac:dyDescent="0.25">
      <c r="A373" s="1"/>
      <c r="B373" s="1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0"/>
      <c r="AD373" s="20"/>
      <c r="AE373" s="20"/>
    </row>
    <row r="374" spans="1:32" s="19" customFormat="1" ht="18" x14ac:dyDescent="0.25">
      <c r="A374" s="1"/>
      <c r="B374" s="1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</row>
    <row r="375" spans="1:32" x14ac:dyDescent="0.25">
      <c r="AC375" s="20"/>
      <c r="AD375" s="20"/>
      <c r="AE375" s="20"/>
    </row>
    <row r="376" spans="1:32" x14ac:dyDescent="0.25">
      <c r="AF376" s="21"/>
    </row>
    <row r="377" spans="1:32" x14ac:dyDescent="0.25">
      <c r="AC377" s="20"/>
      <c r="AD377" s="20"/>
      <c r="AE377" s="20"/>
    </row>
    <row r="379" spans="1:32" x14ac:dyDescent="0.25">
      <c r="AC379" s="20"/>
      <c r="AD379" s="20"/>
      <c r="AE379" s="20"/>
    </row>
    <row r="381" spans="1:32" x14ac:dyDescent="0.25">
      <c r="AC381" s="20"/>
      <c r="AD381" s="20"/>
      <c r="AE381" s="20"/>
    </row>
    <row r="383" spans="1:32" x14ac:dyDescent="0.25">
      <c r="AC383" s="20"/>
      <c r="AD383" s="20"/>
      <c r="AE383" s="20"/>
    </row>
    <row r="385" spans="1:32" x14ac:dyDescent="0.25">
      <c r="AC385" s="20"/>
      <c r="AD385" s="20"/>
      <c r="AE385" s="20"/>
    </row>
    <row r="387" spans="1:32" s="18" customFormat="1" ht="18" x14ac:dyDescent="0.25">
      <c r="A387" s="1"/>
      <c r="B387" s="1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0"/>
      <c r="AD387" s="20"/>
      <c r="AE387" s="20"/>
    </row>
    <row r="389" spans="1:32" x14ac:dyDescent="0.25">
      <c r="AC389" s="20"/>
      <c r="AD389" s="20"/>
      <c r="AE389" s="20"/>
      <c r="AF389" s="21"/>
    </row>
    <row r="391" spans="1:32" x14ac:dyDescent="0.25">
      <c r="AC391" s="20"/>
      <c r="AD391" s="20"/>
      <c r="AE391" s="20"/>
    </row>
    <row r="394" spans="1:32" s="19" customFormat="1" ht="18" x14ac:dyDescent="0.25">
      <c r="A394" s="1"/>
      <c r="B394" s="1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4"/>
      <c r="AD394" s="24"/>
      <c r="AE394" s="24"/>
    </row>
    <row r="403" spans="32:32" x14ac:dyDescent="0.25">
      <c r="AF403" s="38"/>
    </row>
  </sheetData>
  <mergeCells count="320">
    <mergeCell ref="A42:B42"/>
    <mergeCell ref="C42:Q42"/>
    <mergeCell ref="R42:T42"/>
    <mergeCell ref="U44:V44"/>
    <mergeCell ref="W44:Y44"/>
    <mergeCell ref="Z44:AC44"/>
    <mergeCell ref="AD44:AG44"/>
    <mergeCell ref="A43:B43"/>
    <mergeCell ref="C43:Q43"/>
    <mergeCell ref="R43:T43"/>
    <mergeCell ref="U43:V43"/>
    <mergeCell ref="W43:Y43"/>
    <mergeCell ref="Z43:AC43"/>
    <mergeCell ref="AD43:AG43"/>
    <mergeCell ref="U42:V42"/>
    <mergeCell ref="W42:Y42"/>
    <mergeCell ref="Z42:AC42"/>
    <mergeCell ref="AD42:AG42"/>
    <mergeCell ref="A50:Y50"/>
    <mergeCell ref="Z50:AC50"/>
    <mergeCell ref="AD50:AG50"/>
    <mergeCell ref="U41:V41"/>
    <mergeCell ref="W41:Y41"/>
    <mergeCell ref="Z41:AC41"/>
    <mergeCell ref="AD41:AG41"/>
    <mergeCell ref="A45:B45"/>
    <mergeCell ref="C45:Q45"/>
    <mergeCell ref="R45:T45"/>
    <mergeCell ref="U45:V45"/>
    <mergeCell ref="W45:Y45"/>
    <mergeCell ref="Z45:AC45"/>
    <mergeCell ref="AD45:AG45"/>
    <mergeCell ref="A46:B46"/>
    <mergeCell ref="C46:Q46"/>
    <mergeCell ref="R46:T46"/>
    <mergeCell ref="U46:V46"/>
    <mergeCell ref="W46:Y46"/>
    <mergeCell ref="Z46:AC46"/>
    <mergeCell ref="AD46:AG46"/>
    <mergeCell ref="A44:B44"/>
    <mergeCell ref="C44:Q44"/>
    <mergeCell ref="R44:T44"/>
    <mergeCell ref="AD47:AG47"/>
    <mergeCell ref="A48:B48"/>
    <mergeCell ref="C48:Q48"/>
    <mergeCell ref="R48:T48"/>
    <mergeCell ref="U48:V48"/>
    <mergeCell ref="W48:Y48"/>
    <mergeCell ref="Z48:AC48"/>
    <mergeCell ref="A47:B47"/>
    <mergeCell ref="C47:Q47"/>
    <mergeCell ref="R47:T47"/>
    <mergeCell ref="U47:V47"/>
    <mergeCell ref="W47:Y47"/>
    <mergeCell ref="Z47:AC47"/>
    <mergeCell ref="AD48:AG48"/>
    <mergeCell ref="R41:T41"/>
    <mergeCell ref="Z38:AC38"/>
    <mergeCell ref="AD38:AG38"/>
    <mergeCell ref="A39:B39"/>
    <mergeCell ref="C39:Q39"/>
    <mergeCell ref="R39:T39"/>
    <mergeCell ref="U39:V39"/>
    <mergeCell ref="W39:Y39"/>
    <mergeCell ref="Z39:AC39"/>
    <mergeCell ref="A38:B38"/>
    <mergeCell ref="C38:Q38"/>
    <mergeCell ref="R38:T38"/>
    <mergeCell ref="U38:V38"/>
    <mergeCell ref="W38:Y38"/>
    <mergeCell ref="AD39:AG39"/>
    <mergeCell ref="A40:B40"/>
    <mergeCell ref="C40:Q40"/>
    <mergeCell ref="R40:T40"/>
    <mergeCell ref="U40:V40"/>
    <mergeCell ref="W40:Y40"/>
    <mergeCell ref="Z40:AC40"/>
    <mergeCell ref="AD40:AG40"/>
    <mergeCell ref="A41:B41"/>
    <mergeCell ref="C41:Q41"/>
    <mergeCell ref="AD35:AG35"/>
    <mergeCell ref="A36:B36"/>
    <mergeCell ref="C36:Q36"/>
    <mergeCell ref="R36:T36"/>
    <mergeCell ref="U36:V36"/>
    <mergeCell ref="W36:Y36"/>
    <mergeCell ref="Z36:AC36"/>
    <mergeCell ref="AD36:AG36"/>
    <mergeCell ref="A37:B37"/>
    <mergeCell ref="C37:Q37"/>
    <mergeCell ref="R37:T37"/>
    <mergeCell ref="U37:V37"/>
    <mergeCell ref="W37:Y37"/>
    <mergeCell ref="Z37:AC37"/>
    <mergeCell ref="AD37:AG37"/>
    <mergeCell ref="A35:B35"/>
    <mergeCell ref="C35:Q35"/>
    <mergeCell ref="R35:T35"/>
    <mergeCell ref="U35:V35"/>
    <mergeCell ref="W35:Y35"/>
    <mergeCell ref="Z35:AC35"/>
    <mergeCell ref="A34:B34"/>
    <mergeCell ref="C34:Q34"/>
    <mergeCell ref="R34:T34"/>
    <mergeCell ref="U34:V34"/>
    <mergeCell ref="W34:Y34"/>
    <mergeCell ref="Z34:AC34"/>
    <mergeCell ref="AD32:AG32"/>
    <mergeCell ref="A33:B33"/>
    <mergeCell ref="C33:Q33"/>
    <mergeCell ref="R33:T33"/>
    <mergeCell ref="U33:V33"/>
    <mergeCell ref="W33:Y33"/>
    <mergeCell ref="Z33:AC33"/>
    <mergeCell ref="AD33:AG33"/>
    <mergeCell ref="AD34:AG34"/>
    <mergeCell ref="A32:B32"/>
    <mergeCell ref="C32:Q32"/>
    <mergeCell ref="R32:T32"/>
    <mergeCell ref="U32:V32"/>
    <mergeCell ref="W32:Y32"/>
    <mergeCell ref="Z32:AC32"/>
    <mergeCell ref="A31:B31"/>
    <mergeCell ref="C31:Q31"/>
    <mergeCell ref="R31:T31"/>
    <mergeCell ref="U31:V31"/>
    <mergeCell ref="W31:Y31"/>
    <mergeCell ref="A30:B30"/>
    <mergeCell ref="C30:Q30"/>
    <mergeCell ref="R30:T30"/>
    <mergeCell ref="U30:V30"/>
    <mergeCell ref="W30:Y30"/>
    <mergeCell ref="Z30:AC30"/>
    <mergeCell ref="AD30:AG30"/>
    <mergeCell ref="Z31:AC31"/>
    <mergeCell ref="AD31:AG31"/>
    <mergeCell ref="A25:B25"/>
    <mergeCell ref="C25:Q25"/>
    <mergeCell ref="R25:T25"/>
    <mergeCell ref="U25:V25"/>
    <mergeCell ref="W25:Y25"/>
    <mergeCell ref="Z25:AC25"/>
    <mergeCell ref="AD25:AG25"/>
    <mergeCell ref="AD26:AG26"/>
    <mergeCell ref="A29:B29"/>
    <mergeCell ref="C29:Q29"/>
    <mergeCell ref="R29:T29"/>
    <mergeCell ref="U29:V29"/>
    <mergeCell ref="W29:Y29"/>
    <mergeCell ref="Z29:AC29"/>
    <mergeCell ref="A26:B26"/>
    <mergeCell ref="C26:Q26"/>
    <mergeCell ref="R26:T26"/>
    <mergeCell ref="U26:V26"/>
    <mergeCell ref="W26:Y26"/>
    <mergeCell ref="Z26:AC26"/>
    <mergeCell ref="AD29:AG29"/>
    <mergeCell ref="A27:B27"/>
    <mergeCell ref="C27:Q27"/>
    <mergeCell ref="R27:T27"/>
    <mergeCell ref="A24:B24"/>
    <mergeCell ref="C24:Q24"/>
    <mergeCell ref="R24:T24"/>
    <mergeCell ref="U24:V24"/>
    <mergeCell ref="W24:Y24"/>
    <mergeCell ref="Z24:AC24"/>
    <mergeCell ref="A28:B28"/>
    <mergeCell ref="C28:Q28"/>
    <mergeCell ref="R28:T28"/>
    <mergeCell ref="U28:V28"/>
    <mergeCell ref="W28:Y28"/>
    <mergeCell ref="Z28:AC28"/>
    <mergeCell ref="AD28:AG28"/>
    <mergeCell ref="AD27:AG27"/>
    <mergeCell ref="AD24:AG24"/>
    <mergeCell ref="U27:V27"/>
    <mergeCell ref="W27:Y27"/>
    <mergeCell ref="Z27:AC27"/>
    <mergeCell ref="A17:B17"/>
    <mergeCell ref="C17:Q17"/>
    <mergeCell ref="R17:T17"/>
    <mergeCell ref="U17:V17"/>
    <mergeCell ref="W17:Y17"/>
    <mergeCell ref="A22:B22"/>
    <mergeCell ref="C22:Q22"/>
    <mergeCell ref="R22:T22"/>
    <mergeCell ref="U22:V22"/>
    <mergeCell ref="C21:Q21"/>
    <mergeCell ref="R21:T21"/>
    <mergeCell ref="U21:V21"/>
    <mergeCell ref="W21:Y21"/>
    <mergeCell ref="A20:B20"/>
    <mergeCell ref="C20:Q20"/>
    <mergeCell ref="R20:T20"/>
    <mergeCell ref="U20:V20"/>
    <mergeCell ref="W20:Y20"/>
    <mergeCell ref="Z20:AC20"/>
    <mergeCell ref="AD20:AG20"/>
    <mergeCell ref="A21:B21"/>
    <mergeCell ref="A23:B23"/>
    <mergeCell ref="C23:Q23"/>
    <mergeCell ref="R23:T23"/>
    <mergeCell ref="U23:V23"/>
    <mergeCell ref="W23:Y23"/>
    <mergeCell ref="A18:B18"/>
    <mergeCell ref="C18:Q18"/>
    <mergeCell ref="R18:T18"/>
    <mergeCell ref="U18:V18"/>
    <mergeCell ref="W18:Y18"/>
    <mergeCell ref="Z18:AC18"/>
    <mergeCell ref="AD18:AG18"/>
    <mergeCell ref="A19:B19"/>
    <mergeCell ref="C19:Q19"/>
    <mergeCell ref="R19:T19"/>
    <mergeCell ref="U19:V19"/>
    <mergeCell ref="W19:Y19"/>
    <mergeCell ref="Z19:AC19"/>
    <mergeCell ref="AD19:AG19"/>
    <mergeCell ref="A15:B15"/>
    <mergeCell ref="C15:Q15"/>
    <mergeCell ref="R15:T15"/>
    <mergeCell ref="U15:V15"/>
    <mergeCell ref="W15:Y15"/>
    <mergeCell ref="Z15:AC15"/>
    <mergeCell ref="AD15:AG15"/>
    <mergeCell ref="A16:B16"/>
    <mergeCell ref="C16:Q16"/>
    <mergeCell ref="R16:T16"/>
    <mergeCell ref="U16:V16"/>
    <mergeCell ref="W16:Y16"/>
    <mergeCell ref="Z16:AC16"/>
    <mergeCell ref="AD16:AG16"/>
    <mergeCell ref="A12:B12"/>
    <mergeCell ref="C12:Q12"/>
    <mergeCell ref="R12:T12"/>
    <mergeCell ref="U12:V12"/>
    <mergeCell ref="W12:Y12"/>
    <mergeCell ref="Z12:AC12"/>
    <mergeCell ref="AD12:AG12"/>
    <mergeCell ref="A14:B14"/>
    <mergeCell ref="C14:Q14"/>
    <mergeCell ref="R14:T14"/>
    <mergeCell ref="U14:V14"/>
    <mergeCell ref="W14:Y14"/>
    <mergeCell ref="Z14:AC14"/>
    <mergeCell ref="AD14:AG14"/>
    <mergeCell ref="A13:B13"/>
    <mergeCell ref="C13:Q13"/>
    <mergeCell ref="R13:T13"/>
    <mergeCell ref="A11:B11"/>
    <mergeCell ref="C11:Q11"/>
    <mergeCell ref="R11:T11"/>
    <mergeCell ref="U11:V11"/>
    <mergeCell ref="W11:Y11"/>
    <mergeCell ref="Z11:AC11"/>
    <mergeCell ref="A10:B10"/>
    <mergeCell ref="C10:Q10"/>
    <mergeCell ref="R10:T10"/>
    <mergeCell ref="U10:V10"/>
    <mergeCell ref="W10:Y10"/>
    <mergeCell ref="Z10:AC10"/>
    <mergeCell ref="A8:B8"/>
    <mergeCell ref="C8:Q8"/>
    <mergeCell ref="R8:T8"/>
    <mergeCell ref="U8:V8"/>
    <mergeCell ref="W8:Y8"/>
    <mergeCell ref="Z8:AC8"/>
    <mergeCell ref="AD8:AG8"/>
    <mergeCell ref="A9:B9"/>
    <mergeCell ref="C9:Q9"/>
    <mergeCell ref="R9:T9"/>
    <mergeCell ref="U9:V9"/>
    <mergeCell ref="W9:Y9"/>
    <mergeCell ref="Z9:AC9"/>
    <mergeCell ref="AD9:AG9"/>
    <mergeCell ref="A7:B7"/>
    <mergeCell ref="C7:Q7"/>
    <mergeCell ref="R7:T7"/>
    <mergeCell ref="U7:V7"/>
    <mergeCell ref="W7:Y7"/>
    <mergeCell ref="Z7:AC7"/>
    <mergeCell ref="A6:B6"/>
    <mergeCell ref="C6:Q6"/>
    <mergeCell ref="R6:T6"/>
    <mergeCell ref="U6:V6"/>
    <mergeCell ref="W6:Y6"/>
    <mergeCell ref="Z6:AC6"/>
    <mergeCell ref="A5:B5"/>
    <mergeCell ref="C5:Q5"/>
    <mergeCell ref="R5:T5"/>
    <mergeCell ref="U5:V5"/>
    <mergeCell ref="W5:Y5"/>
    <mergeCell ref="Z5:AC5"/>
    <mergeCell ref="AD5:AG5"/>
    <mergeCell ref="A3:B4"/>
    <mergeCell ref="C3:Q4"/>
    <mergeCell ref="R3:T4"/>
    <mergeCell ref="U3:V4"/>
    <mergeCell ref="W3:AG3"/>
    <mergeCell ref="W4:Y4"/>
    <mergeCell ref="Z4:AC4"/>
    <mergeCell ref="AD4:AG4"/>
    <mergeCell ref="AH3:AH5"/>
    <mergeCell ref="Z21:AC21"/>
    <mergeCell ref="W22:Y22"/>
    <mergeCell ref="Z22:AC22"/>
    <mergeCell ref="AD22:AG22"/>
    <mergeCell ref="Z23:AC23"/>
    <mergeCell ref="U13:V13"/>
    <mergeCell ref="W13:Y13"/>
    <mergeCell ref="Z13:AC13"/>
    <mergeCell ref="AD13:AG13"/>
    <mergeCell ref="AD17:AG17"/>
    <mergeCell ref="AD23:AG23"/>
    <mergeCell ref="AD6:AG6"/>
    <mergeCell ref="AD7:AG7"/>
    <mergeCell ref="AD10:AG10"/>
    <mergeCell ref="AD11:AG11"/>
    <mergeCell ref="Z17:AC17"/>
    <mergeCell ref="AD21:AG21"/>
  </mergeCells>
  <phoneticPr fontId="4" type="noConversion"/>
  <conditionalFormatting sqref="A202">
    <cfRule type="containsText" dxfId="0" priority="1" operator="containsText" text="CHYBA. Doplň Buňku G15 v záložce Doplň">
      <formula>NOT(ISERROR(SEARCH("CHYBA. Doplň Buňku G15 v záložce Doplň",A202)))</formula>
    </cfRule>
  </conditionalFormatting>
  <dataValidations disablePrompts="1" count="2">
    <dataValidation errorStyle="warning" allowBlank="1" showInputMessage="1" error="Are you sure? " sqref="A205:A214 A216:AE222 B211:AE211" xr:uid="{0A3BDD9E-73C5-4B7E-8D33-2A3EFB403285}"/>
    <dataValidation errorStyle="warning" allowBlank="1" showInputMessage="1" showErrorMessage="1" error="Are you sure? " sqref="A202:AE204 A215:AE215" xr:uid="{1D6C9DEB-E183-4EAF-9C70-8873879FE299}"/>
  </dataValidations>
  <pageMargins left="0.1388888888888889" right="1.3888888888888888E-2" top="0.98425196850393704" bottom="0.98425196850393704" header="0.31496062992125984" footer="0.31496062992125984"/>
  <pageSetup paperSize="9" orientation="landscape" horizontalDpi="4294967293" verticalDpi="4294967293" r:id="rId1"/>
  <headerFooter differentFirst="1">
    <oddHeader xml:space="preserve">&amp;L&amp;"-,Obyčejné"&amp;10&amp;K00-033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9.1</vt:lpstr>
      <vt:lpstr>9.2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stavt</dc:creator>
  <cp:lastModifiedBy>Miroslav Winkler</cp:lastModifiedBy>
  <dcterms:created xsi:type="dcterms:W3CDTF">2022-04-28T07:59:58Z</dcterms:created>
  <dcterms:modified xsi:type="dcterms:W3CDTF">2024-07-04T09:19:16Z</dcterms:modified>
</cp:coreProperties>
</file>