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7640" activeTab="1"/>
  </bookViews>
  <sheets>
    <sheet name="CELKEM" sheetId="11" r:id="rId1"/>
    <sheet name="Učebna ICT 1" sheetId="1" r:id="rId2"/>
    <sheet name="Učebna ICT 2" sheetId="13" r:id="rId3"/>
    <sheet name="Fyzika" sheetId="14" r:id="rId4"/>
    <sheet name="Chemie" sheetId="15" r:id="rId5"/>
    <sheet name="Přírodověda" sheetId="16" r:id="rId6"/>
  </sheets>
  <definedNames>
    <definedName name="_xlnm.Print_Area" localSheetId="0">CELKEM!$A$1:$D$39</definedName>
    <definedName name="_xlnm.Print_Area" localSheetId="3">Fyzika!$A$1:$G$21</definedName>
    <definedName name="_xlnm.Print_Area" localSheetId="4">Chemie!$A$1:$G$18</definedName>
    <definedName name="_xlnm.Print_Area" localSheetId="5">Přírodověda!$A$1:$F$18</definedName>
    <definedName name="_xlnm.Print_Area" localSheetId="1">'Učebna ICT 1'!$A$1:$G$54</definedName>
    <definedName name="_xlnm.Print_Area" localSheetId="2">'Učebna ICT 2'!$A$1:$G$54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5" l="1"/>
  <c r="F12" i="1" l="1"/>
  <c r="F12" i="16" l="1"/>
  <c r="F9" i="16"/>
  <c r="C4" i="16"/>
  <c r="F12" i="15"/>
  <c r="C4" i="15"/>
  <c r="F15" i="14"/>
  <c r="F12" i="14"/>
  <c r="F15" i="16" l="1"/>
  <c r="F17" i="16" s="1"/>
  <c r="D21" i="11" s="1"/>
  <c r="F15" i="15"/>
  <c r="F17" i="15" s="1"/>
  <c r="D20" i="11" s="1"/>
  <c r="F9" i="14"/>
  <c r="F18" i="14" s="1"/>
  <c r="C4" i="14"/>
  <c r="F48" i="13"/>
  <c r="F45" i="13"/>
  <c r="F39" i="13"/>
  <c r="F36" i="13"/>
  <c r="F30" i="13"/>
  <c r="F27" i="13"/>
  <c r="F21" i="13"/>
  <c r="F18" i="13"/>
  <c r="F15" i="13"/>
  <c r="F12" i="13"/>
  <c r="F9" i="13"/>
  <c r="C4" i="13"/>
  <c r="F48" i="1"/>
  <c r="F45" i="1"/>
  <c r="F18" i="1"/>
  <c r="F9" i="1"/>
  <c r="F51" i="13" l="1"/>
  <c r="F33" i="13"/>
  <c r="F51" i="1"/>
  <c r="F20" i="14"/>
  <c r="D19" i="11" s="1"/>
  <c r="F42" i="13"/>
  <c r="F24" i="13"/>
  <c r="F53" i="13" l="1"/>
  <c r="D18" i="11" s="1"/>
  <c r="F39" i="1"/>
  <c r="F36" i="1" l="1"/>
  <c r="F42" i="1" s="1"/>
  <c r="F30" i="1"/>
  <c r="F27" i="1"/>
  <c r="F15" i="1"/>
  <c r="F21" i="1"/>
  <c r="F33" i="1" l="1"/>
  <c r="F24" i="1"/>
  <c r="F53" i="1" l="1"/>
  <c r="C4" i="1"/>
  <c r="D17" i="11" l="1"/>
  <c r="D22" i="11" s="1"/>
  <c r="D23" i="11" l="1"/>
  <c r="D24" i="11" s="1"/>
</calcChain>
</file>

<file path=xl/sharedStrings.xml><?xml version="1.0" encoding="utf-8"?>
<sst xmlns="http://schemas.openxmlformats.org/spreadsheetml/2006/main" count="198" uniqueCount="85">
  <si>
    <t>Soupis prací</t>
  </si>
  <si>
    <t>Název veřejné zakázky:</t>
  </si>
  <si>
    <t>poznámky</t>
  </si>
  <si>
    <t>Účastník:</t>
  </si>
  <si>
    <t>Úplný název účastníka dle OR</t>
  </si>
  <si>
    <t>sídlo:</t>
  </si>
  <si>
    <t>Sídlo účastníka</t>
  </si>
  <si>
    <t>IČO:</t>
  </si>
  <si>
    <t>Identifikační číslo účastníka dle ŽL</t>
  </si>
  <si>
    <t>právní forma:</t>
  </si>
  <si>
    <t>Právní forma účastníka</t>
  </si>
  <si>
    <t>vypracoval(a):</t>
  </si>
  <si>
    <t>Zodpovědná osoba účastníka</t>
  </si>
  <si>
    <t>email:</t>
  </si>
  <si>
    <t>Kontaktní email účastníka</t>
  </si>
  <si>
    <t>datum:</t>
  </si>
  <si>
    <t>Datum vypracování nabídky</t>
  </si>
  <si>
    <t>Rekapitulace</t>
  </si>
  <si>
    <t>č. pol.</t>
  </si>
  <si>
    <t xml:space="preserve">Název </t>
  </si>
  <si>
    <t>další popis</t>
  </si>
  <si>
    <t>Cena celkem Kč bez DPH</t>
  </si>
  <si>
    <t>Učebna ICT 1</t>
  </si>
  <si>
    <t>24 ks stanic ZERO client HDMI, server, monitor, SW a další příslušenství</t>
  </si>
  <si>
    <t>Učebna ICT 2</t>
  </si>
  <si>
    <t>22 ks stanic ZERO client HDMI, server, monitor, SW a další příslušenství</t>
  </si>
  <si>
    <t>Učebna fyziky</t>
  </si>
  <si>
    <t>PC stanice pro vyučujícího vč. příslušenství, výukové tablety</t>
  </si>
  <si>
    <t>Učebna chemie</t>
  </si>
  <si>
    <t>PC stanice pro vyučujícího vč. příslušenství</t>
  </si>
  <si>
    <t>Učebna přírodovědy</t>
  </si>
  <si>
    <t>DPH 21 %</t>
  </si>
  <si>
    <t>Cena celkem vč. DPH</t>
  </si>
  <si>
    <t>Účastník odpovídá za správnost údajů</t>
  </si>
  <si>
    <t>Poznámky účastníka:</t>
  </si>
  <si>
    <t>Vypracoval (jméno příjmení, oprávněné osoby jednat jménem či za účastníka):</t>
  </si>
  <si>
    <t>Specifikace</t>
  </si>
  <si>
    <t>Množství (ks)</t>
  </si>
  <si>
    <t>Jednotková cena Kč bez DPH / ks</t>
  </si>
  <si>
    <t>Server a příslušenství</t>
  </si>
  <si>
    <t>Win Server Standard 2019</t>
  </si>
  <si>
    <t>Microsoft Windows Server 2016 Standard CZ nebo aktuálnější,  (Windows server je požadován z důvodu kompatibility s otatními již instalovanými počítači)</t>
  </si>
  <si>
    <t>Server operační systém nové stanice
(Windows Server CAL 2019 - OLP NL)</t>
  </si>
  <si>
    <t>Multilicence Microsoft OLP (Open Licence) pro školy a neziskový prostor, Microsoft WinSvrCAL 2016 SNGL OLP NL Acdmc DvcCAL (R18-05099) nebo aktuálnější</t>
  </si>
  <si>
    <t>Windows Remote Desktop Services CAL 2019</t>
  </si>
  <si>
    <t>Windows Server Remote desktop (RDS) CAL 2019 OLP NL Device CAL</t>
  </si>
  <si>
    <t xml:space="preserve">SERVER </t>
  </si>
  <si>
    <t>REKAPITULACE</t>
  </si>
  <si>
    <t>Komunikace (Switch, router, WiFi)</t>
  </si>
  <si>
    <t>Switch</t>
  </si>
  <si>
    <t>Router</t>
  </si>
  <si>
    <t>Koncové prvky a příslušenství</t>
  </si>
  <si>
    <t>Monitor</t>
  </si>
  <si>
    <t>Set myš + klávesnice</t>
  </si>
  <si>
    <t>Stolní počítače a vybavení učebny</t>
  </si>
  <si>
    <t>Kompletační a instalační práce</t>
  </si>
  <si>
    <t>Konfigurace a instalace systému</t>
  </si>
  <si>
    <t>Kompletace serveru a instalace OS s koncovými stanicemi. Nastavení domény včetně propojení s koncovými stanicemi.</t>
  </si>
  <si>
    <t>Doprava</t>
  </si>
  <si>
    <t>Doprava vybavení a zařízení do místa realizace projektu.</t>
  </si>
  <si>
    <t>Cena celkem bez DPH</t>
  </si>
  <si>
    <t xml:space="preserve">Poznámka obdobně jako podle § 89 odst. 5 a 6 dle Zákona o zadávání veřejných zakázek č. 134/2016 Sb: 
všechny uvedené obchodní názvy jsou pouze orientační. Dodavatel může nabídnout rovnocenné nebo lepší výrobky.
</t>
  </si>
  <si>
    <t>PC stanice pro vyučujícího</t>
  </si>
  <si>
    <t>Výukový tablet</t>
  </si>
  <si>
    <t>Příloha č. 1  Zadávací dokumentace - soupis prací</t>
  </si>
  <si>
    <t>V……………………………... Dne …………………………..</t>
  </si>
  <si>
    <r>
      <t xml:space="preserve">Popis nabízeného zboží (uveďte přesný název výrobku a výrobce). 
</t>
    </r>
    <r>
      <rPr>
        <b/>
        <sz val="11"/>
        <color rgb="FFFF0000"/>
        <rFont val="Calibri"/>
        <family val="2"/>
        <charset val="238"/>
        <scheme val="minor"/>
      </rPr>
      <t>K počítáčům dopište hodnotu CPU dle htttp://cpubenchmark.net !!!</t>
    </r>
  </si>
  <si>
    <t>Server</t>
  </si>
  <si>
    <t>ZERO client HDMI</t>
  </si>
  <si>
    <t>*Pokud nebude položka vyplněna, má se za to, že náklady s touto položkou spojené jsou součástí celkové nabídkové ceny.</t>
  </si>
  <si>
    <t>Server operační systém nové stanice</t>
  </si>
  <si>
    <t>Windows Remote Desktop Services</t>
  </si>
  <si>
    <t>Zpracování až 8 milionů paketů za sekundu s celkovou propustností až 16 Gbit/s nebo lepší. 
Provedení rack 1U.
Možnost připojení min. 4x optických modulů nebo více, lze tak snadno připojit a dále rozvést optickou trasu. 
Dotykový, barevný LCD displej (nebo LED, OLED atp.).  
OS router v rámci dodávky + plnohodnotná licence softwaru umožňujícího tvorbu Hotspot, PPTP tunelů, PPPoE tunelů neomezeně a správu Routeru
Napájecí kabel na 230 V.
Plná podpora sítě IPv6 a s podporou min následujících funkcí:
    statické přidělování adres a routování
    router advertisement daemon (pro autokonfiguraci adres)
    dynamické routování: BGP+, OSPFv3, a RIPng protokoly
    firewall (filter, mangle, address lists)
    DNS
    6in4 (SIT) tunely
    telnet
    ping
    traceroute
    web proxy
    nástroje sniffer a fetch</t>
  </si>
  <si>
    <t>Zpracování až 8 milionů paketů za sekundu s celkovou propustností až 16 Gbit/s nebo lepší. 
Provedení rack 1U.
Možnost připojení min. 4x optických modulů nebo více, lze tak snadno připojit a dále rozvést optickou trasu. 
Dotykový, barevný LCD displej (nebo LED, OLED atp.). 
OS router v rámci dodávky + plnohodnotná licence softwaru umožňujícího tvorbu Hotspot, PPTP tunelů, PPPoE tunelů neomezeně a správu Routeru
Napájecí kabel na 230 V.
Plná podpora sítě IPv6 a s podporou min. následujících funkcí:
    statické přidělování adres a routování
    router advertisement daemon (pro autokonfiguraci adres)
    dynamické routování: BGP+, OSPFv3, a RIPng protokoly
    firewall (filter, mangle, address lists)
    DNS
    6in4 (SIT) tunely
    telnet
    ping
    traceroute
    web proxy
    nástroje sniffer a fetch</t>
  </si>
  <si>
    <t>Vysoce kvalitní serverový disk s rozhraním min. SAS 12 Gb/s, formát 2,5“, kapacita min. 1,8 TB, rychlost min. 10 000 rpm
Typ procesoru: Serverový processor s výkonem min. CPU Mark 20,000 dle http://cpubenchmark.net.
Typ vnitřní paměti min.: DDR4-SDRAM, 
Rozvržení paměti min.: 2 × 16 GB nebo 1x 32 (min. celkem 32 GB),
HDD min. 2x 300 GB
Sloty pro HDD s rychlostí min. 10 000 rpm
Připojení na síť Ethernet, 
Technologie kabeláže min.: 10/100/1000
Typ skříně: tower či obdobný</t>
  </si>
  <si>
    <t>dynamické přerozdělování výkonu CPU a RAM
vlastní oddělený diskový prostor
požadovaná nulová hlučnost bez pohyblivých častí jako je harddisk či ventilátor
spotřeba max. 5W
podpora rozlišení 1920 x 1080 nebo lepší
10/100 Mbps Ethernet
podpora USB periferních zařízení jako jsou paměťová média, tiskárny, audio zařízení, skenery
doporučené rozměry: 130 x 90 x 30 mm (odchylka +/- 10 %)
doporučená hmotnost: 150 g (odchylka +/- 10 %)
podpora protokolu RDP s grafickou akcelerací
komunikační software a firmware pro klientské stanice v českém jazyce
výrazné snížení elektromagnetického smogu v učebnách</t>
  </si>
  <si>
    <t>Porty: 48 x RJ-45 10/100/1000, 4 x Gigabit SFP slot, 1 x RJ-45 port konzole, min. 1 x micro USB port konzole
- Přepínací kapacita min.: 104 Gbps
- Rychlost směrování min.: 77,4 Mpps
- Podpora PoE: ne
- výkonné funkce min. L2 a L2+, jako jsou statické směrování, řízení síťového provozu QoS na podnikové úrovni a jiné pokročilé strategie zabezpečení.
Dále požadujeme:
Funkce na vázání IP-MAC- Port a seznam řízení přístupu (ACL) s ochranou proti útokům ARP, DoS apod.
Funkce Quality of Service (QoS, L2 až L4) pro plynulejší a rychlejší provoz.
Rozhraní webové správy spolu s podporou min. CLI, SNMP, RMON a Dual Image pro zrychlení nastavení a konfiguraci.</t>
  </si>
  <si>
    <t>Velikost min. 21,5" LED monitor, IPS, min. Full HD, vstupy HDMI, D-Sub (VGA), DVI
 rozlišení min. 1920 x 1080 px, jas min. 250 cd/m2 
kabeláž HDMI pro připojení na dodávané PC
- povolená odchylka rozměru displeje +/- 0,3" pro minimální rozměr
- barva černá</t>
  </si>
  <si>
    <t>USB port, drátové provedení, barva černá</t>
  </si>
  <si>
    <t>Displej min. 10,1 " o min. rozlišení 1920 × 1200 IPS, 
interní paměť min. 32 GB, RAM 4 GB
paměťová karta (slot) 128 GB nebo více, 
Wi-Fi, Bluetooth, foto + webkamera min. 8 Mpx + 5 Mpx, 
USB-C, 
výdrž baterie udávaná výrobcem min. 8 hod.
OS Android 9.0 nebo vyšší nebo OS plně kompatibilní umožňující instalaci aplikací pro OS Android 9.0 nebo vyšší v uživatelsky přívětivém prostředí bez nutnosti dodatečných instalací mimo instalační aplikaci.</t>
  </si>
  <si>
    <t>„Pořízení vybavení interiérových učeben v ZŠ J. A. Komenského v Kyjově – ICT“</t>
  </si>
  <si>
    <t>Zadavatel bude posuzovat nabízené plnění dle hodnot benchmarků ze dne 10. 8. 2021 – printscreeny těchto hodnot ze dne 10. 8. 2021 jsou součástí přílohy tohoto soupisu prací.</t>
  </si>
  <si>
    <r>
      <t>Stolní počítač, pokud možno minimálních rozměrů
procesor s dostatečným výkonem pro kancelářské programy typu office a školní výukové programy CPU min výkon 8300 dle http://cpubenchmark.net 
- RAM 8GB DDR3/DDR4
- dostatečně výkonná grafická karta pro práci s kancelářskými a výukovými programy
- rychlý SSD disk kapacita min. 250 GB a více
- DVD/DVD RAM
- USB připojení klávesnice a myš
- OS pro profesionální a trvalé použití v počítačové sítí</t>
    </r>
    <r>
      <rPr>
        <sz val="11"/>
        <rFont val="Calibri"/>
        <family val="2"/>
        <charset val="238"/>
        <scheme val="minor"/>
      </rPr>
      <t xml:space="preserve">
-integrovaná nebo přídavná zvuková karta standard pro běžný audio výstup
Součástí dodávky stanice bude též:
- klávesnice včetně numerické klávesnice (min drátový propoj)
- optická myš (min. drátový propoj)
- vše v černém provedení</t>
    </r>
  </si>
  <si>
    <r>
      <t>Stolní počítač, pokud možno minimálních rozměrů
procesor s dostatečným výkonem pro kancelářské programy typu office a školní výukové programy CPU min výkon 8300 dle http://cpubenchmark.net 
- RAM 8GB DDR3/DDR4
- dostatečně výkonná grafická karta pro práci s kancelářskými a výukovými programy
- rychlý SSD disk kapacita min. 250 GB a více
- DVD/DVD RAM
- USB připojení klávesnice a myš
- OS pro profesionální a trvalé použití v počítačové sítí</t>
    </r>
    <r>
      <rPr>
        <sz val="11"/>
        <rFont val="Calibri"/>
        <family val="2"/>
        <charset val="238"/>
        <scheme val="minor"/>
      </rPr>
      <t xml:space="preserve">
-integrovaná nebo přídavná zvuková karta standard pro běžný audio výstup
Součástí dodávky stanice bude též:
- klávesnice včteně numerické klávesnice (min drátový propoj)
- optická myš (min. drátový propoj)
- vše v černém provedení</t>
    </r>
  </si>
  <si>
    <r>
      <t xml:space="preserve">dynamické přerozdělování výkonu CPU a RAM
vlastní oddělený diskový prostor
požadovaná nulová hlučnost bez pohyblivých častí jako je harddisk či ventilátor
spotřeba max. 5W
podpora rozlišení 1920 x 1080 nebo lepší
10/100 Mbps Ethernet
podpora USB periferních zařízení jako jsou paměťová média, tiskárny, audio zařízení, skenery
doporučené rozměry: 130 x 90 x 30 mm (odchylka +/- 10 %)
doporučená hmotnost: 150 g (odchylka +/- 10 %)
podpora protokolu RDP s grafickou akcelerací
komunikační software a firmware pro klientské stanice v českém jazyce
výrazné snížení elektromagnetického smogu v učebnách
</t>
    </r>
    <r>
      <rPr>
        <b/>
        <sz val="11"/>
        <rFont val="Calibri"/>
        <family val="2"/>
        <charset val="238"/>
        <scheme val="minor"/>
      </rPr>
      <t>Požadavky na funkcionalitu klientských stanic ZERO client HDMI:</t>
    </r>
    <r>
      <rPr>
        <sz val="11"/>
        <rFont val="Calibri"/>
        <family val="2"/>
        <charset val="238"/>
        <scheme val="minor"/>
      </rPr>
      <t xml:space="preserve">
- standard VESA pro uchycení na monitor
- možnost sdílení obrazovky z učitelského pracovního místa na všechny klientské stanice žáků v učebně (vzdálená pomoc žákům při práci se softwarem)
- přehrávaní multimediálních učebních a vzdělávacích materiálů na všech klientských stanicích žáků jedním kliknutím z učitelského pracovního místa
- možnost přehrávaní multimédií s rozlišením Full HD na všech klientských stanicích žáků
- možnost sdílení těchto multimédií na všechny klientské stanice žáků v učebně v reálném čase
- možnost převzetí kontroly z učitelského místa
- možnost posílaní notifikací studentovi/studentům formou diskuse jako při klasickém chatu, nebo bez možnosti odpovědi
- vymazání žáky stažených souborů (dokumentů, tabulek, prezentací apod.) a pročištění pracovní plochy na klientských stanicích žáků jedním kliknutím
- pokročilé nastavení zamezení USB vstupů 
- možnost rozšíření o nadstavbu „Jazyková učebna“ (Interaktivní komunikace se žáky, vytváření skupin, pro použití stačí připojit pouze sluchátka s mikrofonem)
</t>
    </r>
    <r>
      <rPr>
        <b/>
        <sz val="11"/>
        <rFont val="Calibri"/>
        <family val="2"/>
        <charset val="238"/>
        <scheme val="minor"/>
      </rPr>
      <t>Vstupy a výstupy klientských stanic ZERO client HDMI:</t>
    </r>
    <r>
      <rPr>
        <sz val="11"/>
        <rFont val="Calibri"/>
        <family val="2"/>
        <charset val="238"/>
        <scheme val="minor"/>
      </rPr>
      <t xml:space="preserve">
- 4 USB min. 2.0 porty, 1x audio vstup jack 3,5 mm, 1x audio výstup jack 3,5 mm, 1x napájení 5V DC, 1x VGA video výstup, 1x HDMI video výstup, 1x RJ45 Ethernet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</si>
</sst>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č&quot;"/>
    <numFmt numFmtId="165" formatCode="0.0%"/>
  </numFmts>
  <fonts count="25" x14ac:knownFonts="1">
    <font>
      <sz val="11"/>
      <color theme="1"/>
      <name val="Calibri"/>
      <family val="2"/>
      <charset val="238"/>
      <scheme val="minor"/>
    </font>
    <font>
      <b/>
      <sz val="11"/>
      <color theme="1"/>
      <name val="Calibri"/>
      <family val="2"/>
      <charset val="238"/>
      <scheme val="minor"/>
    </font>
    <font>
      <b/>
      <sz val="12"/>
      <name val="Arial Narrow"/>
      <family val="2"/>
      <charset val="238"/>
    </font>
    <font>
      <b/>
      <sz val="16"/>
      <name val="Arial Narrow"/>
      <family val="2"/>
      <charset val="238"/>
    </font>
    <font>
      <sz val="12"/>
      <color theme="1"/>
      <name val="Calibri"/>
      <family val="2"/>
      <charset val="238"/>
      <scheme val="minor"/>
    </font>
    <font>
      <b/>
      <sz val="14"/>
      <color theme="1"/>
      <name val="Calibri"/>
      <family val="2"/>
      <charset val="238"/>
      <scheme val="minor"/>
    </font>
    <font>
      <b/>
      <sz val="14"/>
      <name val="Arial Narrow"/>
      <family val="2"/>
      <charset val="238"/>
    </font>
    <font>
      <i/>
      <sz val="8"/>
      <name val="Arial"/>
      <family val="2"/>
      <charset val="238"/>
    </font>
    <font>
      <b/>
      <sz val="18"/>
      <name val="Arial Narrow"/>
      <family val="2"/>
      <charset val="238"/>
    </font>
    <font>
      <b/>
      <sz val="12"/>
      <color theme="1"/>
      <name val="Arial Narrow"/>
      <family val="2"/>
      <charset val="238"/>
    </font>
    <font>
      <sz val="12"/>
      <color theme="1"/>
      <name val="Arial Narrow"/>
      <family val="2"/>
      <charset val="238"/>
    </font>
    <font>
      <b/>
      <sz val="10"/>
      <name val="Arial"/>
      <family val="2"/>
      <charset val="238"/>
    </font>
    <font>
      <i/>
      <sz val="10"/>
      <name val="Arial"/>
      <family val="2"/>
      <charset val="238"/>
    </font>
    <font>
      <b/>
      <sz val="10"/>
      <name val="Arial CE"/>
      <charset val="238"/>
    </font>
    <font>
      <sz val="10"/>
      <name val="Arial"/>
      <family val="2"/>
      <charset val="238"/>
    </font>
    <font>
      <sz val="11"/>
      <color theme="1"/>
      <name val="Arial Narrow"/>
      <family val="2"/>
      <charset val="238"/>
    </font>
    <font>
      <b/>
      <i/>
      <sz val="11"/>
      <color theme="1"/>
      <name val="Calibri"/>
      <family val="2"/>
      <charset val="238"/>
      <scheme val="minor"/>
    </font>
    <font>
      <i/>
      <sz val="11"/>
      <color theme="1"/>
      <name val="Calibri"/>
      <family val="2"/>
      <charset val="238"/>
      <scheme val="minor"/>
    </font>
    <font>
      <b/>
      <sz val="12"/>
      <color theme="1"/>
      <name val="Calibri"/>
      <family val="2"/>
      <charset val="238"/>
      <scheme val="minor"/>
    </font>
    <font>
      <i/>
      <sz val="11"/>
      <color theme="1"/>
      <name val="Arial Narrow"/>
      <family val="2"/>
      <charset val="238"/>
    </font>
    <font>
      <sz val="11"/>
      <name val="Calibri"/>
      <family val="2"/>
      <charset val="238"/>
      <scheme val="minor"/>
    </font>
    <font>
      <b/>
      <sz val="11"/>
      <name val="Calibri"/>
      <family val="2"/>
      <charset val="238"/>
      <scheme val="minor"/>
    </font>
    <font>
      <b/>
      <sz val="11"/>
      <color rgb="FFFF0000"/>
      <name val="Calibri"/>
      <family val="2"/>
      <charset val="238"/>
      <scheme val="minor"/>
    </font>
    <font>
      <sz val="11"/>
      <name val="Arial Narrow"/>
      <family val="2"/>
      <charset val="238"/>
    </font>
    <font>
      <b/>
      <i/>
      <sz val="11"/>
      <name val="Calibri"/>
      <family val="2"/>
      <charset val="23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67">
    <xf numFmtId="0" fontId="0" fillId="0" borderId="0" xfId="0"/>
    <xf numFmtId="0" fontId="1" fillId="0" borderId="2" xfId="0" applyFont="1" applyFill="1" applyBorder="1"/>
    <xf numFmtId="0" fontId="0" fillId="0" borderId="0" xfId="0" applyBorder="1"/>
    <xf numFmtId="0" fontId="2" fillId="0" borderId="0" xfId="0" applyFont="1" applyProtection="1">
      <protection hidden="1"/>
    </xf>
    <xf numFmtId="0" fontId="3" fillId="0" borderId="0" xfId="0" applyFont="1" applyProtection="1">
      <protection hidden="1"/>
    </xf>
    <xf numFmtId="0" fontId="4" fillId="0" borderId="0" xfId="0" applyFont="1"/>
    <xf numFmtId="0" fontId="0" fillId="0" borderId="0" xfId="0" applyBorder="1" applyAlignment="1">
      <alignment horizontal="center" vertical="top"/>
    </xf>
    <xf numFmtId="0" fontId="1" fillId="0" borderId="0" xfId="0" applyFont="1" applyBorder="1" applyAlignment="1">
      <alignment horizontal="left" vertical="top" wrapText="1"/>
    </xf>
    <xf numFmtId="0" fontId="1" fillId="0" borderId="0" xfId="0" applyFont="1" applyBorder="1" applyAlignment="1">
      <alignment horizontal="center" vertical="top"/>
    </xf>
    <xf numFmtId="0" fontId="5" fillId="0" borderId="0" xfId="0" applyFont="1" applyBorder="1" applyAlignment="1">
      <alignment horizontal="center" vertical="top"/>
    </xf>
    <xf numFmtId="0" fontId="0" fillId="0" borderId="0" xfId="0" applyAlignment="1">
      <alignment horizontal="center" wrapText="1"/>
    </xf>
    <xf numFmtId="0" fontId="6" fillId="0" borderId="0" xfId="0" applyFont="1" applyProtection="1">
      <protection hidden="1"/>
    </xf>
    <xf numFmtId="0" fontId="7" fillId="0" borderId="0" xfId="0" applyFont="1"/>
    <xf numFmtId="0" fontId="2" fillId="0" borderId="5" xfId="0" applyFont="1" applyBorder="1"/>
    <xf numFmtId="0" fontId="6" fillId="0" borderId="6" xfId="0" applyFont="1" applyBorder="1" applyProtection="1">
      <protection hidden="1"/>
    </xf>
    <xf numFmtId="0" fontId="7" fillId="0" borderId="7" xfId="0" applyFont="1" applyBorder="1" applyProtection="1">
      <protection hidden="1"/>
    </xf>
    <xf numFmtId="0" fontId="2" fillId="0" borderId="8" xfId="0" applyFont="1" applyBorder="1"/>
    <xf numFmtId="0" fontId="6" fillId="0" borderId="1" xfId="0" applyFont="1" applyBorder="1" applyProtection="1">
      <protection hidden="1"/>
    </xf>
    <xf numFmtId="0" fontId="7" fillId="0" borderId="9" xfId="0" applyFont="1" applyBorder="1" applyProtection="1">
      <protection hidden="1"/>
    </xf>
    <xf numFmtId="0" fontId="7" fillId="0" borderId="9" xfId="0" applyFont="1" applyBorder="1" applyAlignment="1" applyProtection="1">
      <alignment wrapText="1"/>
      <protection hidden="1"/>
    </xf>
    <xf numFmtId="0" fontId="2" fillId="0" borderId="10" xfId="0" applyFont="1" applyBorder="1"/>
    <xf numFmtId="0" fontId="6" fillId="0" borderId="11" xfId="0" applyFont="1" applyBorder="1" applyProtection="1">
      <protection hidden="1"/>
    </xf>
    <xf numFmtId="0" fontId="7" fillId="0" borderId="12" xfId="0" applyFont="1" applyBorder="1" applyProtection="1">
      <protection hidden="1"/>
    </xf>
    <xf numFmtId="0" fontId="8" fillId="0" borderId="0" xfId="0" applyFont="1" applyAlignment="1" applyProtection="1">
      <alignment horizontal="center"/>
      <protection hidden="1"/>
    </xf>
    <xf numFmtId="0" fontId="9" fillId="2" borderId="1" xfId="0" applyFont="1" applyFill="1" applyBorder="1" applyAlignment="1">
      <alignment wrapText="1"/>
    </xf>
    <xf numFmtId="0" fontId="9" fillId="2" borderId="1" xfId="0" applyFont="1" applyFill="1" applyBorder="1" applyAlignment="1">
      <alignment horizontal="center" wrapText="1"/>
    </xf>
    <xf numFmtId="0" fontId="9" fillId="0" borderId="0" xfId="0" applyFont="1" applyAlignment="1">
      <alignment vertical="center"/>
    </xf>
    <xf numFmtId="0" fontId="10" fillId="0" borderId="1" xfId="0" applyFont="1" applyBorder="1" applyAlignment="1">
      <alignment vertical="center" wrapText="1"/>
    </xf>
    <xf numFmtId="164" fontId="10" fillId="0" borderId="1" xfId="0" applyNumberFormat="1" applyFont="1" applyBorder="1" applyAlignment="1">
      <alignment vertical="center"/>
    </xf>
    <xf numFmtId="0" fontId="9" fillId="0" borderId="1"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horizontal="center"/>
    </xf>
    <xf numFmtId="165" fontId="12" fillId="0" borderId="0" xfId="0" applyNumberFormat="1" applyFont="1" applyBorder="1" applyAlignment="1" applyProtection="1">
      <alignment horizontal="center" vertical="center"/>
      <protection hidden="1"/>
    </xf>
    <xf numFmtId="0" fontId="13" fillId="0" borderId="0" xfId="0" applyFont="1"/>
    <xf numFmtId="9" fontId="12" fillId="0" borderId="0" xfId="0" applyNumberFormat="1" applyFont="1" applyBorder="1" applyAlignment="1" applyProtection="1">
      <alignment horizontal="center" vertical="center"/>
      <protection hidden="1"/>
    </xf>
    <xf numFmtId="9" fontId="12" fillId="0" borderId="0" xfId="0" applyNumberFormat="1" applyFont="1" applyBorder="1" applyAlignment="1" applyProtection="1">
      <alignment horizontal="center"/>
      <protection hidden="1"/>
    </xf>
    <xf numFmtId="0" fontId="10" fillId="0" borderId="1" xfId="0" applyFont="1" applyBorder="1" applyAlignment="1">
      <alignment horizontal="center" vertical="center"/>
    </xf>
    <xf numFmtId="0" fontId="15" fillId="0" borderId="0" xfId="0" applyFont="1"/>
    <xf numFmtId="0" fontId="6" fillId="0" borderId="0" xfId="0" applyFont="1" applyAlignment="1" applyProtection="1">
      <alignment wrapText="1"/>
      <protection hidden="1"/>
    </xf>
    <xf numFmtId="164" fontId="0" fillId="0" borderId="0" xfId="0" applyNumberFormat="1"/>
    <xf numFmtId="164" fontId="4" fillId="0" borderId="0" xfId="0" applyNumberFormat="1" applyFont="1"/>
    <xf numFmtId="164" fontId="0" fillId="0" borderId="0" xfId="0" applyNumberFormat="1" applyBorder="1" applyAlignment="1"/>
    <xf numFmtId="164" fontId="0" fillId="0" borderId="0" xfId="0" applyNumberFormat="1" applyAlignment="1">
      <alignment horizontal="left" vertical="top" wrapText="1"/>
    </xf>
    <xf numFmtId="0" fontId="16" fillId="3" borderId="1" xfId="0" applyFont="1" applyFill="1" applyBorder="1" applyAlignment="1">
      <alignment horizontal="left" vertical="center" wrapText="1"/>
    </xf>
    <xf numFmtId="0" fontId="19" fillId="0" borderId="0" xfId="0" applyFont="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0" xfId="0" applyAlignment="1">
      <alignment vertical="center" wrapText="1"/>
    </xf>
    <xf numFmtId="0" fontId="1" fillId="3" borderId="1" xfId="0" applyFont="1" applyFill="1" applyBorder="1" applyAlignment="1">
      <alignment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Border="1" applyAlignment="1">
      <alignment horizontal="center" vertical="center" wrapText="1"/>
    </xf>
    <xf numFmtId="0" fontId="10" fillId="0" borderId="15" xfId="0" applyFont="1" applyBorder="1" applyAlignment="1">
      <alignment horizontal="center" vertical="center"/>
    </xf>
    <xf numFmtId="0" fontId="9" fillId="0" borderId="15" xfId="0" applyFont="1" applyBorder="1" applyAlignment="1">
      <alignment vertical="center"/>
    </xf>
    <xf numFmtId="0" fontId="10" fillId="0" borderId="15" xfId="0" applyFont="1" applyBorder="1" applyAlignment="1">
      <alignment vertical="center" wrapText="1"/>
    </xf>
    <xf numFmtId="164" fontId="10" fillId="0" borderId="15" xfId="0" applyNumberFormat="1" applyFont="1" applyBorder="1" applyAlignment="1">
      <alignment vertical="center"/>
    </xf>
    <xf numFmtId="164" fontId="9" fillId="0" borderId="7" xfId="0" applyNumberFormat="1" applyFont="1" applyBorder="1" applyAlignment="1">
      <alignment vertical="center"/>
    </xf>
    <xf numFmtId="164" fontId="9" fillId="0" borderId="9" xfId="0" applyNumberFormat="1" applyFont="1" applyBorder="1" applyAlignment="1">
      <alignment vertical="center"/>
    </xf>
    <xf numFmtId="164" fontId="9" fillId="0" borderId="12" xfId="0" applyNumberFormat="1" applyFont="1" applyBorder="1" applyAlignment="1">
      <alignment vertical="center"/>
    </xf>
    <xf numFmtId="0" fontId="6" fillId="0" borderId="0" xfId="0" applyFont="1" applyAlignment="1" applyProtection="1">
      <alignment horizontal="left" wrapText="1"/>
      <protection hidden="1"/>
    </xf>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vertical="center" wrapText="1"/>
    </xf>
    <xf numFmtId="0" fontId="18" fillId="3" borderId="1" xfId="0" applyFont="1" applyFill="1" applyBorder="1" applyAlignment="1">
      <alignment horizontal="left" vertical="center" wrapText="1"/>
    </xf>
    <xf numFmtId="3" fontId="16" fillId="3" borderId="1" xfId="0" applyNumberFormat="1" applyFont="1" applyFill="1" applyBorder="1" applyAlignment="1">
      <alignment horizontal="right" vertical="center" wrapText="1"/>
    </xf>
    <xf numFmtId="164" fontId="16" fillId="3" borderId="1" xfId="0" applyNumberFormat="1" applyFont="1" applyFill="1" applyBorder="1" applyAlignment="1">
      <alignment horizontal="right" vertical="center" wrapText="1"/>
    </xf>
    <xf numFmtId="3" fontId="17" fillId="3" borderId="1" xfId="0" applyNumberFormat="1" applyFont="1" applyFill="1" applyBorder="1" applyAlignment="1">
      <alignment horizontal="right" vertical="center" wrapText="1"/>
    </xf>
    <xf numFmtId="4" fontId="20" fillId="0" borderId="0" xfId="0" applyNumberFormat="1" applyFont="1" applyFill="1" applyBorder="1" applyAlignment="1">
      <alignment horizontal="right" vertical="center" wrapText="1"/>
    </xf>
    <xf numFmtId="0" fontId="20" fillId="0" borderId="0" xfId="0" applyFont="1" applyFill="1" applyBorder="1" applyAlignment="1">
      <alignment horizontal="right" vertical="center" wrapText="1"/>
    </xf>
    <xf numFmtId="0" fontId="0" fillId="0" borderId="19" xfId="0" applyBorder="1" applyAlignment="1">
      <alignment horizontal="center" vertical="center" wrapText="1"/>
    </xf>
    <xf numFmtId="0" fontId="1" fillId="0" borderId="20" xfId="0" applyFont="1" applyBorder="1" applyAlignment="1">
      <alignment horizontal="left" vertical="center" wrapText="1"/>
    </xf>
    <xf numFmtId="0" fontId="0" fillId="0" borderId="21" xfId="0" applyBorder="1" applyAlignment="1">
      <alignment vertical="center" wrapText="1"/>
    </xf>
    <xf numFmtId="0" fontId="0" fillId="0" borderId="22" xfId="0" applyBorder="1" applyAlignment="1">
      <alignment horizontal="center" vertical="center" wrapText="1"/>
    </xf>
    <xf numFmtId="0" fontId="1" fillId="0" borderId="23" xfId="0" applyFont="1" applyBorder="1" applyAlignment="1">
      <alignment horizontal="left" vertical="center" wrapText="1"/>
    </xf>
    <xf numFmtId="164" fontId="1" fillId="0" borderId="3" xfId="0" applyNumberFormat="1" applyFont="1" applyBorder="1" applyAlignment="1">
      <alignment horizontal="right" vertical="center" wrapText="1"/>
    </xf>
    <xf numFmtId="164" fontId="1" fillId="0" borderId="20" xfId="0" applyNumberFormat="1" applyFont="1" applyBorder="1" applyAlignment="1">
      <alignment horizontal="right" vertical="center" wrapText="1"/>
    </xf>
    <xf numFmtId="164" fontId="16" fillId="0" borderId="0" xfId="0" applyNumberFormat="1" applyFont="1" applyFill="1" applyBorder="1" applyAlignment="1">
      <alignment horizontal="right" vertical="center" wrapText="1"/>
    </xf>
    <xf numFmtId="0" fontId="0" fillId="0" borderId="0" xfId="0" applyFill="1" applyBorder="1" applyAlignment="1">
      <alignment horizontal="center" vertical="center" wrapText="1"/>
    </xf>
    <xf numFmtId="0" fontId="18" fillId="0" borderId="0" xfId="0" applyFont="1" applyFill="1" applyBorder="1" applyAlignment="1">
      <alignment horizontal="left" vertical="center" wrapText="1"/>
    </xf>
    <xf numFmtId="0" fontId="0" fillId="0" borderId="0" xfId="0" applyFill="1" applyBorder="1" applyAlignment="1">
      <alignment vertical="center" wrapText="1"/>
    </xf>
    <xf numFmtId="0" fontId="20" fillId="0" borderId="21" xfId="0" applyFont="1" applyFill="1" applyBorder="1" applyAlignment="1">
      <alignment horizontal="right" vertical="center" wrapText="1"/>
    </xf>
    <xf numFmtId="0" fontId="20" fillId="0" borderId="26" xfId="0" applyFont="1" applyFill="1" applyBorder="1" applyAlignment="1">
      <alignment horizontal="right" vertical="center" wrapText="1"/>
    </xf>
    <xf numFmtId="4" fontId="20" fillId="3" borderId="1" xfId="0" applyNumberFormat="1" applyFont="1" applyFill="1" applyBorder="1" applyAlignment="1">
      <alignment horizontal="right" vertical="center" wrapText="1"/>
    </xf>
    <xf numFmtId="0" fontId="20" fillId="0" borderId="4" xfId="0" applyFont="1" applyFill="1" applyBorder="1" applyAlignment="1">
      <alignment horizontal="right" vertical="center" wrapText="1"/>
    </xf>
    <xf numFmtId="0" fontId="20" fillId="0" borderId="0" xfId="0" applyFont="1"/>
    <xf numFmtId="0" fontId="23" fillId="0" borderId="0" xfId="0" applyFont="1"/>
    <xf numFmtId="0" fontId="21" fillId="2" borderId="1" xfId="0" applyFont="1" applyFill="1" applyBorder="1" applyAlignment="1">
      <alignment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vertical="center" wrapText="1"/>
    </xf>
    <xf numFmtId="0" fontId="20" fillId="0" borderId="0" xfId="0" applyFont="1" applyAlignment="1">
      <alignment horizontal="center" wrapText="1"/>
    </xf>
    <xf numFmtId="0" fontId="20" fillId="0" borderId="0" xfId="0" applyFont="1" applyAlignment="1">
      <alignment horizontal="left" vertical="top" wrapText="1"/>
    </xf>
    <xf numFmtId="0" fontId="6" fillId="0" borderId="0" xfId="0" applyFont="1" applyAlignment="1" applyProtection="1">
      <alignment horizontal="left" wrapText="1"/>
      <protection hidden="1"/>
    </xf>
    <xf numFmtId="0" fontId="0" fillId="0" borderId="0" xfId="0" applyAlignment="1">
      <alignment horizontal="left" vertical="top" wrapText="1"/>
    </xf>
    <xf numFmtId="164" fontId="1" fillId="5" borderId="1" xfId="0" applyNumberFormat="1" applyFont="1" applyFill="1" applyBorder="1" applyAlignment="1">
      <alignment horizontal="left" vertical="center" wrapText="1"/>
    </xf>
    <xf numFmtId="0" fontId="10" fillId="0" borderId="0" xfId="0" applyFont="1" applyAlignment="1">
      <alignment horizontal="left" vertical="top" wrapText="1"/>
    </xf>
    <xf numFmtId="0" fontId="0" fillId="0" borderId="0" xfId="0" applyAlignment="1">
      <alignment horizontal="center"/>
    </xf>
    <xf numFmtId="0" fontId="6" fillId="0" borderId="0" xfId="0" applyFont="1" applyAlignment="1" applyProtection="1">
      <alignment horizontal="left" wrapText="1"/>
      <protection hidden="1"/>
    </xf>
    <xf numFmtId="0" fontId="9" fillId="0" borderId="6" xfId="0" applyFont="1" applyBorder="1" applyAlignment="1">
      <alignment vertical="center" wrapText="1"/>
    </xf>
    <xf numFmtId="0" fontId="15" fillId="0" borderId="0" xfId="0" applyFont="1" applyAlignment="1">
      <alignment horizontal="left" vertical="top" wrapText="1"/>
    </xf>
    <xf numFmtId="0" fontId="14" fillId="0" borderId="0" xfId="0" applyFont="1" applyAlignment="1">
      <alignment vertical="top" wrapText="1"/>
    </xf>
    <xf numFmtId="0" fontId="0" fillId="0" borderId="0" xfId="0" applyAlignment="1">
      <alignment vertical="top" wrapText="1"/>
    </xf>
    <xf numFmtId="0" fontId="9" fillId="0" borderId="1" xfId="0" applyFont="1" applyBorder="1" applyAlignment="1">
      <alignment vertical="center" wrapText="1"/>
    </xf>
    <xf numFmtId="0" fontId="9" fillId="0" borderId="11" xfId="0" applyFont="1" applyBorder="1" applyAlignment="1">
      <alignment vertical="center" wrapText="1"/>
    </xf>
    <xf numFmtId="0" fontId="10" fillId="0" borderId="5" xfId="0" applyFont="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 xfId="0" applyFill="1" applyBorder="1"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18" fillId="3" borderId="1" xfId="0" applyFont="1" applyFill="1" applyBorder="1" applyAlignment="1">
      <alignment horizontal="left" vertical="center" wrapText="1"/>
    </xf>
    <xf numFmtId="0" fontId="0" fillId="0" borderId="1" xfId="0" applyBorder="1" applyAlignment="1">
      <alignment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4" fontId="20" fillId="0" borderId="1" xfId="0" applyNumberFormat="1" applyFont="1" applyFill="1" applyBorder="1" applyAlignment="1">
      <alignment horizontal="right" vertical="center" wrapText="1"/>
    </xf>
    <xf numFmtId="0" fontId="20" fillId="0" borderId="1" xfId="0" applyFont="1" applyFill="1" applyBorder="1" applyAlignment="1">
      <alignment horizontal="righ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4" fontId="20" fillId="4" borderId="1" xfId="0" applyNumberFormat="1" applyFont="1" applyFill="1" applyBorder="1" applyAlignment="1">
      <alignment horizontal="right" vertical="center" wrapText="1"/>
    </xf>
    <xf numFmtId="0" fontId="20" fillId="4" borderId="1" xfId="0" applyFont="1" applyFill="1" applyBorder="1" applyAlignment="1">
      <alignment horizontal="right" vertical="center" wrapText="1"/>
    </xf>
    <xf numFmtId="0" fontId="0" fillId="0" borderId="1" xfId="0" applyBorder="1" applyAlignment="1">
      <alignment horizontal="center"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0" fillId="0" borderId="0" xfId="0" applyAlignment="1">
      <alignment horizontal="left" vertical="top" wrapText="1"/>
    </xf>
    <xf numFmtId="0" fontId="5" fillId="0" borderId="20" xfId="0" applyFont="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4" fontId="20" fillId="0" borderId="0" xfId="0" applyNumberFormat="1" applyFont="1" applyFill="1" applyBorder="1" applyAlignment="1">
      <alignment horizontal="right" vertical="center" wrapText="1"/>
    </xf>
    <xf numFmtId="0" fontId="20" fillId="0" borderId="0" xfId="0" applyFont="1" applyFill="1" applyBorder="1" applyAlignment="1">
      <alignment horizontal="right" vertical="center" wrapText="1"/>
    </xf>
    <xf numFmtId="0" fontId="0" fillId="0" borderId="25" xfId="0" applyBorder="1" applyAlignment="1">
      <alignment horizontal="center" vertical="center" wrapText="1"/>
    </xf>
    <xf numFmtId="0" fontId="0" fillId="0" borderId="26" xfId="0" applyBorder="1" applyAlignment="1">
      <alignmen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1"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4" fontId="20" fillId="4" borderId="15" xfId="0" applyNumberFormat="1" applyFont="1" applyFill="1" applyBorder="1" applyAlignment="1">
      <alignment horizontal="right" vertical="center" wrapText="1"/>
    </xf>
    <xf numFmtId="4" fontId="20" fillId="4" borderId="16" xfId="0" applyNumberFormat="1" applyFont="1" applyFill="1" applyBorder="1" applyAlignment="1">
      <alignment horizontal="right" vertical="center" wrapText="1"/>
    </xf>
    <xf numFmtId="4" fontId="20" fillId="4" borderId="17" xfId="0" applyNumberFormat="1" applyFont="1" applyFill="1" applyBorder="1" applyAlignment="1">
      <alignment horizontal="right" vertical="center" wrapText="1"/>
    </xf>
    <xf numFmtId="4" fontId="20" fillId="0" borderId="15" xfId="0" applyNumberFormat="1" applyFont="1" applyFill="1" applyBorder="1" applyAlignment="1">
      <alignment horizontal="right" vertical="center" wrapText="1"/>
    </xf>
    <xf numFmtId="4" fontId="20" fillId="0" borderId="16" xfId="0" applyNumberFormat="1" applyFont="1" applyFill="1" applyBorder="1" applyAlignment="1">
      <alignment horizontal="right" vertical="center" wrapText="1"/>
    </xf>
    <xf numFmtId="4" fontId="20" fillId="0" borderId="17" xfId="0" applyNumberFormat="1" applyFont="1" applyFill="1" applyBorder="1" applyAlignment="1">
      <alignment horizontal="right" vertical="center" wrapText="1"/>
    </xf>
    <xf numFmtId="0" fontId="20" fillId="0" borderId="15" xfId="0" applyFont="1" applyFill="1" applyBorder="1" applyAlignment="1">
      <alignment vertical="center" wrapText="1"/>
    </xf>
    <xf numFmtId="0" fontId="20" fillId="0" borderId="16" xfId="0" applyFont="1" applyFill="1" applyBorder="1" applyAlignment="1">
      <alignment vertical="center" wrapText="1"/>
    </xf>
    <xf numFmtId="0" fontId="20" fillId="0" borderId="17" xfId="0" applyFont="1" applyFill="1" applyBorder="1" applyAlignment="1">
      <alignment vertical="center" wrapText="1"/>
    </xf>
    <xf numFmtId="0" fontId="20" fillId="4" borderId="16" xfId="0" applyFont="1" applyFill="1" applyBorder="1" applyAlignment="1">
      <alignment horizontal="right" vertical="center" wrapText="1"/>
    </xf>
    <xf numFmtId="0" fontId="20" fillId="4" borderId="17" xfId="0" applyFont="1" applyFill="1" applyBorder="1" applyAlignment="1">
      <alignment horizontal="right" vertical="center" wrapText="1"/>
    </xf>
    <xf numFmtId="0" fontId="20" fillId="0" borderId="16" xfId="0" applyFont="1" applyFill="1" applyBorder="1" applyAlignment="1">
      <alignment horizontal="right" vertical="center" wrapText="1"/>
    </xf>
    <xf numFmtId="0" fontId="20" fillId="0" borderId="17" xfId="0" applyFont="1" applyFill="1" applyBorder="1" applyAlignment="1">
      <alignment horizontal="right" vertical="center" wrapText="1"/>
    </xf>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cellXfs>
  <cellStyles count="1">
    <cellStyle name="Normální" xfId="0" builtinId="0"/>
  </cellStyles>
  <dxfs count="1">
    <dxf>
      <font>
        <b/>
        <i val="0"/>
        <condense val="0"/>
        <extend val="0"/>
      </font>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732065</xdr:colOff>
      <xdr:row>0</xdr:row>
      <xdr:rowOff>0</xdr:rowOff>
    </xdr:from>
    <xdr:to>
      <xdr:col>3</xdr:col>
      <xdr:colOff>219677</xdr:colOff>
      <xdr:row>1</xdr:row>
      <xdr:rowOff>0</xdr:rowOff>
    </xdr:to>
    <xdr:pic>
      <xdr:nvPicPr>
        <xdr:cNvPr id="2" name="Obrázek 3" descr="IROP_CZ_RO_B_C RGB_malý">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265" y="0"/>
          <a:ext cx="5716962"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0</xdr:row>
      <xdr:rowOff>0</xdr:rowOff>
    </xdr:from>
    <xdr:to>
      <xdr:col>5</xdr:col>
      <xdr:colOff>1962</xdr:colOff>
      <xdr:row>1</xdr:row>
      <xdr:rowOff>201706</xdr:rowOff>
    </xdr:to>
    <xdr:pic>
      <xdr:nvPicPr>
        <xdr:cNvPr id="2" name="Obrázek 3" descr="IROP_CZ_RO_B_C RGB_malý">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791" y="0"/>
          <a:ext cx="6502495" cy="997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0</xdr:row>
      <xdr:rowOff>0</xdr:rowOff>
    </xdr:from>
    <xdr:to>
      <xdr:col>5</xdr:col>
      <xdr:colOff>1962</xdr:colOff>
      <xdr:row>1</xdr:row>
      <xdr:rowOff>201706</xdr:rowOff>
    </xdr:to>
    <xdr:pic>
      <xdr:nvPicPr>
        <xdr:cNvPr id="2" name="Obrázek 3" descr="IROP_CZ_RO_B_C RGB_malý">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0"/>
          <a:ext cx="6507537" cy="1001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514350</xdr:colOff>
      <xdr:row>0</xdr:row>
      <xdr:rowOff>0</xdr:rowOff>
    </xdr:from>
    <xdr:to>
      <xdr:col>5</xdr:col>
      <xdr:colOff>1962</xdr:colOff>
      <xdr:row>1</xdr:row>
      <xdr:rowOff>201706</xdr:rowOff>
    </xdr:to>
    <xdr:pic>
      <xdr:nvPicPr>
        <xdr:cNvPr id="2" name="Obrázek 3" descr="IROP_CZ_RO_B_C RGB_malý">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0"/>
          <a:ext cx="6507537" cy="1001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514350</xdr:colOff>
      <xdr:row>0</xdr:row>
      <xdr:rowOff>0</xdr:rowOff>
    </xdr:from>
    <xdr:to>
      <xdr:col>5</xdr:col>
      <xdr:colOff>1962</xdr:colOff>
      <xdr:row>1</xdr:row>
      <xdr:rowOff>201706</xdr:rowOff>
    </xdr:to>
    <xdr:pic>
      <xdr:nvPicPr>
        <xdr:cNvPr id="2" name="Obrázek 3" descr="IROP_CZ_RO_B_C RGB_malý">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0"/>
          <a:ext cx="6507537" cy="1001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514350</xdr:colOff>
      <xdr:row>0</xdr:row>
      <xdr:rowOff>0</xdr:rowOff>
    </xdr:from>
    <xdr:to>
      <xdr:col>5</xdr:col>
      <xdr:colOff>1962</xdr:colOff>
      <xdr:row>1</xdr:row>
      <xdr:rowOff>201706</xdr:rowOff>
    </xdr:to>
    <xdr:pic>
      <xdr:nvPicPr>
        <xdr:cNvPr id="2" name="Obrázek 3" descr="IROP_CZ_RO_B_C RGB_malý">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0"/>
          <a:ext cx="6507537" cy="1001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zoomScale="80" zoomScaleNormal="80" workbookViewId="0">
      <selection activeCell="L17" sqref="L17"/>
    </sheetView>
  </sheetViews>
  <sheetFormatPr defaultRowHeight="15" x14ac:dyDescent="0.25"/>
  <cols>
    <col min="1" max="1" width="6.85546875" customWidth="1"/>
    <col min="2" max="2" width="25.5703125" customWidth="1"/>
    <col min="3" max="3" width="67.85546875" customWidth="1"/>
    <col min="4" max="4" width="28" customWidth="1"/>
  </cols>
  <sheetData>
    <row r="1" spans="1:6" ht="63" customHeight="1" x14ac:dyDescent="0.25">
      <c r="A1" s="97"/>
      <c r="B1" s="97"/>
      <c r="C1" s="97"/>
      <c r="D1" s="97"/>
    </row>
    <row r="2" spans="1:6" ht="24.75" customHeight="1" x14ac:dyDescent="0.3">
      <c r="A2" s="4" t="s">
        <v>64</v>
      </c>
    </row>
    <row r="3" spans="1:6" ht="30" customHeight="1" x14ac:dyDescent="0.3">
      <c r="A3" s="4" t="s">
        <v>0</v>
      </c>
    </row>
    <row r="4" spans="1:6" ht="42" customHeight="1" x14ac:dyDescent="0.25">
      <c r="A4" s="98" t="s">
        <v>1</v>
      </c>
      <c r="B4" s="98"/>
      <c r="C4" s="38" t="s">
        <v>80</v>
      </c>
      <c r="D4" s="5"/>
    </row>
    <row r="5" spans="1:6" ht="14.25" customHeight="1" thickBot="1" x14ac:dyDescent="0.3">
      <c r="A5" s="61"/>
      <c r="B5" s="61"/>
      <c r="C5" s="11"/>
      <c r="D5" s="12" t="s">
        <v>2</v>
      </c>
    </row>
    <row r="6" spans="1:6" ht="32.25" customHeight="1" x14ac:dyDescent="0.25">
      <c r="A6" s="61"/>
      <c r="B6" s="13" t="s">
        <v>3</v>
      </c>
      <c r="C6" s="14"/>
      <c r="D6" s="15" t="s">
        <v>4</v>
      </c>
    </row>
    <row r="7" spans="1:6" ht="32.25" customHeight="1" x14ac:dyDescent="0.25">
      <c r="A7" s="61"/>
      <c r="B7" s="16" t="s">
        <v>5</v>
      </c>
      <c r="C7" s="17"/>
      <c r="D7" s="18" t="s">
        <v>6</v>
      </c>
    </row>
    <row r="8" spans="1:6" ht="32.25" customHeight="1" x14ac:dyDescent="0.25">
      <c r="A8" s="61"/>
      <c r="B8" s="16" t="s">
        <v>7</v>
      </c>
      <c r="C8" s="17"/>
      <c r="D8" s="19" t="s">
        <v>8</v>
      </c>
    </row>
    <row r="9" spans="1:6" ht="32.25" customHeight="1" x14ac:dyDescent="0.25">
      <c r="A9" s="61"/>
      <c r="B9" s="16" t="s">
        <v>9</v>
      </c>
      <c r="C9" s="17"/>
      <c r="D9" s="19" t="s">
        <v>10</v>
      </c>
    </row>
    <row r="10" spans="1:6" ht="32.25" customHeight="1" x14ac:dyDescent="0.25">
      <c r="A10" s="61"/>
      <c r="B10" s="16" t="s">
        <v>11</v>
      </c>
      <c r="C10" s="17"/>
      <c r="D10" s="18" t="s">
        <v>12</v>
      </c>
    </row>
    <row r="11" spans="1:6" ht="32.25" customHeight="1" x14ac:dyDescent="0.25">
      <c r="A11" s="61"/>
      <c r="B11" s="16" t="s">
        <v>13</v>
      </c>
      <c r="C11" s="17"/>
      <c r="D11" s="18" t="s">
        <v>14</v>
      </c>
    </row>
    <row r="12" spans="1:6" ht="32.25" customHeight="1" thickBot="1" x14ac:dyDescent="0.3">
      <c r="A12" s="61"/>
      <c r="B12" s="20" t="s">
        <v>15</v>
      </c>
      <c r="C12" s="21"/>
      <c r="D12" s="22" t="s">
        <v>16</v>
      </c>
    </row>
    <row r="13" spans="1:6" ht="32.25" customHeight="1" x14ac:dyDescent="0.25">
      <c r="A13" s="61"/>
      <c r="B13" s="61"/>
      <c r="C13" s="11"/>
      <c r="D13" s="5"/>
    </row>
    <row r="14" spans="1:6" ht="21" customHeight="1" x14ac:dyDescent="0.35">
      <c r="A14" s="3"/>
      <c r="C14" s="23" t="s">
        <v>17</v>
      </c>
    </row>
    <row r="16" spans="1:6" ht="43.5" customHeight="1" x14ac:dyDescent="0.25">
      <c r="A16" s="24" t="s">
        <v>18</v>
      </c>
      <c r="B16" s="24" t="s">
        <v>19</v>
      </c>
      <c r="C16" s="24" t="s">
        <v>20</v>
      </c>
      <c r="D16" s="25" t="s">
        <v>21</v>
      </c>
      <c r="E16" s="1"/>
      <c r="F16" s="2"/>
    </row>
    <row r="17" spans="1:9" ht="30.75" customHeight="1" x14ac:dyDescent="0.25">
      <c r="A17" s="36">
        <v>1</v>
      </c>
      <c r="B17" s="26" t="s">
        <v>22</v>
      </c>
      <c r="C17" s="27" t="s">
        <v>23</v>
      </c>
      <c r="D17" s="28">
        <f>'Učebna ICT 1'!F53</f>
        <v>0</v>
      </c>
      <c r="E17" s="44"/>
    </row>
    <row r="18" spans="1:9" ht="25.5" customHeight="1" x14ac:dyDescent="0.25">
      <c r="A18" s="36">
        <v>2</v>
      </c>
      <c r="B18" s="29" t="s">
        <v>24</v>
      </c>
      <c r="C18" s="27" t="s">
        <v>25</v>
      </c>
      <c r="D18" s="28">
        <f>'Učebna ICT 2'!F53</f>
        <v>0</v>
      </c>
      <c r="E18" s="44"/>
    </row>
    <row r="19" spans="1:9" ht="27.75" customHeight="1" x14ac:dyDescent="0.25">
      <c r="A19" s="36">
        <v>3</v>
      </c>
      <c r="B19" s="26" t="s">
        <v>26</v>
      </c>
      <c r="C19" s="27" t="s">
        <v>27</v>
      </c>
      <c r="D19" s="28">
        <f>Fyzika!F20</f>
        <v>0</v>
      </c>
      <c r="E19" s="44"/>
    </row>
    <row r="20" spans="1:9" ht="25.5" customHeight="1" x14ac:dyDescent="0.25">
      <c r="A20" s="36">
        <v>4</v>
      </c>
      <c r="B20" s="29" t="s">
        <v>28</v>
      </c>
      <c r="C20" s="27" t="s">
        <v>29</v>
      </c>
      <c r="D20" s="28">
        <f>Chemie!F17</f>
        <v>0</v>
      </c>
      <c r="E20" s="44"/>
    </row>
    <row r="21" spans="1:9" ht="25.5" customHeight="1" thickBot="1" x14ac:dyDescent="0.3">
      <c r="A21" s="54">
        <v>5</v>
      </c>
      <c r="B21" s="55" t="s">
        <v>30</v>
      </c>
      <c r="C21" s="56" t="s">
        <v>29</v>
      </c>
      <c r="D21" s="57">
        <f>Přírodověda!F17</f>
        <v>0</v>
      </c>
      <c r="E21" s="44"/>
    </row>
    <row r="22" spans="1:9" ht="33.75" customHeight="1" x14ac:dyDescent="0.25">
      <c r="A22" s="105"/>
      <c r="B22" s="99" t="s">
        <v>60</v>
      </c>
      <c r="C22" s="99"/>
      <c r="D22" s="58">
        <f>SUM(D17:D21)</f>
        <v>0</v>
      </c>
      <c r="E22" s="44"/>
    </row>
    <row r="23" spans="1:9" ht="33.75" customHeight="1" x14ac:dyDescent="0.25">
      <c r="A23" s="106"/>
      <c r="B23" s="103" t="s">
        <v>31</v>
      </c>
      <c r="C23" s="103"/>
      <c r="D23" s="59">
        <f>D22*0.21</f>
        <v>0</v>
      </c>
      <c r="E23" s="44"/>
    </row>
    <row r="24" spans="1:9" ht="33.75" customHeight="1" thickBot="1" x14ac:dyDescent="0.3">
      <c r="A24" s="107"/>
      <c r="B24" s="104" t="s">
        <v>32</v>
      </c>
      <c r="C24" s="104"/>
      <c r="D24" s="60">
        <f>D22+D23</f>
        <v>0</v>
      </c>
      <c r="E24" s="44"/>
    </row>
    <row r="26" spans="1:9" x14ac:dyDescent="0.25">
      <c r="A26" s="100" t="s">
        <v>69</v>
      </c>
      <c r="B26" s="100"/>
      <c r="C26" s="100"/>
      <c r="D26" s="100"/>
    </row>
    <row r="27" spans="1:9" ht="28.5" customHeight="1" x14ac:dyDescent="0.25">
      <c r="A27" s="100"/>
      <c r="B27" s="100"/>
      <c r="C27" s="100"/>
      <c r="D27" s="100"/>
    </row>
    <row r="30" spans="1:9" x14ac:dyDescent="0.25">
      <c r="B30" s="30" t="s">
        <v>33</v>
      </c>
    </row>
    <row r="32" spans="1:9" x14ac:dyDescent="0.25">
      <c r="C32" s="2"/>
      <c r="D32" s="2"/>
      <c r="E32" s="2"/>
      <c r="F32" s="2"/>
      <c r="G32" s="2"/>
      <c r="H32" s="31"/>
      <c r="I32" s="32"/>
    </row>
    <row r="33" spans="2:9" x14ac:dyDescent="0.25">
      <c r="B33" s="33" t="s">
        <v>34</v>
      </c>
      <c r="I33" s="34"/>
    </row>
    <row r="34" spans="2:9" x14ac:dyDescent="0.25">
      <c r="B34" s="62"/>
      <c r="C34" s="62"/>
      <c r="D34" s="62"/>
      <c r="E34" s="62"/>
      <c r="F34" s="62"/>
      <c r="G34" s="62"/>
      <c r="H34" s="62"/>
      <c r="I34" s="35"/>
    </row>
    <row r="35" spans="2:9" x14ac:dyDescent="0.25">
      <c r="B35" s="62"/>
      <c r="C35" s="62"/>
      <c r="D35" s="62"/>
      <c r="E35" s="62"/>
      <c r="F35" s="62"/>
      <c r="G35" s="62"/>
      <c r="H35" s="62"/>
      <c r="I35" s="35"/>
    </row>
    <row r="36" spans="2:9" x14ac:dyDescent="0.25">
      <c r="B36" s="62"/>
      <c r="C36" s="62"/>
      <c r="D36" s="62"/>
      <c r="E36" s="62"/>
      <c r="F36" s="62"/>
      <c r="G36" s="62"/>
      <c r="H36" s="62"/>
      <c r="I36" s="35"/>
    </row>
    <row r="37" spans="2:9" x14ac:dyDescent="0.25">
      <c r="B37" s="101" t="s">
        <v>65</v>
      </c>
      <c r="C37" s="102"/>
      <c r="D37" s="102"/>
      <c r="E37" s="102"/>
      <c r="F37" s="102"/>
      <c r="G37" s="102"/>
      <c r="H37" s="102"/>
      <c r="I37" s="102"/>
    </row>
    <row r="38" spans="2:9" x14ac:dyDescent="0.25">
      <c r="B38" s="62"/>
      <c r="C38" s="62"/>
      <c r="D38" s="62"/>
      <c r="E38" s="62"/>
      <c r="F38" s="62"/>
      <c r="G38" s="62"/>
      <c r="H38" s="62"/>
    </row>
    <row r="39" spans="2:9" ht="24" customHeight="1" x14ac:dyDescent="0.25">
      <c r="B39" s="96" t="s">
        <v>35</v>
      </c>
      <c r="C39" s="96"/>
      <c r="D39" s="96"/>
      <c r="E39" s="96"/>
      <c r="F39" s="62"/>
      <c r="G39" s="62"/>
      <c r="H39" s="62"/>
    </row>
    <row r="75" ht="21" customHeight="1" x14ac:dyDescent="0.25"/>
  </sheetData>
  <protectedRanges>
    <protectedRange sqref="B34:H39 H32" name="Oblast3"/>
    <protectedRange sqref="B34:H39" name="Oblast2"/>
  </protectedRanges>
  <mergeCells count="9">
    <mergeCell ref="B39:E39"/>
    <mergeCell ref="A1:D1"/>
    <mergeCell ref="A4:B4"/>
    <mergeCell ref="B22:C22"/>
    <mergeCell ref="A26:D27"/>
    <mergeCell ref="B37:I37"/>
    <mergeCell ref="B23:C23"/>
    <mergeCell ref="B24:C24"/>
    <mergeCell ref="A22:A24"/>
  </mergeCells>
  <conditionalFormatting sqref="H32">
    <cfRule type="cellIs" dxfId="0" priority="1" stopIfTrue="1" operator="greaterThan">
      <formula>0</formula>
    </cfRule>
  </conditionalFormatting>
  <pageMargins left="0.7" right="0.7" top="0.78740157499999996" bottom="0.78740157499999996"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4"/>
  <sheetViews>
    <sheetView tabSelected="1" topLeftCell="A12" zoomScale="80" zoomScaleNormal="80" zoomScaleSheetLayoutView="80" workbookViewId="0">
      <selection activeCell="C12" sqref="C12:C14"/>
    </sheetView>
  </sheetViews>
  <sheetFormatPr defaultRowHeight="15" x14ac:dyDescent="0.25"/>
  <cols>
    <col min="1" max="1" width="6.85546875" customWidth="1"/>
    <col min="2" max="2" width="24.5703125" bestFit="1" customWidth="1"/>
    <col min="3" max="3" width="59.42578125" style="86" customWidth="1"/>
    <col min="5" max="5" width="12.140625" customWidth="1"/>
    <col min="6" max="6" width="20" style="39" customWidth="1"/>
    <col min="7" max="7" width="31.140625" customWidth="1"/>
  </cols>
  <sheetData>
    <row r="1" spans="1:13" ht="63" customHeight="1" x14ac:dyDescent="0.25">
      <c r="A1" s="97"/>
      <c r="B1" s="97"/>
      <c r="C1" s="97"/>
      <c r="D1" s="97"/>
      <c r="E1" s="97"/>
      <c r="F1" s="97"/>
    </row>
    <row r="2" spans="1:13" ht="18.75" customHeight="1" x14ac:dyDescent="0.25">
      <c r="A2" s="3"/>
    </row>
    <row r="3" spans="1:13" ht="30" customHeight="1" x14ac:dyDescent="0.3">
      <c r="A3" s="4" t="s">
        <v>0</v>
      </c>
      <c r="B3" s="37"/>
      <c r="C3" s="87"/>
    </row>
    <row r="4" spans="1:13" ht="32.25" customHeight="1" x14ac:dyDescent="0.25">
      <c r="A4" s="98" t="s">
        <v>1</v>
      </c>
      <c r="B4" s="98"/>
      <c r="C4" s="11" t="str">
        <f>CELKEM!C4</f>
        <v>„Pořízení vybavení interiérových učeben v ZŠ J. A. Komenského v Kyjově – ICT“</v>
      </c>
      <c r="D4" s="5"/>
      <c r="E4" s="5"/>
      <c r="F4" s="40"/>
    </row>
    <row r="5" spans="1:13" ht="32.25" customHeight="1" x14ac:dyDescent="0.25">
      <c r="A5" s="93"/>
      <c r="B5" s="93"/>
      <c r="C5" s="11" t="s">
        <v>22</v>
      </c>
      <c r="D5" s="5"/>
      <c r="E5" s="5"/>
      <c r="F5" s="40"/>
    </row>
    <row r="7" spans="1:13" s="48" customFormat="1" ht="78.75" customHeight="1" x14ac:dyDescent="0.25">
      <c r="A7" s="45" t="s">
        <v>18</v>
      </c>
      <c r="B7" s="45" t="s">
        <v>19</v>
      </c>
      <c r="C7" s="88" t="s">
        <v>36</v>
      </c>
      <c r="D7" s="46" t="s">
        <v>37</v>
      </c>
      <c r="E7" s="46" t="s">
        <v>38</v>
      </c>
      <c r="F7" s="47" t="s">
        <v>21</v>
      </c>
      <c r="G7" s="95" t="s">
        <v>66</v>
      </c>
    </row>
    <row r="8" spans="1:13" s="48" customFormat="1" ht="36" customHeight="1" x14ac:dyDescent="0.25">
      <c r="A8" s="49"/>
      <c r="B8" s="113" t="s">
        <v>39</v>
      </c>
      <c r="C8" s="113"/>
      <c r="D8" s="113"/>
      <c r="E8" s="113"/>
      <c r="F8" s="113"/>
      <c r="G8" s="114"/>
    </row>
    <row r="9" spans="1:13" s="48" customFormat="1" ht="44.25" customHeight="1" x14ac:dyDescent="0.25">
      <c r="A9" s="122">
        <v>1</v>
      </c>
      <c r="B9" s="126" t="s">
        <v>67</v>
      </c>
      <c r="C9" s="127" t="s">
        <v>74</v>
      </c>
      <c r="D9" s="121">
        <v>1</v>
      </c>
      <c r="E9" s="123">
        <v>0</v>
      </c>
      <c r="F9" s="118">
        <f>D9*E9</f>
        <v>0</v>
      </c>
      <c r="G9" s="118"/>
    </row>
    <row r="10" spans="1:13" s="48" customFormat="1" ht="75" customHeight="1" x14ac:dyDescent="0.25">
      <c r="A10" s="122"/>
      <c r="B10" s="127"/>
      <c r="C10" s="127"/>
      <c r="D10" s="122"/>
      <c r="E10" s="123"/>
      <c r="F10" s="118"/>
      <c r="G10" s="118"/>
      <c r="H10" s="110"/>
      <c r="I10" s="111"/>
      <c r="J10" s="111"/>
      <c r="K10" s="111"/>
      <c r="L10" s="111"/>
      <c r="M10" s="111"/>
    </row>
    <row r="11" spans="1:13" s="48" customFormat="1" ht="65.25" customHeight="1" x14ac:dyDescent="0.25">
      <c r="A11" s="122"/>
      <c r="B11" s="127"/>
      <c r="C11" s="127"/>
      <c r="D11" s="122"/>
      <c r="E11" s="123"/>
      <c r="F11" s="118"/>
      <c r="G11" s="118"/>
    </row>
    <row r="12" spans="1:13" s="48" customFormat="1" ht="76.5" customHeight="1" x14ac:dyDescent="0.25">
      <c r="A12" s="122">
        <v>2</v>
      </c>
      <c r="B12" s="126" t="s">
        <v>68</v>
      </c>
      <c r="C12" s="120" t="s">
        <v>84</v>
      </c>
      <c r="D12" s="121">
        <v>24</v>
      </c>
      <c r="E12" s="123">
        <v>0</v>
      </c>
      <c r="F12" s="118">
        <f>D12*E12</f>
        <v>0</v>
      </c>
      <c r="G12" s="118"/>
    </row>
    <row r="13" spans="1:13" s="48" customFormat="1" ht="186" customHeight="1" x14ac:dyDescent="0.25">
      <c r="A13" s="122"/>
      <c r="B13" s="127"/>
      <c r="C13" s="120"/>
      <c r="D13" s="122"/>
      <c r="E13" s="124"/>
      <c r="F13" s="119"/>
      <c r="G13" s="119"/>
      <c r="H13" s="108"/>
      <c r="I13" s="112"/>
      <c r="J13" s="112"/>
      <c r="K13" s="112"/>
      <c r="L13" s="112"/>
      <c r="M13" s="112"/>
    </row>
    <row r="14" spans="1:13" s="48" customFormat="1" ht="409.5" customHeight="1" x14ac:dyDescent="0.25">
      <c r="A14" s="122"/>
      <c r="B14" s="127"/>
      <c r="C14" s="120"/>
      <c r="D14" s="122"/>
      <c r="E14" s="124"/>
      <c r="F14" s="119"/>
      <c r="G14" s="119"/>
    </row>
    <row r="15" spans="1:13" s="48" customFormat="1" ht="23.25" customHeight="1" x14ac:dyDescent="0.25">
      <c r="A15" s="122">
        <v>3</v>
      </c>
      <c r="B15" s="126" t="s">
        <v>40</v>
      </c>
      <c r="C15" s="120" t="s">
        <v>41</v>
      </c>
      <c r="D15" s="121">
        <v>1</v>
      </c>
      <c r="E15" s="123">
        <v>0</v>
      </c>
      <c r="F15" s="118">
        <f t="shared" ref="F15:F21" si="0">D15*E15</f>
        <v>0</v>
      </c>
      <c r="G15" s="118"/>
    </row>
    <row r="16" spans="1:13" s="48" customFormat="1" ht="20.25" customHeight="1" x14ac:dyDescent="0.25">
      <c r="A16" s="122"/>
      <c r="B16" s="127"/>
      <c r="C16" s="120"/>
      <c r="D16" s="122"/>
      <c r="E16" s="124"/>
      <c r="F16" s="119"/>
      <c r="G16" s="119"/>
    </row>
    <row r="17" spans="1:13" s="48" customFormat="1" ht="24" customHeight="1" x14ac:dyDescent="0.25">
      <c r="A17" s="122"/>
      <c r="B17" s="127"/>
      <c r="C17" s="120"/>
      <c r="D17" s="122"/>
      <c r="E17" s="124"/>
      <c r="F17" s="119"/>
      <c r="G17" s="119"/>
    </row>
    <row r="18" spans="1:13" s="48" customFormat="1" ht="17.25" customHeight="1" x14ac:dyDescent="0.25">
      <c r="A18" s="122">
        <v>4</v>
      </c>
      <c r="B18" s="126" t="s">
        <v>70</v>
      </c>
      <c r="C18" s="120" t="s">
        <v>43</v>
      </c>
      <c r="D18" s="121">
        <v>24</v>
      </c>
      <c r="E18" s="123">
        <v>0</v>
      </c>
      <c r="F18" s="118">
        <f t="shared" si="0"/>
        <v>0</v>
      </c>
      <c r="G18" s="118"/>
    </row>
    <row r="19" spans="1:13" s="48" customFormat="1" ht="20.25" customHeight="1" x14ac:dyDescent="0.25">
      <c r="A19" s="122"/>
      <c r="B19" s="127"/>
      <c r="C19" s="120"/>
      <c r="D19" s="122"/>
      <c r="E19" s="124"/>
      <c r="F19" s="119"/>
      <c r="G19" s="119"/>
    </row>
    <row r="20" spans="1:13" s="48" customFormat="1" ht="26.25" customHeight="1" x14ac:dyDescent="0.25">
      <c r="A20" s="122"/>
      <c r="B20" s="127"/>
      <c r="C20" s="120"/>
      <c r="D20" s="122"/>
      <c r="E20" s="124"/>
      <c r="F20" s="119"/>
      <c r="G20" s="119"/>
    </row>
    <row r="21" spans="1:13" s="48" customFormat="1" ht="15" customHeight="1" x14ac:dyDescent="0.25">
      <c r="A21" s="122">
        <v>5</v>
      </c>
      <c r="B21" s="126" t="s">
        <v>71</v>
      </c>
      <c r="C21" s="120" t="s">
        <v>45</v>
      </c>
      <c r="D21" s="121">
        <v>24</v>
      </c>
      <c r="E21" s="123">
        <v>0</v>
      </c>
      <c r="F21" s="118">
        <f t="shared" si="0"/>
        <v>0</v>
      </c>
      <c r="G21" s="118"/>
    </row>
    <row r="22" spans="1:13" s="48" customFormat="1" ht="16.5" customHeight="1" x14ac:dyDescent="0.25">
      <c r="A22" s="122"/>
      <c r="B22" s="127"/>
      <c r="C22" s="120"/>
      <c r="D22" s="122"/>
      <c r="E22" s="124"/>
      <c r="F22" s="119"/>
      <c r="G22" s="119"/>
    </row>
    <row r="23" spans="1:13" s="48" customFormat="1" ht="13.5" customHeight="1" x14ac:dyDescent="0.25">
      <c r="A23" s="122"/>
      <c r="B23" s="127"/>
      <c r="C23" s="120"/>
      <c r="D23" s="122"/>
      <c r="E23" s="124"/>
      <c r="F23" s="119"/>
      <c r="G23" s="119"/>
    </row>
    <row r="24" spans="1:13" s="48" customFormat="1" ht="40.5" customHeight="1" x14ac:dyDescent="0.25">
      <c r="A24" s="50"/>
      <c r="B24" s="43" t="s">
        <v>46</v>
      </c>
      <c r="C24" s="89" t="s">
        <v>47</v>
      </c>
      <c r="D24" s="51"/>
      <c r="E24" s="66"/>
      <c r="F24" s="67">
        <f>SUM(F9:F23)</f>
        <v>0</v>
      </c>
      <c r="G24" s="67"/>
    </row>
    <row r="25" spans="1:13" s="48" customFormat="1" ht="36" customHeight="1" x14ac:dyDescent="0.25">
      <c r="A25" s="115"/>
      <c r="B25" s="116"/>
      <c r="C25" s="116"/>
      <c r="D25" s="116"/>
      <c r="E25" s="116"/>
      <c r="F25" s="116"/>
      <c r="G25" s="117"/>
    </row>
    <row r="26" spans="1:13" s="48" customFormat="1" ht="36.75" customHeight="1" x14ac:dyDescent="0.25">
      <c r="A26" s="52"/>
      <c r="B26" s="113" t="s">
        <v>48</v>
      </c>
      <c r="C26" s="113"/>
      <c r="D26" s="113"/>
      <c r="E26" s="113"/>
      <c r="F26" s="113"/>
      <c r="G26" s="114"/>
    </row>
    <row r="27" spans="1:13" s="48" customFormat="1" ht="70.5" customHeight="1" x14ac:dyDescent="0.25">
      <c r="A27" s="125">
        <v>1</v>
      </c>
      <c r="B27" s="126" t="s">
        <v>49</v>
      </c>
      <c r="C27" s="120" t="s">
        <v>76</v>
      </c>
      <c r="D27" s="121">
        <v>2</v>
      </c>
      <c r="E27" s="123">
        <v>0</v>
      </c>
      <c r="F27" s="118">
        <f t="shared" ref="F27:F30" si="1">D27*E27</f>
        <v>0</v>
      </c>
      <c r="G27" s="118"/>
      <c r="H27" s="108"/>
      <c r="I27" s="109"/>
      <c r="J27" s="109"/>
      <c r="K27" s="109"/>
      <c r="L27" s="109"/>
      <c r="M27" s="109"/>
    </row>
    <row r="28" spans="1:13" s="48" customFormat="1" ht="87.75" customHeight="1" x14ac:dyDescent="0.25">
      <c r="A28" s="125"/>
      <c r="B28" s="127"/>
      <c r="C28" s="120"/>
      <c r="D28" s="122"/>
      <c r="E28" s="123"/>
      <c r="F28" s="118"/>
      <c r="G28" s="118"/>
      <c r="H28" s="108"/>
      <c r="I28" s="109"/>
      <c r="J28" s="109"/>
      <c r="K28" s="109"/>
      <c r="L28" s="109"/>
      <c r="M28" s="109"/>
    </row>
    <row r="29" spans="1:13" s="48" customFormat="1" ht="87" customHeight="1" x14ac:dyDescent="0.25">
      <c r="A29" s="125"/>
      <c r="B29" s="127"/>
      <c r="C29" s="120"/>
      <c r="D29" s="122"/>
      <c r="E29" s="123"/>
      <c r="F29" s="118"/>
      <c r="G29" s="118"/>
    </row>
    <row r="30" spans="1:13" s="48" customFormat="1" ht="58.5" customHeight="1" x14ac:dyDescent="0.25">
      <c r="A30" s="125">
        <v>2</v>
      </c>
      <c r="B30" s="126" t="s">
        <v>50</v>
      </c>
      <c r="C30" s="120" t="s">
        <v>72</v>
      </c>
      <c r="D30" s="121">
        <v>1</v>
      </c>
      <c r="E30" s="123">
        <v>0</v>
      </c>
      <c r="F30" s="118">
        <f t="shared" si="1"/>
        <v>0</v>
      </c>
      <c r="G30" s="118"/>
    </row>
    <row r="31" spans="1:13" s="48" customFormat="1" ht="145.5" customHeight="1" x14ac:dyDescent="0.25">
      <c r="A31" s="125"/>
      <c r="B31" s="127"/>
      <c r="C31" s="120"/>
      <c r="D31" s="122"/>
      <c r="E31" s="124"/>
      <c r="F31" s="119"/>
      <c r="G31" s="119"/>
    </row>
    <row r="32" spans="1:13" s="48" customFormat="1" ht="168.75" customHeight="1" x14ac:dyDescent="0.25">
      <c r="A32" s="125"/>
      <c r="B32" s="127"/>
      <c r="C32" s="120"/>
      <c r="D32" s="122"/>
      <c r="E32" s="124"/>
      <c r="F32" s="119"/>
      <c r="G32" s="119"/>
    </row>
    <row r="33" spans="1:13" s="48" customFormat="1" ht="45" customHeight="1" x14ac:dyDescent="0.25">
      <c r="A33" s="50"/>
      <c r="B33" s="43" t="s">
        <v>48</v>
      </c>
      <c r="C33" s="90" t="s">
        <v>47</v>
      </c>
      <c r="D33" s="51"/>
      <c r="E33" s="68"/>
      <c r="F33" s="67">
        <f>SUM(F27:F30)</f>
        <v>0</v>
      </c>
      <c r="G33" s="67"/>
    </row>
    <row r="34" spans="1:13" s="48" customFormat="1" ht="25.5" customHeight="1" x14ac:dyDescent="0.25">
      <c r="A34" s="115"/>
      <c r="B34" s="117"/>
      <c r="C34" s="117"/>
      <c r="D34" s="117"/>
      <c r="E34" s="117"/>
      <c r="F34" s="117"/>
    </row>
    <row r="35" spans="1:13" s="48" customFormat="1" ht="41.25" customHeight="1" x14ac:dyDescent="0.25">
      <c r="A35" s="52"/>
      <c r="B35" s="113" t="s">
        <v>51</v>
      </c>
      <c r="C35" s="113"/>
      <c r="D35" s="113"/>
      <c r="E35" s="113"/>
      <c r="F35" s="113"/>
      <c r="G35" s="114"/>
    </row>
    <row r="36" spans="1:13" s="48" customFormat="1" ht="29.25" customHeight="1" x14ac:dyDescent="0.25">
      <c r="A36" s="125">
        <v>1</v>
      </c>
      <c r="B36" s="126" t="s">
        <v>52</v>
      </c>
      <c r="C36" s="127" t="s">
        <v>77</v>
      </c>
      <c r="D36" s="121">
        <v>25</v>
      </c>
      <c r="E36" s="123">
        <v>0</v>
      </c>
      <c r="F36" s="118">
        <f t="shared" ref="F36:F39" si="2">D36*E36</f>
        <v>0</v>
      </c>
      <c r="G36" s="118"/>
      <c r="H36" s="108"/>
      <c r="I36" s="109"/>
      <c r="J36" s="109"/>
      <c r="K36" s="109"/>
      <c r="L36" s="109"/>
      <c r="M36" s="109"/>
    </row>
    <row r="37" spans="1:13" s="48" customFormat="1" ht="34.5" customHeight="1" x14ac:dyDescent="0.25">
      <c r="A37" s="125"/>
      <c r="B37" s="127"/>
      <c r="C37" s="127"/>
      <c r="D37" s="122"/>
      <c r="E37" s="123"/>
      <c r="F37" s="118"/>
      <c r="G37" s="118"/>
      <c r="H37" s="108"/>
      <c r="I37" s="109"/>
      <c r="J37" s="109"/>
      <c r="K37" s="109"/>
      <c r="L37" s="109"/>
      <c r="M37" s="109"/>
    </row>
    <row r="38" spans="1:13" s="48" customFormat="1" ht="48" customHeight="1" x14ac:dyDescent="0.25">
      <c r="A38" s="125"/>
      <c r="B38" s="127"/>
      <c r="C38" s="127"/>
      <c r="D38" s="122"/>
      <c r="E38" s="123"/>
      <c r="F38" s="118"/>
      <c r="G38" s="118"/>
    </row>
    <row r="39" spans="1:13" s="48" customFormat="1" ht="19.5" customHeight="1" x14ac:dyDescent="0.25">
      <c r="A39" s="125">
        <v>2</v>
      </c>
      <c r="B39" s="126" t="s">
        <v>53</v>
      </c>
      <c r="C39" s="120" t="s">
        <v>78</v>
      </c>
      <c r="D39" s="121">
        <v>25</v>
      </c>
      <c r="E39" s="123">
        <v>0</v>
      </c>
      <c r="F39" s="118">
        <f t="shared" si="2"/>
        <v>0</v>
      </c>
      <c r="G39" s="118"/>
      <c r="H39" s="108"/>
      <c r="I39" s="109"/>
      <c r="J39" s="109"/>
      <c r="K39" s="109"/>
      <c r="L39" s="109"/>
      <c r="M39" s="109"/>
    </row>
    <row r="40" spans="1:13" s="48" customFormat="1" ht="20.25" customHeight="1" x14ac:dyDescent="0.25">
      <c r="A40" s="125"/>
      <c r="B40" s="127"/>
      <c r="C40" s="120"/>
      <c r="D40" s="122"/>
      <c r="E40" s="124"/>
      <c r="F40" s="119"/>
      <c r="G40" s="119"/>
      <c r="H40" s="108"/>
      <c r="I40" s="109"/>
      <c r="J40" s="109"/>
      <c r="K40" s="109"/>
      <c r="L40" s="109"/>
      <c r="M40" s="109"/>
    </row>
    <row r="41" spans="1:13" s="48" customFormat="1" ht="19.5" customHeight="1" x14ac:dyDescent="0.25">
      <c r="A41" s="125"/>
      <c r="B41" s="127"/>
      <c r="C41" s="120"/>
      <c r="D41" s="122"/>
      <c r="E41" s="124"/>
      <c r="F41" s="119"/>
      <c r="G41" s="119"/>
    </row>
    <row r="42" spans="1:13" s="48" customFormat="1" ht="45.75" customHeight="1" x14ac:dyDescent="0.25">
      <c r="A42" s="50"/>
      <c r="B42" s="43" t="s">
        <v>54</v>
      </c>
      <c r="C42" s="90" t="s">
        <v>47</v>
      </c>
      <c r="D42" s="51"/>
      <c r="E42" s="68"/>
      <c r="F42" s="67">
        <f>SUM(F36:F41)</f>
        <v>0</v>
      </c>
      <c r="G42" s="67"/>
    </row>
    <row r="43" spans="1:13" s="48" customFormat="1" ht="36" customHeight="1" x14ac:dyDescent="0.25">
      <c r="A43" s="115"/>
      <c r="B43" s="116"/>
      <c r="C43" s="116"/>
      <c r="D43" s="116"/>
      <c r="E43" s="116"/>
      <c r="F43" s="116"/>
      <c r="G43" s="117"/>
    </row>
    <row r="44" spans="1:13" s="48" customFormat="1" ht="36.75" customHeight="1" x14ac:dyDescent="0.25">
      <c r="A44" s="52"/>
      <c r="B44" s="113" t="s">
        <v>55</v>
      </c>
      <c r="C44" s="113"/>
      <c r="D44" s="113"/>
      <c r="E44" s="113"/>
      <c r="F44" s="113"/>
      <c r="G44" s="114"/>
    </row>
    <row r="45" spans="1:13" s="48" customFormat="1" ht="18" customHeight="1" x14ac:dyDescent="0.25">
      <c r="A45" s="125">
        <v>1</v>
      </c>
      <c r="B45" s="126" t="s">
        <v>56</v>
      </c>
      <c r="C45" s="120" t="s">
        <v>57</v>
      </c>
      <c r="D45" s="121">
        <v>1</v>
      </c>
      <c r="E45" s="123">
        <v>0</v>
      </c>
      <c r="F45" s="118">
        <f t="shared" ref="F45" si="3">D45*E45</f>
        <v>0</v>
      </c>
      <c r="G45" s="118"/>
    </row>
    <row r="46" spans="1:13" s="48" customFormat="1" ht="21" customHeight="1" x14ac:dyDescent="0.25">
      <c r="A46" s="125"/>
      <c r="B46" s="127"/>
      <c r="C46" s="120"/>
      <c r="D46" s="122"/>
      <c r="E46" s="124"/>
      <c r="F46" s="119"/>
      <c r="G46" s="119"/>
    </row>
    <row r="47" spans="1:13" s="48" customFormat="1" ht="19.5" customHeight="1" x14ac:dyDescent="0.25">
      <c r="A47" s="125"/>
      <c r="B47" s="127"/>
      <c r="C47" s="120"/>
      <c r="D47" s="122"/>
      <c r="E47" s="124"/>
      <c r="F47" s="119"/>
      <c r="G47" s="119"/>
    </row>
    <row r="48" spans="1:13" s="48" customFormat="1" ht="17.25" customHeight="1" x14ac:dyDescent="0.25">
      <c r="A48" s="125">
        <v>2</v>
      </c>
      <c r="B48" s="126" t="s">
        <v>58</v>
      </c>
      <c r="C48" s="120" t="s">
        <v>59</v>
      </c>
      <c r="D48" s="121">
        <v>1</v>
      </c>
      <c r="E48" s="123">
        <v>0</v>
      </c>
      <c r="F48" s="118">
        <f t="shared" ref="F48" si="4">D48*E48</f>
        <v>0</v>
      </c>
      <c r="G48" s="118"/>
    </row>
    <row r="49" spans="1:7" s="48" customFormat="1" ht="18" customHeight="1" x14ac:dyDescent="0.25">
      <c r="A49" s="125"/>
      <c r="B49" s="127"/>
      <c r="C49" s="120"/>
      <c r="D49" s="122"/>
      <c r="E49" s="124"/>
      <c r="F49" s="119"/>
      <c r="G49" s="119"/>
    </row>
    <row r="50" spans="1:7" s="48" customFormat="1" ht="17.25" customHeight="1" x14ac:dyDescent="0.25">
      <c r="A50" s="125"/>
      <c r="B50" s="127"/>
      <c r="C50" s="120"/>
      <c r="D50" s="122"/>
      <c r="E50" s="124"/>
      <c r="F50" s="119"/>
      <c r="G50" s="119"/>
    </row>
    <row r="51" spans="1:7" s="48" customFormat="1" ht="45" customHeight="1" x14ac:dyDescent="0.25">
      <c r="A51" s="50"/>
      <c r="B51" s="43" t="s">
        <v>48</v>
      </c>
      <c r="C51" s="90" t="s">
        <v>47</v>
      </c>
      <c r="D51" s="51"/>
      <c r="E51" s="68"/>
      <c r="F51" s="67">
        <f>SUM(F45:F50)</f>
        <v>0</v>
      </c>
      <c r="G51" s="67"/>
    </row>
    <row r="52" spans="1:7" s="48" customFormat="1" ht="25.5" customHeight="1" thickBot="1" x14ac:dyDescent="0.3">
      <c r="A52" s="115"/>
      <c r="B52" s="117"/>
      <c r="C52" s="117"/>
      <c r="D52" s="117"/>
      <c r="E52" s="117"/>
      <c r="F52" s="117"/>
    </row>
    <row r="53" spans="1:7" s="48" customFormat="1" ht="39" customHeight="1" thickBot="1" x14ac:dyDescent="0.3">
      <c r="A53" s="71"/>
      <c r="B53" s="72"/>
      <c r="C53" s="129" t="s">
        <v>60</v>
      </c>
      <c r="D53" s="129"/>
      <c r="E53" s="129"/>
      <c r="F53" s="77">
        <f>F42+F33+F24+F51</f>
        <v>0</v>
      </c>
      <c r="G53" s="73"/>
    </row>
    <row r="54" spans="1:7" ht="18.75" x14ac:dyDescent="0.25">
      <c r="A54" s="6"/>
      <c r="B54" s="7"/>
      <c r="C54" s="91"/>
      <c r="D54" s="9"/>
      <c r="E54" s="8"/>
      <c r="F54" s="41"/>
    </row>
    <row r="55" spans="1:7" ht="15" customHeight="1" x14ac:dyDescent="0.25">
      <c r="A55" s="10"/>
      <c r="B55" s="128" t="s">
        <v>61</v>
      </c>
      <c r="C55" s="128"/>
      <c r="D55" s="128"/>
      <c r="E55" s="128"/>
      <c r="F55" s="128"/>
    </row>
    <row r="56" spans="1:7" x14ac:dyDescent="0.25">
      <c r="B56" s="128"/>
      <c r="C56" s="128"/>
      <c r="D56" s="128"/>
      <c r="E56" s="128"/>
      <c r="F56" s="128"/>
    </row>
    <row r="57" spans="1:7" ht="15" customHeight="1" x14ac:dyDescent="0.25">
      <c r="A57" s="63"/>
      <c r="B57" s="63"/>
      <c r="C57" s="92"/>
      <c r="D57" s="63"/>
      <c r="E57" s="63"/>
      <c r="F57" s="42"/>
    </row>
    <row r="58" spans="1:7" ht="24.75" customHeight="1" x14ac:dyDescent="0.25">
      <c r="A58" s="63"/>
      <c r="B58" s="130" t="s">
        <v>81</v>
      </c>
      <c r="C58" s="131"/>
      <c r="D58" s="131"/>
      <c r="E58" s="131"/>
      <c r="F58" s="131"/>
      <c r="G58" s="131"/>
    </row>
    <row r="114" ht="21" customHeight="1" x14ac:dyDescent="0.25"/>
  </sheetData>
  <mergeCells count="95">
    <mergeCell ref="B58:G58"/>
    <mergeCell ref="A1:F1"/>
    <mergeCell ref="B9:B11"/>
    <mergeCell ref="C9:C11"/>
    <mergeCell ref="D18:D20"/>
    <mergeCell ref="E18:E20"/>
    <mergeCell ref="F18:F20"/>
    <mergeCell ref="D9:D11"/>
    <mergeCell ref="E9:E11"/>
    <mergeCell ref="F9:F11"/>
    <mergeCell ref="A9:A11"/>
    <mergeCell ref="A15:A17"/>
    <mergeCell ref="A18:A20"/>
    <mergeCell ref="A12:A14"/>
    <mergeCell ref="F15:F17"/>
    <mergeCell ref="C18:C20"/>
    <mergeCell ref="B12:B14"/>
    <mergeCell ref="C12:C14"/>
    <mergeCell ref="B55:F56"/>
    <mergeCell ref="C53:E53"/>
    <mergeCell ref="A4:B4"/>
    <mergeCell ref="D12:D14"/>
    <mergeCell ref="E12:E14"/>
    <mergeCell ref="F12:F14"/>
    <mergeCell ref="B21:B23"/>
    <mergeCell ref="C21:C23"/>
    <mergeCell ref="D21:D23"/>
    <mergeCell ref="E21:E23"/>
    <mergeCell ref="F21:F23"/>
    <mergeCell ref="C15:C17"/>
    <mergeCell ref="D15:D17"/>
    <mergeCell ref="E15:E17"/>
    <mergeCell ref="B15:B17"/>
    <mergeCell ref="B18:B20"/>
    <mergeCell ref="B27:B29"/>
    <mergeCell ref="C27:C29"/>
    <mergeCell ref="D27:D29"/>
    <mergeCell ref="A52:F52"/>
    <mergeCell ref="A45:A47"/>
    <mergeCell ref="B45:B47"/>
    <mergeCell ref="C45:C47"/>
    <mergeCell ref="D45:D47"/>
    <mergeCell ref="E45:E47"/>
    <mergeCell ref="F45:F47"/>
    <mergeCell ref="A48:A50"/>
    <mergeCell ref="B48:B50"/>
    <mergeCell ref="C48:C50"/>
    <mergeCell ref="D48:D50"/>
    <mergeCell ref="E48:E50"/>
    <mergeCell ref="G21:G23"/>
    <mergeCell ref="E36:E38"/>
    <mergeCell ref="F36:F38"/>
    <mergeCell ref="B39:B41"/>
    <mergeCell ref="C39:C41"/>
    <mergeCell ref="D39:D41"/>
    <mergeCell ref="E39:E41"/>
    <mergeCell ref="F39:F41"/>
    <mergeCell ref="F30:F32"/>
    <mergeCell ref="A34:F34"/>
    <mergeCell ref="A30:A32"/>
    <mergeCell ref="B30:B32"/>
    <mergeCell ref="E27:E29"/>
    <mergeCell ref="F27:F29"/>
    <mergeCell ref="A36:A38"/>
    <mergeCell ref="A21:A23"/>
    <mergeCell ref="E30:E32"/>
    <mergeCell ref="A27:A29"/>
    <mergeCell ref="G48:G50"/>
    <mergeCell ref="G45:G47"/>
    <mergeCell ref="A39:A41"/>
    <mergeCell ref="B36:B38"/>
    <mergeCell ref="C36:C38"/>
    <mergeCell ref="D36:D38"/>
    <mergeCell ref="F48:F50"/>
    <mergeCell ref="B8:G8"/>
    <mergeCell ref="A25:G25"/>
    <mergeCell ref="B26:G26"/>
    <mergeCell ref="B35:G35"/>
    <mergeCell ref="B44:G44"/>
    <mergeCell ref="A43:G43"/>
    <mergeCell ref="G27:G29"/>
    <mergeCell ref="G30:G32"/>
    <mergeCell ref="G36:G38"/>
    <mergeCell ref="G39:G41"/>
    <mergeCell ref="G9:G11"/>
    <mergeCell ref="G12:G14"/>
    <mergeCell ref="G15:G17"/>
    <mergeCell ref="G18:G20"/>
    <mergeCell ref="C30:C32"/>
    <mergeCell ref="D30:D32"/>
    <mergeCell ref="H39:M40"/>
    <mergeCell ref="H27:M28"/>
    <mergeCell ref="H36:M37"/>
    <mergeCell ref="H10:M10"/>
    <mergeCell ref="H13:M13"/>
  </mergeCells>
  <pageMargins left="0.70866141732283472" right="0.70866141732283472" top="0.78740157480314965" bottom="0.78740157480314965" header="0.31496062992125984" footer="0.31496062992125984"/>
  <pageSetup paperSize="9" scale="53" fitToHeight="2" orientation="portrait" r:id="rId1"/>
  <rowBreaks count="1" manualBreakCount="1">
    <brk id="25"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3"/>
  <sheetViews>
    <sheetView zoomScale="80" zoomScaleNormal="80" zoomScaleSheetLayoutView="80" workbookViewId="0">
      <selection activeCell="E60" sqref="E60"/>
    </sheetView>
  </sheetViews>
  <sheetFormatPr defaultRowHeight="15" x14ac:dyDescent="0.25"/>
  <cols>
    <col min="1" max="1" width="6.85546875" customWidth="1"/>
    <col min="2" max="2" width="24.5703125" bestFit="1" customWidth="1"/>
    <col min="3" max="3" width="59.42578125" style="86" customWidth="1"/>
    <col min="5" max="5" width="12.140625" customWidth="1"/>
    <col min="6" max="6" width="20" style="39" customWidth="1"/>
    <col min="7" max="7" width="33.28515625" customWidth="1"/>
    <col min="8" max="8" width="20" customWidth="1"/>
  </cols>
  <sheetData>
    <row r="1" spans="1:13" ht="63" customHeight="1" x14ac:dyDescent="0.25">
      <c r="A1" s="97"/>
      <c r="B1" s="97"/>
      <c r="C1" s="97"/>
      <c r="D1" s="97"/>
      <c r="E1" s="97"/>
      <c r="F1" s="97"/>
    </row>
    <row r="2" spans="1:13" ht="18.75" customHeight="1" x14ac:dyDescent="0.25">
      <c r="A2" s="3"/>
    </row>
    <row r="3" spans="1:13" ht="30" customHeight="1" x14ac:dyDescent="0.3">
      <c r="A3" s="4" t="s">
        <v>0</v>
      </c>
      <c r="B3" s="37"/>
      <c r="C3" s="87"/>
    </row>
    <row r="4" spans="1:13" ht="32.25" customHeight="1" x14ac:dyDescent="0.25">
      <c r="A4" s="98" t="s">
        <v>1</v>
      </c>
      <c r="B4" s="98"/>
      <c r="C4" s="11" t="str">
        <f>CELKEM!C4</f>
        <v>„Pořízení vybavení interiérových učeben v ZŠ J. A. Komenského v Kyjově – ICT“</v>
      </c>
      <c r="D4" s="5"/>
      <c r="E4" s="5"/>
      <c r="F4" s="40"/>
    </row>
    <row r="5" spans="1:13" ht="32.25" customHeight="1" x14ac:dyDescent="0.25">
      <c r="A5" s="93"/>
      <c r="B5" s="93"/>
      <c r="C5" s="11" t="s">
        <v>24</v>
      </c>
      <c r="D5" s="5"/>
      <c r="E5" s="5"/>
      <c r="F5" s="40"/>
    </row>
    <row r="7" spans="1:13" s="48" customFormat="1" ht="60" x14ac:dyDescent="0.25">
      <c r="A7" s="45" t="s">
        <v>18</v>
      </c>
      <c r="B7" s="45" t="s">
        <v>19</v>
      </c>
      <c r="C7" s="88" t="s">
        <v>36</v>
      </c>
      <c r="D7" s="46" t="s">
        <v>37</v>
      </c>
      <c r="E7" s="46" t="s">
        <v>38</v>
      </c>
      <c r="F7" s="47" t="s">
        <v>21</v>
      </c>
      <c r="G7" s="95" t="s">
        <v>66</v>
      </c>
      <c r="H7"/>
    </row>
    <row r="8" spans="1:13" s="48" customFormat="1" ht="36" customHeight="1" x14ac:dyDescent="0.25">
      <c r="A8" s="49"/>
      <c r="B8" s="113" t="s">
        <v>39</v>
      </c>
      <c r="C8" s="113"/>
      <c r="D8" s="113"/>
      <c r="E8" s="113"/>
      <c r="F8" s="113"/>
      <c r="G8" s="65"/>
      <c r="H8"/>
    </row>
    <row r="9" spans="1:13" s="48" customFormat="1" ht="44.25" customHeight="1" x14ac:dyDescent="0.25">
      <c r="A9" s="125">
        <v>1</v>
      </c>
      <c r="B9" s="126" t="s">
        <v>67</v>
      </c>
      <c r="C9" s="127" t="s">
        <v>74</v>
      </c>
      <c r="D9" s="121">
        <v>1</v>
      </c>
      <c r="E9" s="123">
        <v>0</v>
      </c>
      <c r="F9" s="118">
        <f>D9*E9</f>
        <v>0</v>
      </c>
      <c r="G9" s="118"/>
      <c r="H9"/>
    </row>
    <row r="10" spans="1:13" s="48" customFormat="1" ht="66.75" customHeight="1" x14ac:dyDescent="0.25">
      <c r="A10" s="125"/>
      <c r="B10" s="127"/>
      <c r="C10" s="127"/>
      <c r="D10" s="122"/>
      <c r="E10" s="123"/>
      <c r="F10" s="118"/>
      <c r="G10" s="118"/>
      <c r="H10" s="110"/>
      <c r="I10" s="111"/>
      <c r="J10" s="111"/>
      <c r="K10" s="111"/>
      <c r="L10" s="111"/>
      <c r="M10" s="111"/>
    </row>
    <row r="11" spans="1:13" s="48" customFormat="1" ht="82.5" customHeight="1" x14ac:dyDescent="0.25">
      <c r="A11" s="125"/>
      <c r="B11" s="127"/>
      <c r="C11" s="127"/>
      <c r="D11" s="122"/>
      <c r="E11" s="123"/>
      <c r="F11" s="118"/>
      <c r="G11" s="118"/>
      <c r="H11"/>
    </row>
    <row r="12" spans="1:13" s="48" customFormat="1" ht="54.75" customHeight="1" x14ac:dyDescent="0.25">
      <c r="A12" s="125">
        <v>2</v>
      </c>
      <c r="B12" s="126" t="s">
        <v>68</v>
      </c>
      <c r="C12" s="120" t="s">
        <v>75</v>
      </c>
      <c r="D12" s="121">
        <v>22</v>
      </c>
      <c r="E12" s="123">
        <v>0</v>
      </c>
      <c r="F12" s="118">
        <f t="shared" ref="F12:F21" si="0">D12*E12</f>
        <v>0</v>
      </c>
      <c r="G12" s="118"/>
      <c r="H12"/>
    </row>
    <row r="13" spans="1:13" s="48" customFormat="1" ht="54.75" customHeight="1" x14ac:dyDescent="0.25">
      <c r="A13" s="125"/>
      <c r="B13" s="127"/>
      <c r="C13" s="120"/>
      <c r="D13" s="122"/>
      <c r="E13" s="124"/>
      <c r="F13" s="119"/>
      <c r="G13" s="119"/>
      <c r="H13" s="108"/>
      <c r="I13" s="112"/>
      <c r="J13" s="112"/>
      <c r="K13" s="112"/>
      <c r="L13" s="112"/>
      <c r="M13" s="112"/>
    </row>
    <row r="14" spans="1:13" s="48" customFormat="1" ht="129.75" customHeight="1" x14ac:dyDescent="0.25">
      <c r="A14" s="125"/>
      <c r="B14" s="127"/>
      <c r="C14" s="120"/>
      <c r="D14" s="122"/>
      <c r="E14" s="124"/>
      <c r="F14" s="119"/>
      <c r="G14" s="119"/>
      <c r="H14"/>
    </row>
    <row r="15" spans="1:13" s="48" customFormat="1" ht="24.75" customHeight="1" x14ac:dyDescent="0.25">
      <c r="A15" s="125">
        <v>3</v>
      </c>
      <c r="B15" s="126" t="s">
        <v>40</v>
      </c>
      <c r="C15" s="120" t="s">
        <v>41</v>
      </c>
      <c r="D15" s="121">
        <v>1</v>
      </c>
      <c r="E15" s="123">
        <v>0</v>
      </c>
      <c r="F15" s="118">
        <f t="shared" si="0"/>
        <v>0</v>
      </c>
      <c r="G15" s="118"/>
      <c r="H15"/>
    </row>
    <row r="16" spans="1:13" s="48" customFormat="1" ht="24" customHeight="1" x14ac:dyDescent="0.25">
      <c r="A16" s="125"/>
      <c r="B16" s="127"/>
      <c r="C16" s="120"/>
      <c r="D16" s="122"/>
      <c r="E16" s="124"/>
      <c r="F16" s="119"/>
      <c r="G16" s="119"/>
      <c r="H16"/>
    </row>
    <row r="17" spans="1:12" s="48" customFormat="1" ht="21" customHeight="1" x14ac:dyDescent="0.25">
      <c r="A17" s="125"/>
      <c r="B17" s="127"/>
      <c r="C17" s="120"/>
      <c r="D17" s="122"/>
      <c r="E17" s="124"/>
      <c r="F17" s="119"/>
      <c r="G17" s="119"/>
      <c r="H17"/>
    </row>
    <row r="18" spans="1:12" s="48" customFormat="1" ht="20.25" customHeight="1" x14ac:dyDescent="0.25">
      <c r="A18" s="125">
        <v>4</v>
      </c>
      <c r="B18" s="126" t="s">
        <v>42</v>
      </c>
      <c r="C18" s="120" t="s">
        <v>43</v>
      </c>
      <c r="D18" s="121">
        <v>22</v>
      </c>
      <c r="E18" s="123">
        <v>0</v>
      </c>
      <c r="F18" s="118">
        <f t="shared" si="0"/>
        <v>0</v>
      </c>
      <c r="G18" s="118"/>
      <c r="H18"/>
    </row>
    <row r="19" spans="1:12" s="48" customFormat="1" ht="20.25" customHeight="1" x14ac:dyDescent="0.25">
      <c r="A19" s="125"/>
      <c r="B19" s="127"/>
      <c r="C19" s="120"/>
      <c r="D19" s="122"/>
      <c r="E19" s="124"/>
      <c r="F19" s="119"/>
      <c r="G19" s="119"/>
      <c r="H19"/>
    </row>
    <row r="20" spans="1:12" s="48" customFormat="1" ht="25.5" customHeight="1" x14ac:dyDescent="0.25">
      <c r="A20" s="125"/>
      <c r="B20" s="127"/>
      <c r="C20" s="120"/>
      <c r="D20" s="122"/>
      <c r="E20" s="124"/>
      <c r="F20" s="119"/>
      <c r="G20" s="119"/>
      <c r="H20"/>
    </row>
    <row r="21" spans="1:12" s="48" customFormat="1" ht="20.25" customHeight="1" x14ac:dyDescent="0.25">
      <c r="A21" s="125">
        <v>5</v>
      </c>
      <c r="B21" s="126" t="s">
        <v>44</v>
      </c>
      <c r="C21" s="120" t="s">
        <v>45</v>
      </c>
      <c r="D21" s="121">
        <v>22</v>
      </c>
      <c r="E21" s="123">
        <v>0</v>
      </c>
      <c r="F21" s="118">
        <f t="shared" si="0"/>
        <v>0</v>
      </c>
      <c r="G21" s="118"/>
      <c r="H21"/>
    </row>
    <row r="22" spans="1:12" s="48" customFormat="1" ht="23.25" customHeight="1" x14ac:dyDescent="0.25">
      <c r="A22" s="125"/>
      <c r="B22" s="127"/>
      <c r="C22" s="120"/>
      <c r="D22" s="122"/>
      <c r="E22" s="124"/>
      <c r="F22" s="119"/>
      <c r="G22" s="119"/>
      <c r="H22"/>
    </row>
    <row r="23" spans="1:12" s="48" customFormat="1" ht="20.25" customHeight="1" x14ac:dyDescent="0.25">
      <c r="A23" s="125"/>
      <c r="B23" s="127"/>
      <c r="C23" s="120"/>
      <c r="D23" s="122"/>
      <c r="E23" s="124"/>
      <c r="F23" s="119"/>
      <c r="G23" s="119"/>
      <c r="H23"/>
    </row>
    <row r="24" spans="1:12" s="48" customFormat="1" ht="40.5" customHeight="1" x14ac:dyDescent="0.25">
      <c r="A24" s="50"/>
      <c r="B24" s="43" t="s">
        <v>46</v>
      </c>
      <c r="C24" s="89" t="s">
        <v>47</v>
      </c>
      <c r="D24" s="51"/>
      <c r="E24" s="66"/>
      <c r="F24" s="67">
        <f>SUM(F9:F23)</f>
        <v>0</v>
      </c>
      <c r="G24" s="67"/>
      <c r="H24"/>
    </row>
    <row r="25" spans="1:12" s="48" customFormat="1" ht="36" customHeight="1" x14ac:dyDescent="0.25">
      <c r="A25" s="115"/>
      <c r="B25" s="116"/>
      <c r="C25" s="116"/>
      <c r="D25" s="116"/>
      <c r="E25" s="116"/>
      <c r="F25" s="116"/>
      <c r="G25" s="53"/>
      <c r="H25"/>
      <c r="L25" s="64"/>
    </row>
    <row r="26" spans="1:12" s="48" customFormat="1" ht="36.75" customHeight="1" x14ac:dyDescent="0.25">
      <c r="A26" s="52"/>
      <c r="B26" s="113" t="s">
        <v>48</v>
      </c>
      <c r="C26" s="113"/>
      <c r="D26" s="113"/>
      <c r="E26" s="113"/>
      <c r="F26" s="113"/>
      <c r="G26" s="65"/>
      <c r="H26"/>
    </row>
    <row r="27" spans="1:12" s="48" customFormat="1" ht="89.25" customHeight="1" x14ac:dyDescent="0.25">
      <c r="A27" s="125">
        <v>1</v>
      </c>
      <c r="B27" s="126" t="s">
        <v>49</v>
      </c>
      <c r="C27" s="120" t="s">
        <v>76</v>
      </c>
      <c r="D27" s="121">
        <v>1</v>
      </c>
      <c r="E27" s="123">
        <v>0</v>
      </c>
      <c r="F27" s="118">
        <f t="shared" ref="F27:F30" si="1">D27*E27</f>
        <v>0</v>
      </c>
      <c r="G27" s="118"/>
      <c r="H27"/>
    </row>
    <row r="28" spans="1:12" s="48" customFormat="1" ht="105.75" customHeight="1" x14ac:dyDescent="0.25">
      <c r="A28" s="125"/>
      <c r="B28" s="127"/>
      <c r="C28" s="120"/>
      <c r="D28" s="122"/>
      <c r="E28" s="123"/>
      <c r="F28" s="118"/>
      <c r="G28" s="118"/>
      <c r="H28"/>
    </row>
    <row r="29" spans="1:12" s="48" customFormat="1" ht="87" customHeight="1" x14ac:dyDescent="0.25">
      <c r="A29" s="125"/>
      <c r="B29" s="127"/>
      <c r="C29" s="120"/>
      <c r="D29" s="122"/>
      <c r="E29" s="123"/>
      <c r="F29" s="118"/>
      <c r="G29" s="118"/>
      <c r="H29"/>
    </row>
    <row r="30" spans="1:12" s="48" customFormat="1" ht="98.25" customHeight="1" x14ac:dyDescent="0.25">
      <c r="A30" s="125">
        <v>2</v>
      </c>
      <c r="B30" s="126" t="s">
        <v>50</v>
      </c>
      <c r="C30" s="120" t="s">
        <v>73</v>
      </c>
      <c r="D30" s="121">
        <v>1</v>
      </c>
      <c r="E30" s="123">
        <v>0</v>
      </c>
      <c r="F30" s="118">
        <f t="shared" si="1"/>
        <v>0</v>
      </c>
      <c r="G30" s="118"/>
      <c r="H30"/>
    </row>
    <row r="31" spans="1:12" s="48" customFormat="1" ht="145.5" customHeight="1" x14ac:dyDescent="0.25">
      <c r="A31" s="125"/>
      <c r="B31" s="127"/>
      <c r="C31" s="120"/>
      <c r="D31" s="122"/>
      <c r="E31" s="124"/>
      <c r="F31" s="119"/>
      <c r="G31" s="119"/>
      <c r="H31"/>
    </row>
    <row r="32" spans="1:12" s="48" customFormat="1" ht="168.75" customHeight="1" x14ac:dyDescent="0.25">
      <c r="A32" s="125"/>
      <c r="B32" s="127"/>
      <c r="C32" s="120"/>
      <c r="D32" s="122"/>
      <c r="E32" s="124"/>
      <c r="F32" s="119"/>
      <c r="G32" s="119"/>
      <c r="H32"/>
    </row>
    <row r="33" spans="1:13" s="48" customFormat="1" ht="45" customHeight="1" x14ac:dyDescent="0.25">
      <c r="A33" s="50"/>
      <c r="B33" s="43" t="s">
        <v>48</v>
      </c>
      <c r="C33" s="90" t="s">
        <v>47</v>
      </c>
      <c r="D33" s="51"/>
      <c r="E33" s="68"/>
      <c r="F33" s="67">
        <f>SUM(F27:F30)</f>
        <v>0</v>
      </c>
      <c r="G33" s="67"/>
      <c r="H33"/>
    </row>
    <row r="34" spans="1:13" s="48" customFormat="1" ht="25.5" customHeight="1" x14ac:dyDescent="0.25">
      <c r="A34" s="115"/>
      <c r="B34" s="117"/>
      <c r="C34" s="117"/>
      <c r="D34" s="117"/>
      <c r="E34" s="117"/>
      <c r="F34" s="117"/>
      <c r="H34"/>
    </row>
    <row r="35" spans="1:13" s="48" customFormat="1" ht="41.25" customHeight="1" x14ac:dyDescent="0.25">
      <c r="A35" s="52"/>
      <c r="B35" s="113" t="s">
        <v>51</v>
      </c>
      <c r="C35" s="113"/>
      <c r="D35" s="113"/>
      <c r="E35" s="113"/>
      <c r="F35" s="113"/>
      <c r="G35" s="65"/>
      <c r="H35"/>
    </row>
    <row r="36" spans="1:13" s="48" customFormat="1" ht="29.25" customHeight="1" x14ac:dyDescent="0.25">
      <c r="A36" s="125">
        <v>1</v>
      </c>
      <c r="B36" s="134" t="s">
        <v>52</v>
      </c>
      <c r="C36" s="127" t="s">
        <v>77</v>
      </c>
      <c r="D36" s="121">
        <v>23</v>
      </c>
      <c r="E36" s="123">
        <v>0</v>
      </c>
      <c r="F36" s="118">
        <f t="shared" ref="F36:F39" si="2">D36*E36</f>
        <v>0</v>
      </c>
      <c r="G36" s="118"/>
      <c r="H36"/>
    </row>
    <row r="37" spans="1:13" s="48" customFormat="1" ht="34.5" customHeight="1" x14ac:dyDescent="0.25">
      <c r="A37" s="125"/>
      <c r="B37" s="135"/>
      <c r="C37" s="127"/>
      <c r="D37" s="122"/>
      <c r="E37" s="123"/>
      <c r="F37" s="118"/>
      <c r="G37" s="118"/>
      <c r="H37" s="108"/>
      <c r="I37" s="109"/>
      <c r="J37" s="109"/>
      <c r="K37" s="109"/>
      <c r="L37" s="109"/>
      <c r="M37" s="109"/>
    </row>
    <row r="38" spans="1:13" s="48" customFormat="1" ht="48.75" customHeight="1" x14ac:dyDescent="0.25">
      <c r="A38" s="125"/>
      <c r="B38" s="135"/>
      <c r="C38" s="127"/>
      <c r="D38" s="122"/>
      <c r="E38" s="123"/>
      <c r="F38" s="118"/>
      <c r="G38" s="118"/>
      <c r="H38" s="108"/>
      <c r="I38" s="109"/>
      <c r="J38" s="109"/>
      <c r="K38" s="109"/>
      <c r="L38" s="109"/>
      <c r="M38" s="109"/>
    </row>
    <row r="39" spans="1:13" s="48" customFormat="1" ht="19.5" customHeight="1" x14ac:dyDescent="0.25">
      <c r="A39" s="125">
        <v>2</v>
      </c>
      <c r="B39" s="134" t="s">
        <v>53</v>
      </c>
      <c r="C39" s="120" t="s">
        <v>78</v>
      </c>
      <c r="D39" s="121">
        <v>23</v>
      </c>
      <c r="E39" s="123">
        <v>0</v>
      </c>
      <c r="F39" s="118">
        <f t="shared" si="2"/>
        <v>0</v>
      </c>
      <c r="G39" s="118"/>
      <c r="H39"/>
    </row>
    <row r="40" spans="1:13" s="48" customFormat="1" ht="20.25" customHeight="1" x14ac:dyDescent="0.25">
      <c r="A40" s="125"/>
      <c r="B40" s="135"/>
      <c r="C40" s="120"/>
      <c r="D40" s="122"/>
      <c r="E40" s="124"/>
      <c r="F40" s="119"/>
      <c r="G40" s="119"/>
      <c r="H40" s="108"/>
      <c r="I40" s="109"/>
      <c r="J40" s="109"/>
      <c r="K40" s="109"/>
      <c r="L40" s="109"/>
      <c r="M40" s="109"/>
    </row>
    <row r="41" spans="1:13" s="48" customFormat="1" ht="19.5" customHeight="1" x14ac:dyDescent="0.25">
      <c r="A41" s="125"/>
      <c r="B41" s="135"/>
      <c r="C41" s="120"/>
      <c r="D41" s="122"/>
      <c r="E41" s="124"/>
      <c r="F41" s="119"/>
      <c r="G41" s="119"/>
      <c r="H41" s="108"/>
      <c r="I41" s="109"/>
      <c r="J41" s="109"/>
      <c r="K41" s="109"/>
      <c r="L41" s="109"/>
      <c r="M41" s="109"/>
    </row>
    <row r="42" spans="1:13" s="48" customFormat="1" ht="45.75" customHeight="1" x14ac:dyDescent="0.25">
      <c r="A42" s="50"/>
      <c r="B42" s="43" t="s">
        <v>54</v>
      </c>
      <c r="C42" s="90" t="s">
        <v>47</v>
      </c>
      <c r="D42" s="51"/>
      <c r="E42" s="68"/>
      <c r="F42" s="67">
        <f>SUM(F36:F41)</f>
        <v>0</v>
      </c>
      <c r="G42" s="67"/>
      <c r="H42"/>
    </row>
    <row r="43" spans="1:13" s="48" customFormat="1" ht="36" customHeight="1" x14ac:dyDescent="0.25">
      <c r="A43" s="115"/>
      <c r="B43" s="116"/>
      <c r="C43" s="116"/>
      <c r="D43" s="116"/>
      <c r="E43" s="116"/>
      <c r="F43" s="116"/>
      <c r="G43" s="53"/>
      <c r="H43"/>
    </row>
    <row r="44" spans="1:13" s="48" customFormat="1" ht="36.75" customHeight="1" x14ac:dyDescent="0.25">
      <c r="A44" s="52"/>
      <c r="B44" s="113" t="s">
        <v>55</v>
      </c>
      <c r="C44" s="113"/>
      <c r="D44" s="113"/>
      <c r="E44" s="113"/>
      <c r="F44" s="113"/>
      <c r="G44" s="65"/>
      <c r="H44"/>
    </row>
    <row r="45" spans="1:13" s="48" customFormat="1" ht="15.75" customHeight="1" x14ac:dyDescent="0.25">
      <c r="A45" s="125">
        <v>1</v>
      </c>
      <c r="B45" s="126" t="s">
        <v>56</v>
      </c>
      <c r="C45" s="120" t="s">
        <v>57</v>
      </c>
      <c r="D45" s="121">
        <v>1</v>
      </c>
      <c r="E45" s="123">
        <v>0</v>
      </c>
      <c r="F45" s="118">
        <f t="shared" ref="F45" si="3">D45*E45</f>
        <v>0</v>
      </c>
      <c r="G45" s="118"/>
      <c r="H45"/>
    </row>
    <row r="46" spans="1:13" s="48" customFormat="1" ht="19.5" customHeight="1" x14ac:dyDescent="0.25">
      <c r="A46" s="125"/>
      <c r="B46" s="127"/>
      <c r="C46" s="120"/>
      <c r="D46" s="122"/>
      <c r="E46" s="124"/>
      <c r="F46" s="119"/>
      <c r="G46" s="119"/>
      <c r="H46"/>
    </row>
    <row r="47" spans="1:13" s="48" customFormat="1" ht="19.5" customHeight="1" x14ac:dyDescent="0.25">
      <c r="A47" s="125"/>
      <c r="B47" s="127"/>
      <c r="C47" s="120"/>
      <c r="D47" s="122"/>
      <c r="E47" s="124"/>
      <c r="F47" s="119"/>
      <c r="G47" s="119"/>
      <c r="H47"/>
    </row>
    <row r="48" spans="1:13" s="48" customFormat="1" ht="18" customHeight="1" x14ac:dyDescent="0.25">
      <c r="A48" s="125">
        <v>2</v>
      </c>
      <c r="B48" s="126" t="s">
        <v>58</v>
      </c>
      <c r="C48" s="120" t="s">
        <v>59</v>
      </c>
      <c r="D48" s="121">
        <v>1</v>
      </c>
      <c r="E48" s="123">
        <v>0</v>
      </c>
      <c r="F48" s="118">
        <f t="shared" ref="F48" si="4">D48*E48</f>
        <v>0</v>
      </c>
      <c r="G48" s="118"/>
      <c r="H48"/>
    </row>
    <row r="49" spans="1:8" s="48" customFormat="1" ht="17.25" customHeight="1" x14ac:dyDescent="0.25">
      <c r="A49" s="125"/>
      <c r="B49" s="127"/>
      <c r="C49" s="120"/>
      <c r="D49" s="122"/>
      <c r="E49" s="124"/>
      <c r="F49" s="119"/>
      <c r="G49" s="119"/>
      <c r="H49"/>
    </row>
    <row r="50" spans="1:8" s="48" customFormat="1" ht="17.25" customHeight="1" x14ac:dyDescent="0.25">
      <c r="A50" s="125"/>
      <c r="B50" s="127"/>
      <c r="C50" s="120"/>
      <c r="D50" s="122"/>
      <c r="E50" s="124"/>
      <c r="F50" s="119"/>
      <c r="G50" s="119"/>
      <c r="H50"/>
    </row>
    <row r="51" spans="1:8" s="48" customFormat="1" ht="45" customHeight="1" x14ac:dyDescent="0.25">
      <c r="A51" s="50"/>
      <c r="B51" s="43" t="s">
        <v>48</v>
      </c>
      <c r="C51" s="90" t="s">
        <v>47</v>
      </c>
      <c r="D51" s="51"/>
      <c r="E51" s="68"/>
      <c r="F51" s="67">
        <f>SUM(F45:F50)</f>
        <v>0</v>
      </c>
      <c r="G51" s="67"/>
      <c r="H51"/>
    </row>
    <row r="52" spans="1:8" s="48" customFormat="1" ht="25.5" customHeight="1" thickBot="1" x14ac:dyDescent="0.3">
      <c r="A52" s="115"/>
      <c r="B52" s="117"/>
      <c r="C52" s="117"/>
      <c r="D52" s="117"/>
      <c r="E52" s="117"/>
      <c r="F52" s="117"/>
      <c r="H52"/>
    </row>
    <row r="53" spans="1:8" s="48" customFormat="1" ht="39" customHeight="1" thickBot="1" x14ac:dyDescent="0.3">
      <c r="A53" s="74"/>
      <c r="B53" s="75"/>
      <c r="C53" s="132" t="s">
        <v>60</v>
      </c>
      <c r="D53" s="132"/>
      <c r="E53" s="133"/>
      <c r="F53" s="76">
        <f>F42+F33+F24+F51</f>
        <v>0</v>
      </c>
      <c r="G53" s="73"/>
      <c r="H53"/>
    </row>
    <row r="54" spans="1:8" ht="18.75" x14ac:dyDescent="0.25">
      <c r="A54" s="6"/>
      <c r="B54" s="7"/>
      <c r="C54" s="91"/>
      <c r="D54" s="9"/>
      <c r="E54" s="8"/>
      <c r="F54" s="41"/>
    </row>
    <row r="55" spans="1:8" ht="15" customHeight="1" x14ac:dyDescent="0.25">
      <c r="A55" s="10"/>
      <c r="B55" s="128" t="s">
        <v>61</v>
      </c>
      <c r="C55" s="128"/>
      <c r="D55" s="128"/>
      <c r="E55" s="128"/>
      <c r="F55" s="128"/>
    </row>
    <row r="56" spans="1:8" x14ac:dyDescent="0.25">
      <c r="B56" s="128"/>
      <c r="C56" s="128"/>
      <c r="D56" s="128"/>
      <c r="E56" s="128"/>
      <c r="F56" s="128"/>
    </row>
    <row r="57" spans="1:8" ht="15" customHeight="1" x14ac:dyDescent="0.25">
      <c r="A57" s="63"/>
      <c r="B57" s="63"/>
      <c r="C57" s="92"/>
      <c r="D57" s="63"/>
      <c r="E57" s="63"/>
      <c r="F57" s="42"/>
    </row>
    <row r="58" spans="1:8" ht="24.75" customHeight="1" x14ac:dyDescent="0.25">
      <c r="A58" s="94"/>
      <c r="B58" s="130" t="s">
        <v>81</v>
      </c>
      <c r="C58" s="131"/>
      <c r="D58" s="131"/>
      <c r="E58" s="131"/>
      <c r="F58" s="131"/>
      <c r="G58" s="131"/>
    </row>
    <row r="113" ht="21" customHeight="1" x14ac:dyDescent="0.25"/>
  </sheetData>
  <mergeCells count="94">
    <mergeCell ref="B58:G58"/>
    <mergeCell ref="B8:F8"/>
    <mergeCell ref="B15:B17"/>
    <mergeCell ref="C15:C17"/>
    <mergeCell ref="A1:F1"/>
    <mergeCell ref="A4:B4"/>
    <mergeCell ref="F9:F11"/>
    <mergeCell ref="A12:A14"/>
    <mergeCell ref="B12:B14"/>
    <mergeCell ref="C12:C14"/>
    <mergeCell ref="D12:D14"/>
    <mergeCell ref="E12:E14"/>
    <mergeCell ref="F12:F14"/>
    <mergeCell ref="A9:A11"/>
    <mergeCell ref="B9:B11"/>
    <mergeCell ref="C9:C11"/>
    <mergeCell ref="D9:D11"/>
    <mergeCell ref="E9:E11"/>
    <mergeCell ref="D15:D17"/>
    <mergeCell ref="E15:E17"/>
    <mergeCell ref="F21:F23"/>
    <mergeCell ref="F18:F20"/>
    <mergeCell ref="F15:F17"/>
    <mergeCell ref="B21:B23"/>
    <mergeCell ref="C21:C23"/>
    <mergeCell ref="D21:D23"/>
    <mergeCell ref="E21:E23"/>
    <mergeCell ref="A18:A20"/>
    <mergeCell ref="B18:B20"/>
    <mergeCell ref="C18:C20"/>
    <mergeCell ref="D18:D20"/>
    <mergeCell ref="E18:E20"/>
    <mergeCell ref="A15:A17"/>
    <mergeCell ref="F30:F32"/>
    <mergeCell ref="A25:F25"/>
    <mergeCell ref="B26:F26"/>
    <mergeCell ref="A27:A29"/>
    <mergeCell ref="B27:B29"/>
    <mergeCell ref="C27:C29"/>
    <mergeCell ref="D27:D29"/>
    <mergeCell ref="E27:E29"/>
    <mergeCell ref="F27:F29"/>
    <mergeCell ref="A30:A32"/>
    <mergeCell ref="B30:B32"/>
    <mergeCell ref="C30:C32"/>
    <mergeCell ref="D30:D32"/>
    <mergeCell ref="E30:E32"/>
    <mergeCell ref="A21:A23"/>
    <mergeCell ref="F39:F41"/>
    <mergeCell ref="A34:F34"/>
    <mergeCell ref="B35:F35"/>
    <mergeCell ref="A36:A38"/>
    <mergeCell ref="B36:B38"/>
    <mergeCell ref="C36:C38"/>
    <mergeCell ref="D36:D38"/>
    <mergeCell ref="E36:E38"/>
    <mergeCell ref="F36:F38"/>
    <mergeCell ref="A39:A41"/>
    <mergeCell ref="B39:B41"/>
    <mergeCell ref="C39:C41"/>
    <mergeCell ref="D39:D41"/>
    <mergeCell ref="E39:E41"/>
    <mergeCell ref="A43:F43"/>
    <mergeCell ref="B44:F44"/>
    <mergeCell ref="A45:A47"/>
    <mergeCell ref="B45:B47"/>
    <mergeCell ref="C45:C47"/>
    <mergeCell ref="D45:D47"/>
    <mergeCell ref="E45:E47"/>
    <mergeCell ref="F45:F47"/>
    <mergeCell ref="A52:F52"/>
    <mergeCell ref="C53:E53"/>
    <mergeCell ref="B55:F56"/>
    <mergeCell ref="A48:A50"/>
    <mergeCell ref="B48:B50"/>
    <mergeCell ref="C48:C50"/>
    <mergeCell ref="D48:D50"/>
    <mergeCell ref="E48:E50"/>
    <mergeCell ref="F48:F50"/>
    <mergeCell ref="H10:M10"/>
    <mergeCell ref="H13:M13"/>
    <mergeCell ref="H40:M41"/>
    <mergeCell ref="H37:M38"/>
    <mergeCell ref="G48:G50"/>
    <mergeCell ref="G27:G29"/>
    <mergeCell ref="G30:G32"/>
    <mergeCell ref="G36:G38"/>
    <mergeCell ref="G39:G41"/>
    <mergeCell ref="G45:G47"/>
    <mergeCell ref="G9:G11"/>
    <mergeCell ref="G12:G14"/>
    <mergeCell ref="G15:G17"/>
    <mergeCell ref="G18:G20"/>
    <mergeCell ref="G21:G23"/>
  </mergeCells>
  <pageMargins left="0.70866141732283472" right="0.70866141732283472" top="0.78740157480314965" bottom="0.78740157480314965" header="0.31496062992125984" footer="0.31496062992125984"/>
  <pageSetup paperSize="9" scale="52" fitToHeight="2" orientation="portrait" r:id="rId1"/>
  <rowBreaks count="1" manualBreakCount="1">
    <brk id="25"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topLeftCell="A7" zoomScale="90" zoomScaleNormal="90" zoomScaleSheetLayoutView="80" workbookViewId="0">
      <selection activeCell="C12" sqref="C12:C14"/>
    </sheetView>
  </sheetViews>
  <sheetFormatPr defaultRowHeight="15" x14ac:dyDescent="0.25"/>
  <cols>
    <col min="1" max="1" width="6.85546875" customWidth="1"/>
    <col min="2" max="2" width="24.5703125" bestFit="1" customWidth="1"/>
    <col min="3" max="3" width="59.42578125" style="86" customWidth="1"/>
    <col min="5" max="5" width="12.140625" customWidth="1"/>
    <col min="6" max="6" width="20" style="39" customWidth="1"/>
    <col min="7" max="7" width="33.28515625" customWidth="1"/>
  </cols>
  <sheetData>
    <row r="1" spans="1:13" ht="63" customHeight="1" x14ac:dyDescent="0.25">
      <c r="A1" s="97"/>
      <c r="B1" s="97"/>
      <c r="C1" s="97"/>
      <c r="D1" s="97"/>
      <c r="E1" s="97"/>
      <c r="F1" s="97"/>
    </row>
    <row r="2" spans="1:13" ht="18.75" customHeight="1" x14ac:dyDescent="0.25">
      <c r="A2" s="3"/>
    </row>
    <row r="3" spans="1:13" ht="30" customHeight="1" x14ac:dyDescent="0.3">
      <c r="A3" s="4" t="s">
        <v>0</v>
      </c>
      <c r="B3" s="37"/>
      <c r="C3" s="87"/>
    </row>
    <row r="4" spans="1:13" ht="32.25" customHeight="1" x14ac:dyDescent="0.25">
      <c r="A4" s="98" t="s">
        <v>1</v>
      </c>
      <c r="B4" s="98"/>
      <c r="C4" s="11" t="str">
        <f>CELKEM!C4</f>
        <v>„Pořízení vybavení interiérových učeben v ZŠ J. A. Komenského v Kyjově – ICT“</v>
      </c>
      <c r="D4" s="5"/>
      <c r="E4" s="5"/>
      <c r="F4" s="40"/>
    </row>
    <row r="5" spans="1:13" ht="32.25" customHeight="1" x14ac:dyDescent="0.25">
      <c r="A5" s="93"/>
      <c r="B5" s="93"/>
      <c r="C5" s="11" t="s">
        <v>26</v>
      </c>
      <c r="D5" s="5"/>
      <c r="E5" s="5"/>
      <c r="F5" s="40"/>
    </row>
    <row r="7" spans="1:13" s="48" customFormat="1" ht="60" x14ac:dyDescent="0.25">
      <c r="A7" s="45" t="s">
        <v>18</v>
      </c>
      <c r="B7" s="45" t="s">
        <v>19</v>
      </c>
      <c r="C7" s="88" t="s">
        <v>36</v>
      </c>
      <c r="D7" s="46" t="s">
        <v>37</v>
      </c>
      <c r="E7" s="46" t="s">
        <v>38</v>
      </c>
      <c r="F7" s="47" t="s">
        <v>21</v>
      </c>
      <c r="G7" s="95" t="s">
        <v>66</v>
      </c>
    </row>
    <row r="8" spans="1:13" s="48" customFormat="1" ht="41.25" customHeight="1" x14ac:dyDescent="0.25">
      <c r="A8" s="52"/>
      <c r="B8" s="165" t="s">
        <v>51</v>
      </c>
      <c r="C8" s="166"/>
      <c r="D8" s="166"/>
      <c r="E8" s="166"/>
      <c r="F8" s="166"/>
      <c r="G8" s="65"/>
    </row>
    <row r="9" spans="1:13" s="48" customFormat="1" ht="29.25" customHeight="1" x14ac:dyDescent="0.25">
      <c r="A9" s="140">
        <v>1</v>
      </c>
      <c r="B9" s="143" t="s">
        <v>52</v>
      </c>
      <c r="C9" s="146" t="s">
        <v>77</v>
      </c>
      <c r="D9" s="149">
        <v>1</v>
      </c>
      <c r="E9" s="152">
        <v>0</v>
      </c>
      <c r="F9" s="155">
        <f t="shared" ref="F9" si="0">D9*E9</f>
        <v>0</v>
      </c>
      <c r="G9" s="118"/>
    </row>
    <row r="10" spans="1:13" s="48" customFormat="1" ht="34.5" customHeight="1" x14ac:dyDescent="0.25">
      <c r="A10" s="141"/>
      <c r="B10" s="144"/>
      <c r="C10" s="147"/>
      <c r="D10" s="150"/>
      <c r="E10" s="153"/>
      <c r="F10" s="156"/>
      <c r="G10" s="118"/>
      <c r="H10" s="108"/>
      <c r="I10" s="109"/>
      <c r="J10" s="109"/>
      <c r="K10" s="109"/>
      <c r="L10" s="109"/>
      <c r="M10" s="109"/>
    </row>
    <row r="11" spans="1:13" s="48" customFormat="1" ht="45" customHeight="1" x14ac:dyDescent="0.25">
      <c r="A11" s="142"/>
      <c r="B11" s="145"/>
      <c r="C11" s="148"/>
      <c r="D11" s="151"/>
      <c r="E11" s="154"/>
      <c r="F11" s="157"/>
      <c r="G11" s="118"/>
      <c r="H11" s="108"/>
      <c r="I11" s="109"/>
      <c r="J11" s="109"/>
      <c r="K11" s="109"/>
      <c r="L11" s="109"/>
      <c r="M11" s="109"/>
    </row>
    <row r="12" spans="1:13" s="48" customFormat="1" ht="96" customHeight="1" x14ac:dyDescent="0.25">
      <c r="A12" s="140">
        <v>2</v>
      </c>
      <c r="B12" s="143" t="s">
        <v>62</v>
      </c>
      <c r="C12" s="146" t="s">
        <v>82</v>
      </c>
      <c r="D12" s="149">
        <v>1</v>
      </c>
      <c r="E12" s="152">
        <v>0</v>
      </c>
      <c r="F12" s="155">
        <f t="shared" ref="F12" si="1">D12*E12</f>
        <v>0</v>
      </c>
      <c r="G12" s="118"/>
    </row>
    <row r="13" spans="1:13" s="48" customFormat="1" ht="95.25" customHeight="1" x14ac:dyDescent="0.25">
      <c r="A13" s="141"/>
      <c r="B13" s="144"/>
      <c r="C13" s="147"/>
      <c r="D13" s="150"/>
      <c r="E13" s="153"/>
      <c r="F13" s="156"/>
      <c r="G13" s="119"/>
      <c r="H13" s="108"/>
      <c r="I13" s="112"/>
      <c r="J13" s="112"/>
      <c r="K13" s="112"/>
      <c r="L13" s="112"/>
      <c r="M13" s="112"/>
    </row>
    <row r="14" spans="1:13" s="48" customFormat="1" ht="91.5" customHeight="1" x14ac:dyDescent="0.25">
      <c r="A14" s="142"/>
      <c r="B14" s="145"/>
      <c r="C14" s="148"/>
      <c r="D14" s="151"/>
      <c r="E14" s="154"/>
      <c r="F14" s="157"/>
      <c r="G14" s="119"/>
    </row>
    <row r="15" spans="1:13" s="48" customFormat="1" ht="41.25" customHeight="1" x14ac:dyDescent="0.25">
      <c r="A15" s="140">
        <v>3</v>
      </c>
      <c r="B15" s="143" t="s">
        <v>63</v>
      </c>
      <c r="C15" s="158" t="s">
        <v>79</v>
      </c>
      <c r="D15" s="149">
        <v>30</v>
      </c>
      <c r="E15" s="152">
        <v>0</v>
      </c>
      <c r="F15" s="155">
        <f t="shared" ref="F15" si="2">D15*E15</f>
        <v>0</v>
      </c>
      <c r="G15" s="118"/>
    </row>
    <row r="16" spans="1:13" s="48" customFormat="1" ht="38.25" customHeight="1" x14ac:dyDescent="0.25">
      <c r="A16" s="141"/>
      <c r="B16" s="144"/>
      <c r="C16" s="159"/>
      <c r="D16" s="150"/>
      <c r="E16" s="161"/>
      <c r="F16" s="163"/>
      <c r="G16" s="119"/>
      <c r="H16" s="108"/>
      <c r="I16" s="112"/>
      <c r="J16" s="112"/>
      <c r="K16" s="112"/>
      <c r="L16" s="112"/>
      <c r="M16" s="112"/>
    </row>
    <row r="17" spans="1:7" s="48" customFormat="1" ht="67.5" customHeight="1" x14ac:dyDescent="0.25">
      <c r="A17" s="142"/>
      <c r="B17" s="145"/>
      <c r="C17" s="160"/>
      <c r="D17" s="151"/>
      <c r="E17" s="162"/>
      <c r="F17" s="164"/>
      <c r="G17" s="119"/>
    </row>
    <row r="18" spans="1:7" s="48" customFormat="1" ht="45.75" customHeight="1" x14ac:dyDescent="0.25">
      <c r="A18" s="50"/>
      <c r="B18" s="43" t="s">
        <v>54</v>
      </c>
      <c r="C18" s="90" t="s">
        <v>47</v>
      </c>
      <c r="D18" s="51"/>
      <c r="E18" s="68"/>
      <c r="F18" s="67">
        <f>SUM(F9:F17)</f>
        <v>0</v>
      </c>
      <c r="G18" s="84"/>
    </row>
    <row r="19" spans="1:7" s="48" customFormat="1" ht="25.5" customHeight="1" thickBot="1" x14ac:dyDescent="0.3">
      <c r="A19" s="138"/>
      <c r="B19" s="139"/>
      <c r="C19" s="139"/>
      <c r="D19" s="139"/>
      <c r="E19" s="139"/>
      <c r="F19" s="139"/>
      <c r="G19" s="83"/>
    </row>
    <row r="20" spans="1:7" s="48" customFormat="1" ht="39" customHeight="1" thickBot="1" x14ac:dyDescent="0.3">
      <c r="A20" s="74"/>
      <c r="B20" s="75"/>
      <c r="C20" s="132" t="s">
        <v>60</v>
      </c>
      <c r="D20" s="132"/>
      <c r="E20" s="133"/>
      <c r="F20" s="76">
        <f>F18</f>
        <v>0</v>
      </c>
      <c r="G20" s="82"/>
    </row>
    <row r="21" spans="1:7" ht="18.75" x14ac:dyDescent="0.25">
      <c r="A21" s="6"/>
      <c r="B21" s="7"/>
      <c r="C21" s="91"/>
      <c r="D21" s="9"/>
      <c r="E21" s="8"/>
      <c r="F21" s="41"/>
      <c r="G21" s="136"/>
    </row>
    <row r="22" spans="1:7" ht="15" customHeight="1" x14ac:dyDescent="0.25">
      <c r="A22" s="10"/>
      <c r="B22" s="128" t="s">
        <v>61</v>
      </c>
      <c r="C22" s="128"/>
      <c r="D22" s="128"/>
      <c r="E22" s="128"/>
      <c r="F22" s="128"/>
      <c r="G22" s="137"/>
    </row>
    <row r="23" spans="1:7" x14ac:dyDescent="0.25">
      <c r="B23" s="128"/>
      <c r="C23" s="128"/>
      <c r="D23" s="128"/>
      <c r="E23" s="128"/>
      <c r="F23" s="128"/>
      <c r="G23" s="137"/>
    </row>
    <row r="24" spans="1:7" ht="15" customHeight="1" x14ac:dyDescent="0.25">
      <c r="A24" s="63"/>
      <c r="B24" s="63"/>
      <c r="C24" s="92"/>
      <c r="D24" s="63"/>
      <c r="E24" s="63"/>
      <c r="F24" s="42"/>
      <c r="G24" s="78"/>
    </row>
    <row r="25" spans="1:7" ht="24.75" customHeight="1" x14ac:dyDescent="0.25">
      <c r="A25" s="94"/>
      <c r="B25" s="130" t="s">
        <v>81</v>
      </c>
      <c r="C25" s="130"/>
      <c r="D25" s="130"/>
      <c r="E25" s="130"/>
      <c r="F25" s="130"/>
      <c r="G25" s="130"/>
    </row>
    <row r="26" spans="1:7" x14ac:dyDescent="0.25">
      <c r="A26" s="63"/>
      <c r="B26" s="63"/>
      <c r="D26" s="63"/>
      <c r="E26" s="63"/>
      <c r="G26" s="79"/>
    </row>
    <row r="27" spans="1:7" ht="15.75" x14ac:dyDescent="0.25">
      <c r="G27" s="80"/>
    </row>
    <row r="28" spans="1:7" x14ac:dyDescent="0.25">
      <c r="G28" s="136"/>
    </row>
    <row r="29" spans="1:7" x14ac:dyDescent="0.25">
      <c r="G29" s="136"/>
    </row>
    <row r="30" spans="1:7" x14ac:dyDescent="0.25">
      <c r="G30" s="136"/>
    </row>
    <row r="31" spans="1:7" x14ac:dyDescent="0.25">
      <c r="G31" s="136"/>
    </row>
    <row r="32" spans="1:7" x14ac:dyDescent="0.25">
      <c r="G32" s="137"/>
    </row>
    <row r="33" spans="7:7" x14ac:dyDescent="0.25">
      <c r="G33" s="137"/>
    </row>
    <row r="34" spans="7:7" x14ac:dyDescent="0.25">
      <c r="G34" s="78"/>
    </row>
    <row r="35" spans="7:7" x14ac:dyDescent="0.25">
      <c r="G35" s="81"/>
    </row>
    <row r="36" spans="7:7" ht="15.75" x14ac:dyDescent="0.25">
      <c r="G36" s="80"/>
    </row>
    <row r="37" spans="7:7" x14ac:dyDescent="0.25">
      <c r="G37" s="136"/>
    </row>
    <row r="38" spans="7:7" x14ac:dyDescent="0.25">
      <c r="G38" s="136"/>
    </row>
    <row r="39" spans="7:7" x14ac:dyDescent="0.25">
      <c r="G39" s="136"/>
    </row>
    <row r="40" spans="7:7" x14ac:dyDescent="0.25">
      <c r="G40" s="136"/>
    </row>
    <row r="41" spans="7:7" x14ac:dyDescent="0.25">
      <c r="G41" s="137"/>
    </row>
    <row r="42" spans="7:7" x14ac:dyDescent="0.25">
      <c r="G42" s="137"/>
    </row>
    <row r="43" spans="7:7" x14ac:dyDescent="0.25">
      <c r="G43" s="78"/>
    </row>
    <row r="44" spans="7:7" x14ac:dyDescent="0.25">
      <c r="G44" s="79"/>
    </row>
    <row r="45" spans="7:7" ht="15.75" x14ac:dyDescent="0.25">
      <c r="G45" s="80"/>
    </row>
    <row r="46" spans="7:7" x14ac:dyDescent="0.25">
      <c r="G46" s="136"/>
    </row>
    <row r="47" spans="7:7" x14ac:dyDescent="0.25">
      <c r="G47" s="137"/>
    </row>
    <row r="48" spans="7:7" x14ac:dyDescent="0.25">
      <c r="G48" s="137"/>
    </row>
    <row r="49" spans="7:7" x14ac:dyDescent="0.25">
      <c r="G49" s="136"/>
    </row>
    <row r="50" spans="7:7" x14ac:dyDescent="0.25">
      <c r="G50" s="137"/>
    </row>
    <row r="51" spans="7:7" x14ac:dyDescent="0.25">
      <c r="G51" s="137"/>
    </row>
    <row r="52" spans="7:7" x14ac:dyDescent="0.25">
      <c r="G52" s="78"/>
    </row>
    <row r="53" spans="7:7" x14ac:dyDescent="0.25">
      <c r="G53" s="81"/>
    </row>
    <row r="54" spans="7:7" x14ac:dyDescent="0.25">
      <c r="G54" s="81"/>
    </row>
    <row r="82" ht="21" customHeight="1" x14ac:dyDescent="0.25"/>
  </sheetData>
  <mergeCells count="38">
    <mergeCell ref="A1:F1"/>
    <mergeCell ref="A4:B4"/>
    <mergeCell ref="B8:F8"/>
    <mergeCell ref="A9:A11"/>
    <mergeCell ref="B9:B11"/>
    <mergeCell ref="C9:C11"/>
    <mergeCell ref="D9:D11"/>
    <mergeCell ref="E9:E11"/>
    <mergeCell ref="F9:F11"/>
    <mergeCell ref="B22:F23"/>
    <mergeCell ref="A12:A14"/>
    <mergeCell ref="B12:B14"/>
    <mergeCell ref="C12:C14"/>
    <mergeCell ref="D12:D14"/>
    <mergeCell ref="E12:E14"/>
    <mergeCell ref="F12:F14"/>
    <mergeCell ref="A15:A17"/>
    <mergeCell ref="B15:B17"/>
    <mergeCell ref="C15:C17"/>
    <mergeCell ref="D15:D17"/>
    <mergeCell ref="E15:E17"/>
    <mergeCell ref="F15:F17"/>
    <mergeCell ref="H10:M11"/>
    <mergeCell ref="H16:M16"/>
    <mergeCell ref="H13:M13"/>
    <mergeCell ref="G49:G51"/>
    <mergeCell ref="G28:G30"/>
    <mergeCell ref="G31:G33"/>
    <mergeCell ref="G37:G39"/>
    <mergeCell ref="G40:G42"/>
    <mergeCell ref="G46:G48"/>
    <mergeCell ref="G9:G11"/>
    <mergeCell ref="G12:G14"/>
    <mergeCell ref="G15:G17"/>
    <mergeCell ref="G21:G23"/>
    <mergeCell ref="B25:G25"/>
    <mergeCell ref="A19:F19"/>
    <mergeCell ref="C20:E20"/>
  </mergeCells>
  <pageMargins left="0.7" right="0.7" top="0.78740157499999996" bottom="0.78740157499999996" header="0.3" footer="0.3"/>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opLeftCell="A4" zoomScale="85" zoomScaleNormal="85" zoomScaleSheetLayoutView="80" workbookViewId="0">
      <selection activeCell="C12" sqref="C12:C14"/>
    </sheetView>
  </sheetViews>
  <sheetFormatPr defaultRowHeight="15" x14ac:dyDescent="0.25"/>
  <cols>
    <col min="1" max="1" width="6.85546875" customWidth="1"/>
    <col min="2" max="2" width="24.5703125" bestFit="1" customWidth="1"/>
    <col min="3" max="3" width="59.42578125" style="86" customWidth="1"/>
    <col min="5" max="5" width="12.140625" customWidth="1"/>
    <col min="6" max="6" width="20" style="39" customWidth="1"/>
    <col min="7" max="7" width="33.28515625" customWidth="1"/>
  </cols>
  <sheetData>
    <row r="1" spans="1:7" ht="63" customHeight="1" x14ac:dyDescent="0.25">
      <c r="A1" s="97"/>
      <c r="B1" s="97"/>
      <c r="C1" s="97"/>
      <c r="D1" s="97"/>
      <c r="E1" s="97"/>
      <c r="F1" s="97"/>
    </row>
    <row r="2" spans="1:7" ht="18.75" customHeight="1" x14ac:dyDescent="0.25">
      <c r="A2" s="3"/>
    </row>
    <row r="3" spans="1:7" ht="30" customHeight="1" x14ac:dyDescent="0.3">
      <c r="A3" s="4" t="s">
        <v>0</v>
      </c>
      <c r="B3" s="37"/>
      <c r="C3" s="87"/>
    </row>
    <row r="4" spans="1:7" ht="32.25" customHeight="1" x14ac:dyDescent="0.25">
      <c r="A4" s="98" t="s">
        <v>1</v>
      </c>
      <c r="B4" s="98"/>
      <c r="C4" s="11" t="str">
        <f>CELKEM!C4</f>
        <v>„Pořízení vybavení interiérových učeben v ZŠ J. A. Komenského v Kyjově – ICT“</v>
      </c>
      <c r="D4" s="5"/>
      <c r="E4" s="5"/>
      <c r="F4" s="40"/>
    </row>
    <row r="5" spans="1:7" ht="32.25" customHeight="1" x14ac:dyDescent="0.25">
      <c r="A5" s="93"/>
      <c r="B5" s="93"/>
      <c r="C5" s="11" t="s">
        <v>28</v>
      </c>
      <c r="D5" s="5"/>
      <c r="E5" s="5"/>
      <c r="F5" s="40"/>
    </row>
    <row r="7" spans="1:7" s="48" customFormat="1" ht="60" x14ac:dyDescent="0.25">
      <c r="A7" s="45" t="s">
        <v>18</v>
      </c>
      <c r="B7" s="45" t="s">
        <v>19</v>
      </c>
      <c r="C7" s="88" t="s">
        <v>36</v>
      </c>
      <c r="D7" s="46" t="s">
        <v>37</v>
      </c>
      <c r="E7" s="46" t="s">
        <v>38</v>
      </c>
      <c r="F7" s="47" t="s">
        <v>21</v>
      </c>
      <c r="G7" s="95" t="s">
        <v>66</v>
      </c>
    </row>
    <row r="8" spans="1:7" s="48" customFormat="1" ht="41.25" customHeight="1" x14ac:dyDescent="0.25">
      <c r="A8" s="52"/>
      <c r="B8" s="165" t="s">
        <v>51</v>
      </c>
      <c r="C8" s="166"/>
      <c r="D8" s="166"/>
      <c r="E8" s="166"/>
      <c r="F8" s="166"/>
      <c r="G8" s="65"/>
    </row>
    <row r="9" spans="1:7" s="48" customFormat="1" ht="29.25" customHeight="1" x14ac:dyDescent="0.25">
      <c r="A9" s="140">
        <v>1</v>
      </c>
      <c r="B9" s="143" t="s">
        <v>52</v>
      </c>
      <c r="C9" s="146" t="s">
        <v>77</v>
      </c>
      <c r="D9" s="149">
        <v>1</v>
      </c>
      <c r="E9" s="152">
        <v>0</v>
      </c>
      <c r="F9" s="155">
        <f>D9*E9</f>
        <v>0</v>
      </c>
      <c r="G9" s="118"/>
    </row>
    <row r="10" spans="1:7" s="48" customFormat="1" ht="34.5" customHeight="1" x14ac:dyDescent="0.25">
      <c r="A10" s="141"/>
      <c r="B10" s="144"/>
      <c r="C10" s="147"/>
      <c r="D10" s="150"/>
      <c r="E10" s="153"/>
      <c r="F10" s="156"/>
      <c r="G10" s="118"/>
    </row>
    <row r="11" spans="1:7" s="48" customFormat="1" ht="49.5" customHeight="1" x14ac:dyDescent="0.25">
      <c r="A11" s="142"/>
      <c r="B11" s="145"/>
      <c r="C11" s="148"/>
      <c r="D11" s="151"/>
      <c r="E11" s="154"/>
      <c r="F11" s="157"/>
      <c r="G11" s="118"/>
    </row>
    <row r="12" spans="1:7" s="48" customFormat="1" ht="96" customHeight="1" x14ac:dyDescent="0.25">
      <c r="A12" s="140">
        <v>2</v>
      </c>
      <c r="B12" s="143" t="s">
        <v>62</v>
      </c>
      <c r="C12" s="146" t="s">
        <v>83</v>
      </c>
      <c r="D12" s="149">
        <v>1</v>
      </c>
      <c r="E12" s="152">
        <v>0</v>
      </c>
      <c r="F12" s="155">
        <f t="shared" ref="F12" si="0">D12*E12</f>
        <v>0</v>
      </c>
      <c r="G12" s="118"/>
    </row>
    <row r="13" spans="1:7" s="48" customFormat="1" ht="95.25" customHeight="1" x14ac:dyDescent="0.25">
      <c r="A13" s="141"/>
      <c r="B13" s="144"/>
      <c r="C13" s="147"/>
      <c r="D13" s="150"/>
      <c r="E13" s="153"/>
      <c r="F13" s="156"/>
      <c r="G13" s="119"/>
    </row>
    <row r="14" spans="1:7" s="48" customFormat="1" ht="91.5" customHeight="1" x14ac:dyDescent="0.25">
      <c r="A14" s="142"/>
      <c r="B14" s="145"/>
      <c r="C14" s="148"/>
      <c r="D14" s="151"/>
      <c r="E14" s="154"/>
      <c r="F14" s="157"/>
      <c r="G14" s="119"/>
    </row>
    <row r="15" spans="1:7" s="48" customFormat="1" ht="45.75" customHeight="1" x14ac:dyDescent="0.25">
      <c r="A15" s="50"/>
      <c r="B15" s="43" t="s">
        <v>54</v>
      </c>
      <c r="C15" s="90" t="s">
        <v>47</v>
      </c>
      <c r="D15" s="51"/>
      <c r="E15" s="68"/>
      <c r="F15" s="67">
        <f>SUM(F9:F14)</f>
        <v>0</v>
      </c>
      <c r="G15" s="84"/>
    </row>
    <row r="16" spans="1:7" s="48" customFormat="1" ht="25.5" customHeight="1" thickBot="1" x14ac:dyDescent="0.3">
      <c r="A16" s="115"/>
      <c r="B16" s="117"/>
      <c r="C16" s="117"/>
      <c r="D16" s="117"/>
      <c r="E16" s="117"/>
      <c r="F16" s="117"/>
      <c r="G16" s="83"/>
    </row>
    <row r="17" spans="1:7" s="48" customFormat="1" ht="39" customHeight="1" thickBot="1" x14ac:dyDescent="0.3">
      <c r="A17" s="74"/>
      <c r="B17" s="75"/>
      <c r="C17" s="132" t="s">
        <v>60</v>
      </c>
      <c r="D17" s="132"/>
      <c r="E17" s="133"/>
      <c r="F17" s="76">
        <f>F15</f>
        <v>0</v>
      </c>
      <c r="G17" s="82"/>
    </row>
    <row r="18" spans="1:7" ht="18.75" x14ac:dyDescent="0.25">
      <c r="A18" s="6"/>
      <c r="B18" s="7"/>
      <c r="C18" s="91"/>
      <c r="D18" s="9"/>
      <c r="E18" s="8"/>
      <c r="F18" s="41"/>
      <c r="G18" s="69"/>
    </row>
    <row r="19" spans="1:7" ht="15" customHeight="1" x14ac:dyDescent="0.25">
      <c r="A19" s="10"/>
      <c r="B19" s="128" t="s">
        <v>61</v>
      </c>
      <c r="C19" s="128"/>
      <c r="D19" s="128"/>
      <c r="E19" s="128"/>
      <c r="F19" s="128"/>
      <c r="G19" s="70"/>
    </row>
    <row r="20" spans="1:7" x14ac:dyDescent="0.25">
      <c r="B20" s="128"/>
      <c r="C20" s="128"/>
      <c r="D20" s="128"/>
      <c r="E20" s="128"/>
      <c r="F20" s="128"/>
      <c r="G20" s="70"/>
    </row>
    <row r="21" spans="1:7" x14ac:dyDescent="0.25">
      <c r="A21" s="94"/>
      <c r="B21" s="94"/>
      <c r="C21" s="92"/>
      <c r="D21" s="94"/>
      <c r="E21" s="94"/>
      <c r="F21" s="42"/>
      <c r="G21" s="78"/>
    </row>
    <row r="22" spans="1:7" x14ac:dyDescent="0.25">
      <c r="A22" s="94"/>
      <c r="B22" s="130" t="s">
        <v>81</v>
      </c>
      <c r="C22" s="130"/>
      <c r="D22" s="130"/>
      <c r="E22" s="130"/>
      <c r="F22" s="130"/>
      <c r="G22" s="130"/>
    </row>
    <row r="23" spans="1:7" ht="15.75" x14ac:dyDescent="0.25">
      <c r="G23" s="80"/>
    </row>
    <row r="24" spans="1:7" x14ac:dyDescent="0.25">
      <c r="G24" s="78"/>
    </row>
    <row r="25" spans="1:7" x14ac:dyDescent="0.25">
      <c r="G25" s="81"/>
    </row>
    <row r="26" spans="1:7" x14ac:dyDescent="0.25">
      <c r="G26" s="81"/>
    </row>
    <row r="51" ht="21" customHeight="1" x14ac:dyDescent="0.25"/>
  </sheetData>
  <mergeCells count="21">
    <mergeCell ref="A1:F1"/>
    <mergeCell ref="A4:B4"/>
    <mergeCell ref="B8:F8"/>
    <mergeCell ref="A9:A11"/>
    <mergeCell ref="B9:B11"/>
    <mergeCell ref="C9:C11"/>
    <mergeCell ref="D9:D11"/>
    <mergeCell ref="E9:E11"/>
    <mergeCell ref="B22:G22"/>
    <mergeCell ref="G9:G11"/>
    <mergeCell ref="G12:G14"/>
    <mergeCell ref="A16:F16"/>
    <mergeCell ref="C17:E17"/>
    <mergeCell ref="B19:F20"/>
    <mergeCell ref="A12:A14"/>
    <mergeCell ref="B12:B14"/>
    <mergeCell ref="C12:C14"/>
    <mergeCell ref="D12:D14"/>
    <mergeCell ref="E12:E14"/>
    <mergeCell ref="F12:F14"/>
    <mergeCell ref="F9:F11"/>
  </mergeCells>
  <pageMargins left="0.7" right="0.7" top="0.78740157499999996" bottom="0.78740157499999996" header="0.3" footer="0.3"/>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7" zoomScale="85" zoomScaleNormal="85" zoomScaleSheetLayoutView="80" workbookViewId="0">
      <selection activeCell="J13" sqref="J13"/>
    </sheetView>
  </sheetViews>
  <sheetFormatPr defaultRowHeight="15" x14ac:dyDescent="0.25"/>
  <cols>
    <col min="1" max="1" width="6.85546875" customWidth="1"/>
    <col min="2" max="2" width="24.5703125" bestFit="1" customWidth="1"/>
    <col min="3" max="3" width="59.42578125" style="86" customWidth="1"/>
    <col min="5" max="5" width="12.140625" customWidth="1"/>
    <col min="6" max="6" width="20" style="39" customWidth="1"/>
    <col min="7" max="7" width="33.28515625" customWidth="1"/>
  </cols>
  <sheetData>
    <row r="1" spans="1:7" ht="63" customHeight="1" x14ac:dyDescent="0.25">
      <c r="A1" s="97"/>
      <c r="B1" s="97"/>
      <c r="C1" s="97"/>
      <c r="D1" s="97"/>
      <c r="E1" s="97"/>
      <c r="F1" s="97"/>
    </row>
    <row r="2" spans="1:7" ht="18.75" customHeight="1" x14ac:dyDescent="0.25">
      <c r="A2" s="3"/>
    </row>
    <row r="3" spans="1:7" ht="30" customHeight="1" x14ac:dyDescent="0.3">
      <c r="A3" s="4" t="s">
        <v>0</v>
      </c>
      <c r="B3" s="37"/>
      <c r="C3" s="87"/>
    </row>
    <row r="4" spans="1:7" ht="32.25" customHeight="1" x14ac:dyDescent="0.25">
      <c r="A4" s="98" t="s">
        <v>1</v>
      </c>
      <c r="B4" s="98"/>
      <c r="C4" s="11" t="str">
        <f>CELKEM!C4</f>
        <v>„Pořízení vybavení interiérových učeben v ZŠ J. A. Komenského v Kyjově – ICT“</v>
      </c>
      <c r="D4" s="5"/>
      <c r="E4" s="5"/>
      <c r="F4" s="40"/>
    </row>
    <row r="5" spans="1:7" ht="32.25" customHeight="1" x14ac:dyDescent="0.25">
      <c r="A5" s="93"/>
      <c r="B5" s="93"/>
      <c r="C5" s="11" t="s">
        <v>30</v>
      </c>
      <c r="D5" s="5"/>
      <c r="E5" s="5"/>
      <c r="F5" s="40"/>
    </row>
    <row r="7" spans="1:7" s="48" customFormat="1" ht="60" x14ac:dyDescent="0.25">
      <c r="A7" s="45" t="s">
        <v>18</v>
      </c>
      <c r="B7" s="45" t="s">
        <v>19</v>
      </c>
      <c r="C7" s="88" t="s">
        <v>36</v>
      </c>
      <c r="D7" s="46" t="s">
        <v>37</v>
      </c>
      <c r="E7" s="46" t="s">
        <v>38</v>
      </c>
      <c r="F7" s="47" t="s">
        <v>21</v>
      </c>
      <c r="G7" s="95" t="s">
        <v>66</v>
      </c>
    </row>
    <row r="8" spans="1:7" s="48" customFormat="1" ht="41.25" customHeight="1" x14ac:dyDescent="0.25">
      <c r="A8" s="52"/>
      <c r="B8" s="165" t="s">
        <v>51</v>
      </c>
      <c r="C8" s="166"/>
      <c r="D8" s="166"/>
      <c r="E8" s="166"/>
      <c r="F8" s="166"/>
      <c r="G8" s="65"/>
    </row>
    <row r="9" spans="1:7" s="48" customFormat="1" ht="29.25" customHeight="1" x14ac:dyDescent="0.25">
      <c r="A9" s="140">
        <v>1</v>
      </c>
      <c r="B9" s="143" t="s">
        <v>52</v>
      </c>
      <c r="C9" s="146" t="s">
        <v>77</v>
      </c>
      <c r="D9" s="149">
        <v>1</v>
      </c>
      <c r="E9" s="152">
        <v>0</v>
      </c>
      <c r="F9" s="155">
        <f t="shared" ref="F9" si="0">D9*E9</f>
        <v>0</v>
      </c>
      <c r="G9" s="118"/>
    </row>
    <row r="10" spans="1:7" s="48" customFormat="1" ht="34.5" customHeight="1" x14ac:dyDescent="0.25">
      <c r="A10" s="141"/>
      <c r="B10" s="144"/>
      <c r="C10" s="147"/>
      <c r="D10" s="150"/>
      <c r="E10" s="153"/>
      <c r="F10" s="156"/>
      <c r="G10" s="118"/>
    </row>
    <row r="11" spans="1:7" s="48" customFormat="1" ht="48" customHeight="1" x14ac:dyDescent="0.25">
      <c r="A11" s="142"/>
      <c r="B11" s="145"/>
      <c r="C11" s="148"/>
      <c r="D11" s="151"/>
      <c r="E11" s="154"/>
      <c r="F11" s="157"/>
      <c r="G11" s="118"/>
    </row>
    <row r="12" spans="1:7" s="48" customFormat="1" ht="96" customHeight="1" x14ac:dyDescent="0.25">
      <c r="A12" s="140">
        <v>2</v>
      </c>
      <c r="B12" s="143" t="s">
        <v>62</v>
      </c>
      <c r="C12" s="146" t="s">
        <v>83</v>
      </c>
      <c r="D12" s="149">
        <v>1</v>
      </c>
      <c r="E12" s="152">
        <v>0</v>
      </c>
      <c r="F12" s="155">
        <f t="shared" ref="F12" si="1">D12*E12</f>
        <v>0</v>
      </c>
      <c r="G12" s="118"/>
    </row>
    <row r="13" spans="1:7" s="48" customFormat="1" ht="95.25" customHeight="1" x14ac:dyDescent="0.25">
      <c r="A13" s="141"/>
      <c r="B13" s="144"/>
      <c r="C13" s="147"/>
      <c r="D13" s="150"/>
      <c r="E13" s="153"/>
      <c r="F13" s="156"/>
      <c r="G13" s="119"/>
    </row>
    <row r="14" spans="1:7" s="48" customFormat="1" ht="91.5" customHeight="1" x14ac:dyDescent="0.25">
      <c r="A14" s="142"/>
      <c r="B14" s="145"/>
      <c r="C14" s="148"/>
      <c r="D14" s="151"/>
      <c r="E14" s="154"/>
      <c r="F14" s="157"/>
      <c r="G14" s="119"/>
    </row>
    <row r="15" spans="1:7" s="48" customFormat="1" ht="45.75" customHeight="1" x14ac:dyDescent="0.25">
      <c r="A15" s="50"/>
      <c r="B15" s="43" t="s">
        <v>54</v>
      </c>
      <c r="C15" s="90" t="s">
        <v>47</v>
      </c>
      <c r="D15" s="51"/>
      <c r="E15" s="68"/>
      <c r="F15" s="67">
        <f>SUM(F9:F14)</f>
        <v>0</v>
      </c>
      <c r="G15" s="84"/>
    </row>
    <row r="16" spans="1:7" s="48" customFormat="1" ht="25.5" customHeight="1" thickBot="1" x14ac:dyDescent="0.3">
      <c r="A16" s="115"/>
      <c r="B16" s="117"/>
      <c r="C16" s="117"/>
      <c r="D16" s="117"/>
      <c r="E16" s="117"/>
      <c r="F16" s="117"/>
      <c r="G16" s="85"/>
    </row>
    <row r="17" spans="1:7" s="48" customFormat="1" ht="39" customHeight="1" thickBot="1" x14ac:dyDescent="0.3">
      <c r="A17" s="74"/>
      <c r="B17" s="75"/>
      <c r="C17" s="132" t="s">
        <v>60</v>
      </c>
      <c r="D17" s="132"/>
      <c r="E17" s="133"/>
      <c r="F17" s="76">
        <f>F15</f>
        <v>0</v>
      </c>
      <c r="G17" s="82"/>
    </row>
    <row r="18" spans="1:7" ht="18.75" x14ac:dyDescent="0.25">
      <c r="A18" s="6"/>
      <c r="B18" s="7"/>
      <c r="C18" s="91"/>
      <c r="D18" s="9"/>
      <c r="E18" s="8"/>
      <c r="F18" s="41"/>
      <c r="G18" s="69"/>
    </row>
    <row r="19" spans="1:7" ht="15" customHeight="1" x14ac:dyDescent="0.25">
      <c r="A19" s="10"/>
      <c r="B19" s="128" t="s">
        <v>61</v>
      </c>
      <c r="C19" s="128"/>
      <c r="D19" s="128"/>
      <c r="E19" s="128"/>
      <c r="F19" s="128"/>
      <c r="G19" s="70"/>
    </row>
    <row r="20" spans="1:7" x14ac:dyDescent="0.25">
      <c r="B20" s="128"/>
      <c r="C20" s="128"/>
      <c r="D20" s="128"/>
      <c r="E20" s="128"/>
      <c r="F20" s="128"/>
      <c r="G20" s="70"/>
    </row>
    <row r="21" spans="1:7" x14ac:dyDescent="0.25">
      <c r="A21" s="94"/>
      <c r="B21" s="94"/>
      <c r="C21" s="92"/>
      <c r="D21" s="94"/>
      <c r="E21" s="94"/>
      <c r="F21" s="42"/>
      <c r="G21" s="78"/>
    </row>
    <row r="22" spans="1:7" x14ac:dyDescent="0.25">
      <c r="A22" s="94"/>
      <c r="B22" s="130" t="s">
        <v>81</v>
      </c>
      <c r="C22" s="130"/>
      <c r="D22" s="130"/>
      <c r="E22" s="130"/>
      <c r="F22" s="130"/>
      <c r="G22" s="130"/>
    </row>
    <row r="23" spans="1:7" x14ac:dyDescent="0.25">
      <c r="G23" s="136"/>
    </row>
    <row r="24" spans="1:7" x14ac:dyDescent="0.25">
      <c r="G24" s="136"/>
    </row>
    <row r="25" spans="1:7" x14ac:dyDescent="0.25">
      <c r="G25" s="136"/>
    </row>
    <row r="26" spans="1:7" x14ac:dyDescent="0.25">
      <c r="G26" s="136"/>
    </row>
    <row r="27" spans="1:7" x14ac:dyDescent="0.25">
      <c r="G27" s="137"/>
    </row>
    <row r="28" spans="1:7" x14ac:dyDescent="0.25">
      <c r="G28" s="137"/>
    </row>
    <row r="29" spans="1:7" x14ac:dyDescent="0.25">
      <c r="G29" s="78"/>
    </row>
    <row r="30" spans="1:7" x14ac:dyDescent="0.25">
      <c r="G30" s="81"/>
    </row>
    <row r="31" spans="1:7" ht="15.75" x14ac:dyDescent="0.25">
      <c r="G31" s="80"/>
    </row>
    <row r="32" spans="1:7" x14ac:dyDescent="0.25">
      <c r="G32" s="136"/>
    </row>
    <row r="33" spans="7:7" x14ac:dyDescent="0.25">
      <c r="G33" s="136"/>
    </row>
    <row r="34" spans="7:7" x14ac:dyDescent="0.25">
      <c r="G34" s="136"/>
    </row>
    <row r="35" spans="7:7" x14ac:dyDescent="0.25">
      <c r="G35" s="136"/>
    </row>
    <row r="36" spans="7:7" x14ac:dyDescent="0.25">
      <c r="G36" s="137"/>
    </row>
    <row r="37" spans="7:7" x14ac:dyDescent="0.25">
      <c r="G37" s="137"/>
    </row>
    <row r="38" spans="7:7" x14ac:dyDescent="0.25">
      <c r="G38" s="78"/>
    </row>
    <row r="39" spans="7:7" x14ac:dyDescent="0.25">
      <c r="G39" s="79"/>
    </row>
    <row r="40" spans="7:7" ht="15.75" x14ac:dyDescent="0.25">
      <c r="G40" s="80"/>
    </row>
    <row r="41" spans="7:7" x14ac:dyDescent="0.25">
      <c r="G41" s="136"/>
    </row>
    <row r="42" spans="7:7" x14ac:dyDescent="0.25">
      <c r="G42" s="137"/>
    </row>
    <row r="43" spans="7:7" x14ac:dyDescent="0.25">
      <c r="G43" s="137"/>
    </row>
    <row r="44" spans="7:7" x14ac:dyDescent="0.25">
      <c r="G44" s="136"/>
    </row>
    <row r="45" spans="7:7" x14ac:dyDescent="0.25">
      <c r="G45" s="137"/>
    </row>
    <row r="46" spans="7:7" x14ac:dyDescent="0.25">
      <c r="G46" s="137"/>
    </row>
    <row r="47" spans="7:7" x14ac:dyDescent="0.25">
      <c r="G47" s="78"/>
    </row>
    <row r="48" spans="7:7" x14ac:dyDescent="0.25">
      <c r="G48" s="81"/>
    </row>
    <row r="49" spans="7:7" x14ac:dyDescent="0.25">
      <c r="G49" s="81"/>
    </row>
    <row r="74" ht="21" customHeight="1" x14ac:dyDescent="0.25"/>
  </sheetData>
  <mergeCells count="27">
    <mergeCell ref="E12:E14"/>
    <mergeCell ref="F12:F14"/>
    <mergeCell ref="F9:F11"/>
    <mergeCell ref="A1:F1"/>
    <mergeCell ref="A4:B4"/>
    <mergeCell ref="B8:F8"/>
    <mergeCell ref="A9:A11"/>
    <mergeCell ref="B9:B11"/>
    <mergeCell ref="C9:C11"/>
    <mergeCell ref="D9:D11"/>
    <mergeCell ref="E9:E11"/>
    <mergeCell ref="G32:G34"/>
    <mergeCell ref="G35:G37"/>
    <mergeCell ref="G41:G43"/>
    <mergeCell ref="G44:G46"/>
    <mergeCell ref="G9:G11"/>
    <mergeCell ref="G12:G14"/>
    <mergeCell ref="G23:G25"/>
    <mergeCell ref="G26:G28"/>
    <mergeCell ref="B22:G22"/>
    <mergeCell ref="A16:F16"/>
    <mergeCell ref="C17:E17"/>
    <mergeCell ref="B19:F20"/>
    <mergeCell ref="A12:A14"/>
    <mergeCell ref="B12:B14"/>
    <mergeCell ref="C12:C14"/>
    <mergeCell ref="D12:D14"/>
  </mergeCells>
  <pageMargins left="0.7" right="0.7" top="0.78740157499999996" bottom="0.78740157499999996" header="0.3" footer="0.3"/>
  <pageSetup paperSize="9"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E2B38D584A9E54592BA26E03D6268D3" ma:contentTypeVersion="14" ma:contentTypeDescription="Vytvoří nový dokument" ma:contentTypeScope="" ma:versionID="79611b228d99f3cf73f3d39e67488755">
  <xsd:schema xmlns:xsd="http://www.w3.org/2001/XMLSchema" xmlns:xs="http://www.w3.org/2001/XMLSchema" xmlns:p="http://schemas.microsoft.com/office/2006/metadata/properties" xmlns:ns3="db53de9e-66f9-488a-aef9-7615e2b6ae1a" xmlns:ns4="d531bbf8-a629-4692-8b46-7a5d2edab9c0" targetNamespace="http://schemas.microsoft.com/office/2006/metadata/properties" ma:root="true" ma:fieldsID="15bcda826a912aac1bfa6c66f49c9e3e" ns3:_="" ns4:_="">
    <xsd:import namespace="db53de9e-66f9-488a-aef9-7615e2b6ae1a"/>
    <xsd:import namespace="d531bbf8-a629-4692-8b46-7a5d2edab9c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53de9e-66f9-488a-aef9-7615e2b6ae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31bbf8-a629-4692-8b46-7a5d2edab9c0"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SharingHintHash" ma:index="14"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EE9DDE-C271-4854-9350-121FC0D958FD}">
  <ds:schemaRefs>
    <ds:schemaRef ds:uri="http://schemas.microsoft.com/sharepoint/v3/contenttype/forms"/>
  </ds:schemaRefs>
</ds:datastoreItem>
</file>

<file path=customXml/itemProps2.xml><?xml version="1.0" encoding="utf-8"?>
<ds:datastoreItem xmlns:ds="http://schemas.openxmlformats.org/officeDocument/2006/customXml" ds:itemID="{F70DF030-6067-4DCD-ADA8-993CADC26A33}">
  <ds:schemaRefs>
    <ds:schemaRef ds:uri="http://schemas.microsoft.com/office/2006/documentManagement/types"/>
    <ds:schemaRef ds:uri="http://purl.org/dc/terms/"/>
    <ds:schemaRef ds:uri="http://purl.org/dc/dcmitype/"/>
    <ds:schemaRef ds:uri="db53de9e-66f9-488a-aef9-7615e2b6ae1a"/>
    <ds:schemaRef ds:uri="d531bbf8-a629-4692-8b46-7a5d2edab9c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4BE37E4-22C9-4E79-BFDB-BB96DFB92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53de9e-66f9-488a-aef9-7615e2b6ae1a"/>
    <ds:schemaRef ds:uri="d531bbf8-a629-4692-8b46-7a5d2edab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CELKEM</vt:lpstr>
      <vt:lpstr>Učebna ICT 1</vt:lpstr>
      <vt:lpstr>Učebna ICT 2</vt:lpstr>
      <vt:lpstr>Fyzika</vt:lpstr>
      <vt:lpstr>Chemie</vt:lpstr>
      <vt:lpstr>Přírodověda</vt:lpstr>
      <vt:lpstr>CELKEM!Oblast_tisku</vt:lpstr>
      <vt:lpstr>Fyzika!Oblast_tisku</vt:lpstr>
      <vt:lpstr>Chemie!Oblast_tisku</vt:lpstr>
      <vt:lpstr>Přírodověda!Oblast_tisku</vt:lpstr>
      <vt:lpstr>'Učebna ICT 1'!Oblast_tisku</vt:lpstr>
      <vt:lpstr>'Učebna ICT 2'!Oblast_tisku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2019-03-12T09:50:19Z</dcterms:created>
  <dcterms:modified xsi:type="dcterms:W3CDTF">2021-08-18T10:47:48Z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0x0101006E2B38D584A9E54592BA26E03D6268D3</vt:lpwstr>
  </property>
</Properties>
</file>