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7395" windowWidth="16845" windowHeight="1695"/>
  </bookViews>
  <sheets>
    <sheet name="HW" sheetId="12" r:id="rId1"/>
    <sheet name="SW" sheetId="13" r:id="rId2"/>
    <sheet name="Informix" sheetId="14" r:id="rId3"/>
    <sheet name="Systemova_podpora" sheetId="18" r:id="rId4"/>
    <sheet name="HWcelk" sheetId="15" r:id="rId5"/>
    <sheet name="SWcelk" sheetId="16" r:id="rId6"/>
    <sheet name="IFXcelk" sheetId="17" r:id="rId7"/>
    <sheet name="SPcelk" sheetId="19" r:id="rId8"/>
    <sheet name="Celkem" sheetId="11" r:id="rId9"/>
  </sheets>
  <externalReferences>
    <externalReference r:id="rId10"/>
  </externalReferences>
  <definedNames>
    <definedName name="_xlnm._FilterDatabase" localSheetId="0" hidden="1">HW!$A$3:$J$29</definedName>
    <definedName name="_xlnm._FilterDatabase" localSheetId="1" hidden="1">SW!$A$3:$L$3</definedName>
    <definedName name="a">#N/A</definedName>
    <definedName name="aa">#N/A</definedName>
    <definedName name="brnosou">#N/A</definedName>
    <definedName name="brproc">#N/A</definedName>
    <definedName name="brraidcon">#N/A</definedName>
    <definedName name="brraidhd">#N/A</definedName>
    <definedName name="cbsiocgar">#N/A</definedName>
    <definedName name="cbsouc">#N/A</definedName>
    <definedName name="celk">#N/A</definedName>
    <definedName name="cenpog">#N/A</definedName>
    <definedName name="centrsouc2">#N/A</definedName>
    <definedName name="centrumsouc1">#N/A</definedName>
    <definedName name="dan">Celkem!$B$23</definedName>
    <definedName name="hksouc">#N/A</definedName>
    <definedName name="hksoucgar">#N/A</definedName>
    <definedName name="kurs">[1]HW!#REF!</definedName>
    <definedName name="kurs_2">[1]SW!#REF!</definedName>
    <definedName name="_xlnm.Print_Titles" localSheetId="0">HW!$2:$3</definedName>
    <definedName name="_xlnm.Print_Area" localSheetId="8">Celkem!$A$1:$H$16</definedName>
    <definedName name="olgar">#N/A</definedName>
    <definedName name="olosouc">#N/A</definedName>
    <definedName name="olsouc">#N/A</definedName>
    <definedName name="ovgar">#N/A</definedName>
    <definedName name="ovsoucet">#N/A</definedName>
    <definedName name="phapob">#N/A</definedName>
    <definedName name="pharedsouc">#N/A</definedName>
    <definedName name="phpolecon">#N/A</definedName>
    <definedName name="phpolehd">#N/A</definedName>
    <definedName name="phproc">#N/A</definedName>
    <definedName name="plzensoucgar">#N/A</definedName>
    <definedName name="plzsouc">#N/A</definedName>
    <definedName name="sumhwbr">#N/A</definedName>
    <definedName name="sumhwcb">#N/A</definedName>
    <definedName name="sumhwcen1">#N/A</definedName>
    <definedName name="sumhwcen2">#N/A</definedName>
    <definedName name="sumhwhk">#N/A</definedName>
    <definedName name="sumhwol">#N/A</definedName>
    <definedName name="sumhwov">[1]HW!#REF!</definedName>
    <definedName name="sumhwplz">#N/A</definedName>
    <definedName name="sumhwprglad">#N/A</definedName>
    <definedName name="sumhwprgpob">#N/A</definedName>
    <definedName name="sumhwul">#N/A</definedName>
    <definedName name="sumswbrno">#N/A</definedName>
    <definedName name="sumswcb">#N/A</definedName>
    <definedName name="sumswcen1">[1]SW!#REF!</definedName>
    <definedName name="sumswcen2">#N/A</definedName>
    <definedName name="sumswhk">#N/A</definedName>
    <definedName name="sumswol">#N/A</definedName>
    <definedName name="sumswov">#N/A</definedName>
    <definedName name="sumswplz">#N/A</definedName>
    <definedName name="sumswprgpob">#N/A</definedName>
    <definedName name="sumswul">#N/A</definedName>
    <definedName name="swbplz">#N/A</definedName>
    <definedName name="swbplzg">#N/A</definedName>
    <definedName name="swbsouhk">#N/A</definedName>
    <definedName name="swbsouhkga">#N/A</definedName>
    <definedName name="swbsoulgar">#N/A</definedName>
    <definedName name="swbsouul">#N/A</definedName>
    <definedName name="swcbgar">#N/A</definedName>
    <definedName name="swolgar">#N/A</definedName>
    <definedName name="swovgar">#N/A</definedName>
    <definedName name="swsougplzga">#N/A</definedName>
    <definedName name="swsouhk">#N/A</definedName>
    <definedName name="swsouhkga">#N/A</definedName>
    <definedName name="swsoulgar">#N/A</definedName>
    <definedName name="swsouplz">#N/A</definedName>
    <definedName name="swsouul">#N/A</definedName>
    <definedName name="swsumprglad">#N/A</definedName>
    <definedName name="ulsouc">#N/A</definedName>
    <definedName name="ulsoucgar">#N/A</definedName>
  </definedNames>
  <calcPr calcId="145621"/>
</workbook>
</file>

<file path=xl/calcChain.xml><?xml version="1.0" encoding="utf-8"?>
<calcChain xmlns="http://schemas.openxmlformats.org/spreadsheetml/2006/main">
  <c r="E16" i="11" l="1"/>
  <c r="F5" i="11"/>
  <c r="F6" i="11"/>
  <c r="F7" i="11"/>
  <c r="F8" i="11"/>
  <c r="F9" i="11"/>
  <c r="F10" i="11"/>
  <c r="F11" i="11"/>
  <c r="F12" i="11"/>
  <c r="F13" i="11"/>
  <c r="F14" i="11"/>
  <c r="F15" i="11"/>
  <c r="F4" i="11"/>
  <c r="M5" i="19"/>
  <c r="L5" i="19"/>
  <c r="K5" i="19"/>
  <c r="J5" i="19"/>
  <c r="I5" i="19"/>
  <c r="H5" i="19"/>
  <c r="G5" i="19"/>
  <c r="F5" i="19"/>
  <c r="E5" i="19"/>
  <c r="D5" i="19"/>
  <c r="C5" i="19"/>
  <c r="B5" i="19"/>
  <c r="M9" i="17" l="1"/>
  <c r="L9" i="17"/>
  <c r="K9" i="17"/>
  <c r="J9" i="17"/>
  <c r="I9" i="17"/>
  <c r="H9" i="17"/>
  <c r="G9" i="17"/>
  <c r="F9" i="17"/>
  <c r="E9" i="17"/>
  <c r="D9" i="17"/>
  <c r="C9" i="17"/>
  <c r="B9" i="17"/>
  <c r="M22" i="16"/>
  <c r="L22" i="16"/>
  <c r="K22" i="16"/>
  <c r="J22" i="16"/>
  <c r="I22" i="16"/>
  <c r="H22" i="16"/>
  <c r="G22" i="16"/>
  <c r="F22" i="16"/>
  <c r="E22" i="16"/>
  <c r="D22" i="16"/>
  <c r="C22" i="16"/>
  <c r="B22" i="16"/>
  <c r="M30" i="15"/>
  <c r="L30" i="15"/>
  <c r="K30" i="15"/>
  <c r="J30" i="15"/>
  <c r="I30" i="15"/>
  <c r="H30" i="15"/>
  <c r="G30" i="15"/>
  <c r="F30" i="15"/>
  <c r="E30" i="15"/>
  <c r="D30" i="15"/>
  <c r="C30" i="15"/>
  <c r="B30" i="15"/>
  <c r="G5" i="11"/>
  <c r="G6" i="11"/>
  <c r="G7" i="11"/>
  <c r="G8" i="11"/>
  <c r="G9" i="11"/>
  <c r="G10" i="11"/>
  <c r="G11" i="11"/>
  <c r="G12" i="11"/>
  <c r="G13" i="11"/>
  <c r="G14" i="11"/>
  <c r="G15" i="11"/>
  <c r="G4" i="11"/>
  <c r="D16" i="11"/>
  <c r="H7" i="11" l="1"/>
  <c r="H11" i="11" l="1"/>
  <c r="B16" i="11"/>
  <c r="C16" i="11"/>
  <c r="H10" i="11"/>
  <c r="H15" i="11"/>
  <c r="H6" i="11"/>
  <c r="H14" i="11"/>
  <c r="H12" i="11"/>
  <c r="H5" i="11"/>
  <c r="H9" i="11"/>
  <c r="G16" i="11" l="1"/>
  <c r="G23" i="11" s="1"/>
  <c r="G24" i="11" s="1"/>
  <c r="H13" i="11"/>
  <c r="H8" i="11"/>
  <c r="F16" i="11"/>
  <c r="F23" i="11" s="1"/>
  <c r="F24" i="11" s="1"/>
  <c r="H4" i="11"/>
  <c r="H16" i="11" l="1"/>
  <c r="H23" i="11" s="1"/>
  <c r="H24" i="11" s="1"/>
</calcChain>
</file>

<file path=xl/sharedStrings.xml><?xml version="1.0" encoding="utf-8"?>
<sst xmlns="http://schemas.openxmlformats.org/spreadsheetml/2006/main" count="390" uniqueCount="153">
  <si>
    <t>Primergy RX300S8</t>
  </si>
  <si>
    <t>typ</t>
  </si>
  <si>
    <t>ET SF STC V16 SC Opt T2</t>
  </si>
  <si>
    <t>DX500S3</t>
  </si>
  <si>
    <t>Commvault</t>
  </si>
  <si>
    <t>BuSC SO+fACM DX500S3</t>
  </si>
  <si>
    <t>4621434006</t>
  </si>
  <si>
    <t>4621431006</t>
  </si>
  <si>
    <t>YLSS001700</t>
  </si>
  <si>
    <t>YLSS001701</t>
  </si>
  <si>
    <t>YLSS001699</t>
  </si>
  <si>
    <t>YLSS001695</t>
  </si>
  <si>
    <t>YLSS001696</t>
  </si>
  <si>
    <t>YLSS001698</t>
  </si>
  <si>
    <t>YLSS001693</t>
  </si>
  <si>
    <t>YLSS001694</t>
  </si>
  <si>
    <t>YL4J002042</t>
  </si>
  <si>
    <t>YL4J002043</t>
  </si>
  <si>
    <t>YLSS001065</t>
  </si>
  <si>
    <t>YLSS001066</t>
  </si>
  <si>
    <t>YLNT011058</t>
  </si>
  <si>
    <t>YLNT011059</t>
  </si>
  <si>
    <t>YLSS003895</t>
  </si>
  <si>
    <t>NetApp FAS2552</t>
  </si>
  <si>
    <t>651621000052</t>
  </si>
  <si>
    <t>651621000053</t>
  </si>
  <si>
    <t>PartnerChoice Software Support plan 36 months</t>
  </si>
  <si>
    <t>celkem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</si>
  <si>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</si>
  <si>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</si>
  <si>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</si>
  <si>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</si>
  <si>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</si>
  <si>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</si>
  <si>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</si>
  <si>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</si>
  <si>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</si>
  <si>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</si>
  <si>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</si>
  <si>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</si>
  <si>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HW</t>
  </si>
  <si>
    <t>SW</t>
  </si>
  <si>
    <t>DPH 21 %</t>
  </si>
  <si>
    <t>CELKEM</t>
  </si>
  <si>
    <t>Toto nebude tištěno:</t>
  </si>
  <si>
    <t>DPH=</t>
  </si>
  <si>
    <t>průměrně měs.</t>
  </si>
  <si>
    <t>pozice</t>
  </si>
  <si>
    <t xml:space="preserve">výrobní číslo </t>
  </si>
  <si>
    <t>lokalita</t>
  </si>
  <si>
    <t>jméno(rack)</t>
  </si>
  <si>
    <t>garance do</t>
  </si>
  <si>
    <t>měsíční poplatek za servis
v garanci</t>
  </si>
  <si>
    <t>měsíční poplatek 
za servis
po skončení garance</t>
  </si>
  <si>
    <t>úroveň servisu</t>
  </si>
  <si>
    <t>Praha-ZVS</t>
  </si>
  <si>
    <t>-</t>
  </si>
  <si>
    <t>Praha-DC2</t>
  </si>
  <si>
    <t>Primergy BX400</t>
  </si>
  <si>
    <t>BX1(B1)</t>
  </si>
  <si>
    <t>BX2(B3)</t>
  </si>
  <si>
    <t>Primergy BX2560 M1</t>
  </si>
  <si>
    <t>VX1(B1)</t>
  </si>
  <si>
    <t>VX2(B3)</t>
  </si>
  <si>
    <t>DX1(B1)</t>
  </si>
  <si>
    <t>DX2(B3)</t>
  </si>
  <si>
    <t>VX3(B3)</t>
  </si>
  <si>
    <t>CVMT(B1)</t>
  </si>
  <si>
    <t>BLA1(B1)</t>
  </si>
  <si>
    <t>BLA2(B1)</t>
  </si>
  <si>
    <t>BLA3(B1)</t>
  </si>
  <si>
    <t>BLB1(B3)</t>
  </si>
  <si>
    <t>BLB2(B3)</t>
  </si>
  <si>
    <t>BLB3(B3)</t>
  </si>
  <si>
    <t>BLA4(B1)</t>
  </si>
  <si>
    <t>NETAPP1(B1)</t>
  </si>
  <si>
    <t>NETAPP2(B2)</t>
  </si>
  <si>
    <t xml:space="preserve">označení </t>
  </si>
  <si>
    <t>garance sw
do</t>
  </si>
  <si>
    <t>Praha</t>
  </si>
  <si>
    <t>Primergy BX2560 M2</t>
  </si>
  <si>
    <t>YM5P003024</t>
  </si>
  <si>
    <t>VS1(R2)</t>
  </si>
  <si>
    <t>BLB4(B3)</t>
  </si>
  <si>
    <t>NetApp AFF A200</t>
  </si>
  <si>
    <t>NetApp Interconnect Cluster Switch</t>
  </si>
  <si>
    <t>80111200160</t>
  </si>
  <si>
    <t>80411200157</t>
  </si>
  <si>
    <t>651750000221</t>
  </si>
  <si>
    <t>651750000222</t>
  </si>
  <si>
    <t>651750000223</t>
  </si>
  <si>
    <t>651750000224</t>
  </si>
  <si>
    <t>31.12.2020</t>
  </si>
  <si>
    <t>PartnerChoice Software Support plan 7 months</t>
  </si>
  <si>
    <t>ESX14(R1)</t>
  </si>
  <si>
    <t>NETAPP2(B3)</t>
  </si>
  <si>
    <t>B1</t>
  </si>
  <si>
    <t>B3</t>
  </si>
  <si>
    <t>NETAPP3(B1)</t>
  </si>
  <si>
    <t>NETAPP4(B1)</t>
  </si>
  <si>
    <t>NETAPP5(B3)</t>
  </si>
  <si>
    <t>NETAPP6(B3)</t>
  </si>
  <si>
    <t>SB-CSIM-V-F-10</t>
  </si>
  <si>
    <t>SB-CSIM-V-F-10-S</t>
  </si>
  <si>
    <t>CV-BR-VM10</t>
  </si>
  <si>
    <t>S-CASP-B-10</t>
  </si>
  <si>
    <t>SUSE</t>
  </si>
  <si>
    <t>L3 support (2x SUSE LES 1-2 Sock/VM)</t>
  </si>
  <si>
    <t>S26361-F2348-S503</t>
  </si>
  <si>
    <t>SP TS, 9x5, 4h RM RT (2x SUSE LES 1-2 Sock/VM)</t>
  </si>
  <si>
    <t>FSP:G-SW1J360PR</t>
  </si>
  <si>
    <t>L3 support (6x SUSE LES 1-2 Sock uVirt)</t>
  </si>
  <si>
    <t>S26361-F2348-S513</t>
  </si>
  <si>
    <t>SP TS, 9x5, 4h RM RT (6x SUSE LES 1-2 Sock uVirt)</t>
  </si>
  <si>
    <t>FSP:G-SWM860PR</t>
  </si>
  <si>
    <r>
      <t>Complete Backup &amp; Recovery for Physical Servers (55x Operating instances), 
Commvault Simpana for VM Backup &amp; Recovery Foundation - (3x 10 VM)
Commvault 1</t>
    </r>
    <r>
      <rPr>
        <vertAlign val="superscript"/>
        <sz val="10"/>
        <rFont val="Arial"/>
        <family val="2"/>
        <charset val="238"/>
      </rPr>
      <t xml:space="preserve">st </t>
    </r>
    <r>
      <rPr>
        <sz val="10"/>
        <rFont val="Arial"/>
        <family val="2"/>
        <charset val="238"/>
      </rPr>
      <t>and 2</t>
    </r>
    <r>
      <rPr>
        <vertAlign val="superscript"/>
        <sz val="10"/>
        <rFont val="Arial"/>
        <family val="2"/>
        <charset val="238"/>
      </rPr>
      <t>nd</t>
    </r>
    <r>
      <rPr>
        <sz val="10"/>
        <rFont val="Arial"/>
        <family val="2"/>
        <charset val="238"/>
      </rPr>
      <t xml:space="preserve"> level support</t>
    </r>
  </si>
  <si>
    <t>Complete Backup &amp; Recovery for Physical Servers (55x Operating instances), 
Commvault Simpana for VM Backup &amp; Recovery Foundation - (3x 10 VM)
3rd level support (plus Updates and Upgrades)</t>
  </si>
  <si>
    <t>CommVault Complete Backup&amp;Recovery for Virtualized Environments, Per VM(5x 10 VM)
Commvault 1st and 2nd level support</t>
  </si>
  <si>
    <t>CommVault Complete Backup&amp;Recovery for Virtualized Environments, Per VM(5x 10 VM)
3rd level support (plus Updates and Upgrades)</t>
  </si>
  <si>
    <t>E2DFNLL</t>
  </si>
  <si>
    <t>IBM Informix 4GL Compiler Development Authorized User Annual SW Subscription &amp; Support Renewal</t>
  </si>
  <si>
    <t>E022WLL</t>
  </si>
  <si>
    <t>IBM Informix 4GL Compiler Runtime Option Processor Value Unit (PVU) Annual SW Subscription &amp; Support Renewal</t>
  </si>
  <si>
    <t>E08SLLL</t>
  </si>
  <si>
    <t>IBM Informix Enterprise Edition CPU Option Processor Value Unit (PVU) Annual SW Subscription &amp; Support Renewal</t>
  </si>
  <si>
    <t>E2DJBLL</t>
  </si>
  <si>
    <t>IBM Informix SQL Development Registered User Annual SW Subscription &amp; Support Renewal</t>
  </si>
  <si>
    <t>E2DJJLL</t>
  </si>
  <si>
    <t>IBM Informix SQL Runtime Concurrent Session Annual SW Subscription &amp; Support Renewal</t>
  </si>
  <si>
    <t>partnum</t>
  </si>
  <si>
    <t>popis</t>
  </si>
  <si>
    <t xml:space="preserve">počet ks </t>
  </si>
  <si>
    <t>C</t>
  </si>
  <si>
    <t>A</t>
  </si>
  <si>
    <t>B</t>
  </si>
  <si>
    <t xml:space="preserve">měsíční poplatek </t>
  </si>
  <si>
    <t>Syst. Podpora</t>
  </si>
  <si>
    <t>Příloha č. 1a – Rozsah a ceník Služeb - Hardware</t>
  </si>
  <si>
    <t>Příloha č. 1b – Rozsah a ceník Služeb - Software</t>
  </si>
  <si>
    <t>Příloha č. 1c – Rozsah a ceník Služeb - INFORMIX</t>
  </si>
  <si>
    <t>Příloha č. 1d – Rozsah a ceník Služeb - Systémová podpora</t>
  </si>
  <si>
    <t>Příloha č. 2a – Platební kalendář - Hardware</t>
  </si>
  <si>
    <t>Příloha č. 2b – Platební kalendář - Software</t>
  </si>
  <si>
    <t>Příloha č. 2c – Platební kalendář - INFORMIX</t>
  </si>
  <si>
    <t>Příloha č. 2d – Platební kalendář - Systémová podpora</t>
  </si>
  <si>
    <t>Profylaktické práce systémového programátora / analytika / architekta</t>
  </si>
  <si>
    <t>Celkem</t>
  </si>
  <si>
    <t>Celkem bez DPH</t>
  </si>
  <si>
    <t>Celkem s DPH</t>
  </si>
  <si>
    <t>INFORMIX</t>
  </si>
  <si>
    <t>Kapitola / měsíc</t>
  </si>
  <si>
    <t>Příloha č. 2e – Platební kalendář - CELKEM</t>
  </si>
  <si>
    <t>měsíční poplatek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</si>
</sst>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" formatCode="#,##0\ &quot;Kč&quot;;\-#,##0\ &quot;Kč&quot;"/>
    <numFmt numFmtId="42" formatCode="_-* #,##0\ &quot;Kč&quot;_-;\-* #,##0\ &quot;Kč&quot;_-;_-* &quot;-&quot;\ &quot;Kč&quot;_-;_-@_-"/>
    <numFmt numFmtId="164" formatCode="#,##0.\-"/>
    <numFmt numFmtId="165" formatCode="#,##0&quot; Kč&quot;"/>
    <numFmt numFmtId="166" formatCode="#,##0\ &quot;Kč&quot;"/>
    <numFmt numFmtId="167" formatCode="#,##0.00&quot; Kč&quot;"/>
    <numFmt numFmtId="168" formatCode="#,##0.\-&quot; Kč&quot;"/>
    <numFmt numFmtId="169" formatCode="[$€-2]\ #,##0.00"/>
    <numFmt numFmtId="170" formatCode="#,##0.00&quot; Kč&quot;;[Red]\-#,##0.00&quot; Kč&quot;"/>
    <numFmt numFmtId="171" formatCode="_([$$-409]* #,##0.00_);_([$$-409]* \(#,##0.00\);_([$$-409]* &quot;-&quot;??_);_(@_)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Helv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Helv"/>
      <charset val="204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2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5"/>
      <color indexed="62"/>
      <name val="Arial"/>
      <family val="2"/>
      <charset val="238"/>
    </font>
    <font>
      <b/>
      <sz val="13"/>
      <color indexed="62"/>
      <name val="Arial"/>
      <family val="2"/>
      <charset val="238"/>
    </font>
    <font>
      <b/>
      <sz val="11"/>
      <color indexed="62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color indexed="19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6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i/>
      <sz val="12"/>
      <name val="Arial CE"/>
      <charset val="238"/>
    </font>
    <font>
      <b/>
      <sz val="11"/>
      <name val="Arial CE"/>
      <charset val="238"/>
    </font>
    <font>
      <b/>
      <u/>
      <sz val="10"/>
      <name val="Arial CE"/>
      <family val="2"/>
      <charset val="238"/>
    </font>
    <font>
      <b/>
      <sz val="10"/>
      <color indexed="9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9"/>
      <name val="Arial CE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 CE"/>
      <family val="2"/>
      <charset val="238"/>
    </font>
    <font>
      <sz val="11"/>
      <color indexed="10"/>
      <name val="Arial CE"/>
      <family val="2"/>
      <charset val="238"/>
    </font>
    <font>
      <sz val="10"/>
      <color theme="1"/>
      <name val="Arial CE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6"/>
        <bgColor indexed="45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26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50">
    <xf numFmtId="0" fontId="0" fillId="0" borderId="0"/>
    <xf numFmtId="0" fontId="1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8" fillId="0" borderId="0"/>
    <xf numFmtId="0" fontId="15" fillId="0" borderId="0"/>
    <xf numFmtId="0" fontId="5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9" fillId="0" borderId="0"/>
    <xf numFmtId="0" fontId="15" fillId="0" borderId="0"/>
    <xf numFmtId="0" fontId="17" fillId="0" borderId="0"/>
    <xf numFmtId="0" fontId="17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4" borderId="0" applyNumberFormat="0" applyBorder="0" applyAlignment="0" applyProtection="0"/>
    <xf numFmtId="0" fontId="18" fillId="6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4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8" borderId="0" applyNumberFormat="0" applyBorder="0" applyAlignment="0" applyProtection="0"/>
    <xf numFmtId="0" fontId="19" fillId="6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12" applyNumberFormat="0" applyFill="0" applyAlignment="0" applyProtection="0"/>
    <xf numFmtId="0" fontId="21" fillId="11" borderId="0" applyNumberFormat="0" applyBorder="0" applyAlignment="0" applyProtection="0"/>
    <xf numFmtId="0" fontId="22" fillId="12" borderId="13" applyNumberFormat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7" borderId="0" applyNumberFormat="0" applyBorder="0" applyAlignment="0" applyProtection="0"/>
    <xf numFmtId="0" fontId="4" fillId="0" borderId="0"/>
    <xf numFmtId="0" fontId="17" fillId="4" borderId="17" applyNumberFormat="0" applyAlignment="0" applyProtection="0"/>
    <xf numFmtId="0" fontId="28" fillId="0" borderId="18" applyNumberFormat="0" applyFill="0" applyAlignment="0" applyProtection="0"/>
    <xf numFmtId="0" fontId="29" fillId="6" borderId="0" applyNumberFormat="0" applyBorder="0" applyAlignment="0" applyProtection="0"/>
    <xf numFmtId="0" fontId="28" fillId="0" borderId="0" applyNumberFormat="0" applyFill="0" applyBorder="0" applyAlignment="0" applyProtection="0"/>
    <xf numFmtId="0" fontId="30" fillId="7" borderId="19" applyNumberFormat="0" applyAlignment="0" applyProtection="0"/>
    <xf numFmtId="0" fontId="31" fillId="13" borderId="19" applyNumberFormat="0" applyAlignment="0" applyProtection="0"/>
    <xf numFmtId="0" fontId="32" fillId="13" borderId="20" applyNumberFormat="0" applyAlignment="0" applyProtection="0"/>
    <xf numFmtId="0" fontId="33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6" fillId="0" borderId="0"/>
    <xf numFmtId="171" fontId="44" fillId="0" borderId="0"/>
    <xf numFmtId="171" fontId="45" fillId="0" borderId="0"/>
    <xf numFmtId="0" fontId="35" fillId="0" borderId="0"/>
    <xf numFmtId="0" fontId="6" fillId="0" borderId="0"/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1" fillId="0" borderId="0"/>
  </cellStyleXfs>
  <cellXfs count="158">
    <xf numFmtId="0" fontId="0" fillId="0" borderId="0" xfId="0"/>
    <xf numFmtId="0" fontId="17" fillId="0" borderId="3" xfId="102" applyFont="1" applyFill="1" applyBorder="1" applyAlignment="1">
      <alignment horizontal="center"/>
    </xf>
    <xf numFmtId="0" fontId="17" fillId="0" borderId="0" xfId="147"/>
    <xf numFmtId="0" fontId="0" fillId="0" borderId="24" xfId="102" applyFont="1" applyBorder="1" applyAlignment="1">
      <alignment horizontal="center"/>
    </xf>
    <xf numFmtId="1" fontId="17" fillId="0" borderId="5" xfId="102" applyNumberFormat="1" applyFont="1" applyBorder="1"/>
    <xf numFmtId="0" fontId="0" fillId="0" borderId="2" xfId="102" applyFont="1" applyBorder="1" applyAlignment="1">
      <alignment horizontal="center"/>
    </xf>
    <xf numFmtId="0" fontId="0" fillId="0" borderId="5" xfId="102" applyFont="1" applyBorder="1"/>
    <xf numFmtId="167" fontId="36" fillId="0" borderId="25" xfId="102" applyNumberFormat="1" applyFont="1" applyBorder="1"/>
    <xf numFmtId="167" fontId="36" fillId="0" borderId="9" xfId="102" applyNumberFormat="1" applyFont="1" applyBorder="1"/>
    <xf numFmtId="167" fontId="36" fillId="0" borderId="26" xfId="102" applyNumberFormat="1" applyFont="1" applyBorder="1"/>
    <xf numFmtId="167" fontId="36" fillId="0" borderId="27" xfId="102" applyNumberFormat="1" applyFont="1" applyBorder="1"/>
    <xf numFmtId="167" fontId="36" fillId="0" borderId="28" xfId="102" applyNumberFormat="1" applyFont="1" applyBorder="1"/>
    <xf numFmtId="167" fontId="36" fillId="0" borderId="6" xfId="102" applyNumberFormat="1" applyFont="1" applyBorder="1"/>
    <xf numFmtId="167" fontId="37" fillId="0" borderId="30" xfId="102" applyNumberFormat="1" applyFont="1" applyBorder="1"/>
    <xf numFmtId="167" fontId="37" fillId="0" borderId="31" xfId="102" applyNumberFormat="1" applyFont="1" applyBorder="1"/>
    <xf numFmtId="0" fontId="36" fillId="0" borderId="0" xfId="102" applyFont="1" applyBorder="1" applyAlignment="1">
      <alignment horizontal="center"/>
    </xf>
    <xf numFmtId="167" fontId="36" fillId="0" borderId="0" xfId="102" applyNumberFormat="1" applyFont="1" applyBorder="1"/>
    <xf numFmtId="167" fontId="36" fillId="0" borderId="0" xfId="102" applyNumberFormat="1" applyFont="1" applyFill="1" applyBorder="1"/>
    <xf numFmtId="0" fontId="37" fillId="0" borderId="0" xfId="102" applyFont="1" applyBorder="1" applyAlignment="1">
      <alignment horizontal="center"/>
    </xf>
    <xf numFmtId="167" fontId="37" fillId="0" borderId="0" xfId="102" applyNumberFormat="1" applyFont="1" applyBorder="1"/>
    <xf numFmtId="167" fontId="36" fillId="0" borderId="21" xfId="102" applyNumberFormat="1" applyFont="1" applyBorder="1"/>
    <xf numFmtId="167" fontId="36" fillId="0" borderId="21" xfId="102" applyNumberFormat="1" applyFont="1" applyFill="1" applyBorder="1"/>
    <xf numFmtId="0" fontId="17" fillId="0" borderId="22" xfId="147" applyBorder="1"/>
    <xf numFmtId="0" fontId="36" fillId="0" borderId="32" xfId="102" applyFont="1" applyFill="1" applyBorder="1" applyAlignment="1">
      <alignment horizontal="right"/>
    </xf>
    <xf numFmtId="9" fontId="0" fillId="0" borderId="0" xfId="102" applyNumberFormat="1" applyFont="1" applyBorder="1" applyAlignment="1">
      <alignment horizontal="left"/>
    </xf>
    <xf numFmtId="167" fontId="39" fillId="0" borderId="1" xfId="102" applyNumberFormat="1" applyFont="1" applyBorder="1"/>
    <xf numFmtId="167" fontId="37" fillId="0" borderId="1" xfId="102" applyNumberFormat="1" applyFont="1" applyBorder="1"/>
    <xf numFmtId="167" fontId="37" fillId="0" borderId="1" xfId="102" applyNumberFormat="1" applyFont="1" applyFill="1" applyBorder="1"/>
    <xf numFmtId="0" fontId="17" fillId="0" borderId="11" xfId="147" applyBorder="1"/>
    <xf numFmtId="0" fontId="17" fillId="0" borderId="32" xfId="147" applyBorder="1"/>
    <xf numFmtId="0" fontId="17" fillId="0" borderId="0" xfId="147" applyBorder="1"/>
    <xf numFmtId="0" fontId="17" fillId="0" borderId="23" xfId="147" applyBorder="1"/>
    <xf numFmtId="0" fontId="17" fillId="0" borderId="8" xfId="147" applyBorder="1"/>
    <xf numFmtId="0" fontId="17" fillId="0" borderId="10" xfId="147" applyBorder="1"/>
    <xf numFmtId="0" fontId="0" fillId="0" borderId="1" xfId="102" applyFont="1" applyFill="1" applyBorder="1" applyAlignment="1">
      <alignment horizontal="center" vertical="top"/>
    </xf>
    <xf numFmtId="49" fontId="0" fillId="0" borderId="1" xfId="102" applyNumberFormat="1" applyFont="1" applyFill="1" applyBorder="1" applyAlignment="1">
      <alignment vertical="top"/>
    </xf>
    <xf numFmtId="49" fontId="9" fillId="0" borderId="1" xfId="102" applyNumberFormat="1" applyFont="1" applyFill="1" applyBorder="1" applyAlignment="1">
      <alignment vertical="top"/>
    </xf>
    <xf numFmtId="14" fontId="17" fillId="0" borderId="1" xfId="102" applyNumberFormat="1" applyFont="1" applyFill="1" applyBorder="1" applyAlignment="1">
      <alignment vertical="top"/>
    </xf>
    <xf numFmtId="165" fontId="17" fillId="0" borderId="1" xfId="102" applyNumberFormat="1" applyFont="1" applyFill="1" applyBorder="1" applyAlignment="1">
      <alignment horizontal="center" vertical="center"/>
    </xf>
    <xf numFmtId="0" fontId="17" fillId="0" borderId="0" xfId="147" applyFill="1"/>
    <xf numFmtId="49" fontId="17" fillId="0" borderId="1" xfId="147" applyNumberFormat="1" applyFill="1" applyBorder="1" applyAlignment="1">
      <alignment horizontal="left" vertical="center"/>
    </xf>
    <xf numFmtId="49" fontId="0" fillId="0" borderId="1" xfId="102" applyNumberFormat="1" applyFont="1" applyFill="1" applyBorder="1"/>
    <xf numFmtId="49" fontId="17" fillId="0" borderId="1" xfId="147" applyNumberFormat="1" applyFont="1" applyFill="1" applyBorder="1" applyAlignment="1">
      <alignment horizontal="left" vertical="center"/>
    </xf>
    <xf numFmtId="14" fontId="9" fillId="0" borderId="1" xfId="147" applyNumberFormat="1" applyFont="1" applyFill="1" applyBorder="1" applyAlignment="1">
      <alignment horizontal="left" vertical="center"/>
    </xf>
    <xf numFmtId="0" fontId="9" fillId="0" borderId="1" xfId="102" applyFont="1" applyFill="1" applyBorder="1"/>
    <xf numFmtId="49" fontId="9" fillId="0" borderId="1" xfId="147" applyNumberFormat="1" applyFont="1" applyFill="1" applyBorder="1" applyAlignment="1">
      <alignment horizontal="left" vertical="center"/>
    </xf>
    <xf numFmtId="49" fontId="9" fillId="0" borderId="1" xfId="102" applyNumberFormat="1" applyFont="1" applyFill="1" applyBorder="1"/>
    <xf numFmtId="168" fontId="40" fillId="0" borderId="0" xfId="102" applyNumberFormat="1" applyFont="1"/>
    <xf numFmtId="0" fontId="0" fillId="0" borderId="0" xfId="102" applyFont="1" applyFill="1"/>
    <xf numFmtId="0" fontId="41" fillId="0" borderId="0" xfId="102" applyFont="1" applyFill="1"/>
    <xf numFmtId="0" fontId="42" fillId="0" borderId="0" xfId="102" applyFont="1" applyAlignment="1">
      <alignment horizontal="left" wrapText="1"/>
    </xf>
    <xf numFmtId="169" fontId="0" fillId="0" borderId="0" xfId="102" applyNumberFormat="1" applyFont="1" applyFill="1"/>
    <xf numFmtId="9" fontId="0" fillId="0" borderId="0" xfId="102" applyNumberFormat="1" applyFont="1" applyFill="1"/>
    <xf numFmtId="0" fontId="0" fillId="0" borderId="0" xfId="102" applyFont="1" applyBorder="1"/>
    <xf numFmtId="0" fontId="0" fillId="0" borderId="0" xfId="102" applyFont="1" applyFill="1" applyBorder="1"/>
    <xf numFmtId="167" fontId="0" fillId="0" borderId="0" xfId="102" applyNumberFormat="1" applyFont="1" applyFill="1" applyBorder="1"/>
    <xf numFmtId="9" fontId="0" fillId="0" borderId="0" xfId="102" applyNumberFormat="1" applyFont="1" applyFill="1" applyBorder="1"/>
    <xf numFmtId="169" fontId="0" fillId="0" borderId="0" xfId="102" applyNumberFormat="1" applyFont="1" applyFill="1" applyBorder="1"/>
    <xf numFmtId="0" fontId="43" fillId="0" borderId="0" xfId="102" applyFont="1" applyFill="1" applyBorder="1"/>
    <xf numFmtId="0" fontId="41" fillId="0" borderId="0" xfId="102" applyFont="1" applyFill="1" applyBorder="1"/>
    <xf numFmtId="167" fontId="41" fillId="0" borderId="0" xfId="102" applyNumberFormat="1" applyFont="1" applyFill="1" applyBorder="1"/>
    <xf numFmtId="167" fontId="0" fillId="0" borderId="0" xfId="102" applyNumberFormat="1" applyFont="1" applyFill="1"/>
    <xf numFmtId="167" fontId="41" fillId="0" borderId="0" xfId="102" applyNumberFormat="1" applyFont="1" applyFill="1"/>
    <xf numFmtId="0" fontId="42" fillId="0" borderId="0" xfId="102" applyFont="1" applyAlignment="1">
      <alignment horizontal="center" wrapText="1"/>
    </xf>
    <xf numFmtId="0" fontId="0" fillId="0" borderId="1" xfId="102" applyFont="1" applyBorder="1" applyAlignment="1">
      <alignment horizontal="center" vertical="top"/>
    </xf>
    <xf numFmtId="164" fontId="0" fillId="0" borderId="1" xfId="102" applyNumberFormat="1" applyFont="1" applyFill="1" applyBorder="1" applyAlignment="1">
      <alignment vertical="top"/>
    </xf>
    <xf numFmtId="14" fontId="17" fillId="0" borderId="1" xfId="102" applyNumberFormat="1" applyFont="1" applyFill="1" applyBorder="1" applyAlignment="1">
      <alignment horizontal="center" vertical="center"/>
    </xf>
    <xf numFmtId="0" fontId="17" fillId="0" borderId="1" xfId="102" applyFont="1" applyFill="1" applyBorder="1" applyAlignment="1">
      <alignment vertical="top" wrapText="1"/>
    </xf>
    <xf numFmtId="170" fontId="7" fillId="0" borderId="0" xfId="102" applyNumberFormat="1" applyFont="1" applyBorder="1" applyAlignment="1">
      <alignment horizontal="right" vertical="top"/>
    </xf>
    <xf numFmtId="0" fontId="17" fillId="0" borderId="1" xfId="102" applyFont="1" applyFill="1" applyBorder="1" applyAlignment="1">
      <alignment vertical="top"/>
    </xf>
    <xf numFmtId="0" fontId="0" fillId="0" borderId="1" xfId="102" applyFont="1" applyFill="1" applyBorder="1" applyAlignment="1">
      <alignment vertical="top" wrapText="1"/>
    </xf>
    <xf numFmtId="49" fontId="0" fillId="0" borderId="1" xfId="102" applyNumberFormat="1" applyFont="1" applyFill="1" applyBorder="1" applyAlignment="1">
      <alignment horizontal="left" vertical="top"/>
    </xf>
    <xf numFmtId="0" fontId="0" fillId="0" borderId="0" xfId="102" applyFont="1" applyAlignment="1">
      <alignment wrapText="1"/>
    </xf>
    <xf numFmtId="5" fontId="0" fillId="0" borderId="1" xfId="102" applyNumberFormat="1" applyFont="1" applyFill="1" applyBorder="1" applyAlignment="1">
      <alignment horizontal="right" vertical="center"/>
    </xf>
    <xf numFmtId="165" fontId="17" fillId="0" borderId="1" xfId="102" applyNumberFormat="1" applyFont="1" applyFill="1" applyBorder="1" applyAlignment="1">
      <alignment vertical="top"/>
    </xf>
    <xf numFmtId="165" fontId="0" fillId="0" borderId="1" xfId="102" applyNumberFormat="1" applyFont="1" applyFill="1" applyBorder="1" applyAlignment="1">
      <alignment horizontal="right" vertical="top"/>
    </xf>
    <xf numFmtId="42" fontId="17" fillId="0" borderId="1" xfId="102" applyNumberFormat="1" applyFont="1" applyFill="1" applyBorder="1" applyAlignment="1">
      <alignment horizontal="right" vertical="top"/>
    </xf>
    <xf numFmtId="164" fontId="6" fillId="0" borderId="1" xfId="102" applyNumberFormat="1" applyFont="1" applyFill="1" applyBorder="1" applyAlignment="1">
      <alignment vertical="top" wrapText="1"/>
    </xf>
    <xf numFmtId="168" fontId="0" fillId="0" borderId="1" xfId="102" applyNumberFormat="1" applyFont="1" applyFill="1" applyBorder="1" applyAlignment="1">
      <alignment horizontal="left" vertical="top" wrapText="1"/>
    </xf>
    <xf numFmtId="168" fontId="0" fillId="0" borderId="1" xfId="102" applyNumberFormat="1" applyFont="1" applyBorder="1" applyAlignment="1">
      <alignment horizontal="left" vertical="top" wrapText="1"/>
    </xf>
    <xf numFmtId="5" fontId="0" fillId="0" borderId="1" xfId="102" applyNumberFormat="1" applyFont="1" applyFill="1" applyBorder="1" applyAlignment="1">
      <alignment horizontal="right" vertical="top"/>
    </xf>
    <xf numFmtId="49" fontId="17" fillId="0" borderId="1" xfId="147" applyNumberFormat="1" applyFont="1" applyFill="1" applyBorder="1" applyAlignment="1">
      <alignment horizontal="left" vertical="top"/>
    </xf>
    <xf numFmtId="14" fontId="9" fillId="0" borderId="1" xfId="147" applyNumberFormat="1" applyFont="1" applyFill="1" applyBorder="1" applyAlignment="1">
      <alignment horizontal="left" vertical="top"/>
    </xf>
    <xf numFmtId="0" fontId="9" fillId="0" borderId="1" xfId="102" applyFont="1" applyFill="1" applyBorder="1" applyAlignment="1">
      <alignment vertical="top"/>
    </xf>
    <xf numFmtId="49" fontId="6" fillId="0" borderId="1" xfId="102" applyNumberFormat="1" applyFont="1" applyFill="1" applyBorder="1"/>
    <xf numFmtId="42" fontId="17" fillId="0" borderId="0" xfId="147" applyNumberFormat="1"/>
    <xf numFmtId="14" fontId="17" fillId="0" borderId="1" xfId="102" applyNumberFormat="1" applyFont="1" applyFill="1" applyBorder="1" applyAlignment="1">
      <alignment horizontal="right" vertical="top"/>
    </xf>
    <xf numFmtId="5" fontId="17" fillId="0" borderId="1" xfId="102" applyNumberFormat="1" applyFont="1" applyFill="1" applyBorder="1" applyAlignment="1">
      <alignment horizontal="right" vertical="top"/>
    </xf>
    <xf numFmtId="164" fontId="6" fillId="0" borderId="1" xfId="102" applyNumberFormat="1" applyFont="1" applyFill="1" applyBorder="1" applyAlignment="1">
      <alignment vertical="top"/>
    </xf>
    <xf numFmtId="49" fontId="6" fillId="0" borderId="1" xfId="102" applyNumberFormat="1" applyFont="1" applyFill="1" applyBorder="1" applyAlignment="1">
      <alignment horizontal="left" vertical="top"/>
    </xf>
    <xf numFmtId="0" fontId="0" fillId="0" borderId="0" xfId="0" applyFill="1"/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/>
    <xf numFmtId="0" fontId="48" fillId="0" borderId="0" xfId="0" applyFont="1"/>
    <xf numFmtId="0" fontId="17" fillId="0" borderId="1" xfId="102" applyFont="1" applyFill="1" applyBorder="1" applyAlignment="1">
      <alignment horizontal="center"/>
    </xf>
    <xf numFmtId="1" fontId="17" fillId="0" borderId="1" xfId="102" applyNumberFormat="1" applyFont="1" applyBorder="1"/>
    <xf numFmtId="1" fontId="0" fillId="0" borderId="1" xfId="102" applyNumberFormat="1" applyFont="1" applyBorder="1"/>
    <xf numFmtId="3" fontId="17" fillId="0" borderId="1" xfId="102" applyNumberFormat="1" applyFont="1" applyBorder="1"/>
    <xf numFmtId="0" fontId="17" fillId="0" borderId="5" xfId="102" applyFont="1" applyFill="1" applyBorder="1" applyAlignment="1">
      <alignment horizontal="center"/>
    </xf>
    <xf numFmtId="1" fontId="17" fillId="0" borderId="3" xfId="102" applyNumberFormat="1" applyFont="1" applyBorder="1"/>
    <xf numFmtId="0" fontId="0" fillId="0" borderId="1" xfId="102" applyFont="1" applyBorder="1"/>
    <xf numFmtId="0" fontId="0" fillId="0" borderId="3" xfId="102" applyFont="1" applyBorder="1"/>
    <xf numFmtId="1" fontId="0" fillId="0" borderId="3" xfId="102" applyNumberFormat="1" applyFont="1" applyBorder="1"/>
    <xf numFmtId="0" fontId="0" fillId="0" borderId="10" xfId="102" applyFont="1" applyBorder="1"/>
    <xf numFmtId="0" fontId="0" fillId="0" borderId="7" xfId="102" applyFont="1" applyBorder="1"/>
    <xf numFmtId="0" fontId="0" fillId="0" borderId="33" xfId="102" applyFont="1" applyBorder="1"/>
    <xf numFmtId="0" fontId="0" fillId="0" borderId="4" xfId="102" applyFont="1" applyBorder="1" applyAlignment="1">
      <alignment horizontal="center"/>
    </xf>
    <xf numFmtId="1" fontId="48" fillId="0" borderId="5" xfId="102" applyNumberFormat="1" applyFont="1" applyBorder="1" applyAlignment="1">
      <alignment horizontal="center"/>
    </xf>
    <xf numFmtId="165" fontId="48" fillId="0" borderId="5" xfId="102" applyNumberFormat="1" applyFont="1" applyBorder="1" applyAlignment="1">
      <alignment horizontal="right"/>
    </xf>
    <xf numFmtId="0" fontId="48" fillId="0" borderId="24" xfId="102" applyFont="1" applyBorder="1" applyAlignment="1">
      <alignment horizontal="center"/>
    </xf>
    <xf numFmtId="166" fontId="48" fillId="0" borderId="10" xfId="102" applyNumberFormat="1" applyFont="1" applyBorder="1"/>
    <xf numFmtId="166" fontId="48" fillId="0" borderId="5" xfId="102" applyNumberFormat="1" applyFont="1" applyBorder="1"/>
    <xf numFmtId="0" fontId="6" fillId="0" borderId="1" xfId="102" applyFont="1" applyBorder="1" applyAlignment="1">
      <alignment horizontal="center" vertical="top"/>
    </xf>
    <xf numFmtId="0" fontId="17" fillId="0" borderId="1" xfId="102" applyFont="1" applyFill="1" applyBorder="1" applyAlignment="1">
      <alignment horizontal="center" vertical="top"/>
    </xf>
    <xf numFmtId="0" fontId="17" fillId="0" borderId="0" xfId="147" applyAlignment="1">
      <alignment horizontal="center"/>
    </xf>
    <xf numFmtId="0" fontId="0" fillId="0" borderId="0" xfId="102" applyFont="1" applyFill="1" applyAlignment="1">
      <alignment horizontal="center"/>
    </xf>
    <xf numFmtId="0" fontId="0" fillId="0" borderId="0" xfId="102" applyFont="1" applyFill="1" applyBorder="1" applyAlignment="1">
      <alignment horizontal="center"/>
    </xf>
    <xf numFmtId="0" fontId="6" fillId="0" borderId="1" xfId="102" applyFont="1" applyFill="1" applyBorder="1" applyAlignment="1">
      <alignment horizontal="center" vertical="top"/>
    </xf>
    <xf numFmtId="0" fontId="34" fillId="18" borderId="1" xfId="102" applyFont="1" applyFill="1" applyBorder="1" applyAlignment="1">
      <alignment horizontal="center" vertical="center" wrapText="1"/>
    </xf>
    <xf numFmtId="0" fontId="34" fillId="18" borderId="1" xfId="102" applyFont="1" applyFill="1" applyBorder="1" applyAlignment="1">
      <alignment horizontal="center" vertical="center"/>
    </xf>
    <xf numFmtId="0" fontId="47" fillId="18" borderId="1" xfId="0" applyFont="1" applyFill="1" applyBorder="1" applyAlignment="1">
      <alignment horizontal="center" vertical="center"/>
    </xf>
    <xf numFmtId="0" fontId="47" fillId="18" borderId="1" xfId="0" applyFont="1" applyFill="1" applyBorder="1" applyAlignment="1">
      <alignment vertical="center"/>
    </xf>
    <xf numFmtId="0" fontId="47" fillId="18" borderId="1" xfId="0" applyFont="1" applyFill="1" applyBorder="1" applyAlignment="1">
      <alignment vertical="center" wrapText="1"/>
    </xf>
    <xf numFmtId="0" fontId="34" fillId="18" borderId="1" xfId="102" applyFont="1" applyFill="1" applyBorder="1" applyAlignment="1">
      <alignment horizontal="center" vertical="center" wrapText="1"/>
    </xf>
    <xf numFmtId="0" fontId="0" fillId="18" borderId="3" xfId="102" applyFont="1" applyFill="1" applyBorder="1" applyAlignment="1">
      <alignment horizontal="center" vertical="center"/>
    </xf>
    <xf numFmtId="0" fontId="0" fillId="18" borderId="33" xfId="102" applyFont="1" applyFill="1" applyBorder="1" applyAlignment="1">
      <alignment horizontal="center" vertical="center"/>
    </xf>
    <xf numFmtId="0" fontId="37" fillId="18" borderId="29" xfId="102" applyFont="1" applyFill="1" applyBorder="1" applyAlignment="1">
      <alignment horizontal="center"/>
    </xf>
    <xf numFmtId="0" fontId="0" fillId="0" borderId="1" xfId="102" applyFont="1" applyBorder="1" applyAlignment="1">
      <alignment horizontal="center" vertical="center"/>
    </xf>
    <xf numFmtId="42" fontId="0" fillId="0" borderId="1" xfId="102" applyNumberFormat="1" applyFont="1" applyFill="1" applyBorder="1" applyAlignment="1">
      <alignment horizontal="right" vertical="center"/>
    </xf>
    <xf numFmtId="0" fontId="6" fillId="0" borderId="1" xfId="102" applyFont="1" applyBorder="1" applyAlignment="1">
      <alignment horizontal="center" vertical="center"/>
    </xf>
    <xf numFmtId="164" fontId="0" fillId="0" borderId="1" xfId="102" applyNumberFormat="1" applyFont="1" applyFill="1" applyBorder="1" applyAlignment="1">
      <alignment horizontal="center" vertical="center"/>
    </xf>
    <xf numFmtId="0" fontId="39" fillId="0" borderId="0" xfId="147" applyFont="1"/>
    <xf numFmtId="0" fontId="51" fillId="0" borderId="0" xfId="147" applyFont="1"/>
    <xf numFmtId="0" fontId="49" fillId="0" borderId="0" xfId="102" applyFont="1" applyAlignment="1">
      <alignment wrapText="1"/>
    </xf>
    <xf numFmtId="0" fontId="51" fillId="0" borderId="0" xfId="147" applyFont="1" applyAlignment="1">
      <alignment horizontal="center"/>
    </xf>
    <xf numFmtId="0" fontId="52" fillId="0" borderId="0" xfId="102" applyFont="1" applyAlignment="1">
      <alignment horizontal="left" wrapText="1"/>
    </xf>
    <xf numFmtId="0" fontId="50" fillId="0" borderId="0" xfId="0" applyFont="1"/>
    <xf numFmtId="0" fontId="47" fillId="18" borderId="1" xfId="0" applyFont="1" applyFill="1" applyBorder="1" applyAlignment="1">
      <alignment horizontal="center" vertical="center" wrapText="1"/>
    </xf>
    <xf numFmtId="0" fontId="38" fillId="0" borderId="23" xfId="102" applyFont="1" applyBorder="1" applyAlignment="1">
      <alignment horizontal="left"/>
    </xf>
    <xf numFmtId="167" fontId="36" fillId="0" borderId="8" xfId="102" applyNumberFormat="1" applyFont="1" applyBorder="1"/>
    <xf numFmtId="0" fontId="48" fillId="18" borderId="34" xfId="102" applyFont="1" applyFill="1" applyBorder="1" applyAlignment="1">
      <alignment horizontal="center" vertical="center" wrapText="1"/>
    </xf>
    <xf numFmtId="0" fontId="48" fillId="18" borderId="35" xfId="102" applyFont="1" applyFill="1" applyBorder="1" applyAlignment="1">
      <alignment horizontal="center" vertical="center"/>
    </xf>
    <xf numFmtId="0" fontId="48" fillId="18" borderId="36" xfId="102" applyFont="1" applyFill="1" applyBorder="1" applyAlignment="1">
      <alignment horizontal="center" vertical="center"/>
    </xf>
    <xf numFmtId="0" fontId="48" fillId="18" borderId="36" xfId="102" applyFont="1" applyFill="1" applyBorder="1" applyAlignment="1">
      <alignment horizontal="center" vertical="center" wrapText="1"/>
    </xf>
    <xf numFmtId="0" fontId="48" fillId="18" borderId="37" xfId="102" applyFont="1" applyFill="1" applyBorder="1" applyAlignment="1">
      <alignment horizontal="center" vertical="center"/>
    </xf>
    <xf numFmtId="0" fontId="36" fillId="18" borderId="38" xfId="102" applyFont="1" applyFill="1" applyBorder="1" applyAlignment="1">
      <alignment horizontal="center"/>
    </xf>
    <xf numFmtId="167" fontId="36" fillId="0" borderId="39" xfId="102" applyNumberFormat="1" applyFont="1" applyFill="1" applyBorder="1"/>
    <xf numFmtId="0" fontId="36" fillId="18" borderId="40" xfId="102" applyFont="1" applyFill="1" applyBorder="1" applyAlignment="1">
      <alignment horizontal="center"/>
    </xf>
    <xf numFmtId="167" fontId="36" fillId="0" borderId="41" xfId="102" applyNumberFormat="1" applyFont="1" applyFill="1" applyBorder="1"/>
    <xf numFmtId="0" fontId="36" fillId="18" borderId="42" xfId="102" applyFont="1" applyFill="1" applyBorder="1" applyAlignment="1">
      <alignment horizontal="center"/>
    </xf>
    <xf numFmtId="167" fontId="36" fillId="0" borderId="43" xfId="102" applyNumberFormat="1" applyFont="1" applyFill="1" applyBorder="1"/>
    <xf numFmtId="164" fontId="2" fillId="0" borderId="1" xfId="102" applyNumberFormat="1" applyFont="1" applyFill="1" applyBorder="1" applyAlignment="1">
      <alignment vertical="top"/>
    </xf>
    <xf numFmtId="14" fontId="53" fillId="0" borderId="1" xfId="102" applyNumberFormat="1" applyFont="1" applyFill="1" applyBorder="1" applyAlignment="1">
      <alignment vertical="top"/>
    </xf>
    <xf numFmtId="170" fontId="7" fillId="0" borderId="0" xfId="102" applyNumberFormat="1" applyFont="1" applyFill="1" applyBorder="1" applyAlignment="1">
      <alignment horizontal="right" vertical="top"/>
    </xf>
    <xf numFmtId="0" fontId="34" fillId="18" borderId="1" xfId="102" applyFont="1" applyFill="1" applyBorder="1" applyAlignment="1">
      <alignment horizontal="left" vertical="center"/>
    </xf>
    <xf numFmtId="0" fontId="6" fillId="0" borderId="1" xfId="102" applyFont="1" applyFill="1" applyBorder="1" applyAlignment="1">
      <alignment horizontal="left" vertical="center" wrapText="1"/>
    </xf>
  </cellXfs>
  <cellStyles count="250">
    <cellStyle name="_x000d__x000a_JournalTemplate=C:\COMFO\CTALK\JOURSTD.TPL_x000d__x000a_LbStateAddress=3 3 0 251 1 89 2 311_x000d__x000a_LbStateJou" xfId="1"/>
    <cellStyle name="_x000d__x000a_JournalTemplate=C:\COMFO\CTALK\JOURSTD.TPL_x000d__x000a_LbStateAddress=3 3 0 251 1 89 2 311_x000d__x000a_LbStateJou 2" xfId="58"/>
    <cellStyle name="_x000d__x000a_JournalTemplate=C:\COMFO\CTALK\JOURSTD.TPL_x000d__x000a_LbStateAddress=3 3 0 251 1 89 2 311_x000d__x000a_LbStateJou 2 2" xfId="208"/>
    <cellStyle name="_x000d__x000a_JournalTemplate=C:\COMFO\CTALK\JOURSTD.TPL_x000d__x000a_LbStateAddress=3 3 0 251 1 89 2 311_x000d__x000a_LbStateJou 3" xfId="102"/>
    <cellStyle name="_x000d__x000a_JournalTemplate=C:\COMFO\CTALK\JOURSTD.TPL_x000d__x000a_LbStateAddress=3 3 0 251 1 89 2 311_x000d__x000a_LbStateJou 4" xfId="148"/>
    <cellStyle name="20 % – Zvýraznění1 2" xfId="103"/>
    <cellStyle name="20 % – Zvýraznění2 2" xfId="104"/>
    <cellStyle name="20 % – Zvýraznění3 2" xfId="105"/>
    <cellStyle name="20 % – Zvýraznění4 2" xfId="106"/>
    <cellStyle name="20 % – Zvýraznění5 2" xfId="107"/>
    <cellStyle name="20 % – Zvýraznění6 2" xfId="108"/>
    <cellStyle name="40 % – Zvýraznění1 2" xfId="109"/>
    <cellStyle name="40 % – Zvýraznění2 2" xfId="110"/>
    <cellStyle name="40 % – Zvýraznění3 2" xfId="111"/>
    <cellStyle name="40 % – Zvýraznění4 2" xfId="112"/>
    <cellStyle name="40 % – Zvýraznění5 2" xfId="113"/>
    <cellStyle name="40 % – Zvýraznění6 2" xfId="114"/>
    <cellStyle name="60 % – Zvýraznění1 2" xfId="115"/>
    <cellStyle name="60 % – Zvýraznění2 2" xfId="116"/>
    <cellStyle name="60 % – Zvýraznění3 2" xfId="117"/>
    <cellStyle name="60 % – Zvýraznění4 2" xfId="118"/>
    <cellStyle name="60 % – Zvýraznění5 2" xfId="119"/>
    <cellStyle name="60 % – Zvýraznění6 2" xfId="120"/>
    <cellStyle name="Celkem 2" xfId="121"/>
    <cellStyle name="Hypertextový odkaz 2" xfId="2"/>
    <cellStyle name="Chybně 2" xfId="122"/>
    <cellStyle name="Kontrolní buňka 2" xfId="123"/>
    <cellStyle name="Nadpis 1 2" xfId="124"/>
    <cellStyle name="Nadpis 2 2" xfId="125"/>
    <cellStyle name="Nadpis 3 2" xfId="126"/>
    <cellStyle name="Nadpis 4 2" xfId="127"/>
    <cellStyle name="Název 2" xfId="128"/>
    <cellStyle name="Neutrální 2" xfId="129"/>
    <cellStyle name="Normal 10 3" xfId="149"/>
    <cellStyle name="Normal 19" xfId="150"/>
    <cellStyle name="Normal 2" xfId="55"/>
    <cellStyle name="Normal 2 2" xfId="61"/>
    <cellStyle name="Normal 2 2 2" xfId="211"/>
    <cellStyle name="Normal 2 3" xfId="205"/>
    <cellStyle name="Normal 3" xfId="56"/>
    <cellStyle name="Normal 3 2" xfId="62"/>
    <cellStyle name="Normal 3 2 2" xfId="212"/>
    <cellStyle name="Normal 3 3" xfId="206"/>
    <cellStyle name="Normal_offer" xfId="3"/>
    <cellStyle name="Normální" xfId="0" builtinId="0"/>
    <cellStyle name="Normální 10" xfId="147"/>
    <cellStyle name="Normální 11" xfId="151"/>
    <cellStyle name="Normální 12" xfId="155"/>
    <cellStyle name="Normální 13" xfId="249"/>
    <cellStyle name="normální 2" xfId="63"/>
    <cellStyle name="normální 2 10" xfId="4"/>
    <cellStyle name="normální 2 10 2" xfId="64"/>
    <cellStyle name="normální 2 10 2 2" xfId="213"/>
    <cellStyle name="normální 2 10 3" xfId="156"/>
    <cellStyle name="normální 2 11" xfId="5"/>
    <cellStyle name="normální 2 11 2" xfId="65"/>
    <cellStyle name="normální 2 11 2 2" xfId="214"/>
    <cellStyle name="normální 2 11 3" xfId="157"/>
    <cellStyle name="normální 2 12" xfId="6"/>
    <cellStyle name="normální 2 12 2" xfId="66"/>
    <cellStyle name="normální 2 12 2 2" xfId="215"/>
    <cellStyle name="normální 2 12 3" xfId="158"/>
    <cellStyle name="normální 2 13" xfId="7"/>
    <cellStyle name="normální 2 13 2" xfId="67"/>
    <cellStyle name="normální 2 13 2 2" xfId="216"/>
    <cellStyle name="normální 2 13 3" xfId="159"/>
    <cellStyle name="normální 2 14" xfId="8"/>
    <cellStyle name="normální 2 14 2" xfId="68"/>
    <cellStyle name="normální 2 14 2 2" xfId="217"/>
    <cellStyle name="normální 2 14 3" xfId="160"/>
    <cellStyle name="normální 2 15" xfId="9"/>
    <cellStyle name="normální 2 15 2" xfId="69"/>
    <cellStyle name="normální 2 15 2 2" xfId="218"/>
    <cellStyle name="normální 2 15 3" xfId="161"/>
    <cellStyle name="normální 2 16" xfId="10"/>
    <cellStyle name="normální 2 16 2" xfId="70"/>
    <cellStyle name="normální 2 16 2 2" xfId="219"/>
    <cellStyle name="normální 2 16 3" xfId="162"/>
    <cellStyle name="normální 2 17" xfId="11"/>
    <cellStyle name="normální 2 17 2" xfId="71"/>
    <cellStyle name="normální 2 17 2 2" xfId="220"/>
    <cellStyle name="normální 2 17 3" xfId="163"/>
    <cellStyle name="normální 2 18" xfId="12"/>
    <cellStyle name="normální 2 18 2" xfId="72"/>
    <cellStyle name="normální 2 18 2 2" xfId="221"/>
    <cellStyle name="normální 2 18 3" xfId="164"/>
    <cellStyle name="normální 2 19" xfId="13"/>
    <cellStyle name="normální 2 19 2" xfId="73"/>
    <cellStyle name="normální 2 19 2 2" xfId="222"/>
    <cellStyle name="normální 2 19 3" xfId="165"/>
    <cellStyle name="normální 2 2" xfId="14"/>
    <cellStyle name="normální 2 2 2" xfId="74"/>
    <cellStyle name="normální 2 2 2 2" xfId="223"/>
    <cellStyle name="normální 2 2 3" xfId="166"/>
    <cellStyle name="normální 2 20" xfId="15"/>
    <cellStyle name="normální 2 20 2" xfId="59"/>
    <cellStyle name="normální 2 20 2 2" xfId="209"/>
    <cellStyle name="normální 2 20 3" xfId="167"/>
    <cellStyle name="normální 2 21" xfId="16"/>
    <cellStyle name="normální 2 21 2" xfId="75"/>
    <cellStyle name="normální 2 21 2 2" xfId="224"/>
    <cellStyle name="normální 2 21 3" xfId="168"/>
    <cellStyle name="normální 2 22" xfId="17"/>
    <cellStyle name="normální 2 22 2" xfId="76"/>
    <cellStyle name="normální 2 22 2 2" xfId="225"/>
    <cellStyle name="normální 2 22 3" xfId="169"/>
    <cellStyle name="normální 2 23" xfId="18"/>
    <cellStyle name="normální 2 23 2" xfId="77"/>
    <cellStyle name="normální 2 23 2 2" xfId="226"/>
    <cellStyle name="normální 2 23 3" xfId="170"/>
    <cellStyle name="normální 2 24" xfId="19"/>
    <cellStyle name="normální 2 24 2" xfId="78"/>
    <cellStyle name="normální 2 24 2 2" xfId="227"/>
    <cellStyle name="normální 2 24 3" xfId="171"/>
    <cellStyle name="normální 2 25" xfId="20"/>
    <cellStyle name="normální 2 25 2" xfId="79"/>
    <cellStyle name="normální 2 25 2 2" xfId="228"/>
    <cellStyle name="normální 2 25 3" xfId="172"/>
    <cellStyle name="normální 2 26" xfId="21"/>
    <cellStyle name="normální 2 26 2" xfId="80"/>
    <cellStyle name="normální 2 26 2 2" xfId="229"/>
    <cellStyle name="normální 2 26 3" xfId="173"/>
    <cellStyle name="normální 2 27" xfId="22"/>
    <cellStyle name="normální 2 27 2" xfId="81"/>
    <cellStyle name="normální 2 27 2 2" xfId="230"/>
    <cellStyle name="normální 2 27 3" xfId="174"/>
    <cellStyle name="normální 2 28" xfId="23"/>
    <cellStyle name="normální 2 28 2" xfId="82"/>
    <cellStyle name="normální 2 28 2 2" xfId="231"/>
    <cellStyle name="normální 2 28 3" xfId="175"/>
    <cellStyle name="normální 2 29" xfId="24"/>
    <cellStyle name="normální 2 29 2" xfId="83"/>
    <cellStyle name="normální 2 29 2 2" xfId="232"/>
    <cellStyle name="normální 2 29 3" xfId="176"/>
    <cellStyle name="normální 2 3" xfId="25"/>
    <cellStyle name="normální 2 3 2" xfId="84"/>
    <cellStyle name="normální 2 3 2 2" xfId="233"/>
    <cellStyle name="normální 2 3 3" xfId="177"/>
    <cellStyle name="normální 2 30" xfId="26"/>
    <cellStyle name="normální 2 30 2" xfId="85"/>
    <cellStyle name="normální 2 30 2 2" xfId="234"/>
    <cellStyle name="normální 2 30 3" xfId="178"/>
    <cellStyle name="normální 2 31" xfId="27"/>
    <cellStyle name="normální 2 31 2" xfId="86"/>
    <cellStyle name="normální 2 31 2 2" xfId="235"/>
    <cellStyle name="normální 2 31 3" xfId="179"/>
    <cellStyle name="normální 2 32" xfId="28"/>
    <cellStyle name="normální 2 32 2" xfId="87"/>
    <cellStyle name="normální 2 32 2 2" xfId="236"/>
    <cellStyle name="normální 2 32 3" xfId="180"/>
    <cellStyle name="normální 2 33" xfId="29"/>
    <cellStyle name="normální 2 33 2" xfId="88"/>
    <cellStyle name="normální 2 33 2 2" xfId="237"/>
    <cellStyle name="normální 2 33 3" xfId="181"/>
    <cellStyle name="normální 2 34" xfId="30"/>
    <cellStyle name="normální 2 34 2" xfId="89"/>
    <cellStyle name="normální 2 34 2 2" xfId="238"/>
    <cellStyle name="normální 2 34 3" xfId="182"/>
    <cellStyle name="normální 2 35" xfId="31"/>
    <cellStyle name="normální 2 35 2" xfId="90"/>
    <cellStyle name="normální 2 35 2 2" xfId="239"/>
    <cellStyle name="normální 2 35 3" xfId="183"/>
    <cellStyle name="normální 2 36" xfId="32"/>
    <cellStyle name="normální 2 36 2" xfId="91"/>
    <cellStyle name="normální 2 36 2 2" xfId="240"/>
    <cellStyle name="normální 2 36 3" xfId="184"/>
    <cellStyle name="normální 2 37" xfId="33"/>
    <cellStyle name="normální 2 37 2" xfId="185"/>
    <cellStyle name="normální 2 38" xfId="34"/>
    <cellStyle name="normální 2 38 2" xfId="186"/>
    <cellStyle name="normální 2 39" xfId="35"/>
    <cellStyle name="normální 2 39 2" xfId="187"/>
    <cellStyle name="normální 2 4" xfId="36"/>
    <cellStyle name="normální 2 4 2" xfId="92"/>
    <cellStyle name="normální 2 4 2 2" xfId="241"/>
    <cellStyle name="normální 2 4 3" xfId="188"/>
    <cellStyle name="normální 2 40" xfId="37"/>
    <cellStyle name="normální 2 40 2" xfId="189"/>
    <cellStyle name="normální 2 41" xfId="38"/>
    <cellStyle name="normální 2 41 2" xfId="190"/>
    <cellStyle name="normální 2 42" xfId="39"/>
    <cellStyle name="normální 2 42 2" xfId="191"/>
    <cellStyle name="normální 2 43" xfId="40"/>
    <cellStyle name="normální 2 43 2" xfId="192"/>
    <cellStyle name="normální 2 44" xfId="41"/>
    <cellStyle name="normální 2 44 2" xfId="193"/>
    <cellStyle name="normální 2 45" xfId="130"/>
    <cellStyle name="normální 2 45 2" xfId="248"/>
    <cellStyle name="normální 2 46" xfId="152"/>
    <cellStyle name="normální 2 5" xfId="42"/>
    <cellStyle name="normální 2 5 2" xfId="93"/>
    <cellStyle name="normální 2 5 2 2" xfId="242"/>
    <cellStyle name="normální 2 5 3" xfId="194"/>
    <cellStyle name="normální 2 6" xfId="43"/>
    <cellStyle name="normální 2 6 2" xfId="94"/>
    <cellStyle name="normální 2 6 2 2" xfId="243"/>
    <cellStyle name="normální 2 6 3" xfId="195"/>
    <cellStyle name="normální 2 7" xfId="44"/>
    <cellStyle name="normální 2 7 2" xfId="95"/>
    <cellStyle name="normální 2 7 2 2" xfId="244"/>
    <cellStyle name="normální 2 7 3" xfId="196"/>
    <cellStyle name="normální 2 8" xfId="45"/>
    <cellStyle name="normální 2 8 2" xfId="96"/>
    <cellStyle name="normální 2 8 2 2" xfId="245"/>
    <cellStyle name="normální 2 8 3" xfId="197"/>
    <cellStyle name="normální 2 9" xfId="46"/>
    <cellStyle name="normální 2 9 2" xfId="97"/>
    <cellStyle name="normální 2 9 2 2" xfId="246"/>
    <cellStyle name="normální 2 9 3" xfId="198"/>
    <cellStyle name="normální 3" xfId="47"/>
    <cellStyle name="normální 3 2" xfId="48"/>
    <cellStyle name="normální 3 2 2" xfId="200"/>
    <cellStyle name="normální 3 3" xfId="49"/>
    <cellStyle name="normální 3 3 2" xfId="201"/>
    <cellStyle name="normální 3 4" xfId="50"/>
    <cellStyle name="normální 3 4 2" xfId="202"/>
    <cellStyle name="normální 3 5" xfId="199"/>
    <cellStyle name="normální 4" xfId="60"/>
    <cellStyle name="normální 4 2" xfId="210"/>
    <cellStyle name="normální 48" xfId="51"/>
    <cellStyle name="normální 48 2" xfId="98"/>
    <cellStyle name="normální 48 2 2" xfId="247"/>
    <cellStyle name="normální 48 3" xfId="203"/>
    <cellStyle name="normální 5" xfId="99"/>
    <cellStyle name="Normální 6" xfId="54"/>
    <cellStyle name="Normální 6 2" xfId="204"/>
    <cellStyle name="Normální 7" xfId="101"/>
    <cellStyle name="Normální 8" xfId="145"/>
    <cellStyle name="Normální 9" xfId="146"/>
    <cellStyle name="Poznámka 2" xfId="131"/>
    <cellStyle name="procent 2" xfId="57"/>
    <cellStyle name="procent 2 2" xfId="207"/>
    <cellStyle name="Procenta 2" xfId="153"/>
    <cellStyle name="Procenta 3" xfId="154"/>
    <cellStyle name="Propojená buňka 2" xfId="132"/>
    <cellStyle name="Správně 2" xfId="133"/>
    <cellStyle name="Styl 1" xfId="52"/>
    <cellStyle name="Styl 1 2" xfId="53"/>
    <cellStyle name="Style 1" xfId="100"/>
    <cellStyle name="Text upozornění 2" xfId="134"/>
    <cellStyle name="Vstup 2" xfId="135"/>
    <cellStyle name="Výpočet 2" xfId="136"/>
    <cellStyle name="Výstup 2" xfId="137"/>
    <cellStyle name="Vysvětlující text 2" xfId="138"/>
    <cellStyle name="Zvýraznění 1 2" xfId="139"/>
    <cellStyle name="Zvýraznění 2 2" xfId="140"/>
    <cellStyle name="Zvýraznění 3 2" xfId="141"/>
    <cellStyle name="Zvýraznění 4 2" xfId="142"/>
    <cellStyle name="Zvýraznění 5 2" xfId="143"/>
    <cellStyle name="Zvýraznění 6 2" xfId="144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s/ZPMV/!Smlouvy%20(DAP)/Servisn&#237;%20smlouva/Dodatek%2046%20Servis/Dodatek%2046_P&#345;&#237;lohy_1_2_3%20v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W"/>
      <sheetName val="SW"/>
      <sheetName val="HWcelk"/>
      <sheetName val="SWcelk"/>
      <sheetName val="celkem H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zoomScale="115" zoomScaleNormal="115" zoomScaleSheetLayoutView="100" workbookViewId="0"/>
  </sheetViews>
  <sheetFormatPr defaultColWidth="9.140625" defaultRowHeight="12.75"/>
  <cols>
    <col min="1" max="1" width="8.140625" style="2" bestFit="1" customWidth="1"/>
    <col min="2" max="2" width="31.140625" style="2" bestFit="1" customWidth="1"/>
    <col min="3" max="3" width="15" style="2" customWidth="1"/>
    <col min="4" max="4" width="13.28515625" style="2" bestFit="1" customWidth="1"/>
    <col min="5" max="5" width="15.7109375" style="2" bestFit="1" customWidth="1"/>
    <col min="6" max="6" width="12.7109375" style="2" customWidth="1"/>
    <col min="7" max="8" width="11.7109375" style="2" customWidth="1"/>
    <col min="9" max="9" width="9.42578125" style="116" customWidth="1"/>
    <col min="10" max="10" width="7.28515625" style="2" customWidth="1"/>
    <col min="11" max="16384" width="9.140625" style="2"/>
  </cols>
  <sheetData>
    <row r="1" spans="1:9" ht="15">
      <c r="A1" s="133" t="s">
        <v>137</v>
      </c>
    </row>
    <row r="3" spans="1:9" ht="56.25">
      <c r="A3" s="120" t="s">
        <v>47</v>
      </c>
      <c r="B3" s="121" t="s">
        <v>1</v>
      </c>
      <c r="C3" s="121" t="s">
        <v>48</v>
      </c>
      <c r="D3" s="120" t="s">
        <v>49</v>
      </c>
      <c r="E3" s="120" t="s">
        <v>50</v>
      </c>
      <c r="F3" s="120" t="s">
        <v>51</v>
      </c>
      <c r="G3" s="120" t="s">
        <v>52</v>
      </c>
      <c r="H3" s="120" t="s">
        <v>53</v>
      </c>
      <c r="I3" s="120" t="s">
        <v>54</v>
      </c>
    </row>
    <row r="4" spans="1:9" s="39" customFormat="1">
      <c r="A4" s="34">
        <v>1</v>
      </c>
      <c r="B4" s="40" t="s">
        <v>0</v>
      </c>
      <c r="C4" s="40" t="s">
        <v>20</v>
      </c>
      <c r="D4" s="40" t="s">
        <v>55</v>
      </c>
      <c r="E4" s="84" t="s">
        <v>82</v>
      </c>
      <c r="F4" s="37">
        <v>42828</v>
      </c>
      <c r="G4" s="38" t="s">
        <v>56</v>
      </c>
      <c r="H4" s="75"/>
      <c r="I4" s="119" t="s">
        <v>134</v>
      </c>
    </row>
    <row r="5" spans="1:9" s="39" customFormat="1">
      <c r="A5" s="34">
        <v>2</v>
      </c>
      <c r="B5" s="40" t="s">
        <v>0</v>
      </c>
      <c r="C5" s="40" t="s">
        <v>21</v>
      </c>
      <c r="D5" s="40" t="s">
        <v>55</v>
      </c>
      <c r="E5" s="84" t="s">
        <v>94</v>
      </c>
      <c r="F5" s="37">
        <v>42828</v>
      </c>
      <c r="G5" s="38" t="s">
        <v>56</v>
      </c>
      <c r="H5" s="75"/>
      <c r="I5" s="119" t="s">
        <v>134</v>
      </c>
    </row>
    <row r="6" spans="1:9" s="39" customFormat="1">
      <c r="A6" s="34">
        <v>3</v>
      </c>
      <c r="B6" s="40" t="s">
        <v>58</v>
      </c>
      <c r="C6" s="40" t="s">
        <v>16</v>
      </c>
      <c r="D6" s="40" t="s">
        <v>57</v>
      </c>
      <c r="E6" s="84" t="s">
        <v>59</v>
      </c>
      <c r="F6" s="37">
        <v>43079</v>
      </c>
      <c r="G6" s="38" t="s">
        <v>56</v>
      </c>
      <c r="H6" s="75"/>
      <c r="I6" s="115" t="s">
        <v>133</v>
      </c>
    </row>
    <row r="7" spans="1:9" s="39" customFormat="1">
      <c r="A7" s="34">
        <v>4</v>
      </c>
      <c r="B7" s="40" t="s">
        <v>58</v>
      </c>
      <c r="C7" s="40" t="s">
        <v>17</v>
      </c>
      <c r="D7" s="40" t="s">
        <v>57</v>
      </c>
      <c r="E7" s="84" t="s">
        <v>60</v>
      </c>
      <c r="F7" s="37">
        <v>43079</v>
      </c>
      <c r="G7" s="38" t="s">
        <v>56</v>
      </c>
      <c r="H7" s="75"/>
      <c r="I7" s="115" t="s">
        <v>133</v>
      </c>
    </row>
    <row r="8" spans="1:9" s="39" customFormat="1">
      <c r="A8" s="34">
        <v>5</v>
      </c>
      <c r="B8" s="40" t="s">
        <v>61</v>
      </c>
      <c r="C8" s="40" t="s">
        <v>18</v>
      </c>
      <c r="D8" s="40" t="s">
        <v>57</v>
      </c>
      <c r="E8" s="84" t="s">
        <v>62</v>
      </c>
      <c r="F8" s="37">
        <v>43079</v>
      </c>
      <c r="G8" s="38" t="s">
        <v>56</v>
      </c>
      <c r="H8" s="75"/>
      <c r="I8" s="115" t="s">
        <v>133</v>
      </c>
    </row>
    <row r="9" spans="1:9" s="39" customFormat="1">
      <c r="A9" s="34">
        <v>6</v>
      </c>
      <c r="B9" s="40" t="s">
        <v>61</v>
      </c>
      <c r="C9" s="40" t="s">
        <v>19</v>
      </c>
      <c r="D9" s="40" t="s">
        <v>57</v>
      </c>
      <c r="E9" s="84" t="s">
        <v>63</v>
      </c>
      <c r="F9" s="37">
        <v>43079</v>
      </c>
      <c r="G9" s="38" t="s">
        <v>56</v>
      </c>
      <c r="H9" s="75"/>
      <c r="I9" s="115" t="s">
        <v>133</v>
      </c>
    </row>
    <row r="10" spans="1:9" s="39" customFormat="1">
      <c r="A10" s="34">
        <v>7</v>
      </c>
      <c r="B10" s="42" t="s">
        <v>3</v>
      </c>
      <c r="C10" s="35" t="s">
        <v>6</v>
      </c>
      <c r="D10" s="40" t="s">
        <v>57</v>
      </c>
      <c r="E10" s="84" t="s">
        <v>64</v>
      </c>
      <c r="F10" s="37">
        <v>43087</v>
      </c>
      <c r="G10" s="38" t="s">
        <v>56</v>
      </c>
      <c r="H10" s="75"/>
      <c r="I10" s="115" t="s">
        <v>133</v>
      </c>
    </row>
    <row r="11" spans="1:9" s="39" customFormat="1">
      <c r="A11" s="34">
        <v>8</v>
      </c>
      <c r="B11" s="42" t="s">
        <v>3</v>
      </c>
      <c r="C11" s="35" t="s">
        <v>7</v>
      </c>
      <c r="D11" s="43" t="s">
        <v>57</v>
      </c>
      <c r="E11" s="44" t="s">
        <v>65</v>
      </c>
      <c r="F11" s="37">
        <v>43070</v>
      </c>
      <c r="G11" s="38" t="s">
        <v>56</v>
      </c>
      <c r="H11" s="75"/>
      <c r="I11" s="115" t="s">
        <v>133</v>
      </c>
    </row>
    <row r="12" spans="1:9" s="39" customFormat="1">
      <c r="A12" s="34">
        <v>9</v>
      </c>
      <c r="B12" s="40" t="s">
        <v>61</v>
      </c>
      <c r="C12" s="45" t="s">
        <v>8</v>
      </c>
      <c r="D12" s="40" t="s">
        <v>57</v>
      </c>
      <c r="E12" s="84" t="s">
        <v>66</v>
      </c>
      <c r="F12" s="37">
        <v>43217</v>
      </c>
      <c r="G12" s="74"/>
      <c r="H12" s="75"/>
      <c r="I12" s="115" t="s">
        <v>133</v>
      </c>
    </row>
    <row r="13" spans="1:9" s="39" customFormat="1">
      <c r="A13" s="34">
        <v>10</v>
      </c>
      <c r="B13" s="40" t="s">
        <v>61</v>
      </c>
      <c r="C13" s="45" t="s">
        <v>9</v>
      </c>
      <c r="D13" s="40" t="s">
        <v>57</v>
      </c>
      <c r="E13" s="84" t="s">
        <v>67</v>
      </c>
      <c r="F13" s="37">
        <v>43217</v>
      </c>
      <c r="G13" s="74"/>
      <c r="H13" s="75"/>
      <c r="I13" s="115" t="s">
        <v>133</v>
      </c>
    </row>
    <row r="14" spans="1:9" s="39" customFormat="1">
      <c r="A14" s="34">
        <v>11</v>
      </c>
      <c r="B14" s="40" t="s">
        <v>61</v>
      </c>
      <c r="C14" s="45" t="s">
        <v>10</v>
      </c>
      <c r="D14" s="40" t="s">
        <v>57</v>
      </c>
      <c r="E14" s="46" t="s">
        <v>68</v>
      </c>
      <c r="F14" s="37">
        <v>43217</v>
      </c>
      <c r="G14" s="74"/>
      <c r="H14" s="75"/>
      <c r="I14" s="115" t="s">
        <v>133</v>
      </c>
    </row>
    <row r="15" spans="1:9" s="39" customFormat="1">
      <c r="A15" s="34">
        <v>12</v>
      </c>
      <c r="B15" s="40" t="s">
        <v>61</v>
      </c>
      <c r="C15" s="45" t="s">
        <v>11</v>
      </c>
      <c r="D15" s="40" t="s">
        <v>57</v>
      </c>
      <c r="E15" s="46" t="s">
        <v>69</v>
      </c>
      <c r="F15" s="37">
        <v>43217</v>
      </c>
      <c r="G15" s="74"/>
      <c r="H15" s="75"/>
      <c r="I15" s="115" t="s">
        <v>133</v>
      </c>
    </row>
    <row r="16" spans="1:9" s="39" customFormat="1">
      <c r="A16" s="34">
        <v>13</v>
      </c>
      <c r="B16" s="40" t="s">
        <v>61</v>
      </c>
      <c r="C16" s="45" t="s">
        <v>12</v>
      </c>
      <c r="D16" s="40" t="s">
        <v>57</v>
      </c>
      <c r="E16" s="46" t="s">
        <v>70</v>
      </c>
      <c r="F16" s="37">
        <v>43217</v>
      </c>
      <c r="G16" s="74"/>
      <c r="H16" s="75"/>
      <c r="I16" s="115" t="s">
        <v>133</v>
      </c>
    </row>
    <row r="17" spans="1:10" s="39" customFormat="1">
      <c r="A17" s="34">
        <v>14</v>
      </c>
      <c r="B17" s="40" t="s">
        <v>61</v>
      </c>
      <c r="C17" s="45" t="s">
        <v>13</v>
      </c>
      <c r="D17" s="40" t="s">
        <v>57</v>
      </c>
      <c r="E17" s="46" t="s">
        <v>71</v>
      </c>
      <c r="F17" s="37">
        <v>43217</v>
      </c>
      <c r="G17" s="74"/>
      <c r="H17" s="75"/>
      <c r="I17" s="115" t="s">
        <v>133</v>
      </c>
    </row>
    <row r="18" spans="1:10" s="39" customFormat="1">
      <c r="A18" s="34">
        <v>15</v>
      </c>
      <c r="B18" s="40" t="s">
        <v>61</v>
      </c>
      <c r="C18" s="45" t="s">
        <v>14</v>
      </c>
      <c r="D18" s="40" t="s">
        <v>57</v>
      </c>
      <c r="E18" s="46" t="s">
        <v>72</v>
      </c>
      <c r="F18" s="37">
        <v>43217</v>
      </c>
      <c r="G18" s="74"/>
      <c r="H18" s="75"/>
      <c r="I18" s="115" t="s">
        <v>133</v>
      </c>
    </row>
    <row r="19" spans="1:10" s="39" customFormat="1">
      <c r="A19" s="34">
        <v>16</v>
      </c>
      <c r="B19" s="40" t="s">
        <v>61</v>
      </c>
      <c r="C19" s="45" t="s">
        <v>15</v>
      </c>
      <c r="D19" s="40" t="s">
        <v>57</v>
      </c>
      <c r="E19" s="46" t="s">
        <v>73</v>
      </c>
      <c r="F19" s="37">
        <v>43217</v>
      </c>
      <c r="G19" s="74"/>
      <c r="H19" s="75"/>
      <c r="I19" s="115" t="s">
        <v>133</v>
      </c>
    </row>
    <row r="20" spans="1:10">
      <c r="A20" s="34">
        <v>17</v>
      </c>
      <c r="B20" s="40" t="s">
        <v>61</v>
      </c>
      <c r="C20" s="45" t="s">
        <v>22</v>
      </c>
      <c r="D20" s="40" t="s">
        <v>57</v>
      </c>
      <c r="E20" s="46" t="s">
        <v>74</v>
      </c>
      <c r="F20" s="37">
        <v>43558</v>
      </c>
      <c r="G20" s="74"/>
      <c r="H20" s="74"/>
      <c r="I20" s="115" t="s">
        <v>133</v>
      </c>
    </row>
    <row r="21" spans="1:10">
      <c r="A21" s="34">
        <v>18</v>
      </c>
      <c r="B21" s="40" t="s">
        <v>80</v>
      </c>
      <c r="C21" s="45" t="s">
        <v>81</v>
      </c>
      <c r="D21" s="40" t="s">
        <v>57</v>
      </c>
      <c r="E21" s="46" t="s">
        <v>83</v>
      </c>
      <c r="F21" s="37">
        <v>44022</v>
      </c>
      <c r="G21" s="74"/>
      <c r="H21" s="74"/>
      <c r="I21" s="115" t="s">
        <v>133</v>
      </c>
    </row>
    <row r="22" spans="1:10">
      <c r="A22" s="34">
        <v>19</v>
      </c>
      <c r="B22" s="35" t="s">
        <v>23</v>
      </c>
      <c r="C22" s="35" t="s">
        <v>24</v>
      </c>
      <c r="D22" s="35" t="s">
        <v>57</v>
      </c>
      <c r="E22" s="36" t="s">
        <v>75</v>
      </c>
      <c r="F22" s="37">
        <v>43616</v>
      </c>
      <c r="G22" s="74"/>
      <c r="H22" s="74"/>
      <c r="I22" s="119" t="s">
        <v>134</v>
      </c>
      <c r="J22" s="47"/>
    </row>
    <row r="23" spans="1:10">
      <c r="A23" s="34">
        <v>20</v>
      </c>
      <c r="B23" s="35" t="s">
        <v>23</v>
      </c>
      <c r="C23" s="35" t="s">
        <v>25</v>
      </c>
      <c r="D23" s="35" t="s">
        <v>57</v>
      </c>
      <c r="E23" s="36" t="s">
        <v>95</v>
      </c>
      <c r="F23" s="37">
        <v>43616</v>
      </c>
      <c r="G23" s="74"/>
      <c r="H23" s="74"/>
      <c r="I23" s="119" t="s">
        <v>134</v>
      </c>
      <c r="J23" s="47"/>
    </row>
    <row r="24" spans="1:10">
      <c r="A24" s="34">
        <v>21</v>
      </c>
      <c r="B24" s="35" t="s">
        <v>85</v>
      </c>
      <c r="C24" s="35" t="s">
        <v>86</v>
      </c>
      <c r="D24" s="35" t="s">
        <v>57</v>
      </c>
      <c r="E24" s="36" t="s">
        <v>96</v>
      </c>
      <c r="F24" s="37">
        <v>44408</v>
      </c>
      <c r="G24" s="74"/>
      <c r="H24" s="38"/>
      <c r="I24" s="119" t="s">
        <v>134</v>
      </c>
      <c r="J24" s="47"/>
    </row>
    <row r="25" spans="1:10">
      <c r="A25" s="34">
        <v>22</v>
      </c>
      <c r="B25" s="35" t="s">
        <v>85</v>
      </c>
      <c r="C25" s="35" t="s">
        <v>87</v>
      </c>
      <c r="D25" s="35" t="s">
        <v>57</v>
      </c>
      <c r="E25" s="36" t="s">
        <v>97</v>
      </c>
      <c r="F25" s="37">
        <v>44408</v>
      </c>
      <c r="G25" s="74"/>
      <c r="H25" s="38"/>
      <c r="I25" s="119" t="s">
        <v>134</v>
      </c>
      <c r="J25" s="47"/>
    </row>
    <row r="26" spans="1:10">
      <c r="A26" s="34">
        <v>23</v>
      </c>
      <c r="B26" s="35" t="s">
        <v>84</v>
      </c>
      <c r="C26" s="35" t="s">
        <v>88</v>
      </c>
      <c r="D26" s="35" t="s">
        <v>57</v>
      </c>
      <c r="E26" s="36" t="s">
        <v>98</v>
      </c>
      <c r="F26" s="37">
        <v>44196</v>
      </c>
      <c r="G26" s="74"/>
      <c r="H26" s="38"/>
      <c r="I26" s="119" t="s">
        <v>134</v>
      </c>
      <c r="J26" s="47"/>
    </row>
    <row r="27" spans="1:10">
      <c r="A27" s="34">
        <v>24</v>
      </c>
      <c r="B27" s="35" t="s">
        <v>84</v>
      </c>
      <c r="C27" s="35" t="s">
        <v>89</v>
      </c>
      <c r="D27" s="35" t="s">
        <v>57</v>
      </c>
      <c r="E27" s="36" t="s">
        <v>99</v>
      </c>
      <c r="F27" s="37">
        <v>44196</v>
      </c>
      <c r="G27" s="74"/>
      <c r="H27" s="38"/>
      <c r="I27" s="119" t="s">
        <v>134</v>
      </c>
      <c r="J27" s="47"/>
    </row>
    <row r="28" spans="1:10">
      <c r="A28" s="34">
        <v>25</v>
      </c>
      <c r="B28" s="35" t="s">
        <v>84</v>
      </c>
      <c r="C28" s="35" t="s">
        <v>90</v>
      </c>
      <c r="D28" s="35" t="s">
        <v>57</v>
      </c>
      <c r="E28" s="36" t="s">
        <v>100</v>
      </c>
      <c r="F28" s="37">
        <v>44196</v>
      </c>
      <c r="G28" s="74"/>
      <c r="H28" s="38"/>
      <c r="I28" s="119" t="s">
        <v>134</v>
      </c>
      <c r="J28" s="47"/>
    </row>
    <row r="29" spans="1:10">
      <c r="A29" s="34">
        <v>26</v>
      </c>
      <c r="B29" s="35" t="s">
        <v>84</v>
      </c>
      <c r="C29" s="35" t="s">
        <v>91</v>
      </c>
      <c r="D29" s="35" t="s">
        <v>57</v>
      </c>
      <c r="E29" s="36" t="s">
        <v>101</v>
      </c>
      <c r="F29" s="37">
        <v>44196</v>
      </c>
      <c r="G29" s="74"/>
      <c r="H29" s="38"/>
      <c r="I29" s="119" t="s">
        <v>134</v>
      </c>
      <c r="J29" s="47"/>
    </row>
    <row r="30" spans="1:10">
      <c r="A30" s="48"/>
    </row>
    <row r="31" spans="1:10">
      <c r="A31" s="49"/>
      <c r="B31" s="48"/>
      <c r="C31" s="48"/>
      <c r="D31" s="48"/>
      <c r="E31" s="48"/>
      <c r="F31" s="48"/>
      <c r="G31" s="48"/>
      <c r="H31" s="48"/>
      <c r="I31" s="63"/>
    </row>
    <row r="32" spans="1:10">
      <c r="A32" s="48"/>
      <c r="B32" s="48"/>
      <c r="C32" s="48"/>
      <c r="D32" s="48"/>
      <c r="E32" s="48"/>
      <c r="F32" s="48"/>
      <c r="G32" s="48"/>
      <c r="H32" s="48"/>
      <c r="I32" s="117"/>
    </row>
    <row r="33" spans="1:10">
      <c r="A33" s="48"/>
      <c r="B33" s="48"/>
      <c r="C33" s="48"/>
      <c r="D33" s="48"/>
      <c r="E33" s="48"/>
      <c r="F33" s="51"/>
      <c r="G33" s="48"/>
      <c r="H33" s="48"/>
      <c r="I33" s="117"/>
    </row>
    <row r="34" spans="1:10">
      <c r="A34" s="48"/>
      <c r="B34" s="48"/>
      <c r="C34" s="48"/>
      <c r="D34" s="48"/>
      <c r="E34" s="48"/>
      <c r="F34" s="51"/>
      <c r="G34" s="48"/>
      <c r="H34" s="48"/>
      <c r="I34" s="117"/>
    </row>
    <row r="35" spans="1:10">
      <c r="A35" s="48"/>
      <c r="B35" s="48"/>
      <c r="C35" s="48"/>
      <c r="D35" s="48"/>
      <c r="E35" s="48"/>
      <c r="F35" s="52"/>
      <c r="G35" s="48"/>
      <c r="H35" s="48"/>
      <c r="I35" s="117"/>
    </row>
    <row r="36" spans="1:10">
      <c r="A36" s="48"/>
      <c r="B36" s="48"/>
      <c r="C36" s="48"/>
      <c r="D36" s="48"/>
      <c r="E36" s="48"/>
      <c r="F36" s="51"/>
      <c r="G36" s="48"/>
      <c r="H36" s="48"/>
      <c r="I36" s="117"/>
    </row>
    <row r="37" spans="1:10">
      <c r="A37" s="48"/>
      <c r="B37" s="48"/>
      <c r="C37" s="48"/>
      <c r="D37" s="48"/>
      <c r="E37" s="48"/>
      <c r="F37" s="48"/>
      <c r="G37" s="48"/>
      <c r="H37" s="48"/>
      <c r="I37" s="117"/>
    </row>
    <row r="38" spans="1:10">
      <c r="A38" s="48"/>
      <c r="B38" s="48"/>
      <c r="C38" s="48"/>
      <c r="D38" s="48"/>
      <c r="E38" s="48"/>
      <c r="F38" s="48"/>
      <c r="G38" s="48"/>
      <c r="H38" s="48"/>
      <c r="I38" s="117"/>
    </row>
    <row r="39" spans="1:10">
      <c r="A39" s="48"/>
      <c r="B39" s="48"/>
      <c r="C39" s="48"/>
      <c r="D39" s="48"/>
      <c r="E39" s="48"/>
      <c r="F39" s="48"/>
      <c r="G39" s="48"/>
      <c r="H39" s="48"/>
      <c r="I39" s="117"/>
    </row>
    <row r="40" spans="1:10">
      <c r="A40" s="48"/>
      <c r="B40" s="48"/>
      <c r="C40" s="48"/>
      <c r="D40" s="48"/>
      <c r="E40" s="48"/>
      <c r="F40" s="51"/>
      <c r="G40" s="48"/>
      <c r="H40" s="48"/>
      <c r="I40" s="117"/>
      <c r="J40" s="53"/>
    </row>
    <row r="41" spans="1:10">
      <c r="A41" s="48"/>
      <c r="B41" s="48"/>
      <c r="C41" s="48"/>
      <c r="D41" s="48"/>
      <c r="E41" s="48"/>
      <c r="F41" s="51"/>
      <c r="G41" s="48"/>
      <c r="H41" s="51"/>
      <c r="I41" s="117"/>
      <c r="J41" s="53"/>
    </row>
    <row r="42" spans="1:10">
      <c r="A42" s="54"/>
      <c r="B42" s="54"/>
      <c r="C42" s="54"/>
      <c r="D42" s="54"/>
      <c r="E42" s="54"/>
      <c r="F42" s="55"/>
      <c r="G42" s="54"/>
      <c r="H42" s="54"/>
      <c r="I42" s="118"/>
      <c r="J42" s="53"/>
    </row>
    <row r="43" spans="1:10">
      <c r="A43" s="54"/>
      <c r="B43" s="54"/>
      <c r="C43" s="56"/>
      <c r="D43" s="56"/>
      <c r="E43" s="56"/>
      <c r="F43" s="57"/>
      <c r="G43" s="54"/>
      <c r="H43" s="57"/>
      <c r="I43" s="118"/>
      <c r="J43" s="53"/>
    </row>
    <row r="44" spans="1:10">
      <c r="A44" s="54"/>
      <c r="B44" s="54"/>
      <c r="C44" s="56"/>
      <c r="D44" s="56"/>
      <c r="E44" s="56"/>
      <c r="F44" s="57"/>
      <c r="G44" s="54"/>
      <c r="H44" s="54"/>
      <c r="I44" s="118"/>
      <c r="J44" s="53"/>
    </row>
    <row r="45" spans="1:10">
      <c r="A45" s="58"/>
      <c r="B45" s="59"/>
      <c r="C45" s="58"/>
      <c r="D45" s="58"/>
      <c r="E45" s="58"/>
      <c r="F45" s="60"/>
      <c r="G45" s="54"/>
      <c r="H45" s="57"/>
      <c r="I45" s="118"/>
      <c r="J45" s="53"/>
    </row>
    <row r="46" spans="1:10">
      <c r="A46" s="58"/>
      <c r="B46" s="59"/>
      <c r="C46" s="58"/>
      <c r="D46" s="58"/>
      <c r="E46" s="58"/>
      <c r="F46" s="60"/>
      <c r="G46" s="54"/>
      <c r="H46" s="54"/>
      <c r="I46" s="118"/>
      <c r="J46" s="53"/>
    </row>
    <row r="47" spans="1:10">
      <c r="A47" s="54"/>
      <c r="B47" s="54"/>
      <c r="C47" s="54"/>
      <c r="D47" s="54"/>
      <c r="E47" s="54"/>
      <c r="F47" s="54"/>
      <c r="G47" s="54"/>
      <c r="H47" s="54"/>
      <c r="I47" s="118"/>
      <c r="J47" s="53"/>
    </row>
    <row r="48" spans="1:10">
      <c r="A48" s="54"/>
      <c r="B48" s="54"/>
      <c r="C48" s="54"/>
      <c r="D48" s="54"/>
      <c r="E48" s="54"/>
      <c r="F48" s="54"/>
      <c r="G48" s="54"/>
      <c r="H48" s="54"/>
      <c r="I48" s="118"/>
      <c r="J48" s="53"/>
    </row>
    <row r="49" spans="1:10">
      <c r="A49" s="59"/>
      <c r="B49" s="54"/>
      <c r="C49" s="54"/>
      <c r="D49" s="54"/>
      <c r="E49" s="54"/>
      <c r="F49" s="54"/>
      <c r="G49" s="54"/>
      <c r="H49" s="54"/>
      <c r="I49" s="118"/>
    </row>
    <row r="50" spans="1:10">
      <c r="A50" s="54"/>
      <c r="B50" s="54"/>
      <c r="C50" s="54"/>
      <c r="D50" s="54"/>
      <c r="E50" s="54"/>
      <c r="F50" s="57"/>
      <c r="G50" s="54"/>
      <c r="H50" s="54"/>
      <c r="I50" s="118"/>
    </row>
    <row r="51" spans="1:10">
      <c r="A51" s="48"/>
      <c r="B51" s="48"/>
      <c r="C51" s="48"/>
      <c r="D51" s="48"/>
      <c r="E51" s="48"/>
      <c r="F51" s="51"/>
      <c r="G51" s="48"/>
      <c r="H51" s="48"/>
      <c r="I51" s="117"/>
    </row>
    <row r="52" spans="1:10">
      <c r="A52" s="48"/>
      <c r="B52" s="48"/>
      <c r="C52" s="48"/>
      <c r="D52" s="48"/>
      <c r="E52" s="48"/>
      <c r="F52" s="52"/>
      <c r="G52" s="48"/>
      <c r="H52" s="48"/>
      <c r="I52" s="117"/>
    </row>
    <row r="53" spans="1:10">
      <c r="A53" s="48"/>
      <c r="B53" s="48"/>
      <c r="C53" s="48"/>
      <c r="D53" s="48"/>
      <c r="E53" s="48"/>
      <c r="F53" s="51"/>
      <c r="G53" s="48"/>
      <c r="H53" s="48"/>
      <c r="I53" s="117"/>
    </row>
    <row r="54" spans="1:10">
      <c r="A54" s="48"/>
      <c r="B54" s="48"/>
      <c r="C54" s="48"/>
      <c r="D54" s="48"/>
      <c r="E54" s="48"/>
      <c r="F54" s="48"/>
      <c r="G54" s="48"/>
      <c r="H54" s="48"/>
      <c r="I54" s="117"/>
    </row>
    <row r="55" spans="1:10">
      <c r="A55" s="48"/>
      <c r="B55" s="48"/>
      <c r="C55" s="48"/>
      <c r="D55" s="48"/>
      <c r="E55" s="48"/>
      <c r="F55" s="48"/>
      <c r="G55" s="48"/>
      <c r="H55" s="48"/>
      <c r="I55" s="117"/>
    </row>
    <row r="56" spans="1:10">
      <c r="A56" s="48"/>
      <c r="B56" s="48"/>
      <c r="C56" s="48"/>
      <c r="D56" s="48"/>
      <c r="E56" s="48"/>
      <c r="F56" s="48"/>
      <c r="G56" s="48"/>
      <c r="H56" s="48"/>
      <c r="I56" s="117"/>
    </row>
    <row r="57" spans="1:10">
      <c r="A57" s="48"/>
      <c r="B57" s="48"/>
      <c r="C57" s="48"/>
      <c r="D57" s="48"/>
      <c r="E57" s="48"/>
      <c r="F57" s="51"/>
      <c r="G57" s="48"/>
      <c r="H57" s="51"/>
      <c r="I57" s="117"/>
    </row>
    <row r="58" spans="1:10">
      <c r="A58" s="48"/>
      <c r="B58" s="48"/>
      <c r="C58" s="48"/>
      <c r="D58" s="48"/>
      <c r="E58" s="48"/>
      <c r="F58" s="51"/>
      <c r="G58" s="48"/>
      <c r="H58" s="48"/>
      <c r="I58" s="117"/>
      <c r="J58" s="53"/>
    </row>
    <row r="59" spans="1:10">
      <c r="A59" s="48"/>
      <c r="B59" s="48"/>
      <c r="C59" s="48"/>
      <c r="D59" s="48"/>
      <c r="E59" s="48"/>
      <c r="F59" s="61"/>
      <c r="G59" s="48"/>
      <c r="H59" s="51"/>
      <c r="I59" s="117"/>
      <c r="J59" s="53"/>
    </row>
    <row r="60" spans="1:10">
      <c r="A60" s="54"/>
      <c r="B60" s="54"/>
      <c r="C60" s="56"/>
      <c r="D60" s="56"/>
      <c r="E60" s="56"/>
      <c r="F60" s="57"/>
      <c r="G60" s="57"/>
      <c r="H60" s="54"/>
      <c r="I60" s="118"/>
      <c r="J60" s="53"/>
    </row>
    <row r="61" spans="1:10">
      <c r="A61" s="54"/>
      <c r="B61" s="54"/>
      <c r="C61" s="56"/>
      <c r="D61" s="56"/>
      <c r="E61" s="56"/>
      <c r="F61" s="57"/>
      <c r="G61" s="57"/>
      <c r="H61" s="57"/>
      <c r="I61" s="118"/>
      <c r="J61" s="53"/>
    </row>
    <row r="62" spans="1:10">
      <c r="A62" s="58"/>
      <c r="B62" s="59"/>
      <c r="C62" s="58"/>
      <c r="D62" s="58"/>
      <c r="E62" s="58"/>
      <c r="F62" s="60"/>
      <c r="G62" s="54"/>
      <c r="H62" s="54"/>
      <c r="I62" s="118"/>
      <c r="J62" s="53"/>
    </row>
    <row r="63" spans="1:10">
      <c r="A63" s="58"/>
      <c r="B63" s="59"/>
      <c r="C63" s="58"/>
      <c r="D63" s="58"/>
      <c r="E63" s="58"/>
      <c r="F63" s="60"/>
      <c r="G63" s="54"/>
      <c r="H63" s="54"/>
      <c r="I63" s="118"/>
      <c r="J63" s="53"/>
    </row>
    <row r="64" spans="1:10">
      <c r="A64" s="54"/>
      <c r="B64" s="54"/>
      <c r="C64" s="54"/>
      <c r="D64" s="54"/>
      <c r="E64" s="54"/>
      <c r="F64" s="54"/>
      <c r="G64" s="54"/>
      <c r="H64" s="54"/>
      <c r="I64" s="118"/>
      <c r="J64" s="53"/>
    </row>
    <row r="65" spans="1:10">
      <c r="A65" s="54"/>
      <c r="B65" s="54"/>
      <c r="C65" s="54"/>
      <c r="D65" s="54"/>
      <c r="E65" s="54"/>
      <c r="F65" s="54"/>
      <c r="G65" s="54"/>
      <c r="H65" s="54"/>
      <c r="I65" s="118"/>
      <c r="J65" s="53"/>
    </row>
    <row r="66" spans="1:10">
      <c r="A66" s="54"/>
      <c r="B66" s="54"/>
      <c r="C66" s="54"/>
      <c r="D66" s="54"/>
      <c r="E66" s="54"/>
      <c r="F66" s="54"/>
      <c r="G66" s="54"/>
      <c r="H66" s="54"/>
      <c r="I66" s="118"/>
    </row>
    <row r="67" spans="1:10">
      <c r="A67" s="54"/>
      <c r="B67" s="54"/>
      <c r="C67" s="54"/>
      <c r="D67" s="54"/>
      <c r="E67" s="54"/>
      <c r="F67" s="54"/>
      <c r="G67" s="54"/>
      <c r="H67" s="54"/>
      <c r="I67" s="118"/>
    </row>
    <row r="68" spans="1:10">
      <c r="A68" s="48"/>
      <c r="B68" s="48"/>
      <c r="C68" s="48"/>
      <c r="D68" s="48"/>
      <c r="E68" s="48"/>
      <c r="F68" s="62"/>
      <c r="G68" s="48"/>
      <c r="H68" s="48"/>
      <c r="I68" s="117"/>
    </row>
    <row r="69" spans="1:10">
      <c r="A69" s="48"/>
      <c r="B69" s="48"/>
      <c r="C69" s="48"/>
      <c r="D69" s="48"/>
      <c r="E69" s="48"/>
      <c r="F69" s="62"/>
      <c r="G69" s="48"/>
      <c r="H69" s="48"/>
      <c r="I69" s="117"/>
    </row>
    <row r="70" spans="1:10">
      <c r="A70" s="48"/>
      <c r="B70" s="48"/>
      <c r="C70" s="48"/>
      <c r="D70" s="48"/>
      <c r="E70" s="48"/>
      <c r="F70" s="48"/>
      <c r="G70" s="48"/>
      <c r="H70" s="48"/>
      <c r="I70" s="117"/>
    </row>
    <row r="71" spans="1:10">
      <c r="A71" s="48"/>
      <c r="B71" s="48"/>
      <c r="C71" s="48"/>
      <c r="D71" s="48"/>
      <c r="E71" s="48"/>
      <c r="F71" s="48"/>
      <c r="G71" s="48"/>
      <c r="H71" s="48"/>
      <c r="I71" s="117"/>
    </row>
    <row r="72" spans="1:10">
      <c r="A72" s="48"/>
      <c r="B72" s="48"/>
      <c r="C72" s="48"/>
      <c r="D72" s="48"/>
      <c r="E72" s="48"/>
      <c r="F72" s="48"/>
      <c r="G72" s="48"/>
      <c r="H72" s="48"/>
      <c r="I72" s="117"/>
    </row>
  </sheetData>
  <autoFilter ref="A3:J29"/>
  <pageMargins left="0.78740157480314965" right="0.78740157480314965" top="1.0236220472440944" bottom="0.9055118110236221" header="0.51181102362204722" footer="0.51181102362204722"/>
  <pageSetup paperSize="9" fitToHeight="0" orientation="landscape" useFirstPageNumber="1" r:id="rId1"/>
  <headerFooter alignWithMargins="0">
    <oddHeader>&amp;RPříloha č. I k ZD</oddHeader>
    <oddFooter>&amp;CStrana &amp;P / &amp;N</oddFooter>
  </headerFooter>
  <ignoredErrors>
    <ignoredError sqref="C10:C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zoomScaleNormal="100" workbookViewId="0"/>
  </sheetViews>
  <sheetFormatPr defaultColWidth="9.140625" defaultRowHeight="12.75"/>
  <cols>
    <col min="1" max="1" width="7.7109375" style="2" customWidth="1"/>
    <col min="2" max="2" width="19.85546875" style="2" customWidth="1"/>
    <col min="3" max="3" width="40.7109375" style="72" customWidth="1"/>
    <col min="4" max="4" width="19.7109375" style="72" customWidth="1"/>
    <col min="5" max="5" width="17" style="2" customWidth="1"/>
    <col min="6" max="6" width="12.5703125" style="2" customWidth="1"/>
    <col min="7" max="7" width="10.5703125" style="2" bestFit="1" customWidth="1"/>
    <col min="8" max="8" width="11.140625" style="2" customWidth="1"/>
    <col min="9" max="9" width="10.42578125" style="2" customWidth="1"/>
    <col min="10" max="10" width="8.42578125" style="116" customWidth="1"/>
    <col min="11" max="11" width="10.85546875" style="50" customWidth="1"/>
    <col min="12" max="12" width="16" style="2" hidden="1" customWidth="1"/>
    <col min="13" max="13" width="9.85546875" style="2" customWidth="1"/>
    <col min="14" max="14" width="11.28515625" style="2" customWidth="1"/>
    <col min="15" max="15" width="4.140625" style="2" customWidth="1"/>
    <col min="16" max="16" width="13.140625" style="2" customWidth="1"/>
    <col min="17" max="17" width="9.140625" style="2"/>
    <col min="18" max="18" width="9.42578125" style="2" customWidth="1"/>
    <col min="19" max="16384" width="9.140625" style="2"/>
  </cols>
  <sheetData>
    <row r="1" spans="1:12" s="134" customFormat="1" ht="15">
      <c r="A1" s="133" t="s">
        <v>138</v>
      </c>
      <c r="C1" s="135"/>
      <c r="D1" s="135"/>
      <c r="J1" s="136"/>
      <c r="K1" s="137"/>
    </row>
    <row r="3" spans="1:12" ht="60.75" customHeight="1">
      <c r="A3" s="120" t="s">
        <v>47</v>
      </c>
      <c r="B3" s="121" t="s">
        <v>1</v>
      </c>
      <c r="C3" s="120" t="s">
        <v>77</v>
      </c>
      <c r="D3" s="121" t="s">
        <v>48</v>
      </c>
      <c r="E3" s="121" t="s">
        <v>49</v>
      </c>
      <c r="F3" s="121" t="s">
        <v>50</v>
      </c>
      <c r="G3" s="120" t="s">
        <v>78</v>
      </c>
      <c r="H3" s="120" t="s">
        <v>52</v>
      </c>
      <c r="I3" s="120" t="s">
        <v>53</v>
      </c>
      <c r="J3" s="120" t="s">
        <v>54</v>
      </c>
      <c r="K3" s="63"/>
    </row>
    <row r="4" spans="1:12" s="39" customFormat="1" ht="65.25">
      <c r="A4" s="34">
        <v>1</v>
      </c>
      <c r="B4" s="69" t="s">
        <v>4</v>
      </c>
      <c r="C4" s="77" t="s">
        <v>115</v>
      </c>
      <c r="D4" s="78" t="s">
        <v>102</v>
      </c>
      <c r="E4" s="65" t="s">
        <v>57</v>
      </c>
      <c r="F4" s="65" t="s">
        <v>67</v>
      </c>
      <c r="G4" s="66" t="s">
        <v>56</v>
      </c>
      <c r="H4" s="80"/>
      <c r="I4" s="76"/>
      <c r="J4" s="114" t="s">
        <v>132</v>
      </c>
      <c r="L4" s="85"/>
    </row>
    <row r="5" spans="1:12" ht="63.75">
      <c r="A5" s="64">
        <v>2</v>
      </c>
      <c r="B5" s="69" t="s">
        <v>4</v>
      </c>
      <c r="C5" s="77" t="s">
        <v>116</v>
      </c>
      <c r="D5" s="79" t="s">
        <v>103</v>
      </c>
      <c r="E5" s="65" t="s">
        <v>57</v>
      </c>
      <c r="F5" s="65" t="s">
        <v>67</v>
      </c>
      <c r="G5" s="66" t="s">
        <v>56</v>
      </c>
      <c r="H5" s="80"/>
      <c r="I5" s="76"/>
      <c r="J5" s="114" t="s">
        <v>132</v>
      </c>
      <c r="K5" s="2"/>
      <c r="L5" s="85"/>
    </row>
    <row r="6" spans="1:12">
      <c r="A6" s="64">
        <v>3</v>
      </c>
      <c r="B6" s="42" t="s">
        <v>3</v>
      </c>
      <c r="C6" s="70" t="s">
        <v>5</v>
      </c>
      <c r="D6" s="71" t="s">
        <v>6</v>
      </c>
      <c r="E6" s="40" t="s">
        <v>57</v>
      </c>
      <c r="F6" s="41" t="s">
        <v>64</v>
      </c>
      <c r="G6" s="37">
        <v>42369</v>
      </c>
      <c r="H6" s="73"/>
      <c r="I6" s="76"/>
      <c r="J6" s="114" t="s">
        <v>132</v>
      </c>
      <c r="K6" s="2"/>
      <c r="L6" s="85"/>
    </row>
    <row r="7" spans="1:12">
      <c r="A7" s="64">
        <v>4</v>
      </c>
      <c r="B7" s="42" t="s">
        <v>3</v>
      </c>
      <c r="C7" s="67" t="s">
        <v>2</v>
      </c>
      <c r="D7" s="71" t="s">
        <v>6</v>
      </c>
      <c r="E7" s="40" t="s">
        <v>57</v>
      </c>
      <c r="F7" s="41" t="s">
        <v>64</v>
      </c>
      <c r="G7" s="37">
        <v>42369</v>
      </c>
      <c r="H7" s="73"/>
      <c r="I7" s="76"/>
      <c r="J7" s="114" t="s">
        <v>132</v>
      </c>
      <c r="K7" s="2"/>
      <c r="L7" s="85"/>
    </row>
    <row r="8" spans="1:12">
      <c r="A8" s="64">
        <v>5</v>
      </c>
      <c r="B8" s="42" t="s">
        <v>3</v>
      </c>
      <c r="C8" s="67" t="s">
        <v>5</v>
      </c>
      <c r="D8" s="71" t="s">
        <v>7</v>
      </c>
      <c r="E8" s="43" t="s">
        <v>57</v>
      </c>
      <c r="F8" s="44" t="s">
        <v>65</v>
      </c>
      <c r="G8" s="37">
        <v>42369</v>
      </c>
      <c r="H8" s="73"/>
      <c r="I8" s="76"/>
      <c r="J8" s="114" t="s">
        <v>132</v>
      </c>
      <c r="K8" s="2"/>
      <c r="L8" s="85"/>
    </row>
    <row r="9" spans="1:12">
      <c r="A9" s="34">
        <v>6</v>
      </c>
      <c r="B9" s="42" t="s">
        <v>3</v>
      </c>
      <c r="C9" s="67" t="s">
        <v>2</v>
      </c>
      <c r="D9" s="71" t="s">
        <v>7</v>
      </c>
      <c r="E9" s="43" t="s">
        <v>57</v>
      </c>
      <c r="F9" s="44" t="s">
        <v>65</v>
      </c>
      <c r="G9" s="37">
        <v>42369</v>
      </c>
      <c r="H9" s="73"/>
      <c r="I9" s="76"/>
      <c r="J9" s="114" t="s">
        <v>132</v>
      </c>
      <c r="K9" s="2"/>
      <c r="L9" s="85"/>
    </row>
    <row r="10" spans="1:12" ht="14.25" customHeight="1">
      <c r="A10" s="64">
        <v>7</v>
      </c>
      <c r="B10" s="81" t="s">
        <v>23</v>
      </c>
      <c r="C10" s="67" t="s">
        <v>93</v>
      </c>
      <c r="D10" s="71" t="s">
        <v>24</v>
      </c>
      <c r="E10" s="82" t="s">
        <v>57</v>
      </c>
      <c r="F10" s="83" t="s">
        <v>75</v>
      </c>
      <c r="G10" s="37">
        <v>43616</v>
      </c>
      <c r="H10" s="80"/>
      <c r="I10" s="76"/>
      <c r="J10" s="114" t="s">
        <v>132</v>
      </c>
      <c r="K10" s="2"/>
      <c r="L10" s="85"/>
    </row>
    <row r="11" spans="1:12" ht="14.85" customHeight="1">
      <c r="A11" s="64">
        <v>8</v>
      </c>
      <c r="B11" s="65" t="s">
        <v>23</v>
      </c>
      <c r="C11" s="67" t="s">
        <v>93</v>
      </c>
      <c r="D11" s="71" t="s">
        <v>25</v>
      </c>
      <c r="E11" s="65" t="s">
        <v>57</v>
      </c>
      <c r="F11" s="65" t="s">
        <v>76</v>
      </c>
      <c r="G11" s="37">
        <v>43616</v>
      </c>
      <c r="H11" s="73"/>
      <c r="I11" s="76"/>
      <c r="J11" s="114" t="s">
        <v>132</v>
      </c>
      <c r="K11" s="2"/>
      <c r="L11" s="85"/>
    </row>
    <row r="12" spans="1:12" ht="14.85" customHeight="1">
      <c r="A12" s="64">
        <v>9</v>
      </c>
      <c r="B12" s="65" t="s">
        <v>84</v>
      </c>
      <c r="C12" s="67" t="s">
        <v>26</v>
      </c>
      <c r="D12" s="71" t="s">
        <v>88</v>
      </c>
      <c r="E12" s="65" t="s">
        <v>57</v>
      </c>
      <c r="F12" s="65" t="s">
        <v>98</v>
      </c>
      <c r="G12" s="86" t="s">
        <v>92</v>
      </c>
      <c r="H12" s="73"/>
      <c r="I12" s="73"/>
      <c r="J12" s="114" t="s">
        <v>132</v>
      </c>
      <c r="K12" s="2"/>
      <c r="L12" s="85"/>
    </row>
    <row r="13" spans="1:12" ht="14.85" customHeight="1">
      <c r="A13" s="64">
        <v>10</v>
      </c>
      <c r="B13" s="65" t="s">
        <v>84</v>
      </c>
      <c r="C13" s="67" t="s">
        <v>26</v>
      </c>
      <c r="D13" s="71" t="s">
        <v>89</v>
      </c>
      <c r="E13" s="65" t="s">
        <v>57</v>
      </c>
      <c r="F13" s="65" t="s">
        <v>99</v>
      </c>
      <c r="G13" s="86" t="s">
        <v>92</v>
      </c>
      <c r="H13" s="73"/>
      <c r="I13" s="73"/>
      <c r="J13" s="114" t="s">
        <v>132</v>
      </c>
      <c r="K13" s="2"/>
      <c r="L13" s="85"/>
    </row>
    <row r="14" spans="1:12" ht="14.85" customHeight="1">
      <c r="A14" s="34">
        <v>11</v>
      </c>
      <c r="B14" s="65" t="s">
        <v>84</v>
      </c>
      <c r="C14" s="67" t="s">
        <v>26</v>
      </c>
      <c r="D14" s="71" t="s">
        <v>90</v>
      </c>
      <c r="E14" s="65" t="s">
        <v>57</v>
      </c>
      <c r="F14" s="65" t="s">
        <v>100</v>
      </c>
      <c r="G14" s="86" t="s">
        <v>92</v>
      </c>
      <c r="H14" s="73"/>
      <c r="I14" s="73"/>
      <c r="J14" s="114" t="s">
        <v>132</v>
      </c>
      <c r="K14" s="2"/>
      <c r="L14" s="85"/>
    </row>
    <row r="15" spans="1:12" ht="14.85" customHeight="1">
      <c r="A15" s="64">
        <v>12</v>
      </c>
      <c r="B15" s="65" t="s">
        <v>84</v>
      </c>
      <c r="C15" s="67" t="s">
        <v>26</v>
      </c>
      <c r="D15" s="71" t="s">
        <v>91</v>
      </c>
      <c r="E15" s="65" t="s">
        <v>57</v>
      </c>
      <c r="F15" s="65" t="s">
        <v>101</v>
      </c>
      <c r="G15" s="86" t="s">
        <v>92</v>
      </c>
      <c r="H15" s="73"/>
      <c r="I15" s="73"/>
      <c r="J15" s="114" t="s">
        <v>132</v>
      </c>
      <c r="K15" s="2"/>
      <c r="L15" s="85"/>
    </row>
    <row r="16" spans="1:12" ht="38.25">
      <c r="A16" s="64">
        <v>13</v>
      </c>
      <c r="B16" s="69" t="s">
        <v>4</v>
      </c>
      <c r="C16" s="77" t="s">
        <v>117</v>
      </c>
      <c r="D16" s="78" t="s">
        <v>104</v>
      </c>
      <c r="E16" s="65" t="s">
        <v>57</v>
      </c>
      <c r="F16" s="65" t="s">
        <v>67</v>
      </c>
      <c r="G16" s="37">
        <v>43830</v>
      </c>
      <c r="H16" s="80"/>
      <c r="I16" s="87"/>
      <c r="J16" s="114" t="s">
        <v>132</v>
      </c>
      <c r="K16" s="2"/>
      <c r="L16" s="68"/>
    </row>
    <row r="17" spans="1:12" ht="38.25">
      <c r="A17" s="64">
        <v>14</v>
      </c>
      <c r="B17" s="69" t="s">
        <v>4</v>
      </c>
      <c r="C17" s="77" t="s">
        <v>118</v>
      </c>
      <c r="D17" s="78" t="s">
        <v>105</v>
      </c>
      <c r="E17" s="65" t="s">
        <v>57</v>
      </c>
      <c r="F17" s="65" t="s">
        <v>67</v>
      </c>
      <c r="G17" s="37">
        <v>43830</v>
      </c>
      <c r="H17" s="80"/>
      <c r="I17" s="87"/>
      <c r="J17" s="114" t="s">
        <v>132</v>
      </c>
      <c r="K17" s="2"/>
      <c r="L17" s="68"/>
    </row>
    <row r="18" spans="1:12" s="39" customFormat="1" ht="14.85" customHeight="1">
      <c r="A18" s="64">
        <v>15</v>
      </c>
      <c r="B18" s="88" t="s">
        <v>106</v>
      </c>
      <c r="C18" s="67" t="s">
        <v>107</v>
      </c>
      <c r="D18" s="89" t="s">
        <v>108</v>
      </c>
      <c r="E18" s="65" t="s">
        <v>57</v>
      </c>
      <c r="F18" s="153" t="s">
        <v>67</v>
      </c>
      <c r="G18" s="154">
        <v>44926</v>
      </c>
      <c r="H18" s="73"/>
      <c r="I18" s="76"/>
      <c r="J18" s="119" t="s">
        <v>132</v>
      </c>
      <c r="L18" s="155"/>
    </row>
    <row r="19" spans="1:12" s="39" customFormat="1" ht="14.85" customHeight="1">
      <c r="A19" s="34">
        <v>16</v>
      </c>
      <c r="B19" s="88" t="s">
        <v>106</v>
      </c>
      <c r="C19" s="67" t="s">
        <v>109</v>
      </c>
      <c r="D19" s="89" t="s">
        <v>110</v>
      </c>
      <c r="E19" s="65" t="s">
        <v>57</v>
      </c>
      <c r="F19" s="153" t="s">
        <v>67</v>
      </c>
      <c r="G19" s="154">
        <v>44926</v>
      </c>
      <c r="H19" s="73"/>
      <c r="I19" s="76"/>
      <c r="J19" s="119" t="s">
        <v>132</v>
      </c>
      <c r="L19" s="76">
        <v>9903</v>
      </c>
    </row>
    <row r="20" spans="1:12" s="39" customFormat="1" ht="14.85" customHeight="1">
      <c r="A20" s="64">
        <v>17</v>
      </c>
      <c r="B20" s="88" t="s">
        <v>106</v>
      </c>
      <c r="C20" s="67" t="s">
        <v>111</v>
      </c>
      <c r="D20" s="89" t="s">
        <v>112</v>
      </c>
      <c r="E20" s="65" t="s">
        <v>57</v>
      </c>
      <c r="F20" s="153" t="s">
        <v>62</v>
      </c>
      <c r="G20" s="154">
        <v>44926</v>
      </c>
      <c r="H20" s="73"/>
      <c r="I20" s="76"/>
      <c r="J20" s="119" t="s">
        <v>132</v>
      </c>
      <c r="L20" s="155"/>
    </row>
    <row r="21" spans="1:12" s="39" customFormat="1" ht="14.85" customHeight="1">
      <c r="A21" s="64">
        <v>18</v>
      </c>
      <c r="B21" s="88" t="s">
        <v>106</v>
      </c>
      <c r="C21" s="67" t="s">
        <v>113</v>
      </c>
      <c r="D21" s="89" t="s">
        <v>114</v>
      </c>
      <c r="E21" s="65" t="s">
        <v>57</v>
      </c>
      <c r="F21" s="153" t="s">
        <v>62</v>
      </c>
      <c r="G21" s="154">
        <v>44926</v>
      </c>
      <c r="H21" s="73"/>
      <c r="I21" s="76"/>
      <c r="J21" s="119" t="s">
        <v>132</v>
      </c>
      <c r="L21" s="155"/>
    </row>
  </sheetData>
  <autoFilter ref="A3:L3"/>
  <pageMargins left="0.70866141732283472" right="0.78740157480314965" top="1.0629921259842521" bottom="0.86614173228346458" header="0.51181102362204722" footer="0.51181102362204722"/>
  <pageSetup paperSize="9" scale="83" firstPageNumber="0" orientation="landscape" r:id="rId1"/>
  <headerFooter alignWithMargins="0">
    <oddHeader>&amp;RPříloha č. I k ZD</oddHeader>
    <oddFooter>&amp;CStrana &amp;P / &amp;N</oddFooter>
  </headerFooter>
  <ignoredErrors>
    <ignoredError sqref="D6:D2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2.75"/>
  <cols>
    <col min="2" max="2" width="14.140625" style="90" customWidth="1"/>
    <col min="3" max="3" width="53.140625" style="90" customWidth="1"/>
    <col min="4" max="4" width="8.42578125" style="90" bestFit="1" customWidth="1"/>
    <col min="5" max="5" width="10.7109375" customWidth="1"/>
  </cols>
  <sheetData>
    <row r="1" spans="1:6" ht="15">
      <c r="A1" s="138" t="s">
        <v>139</v>
      </c>
    </row>
    <row r="3" spans="1:6" s="94" customFormat="1" ht="26.45" customHeight="1">
      <c r="A3" s="122" t="s">
        <v>47</v>
      </c>
      <c r="B3" s="123" t="s">
        <v>129</v>
      </c>
      <c r="C3" s="124" t="s">
        <v>130</v>
      </c>
      <c r="D3" s="122" t="s">
        <v>131</v>
      </c>
      <c r="E3" s="139" t="s">
        <v>152</v>
      </c>
      <c r="F3" s="139" t="s">
        <v>54</v>
      </c>
    </row>
    <row r="4" spans="1:6" s="94" customFormat="1" ht="39.950000000000003" customHeight="1">
      <c r="A4" s="93">
        <v>1</v>
      </c>
      <c r="B4" s="91" t="s">
        <v>119</v>
      </c>
      <c r="C4" s="92" t="s">
        <v>120</v>
      </c>
      <c r="D4" s="93">
        <v>6</v>
      </c>
      <c r="E4" s="93"/>
      <c r="F4" s="93" t="s">
        <v>132</v>
      </c>
    </row>
    <row r="5" spans="1:6" s="94" customFormat="1" ht="39.950000000000003" customHeight="1">
      <c r="A5" s="93">
        <v>2</v>
      </c>
      <c r="B5" s="91" t="s">
        <v>121</v>
      </c>
      <c r="C5" s="92" t="s">
        <v>122</v>
      </c>
      <c r="D5" s="93">
        <v>280</v>
      </c>
      <c r="E5" s="93"/>
      <c r="F5" s="93" t="s">
        <v>132</v>
      </c>
    </row>
    <row r="6" spans="1:6" s="94" customFormat="1" ht="39.950000000000003" customHeight="1">
      <c r="A6" s="93">
        <v>3</v>
      </c>
      <c r="B6" s="91" t="s">
        <v>123</v>
      </c>
      <c r="C6" s="92" t="s">
        <v>124</v>
      </c>
      <c r="D6" s="93">
        <v>1400</v>
      </c>
      <c r="E6" s="93"/>
      <c r="F6" s="93" t="s">
        <v>132</v>
      </c>
    </row>
    <row r="7" spans="1:6" s="94" customFormat="1" ht="39.950000000000003" customHeight="1">
      <c r="A7" s="93">
        <v>4</v>
      </c>
      <c r="B7" s="91" t="s">
        <v>125</v>
      </c>
      <c r="C7" s="92" t="s">
        <v>126</v>
      </c>
      <c r="D7" s="93">
        <v>10</v>
      </c>
      <c r="E7" s="93"/>
      <c r="F7" s="93" t="s">
        <v>132</v>
      </c>
    </row>
    <row r="8" spans="1:6" s="94" customFormat="1" ht="39.950000000000003" customHeight="1">
      <c r="A8" s="93">
        <v>5</v>
      </c>
      <c r="B8" s="91" t="s">
        <v>127</v>
      </c>
      <c r="C8" s="92" t="s">
        <v>128</v>
      </c>
      <c r="D8" s="93">
        <v>10</v>
      </c>
      <c r="E8" s="93"/>
      <c r="F8" s="93" t="s">
        <v>132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I k ZD</oddHeader>
    <oddFooter>&amp;CStrana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/>
  </sheetViews>
  <sheetFormatPr defaultRowHeight="12.75"/>
  <cols>
    <col min="1" max="1" width="6.7109375" customWidth="1"/>
    <col min="5" max="5" width="26.140625" customWidth="1"/>
    <col min="7" max="7" width="11.140625" customWidth="1"/>
  </cols>
  <sheetData>
    <row r="1" spans="1:8" ht="15">
      <c r="A1" s="138" t="s">
        <v>140</v>
      </c>
    </row>
    <row r="3" spans="1:8" ht="39.6" customHeight="1">
      <c r="A3" s="125" t="s">
        <v>47</v>
      </c>
      <c r="B3" s="156" t="s">
        <v>130</v>
      </c>
      <c r="C3" s="156"/>
      <c r="D3" s="156"/>
      <c r="E3" s="156"/>
      <c r="F3" s="121" t="s">
        <v>49</v>
      </c>
      <c r="G3" s="125" t="s">
        <v>135</v>
      </c>
      <c r="H3" s="125" t="s">
        <v>54</v>
      </c>
    </row>
    <row r="4" spans="1:8" ht="39.6" customHeight="1">
      <c r="A4" s="129">
        <v>1</v>
      </c>
      <c r="B4" s="157" t="s">
        <v>145</v>
      </c>
      <c r="C4" s="157"/>
      <c r="D4" s="157"/>
      <c r="E4" s="157"/>
      <c r="F4" s="132" t="s">
        <v>79</v>
      </c>
      <c r="G4" s="130"/>
      <c r="H4" s="131" t="s">
        <v>133</v>
      </c>
    </row>
  </sheetData>
  <mergeCells count="2">
    <mergeCell ref="B3:E3"/>
    <mergeCell ref="B4:E4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&amp;RPríloha č. I k ZD</oddHeader>
    <oddFooter>&amp;CStrana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workbookViewId="0"/>
  </sheetViews>
  <sheetFormatPr defaultRowHeight="12.75"/>
  <cols>
    <col min="2" max="13" width="10.5703125" customWidth="1"/>
  </cols>
  <sheetData>
    <row r="1" spans="1:13" ht="15">
      <c r="A1" s="138" t="s">
        <v>141</v>
      </c>
    </row>
    <row r="3" spans="1:13" ht="13.5" thickBot="1">
      <c r="A3" s="126" t="s">
        <v>47</v>
      </c>
      <c r="B3" s="126" t="s">
        <v>28</v>
      </c>
      <c r="C3" s="126" t="s">
        <v>29</v>
      </c>
      <c r="D3" s="126" t="s">
        <v>30</v>
      </c>
      <c r="E3" s="126" t="s">
        <v>31</v>
      </c>
      <c r="F3" s="126" t="s">
        <v>32</v>
      </c>
      <c r="G3" s="126" t="s">
        <v>33</v>
      </c>
      <c r="H3" s="126" t="s">
        <v>34</v>
      </c>
      <c r="I3" s="126" t="s">
        <v>35</v>
      </c>
      <c r="J3" s="126" t="s">
        <v>36</v>
      </c>
      <c r="K3" s="126" t="s">
        <v>37</v>
      </c>
      <c r="L3" s="126" t="s">
        <v>38</v>
      </c>
      <c r="M3" s="126" t="s">
        <v>39</v>
      </c>
    </row>
    <row r="4" spans="1:13">
      <c r="A4" s="100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>
      <c r="A5" s="96">
        <v>2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</row>
    <row r="6" spans="1:13">
      <c r="A6" s="96">
        <v>3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</row>
    <row r="7" spans="1:13">
      <c r="A7" s="96">
        <v>4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</row>
    <row r="8" spans="1:13">
      <c r="A8" s="96">
        <v>5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</row>
    <row r="9" spans="1:13">
      <c r="A9" s="96">
        <v>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</row>
    <row r="10" spans="1:13">
      <c r="A10" s="96">
        <v>7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</row>
    <row r="11" spans="1:13">
      <c r="A11" s="96">
        <v>8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</row>
    <row r="12" spans="1:13">
      <c r="A12" s="96">
        <v>9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</row>
    <row r="13" spans="1:13">
      <c r="A13" s="96">
        <v>10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</row>
    <row r="14" spans="1:13">
      <c r="A14" s="96">
        <v>11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</row>
    <row r="15" spans="1:13">
      <c r="A15" s="96">
        <v>12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</row>
    <row r="16" spans="1:13">
      <c r="A16" s="96">
        <v>13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</row>
    <row r="17" spans="1:13">
      <c r="A17" s="96">
        <v>14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</row>
    <row r="18" spans="1:13">
      <c r="A18" s="96">
        <v>15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</row>
    <row r="19" spans="1:13">
      <c r="A19" s="96">
        <v>16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</row>
    <row r="20" spans="1:13">
      <c r="A20" s="96">
        <v>17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</row>
    <row r="21" spans="1:13">
      <c r="A21" s="96">
        <v>18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</row>
    <row r="22" spans="1:13">
      <c r="A22" s="96">
        <v>19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</row>
    <row r="23" spans="1:13">
      <c r="A23" s="96">
        <v>20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</row>
    <row r="24" spans="1:13">
      <c r="A24" s="96">
        <v>21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</row>
    <row r="25" spans="1:13">
      <c r="A25" s="96">
        <v>22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3">
      <c r="A26" s="96">
        <v>23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</row>
    <row r="27" spans="1:13">
      <c r="A27" s="96">
        <v>24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</row>
    <row r="28" spans="1:13">
      <c r="A28" s="96">
        <v>25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</row>
    <row r="29" spans="1:13" ht="13.5" thickBot="1">
      <c r="A29" s="1">
        <v>26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</row>
    <row r="30" spans="1:13" s="95" customFormat="1">
      <c r="A30" s="109" t="s">
        <v>27</v>
      </c>
      <c r="B30" s="110">
        <f t="shared" ref="B30:M30" si="0">SUM(B4:B29)</f>
        <v>0</v>
      </c>
      <c r="C30" s="110">
        <f t="shared" si="0"/>
        <v>0</v>
      </c>
      <c r="D30" s="110">
        <f t="shared" si="0"/>
        <v>0</v>
      </c>
      <c r="E30" s="110">
        <f t="shared" si="0"/>
        <v>0</v>
      </c>
      <c r="F30" s="110">
        <f t="shared" si="0"/>
        <v>0</v>
      </c>
      <c r="G30" s="110">
        <f t="shared" si="0"/>
        <v>0</v>
      </c>
      <c r="H30" s="110">
        <f t="shared" si="0"/>
        <v>0</v>
      </c>
      <c r="I30" s="110">
        <f t="shared" si="0"/>
        <v>0</v>
      </c>
      <c r="J30" s="110">
        <f t="shared" si="0"/>
        <v>0</v>
      </c>
      <c r="K30" s="110">
        <f t="shared" si="0"/>
        <v>0</v>
      </c>
      <c r="L30" s="110">
        <f t="shared" si="0"/>
        <v>0</v>
      </c>
      <c r="M30" s="110">
        <f t="shared" si="0"/>
        <v>0</v>
      </c>
    </row>
  </sheetData>
  <pageMargins left="0.70866141732283472" right="0.70866141732283472" top="0.78740157480314965" bottom="0.78740157480314965" header="0.31496062992125984" footer="0.31496062992125984"/>
  <pageSetup paperSize="9" scale="98" fitToHeight="0" orientation="landscape" r:id="rId1"/>
  <headerFooter>
    <oddHeader>&amp;RPříloha č. I k ZD</oddHeader>
    <oddFooter>&amp;CStrana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workbookViewId="0"/>
  </sheetViews>
  <sheetFormatPr defaultRowHeight="12.75"/>
  <cols>
    <col min="1" max="13" width="10.5703125" customWidth="1"/>
  </cols>
  <sheetData>
    <row r="1" spans="1:13" ht="15">
      <c r="A1" s="138" t="s">
        <v>142</v>
      </c>
    </row>
    <row r="3" spans="1:13" ht="13.5" thickBot="1">
      <c r="A3" s="126" t="s">
        <v>47</v>
      </c>
      <c r="B3" s="127" t="s">
        <v>28</v>
      </c>
      <c r="C3" s="126" t="s">
        <v>29</v>
      </c>
      <c r="D3" s="126" t="s">
        <v>30</v>
      </c>
      <c r="E3" s="126" t="s">
        <v>31</v>
      </c>
      <c r="F3" s="126" t="s">
        <v>32</v>
      </c>
      <c r="G3" s="126" t="s">
        <v>33</v>
      </c>
      <c r="H3" s="126" t="s">
        <v>34</v>
      </c>
      <c r="I3" s="126" t="s">
        <v>35</v>
      </c>
      <c r="J3" s="126" t="s">
        <v>36</v>
      </c>
      <c r="K3" s="126" t="s">
        <v>37</v>
      </c>
      <c r="L3" s="126" t="s">
        <v>38</v>
      </c>
      <c r="M3" s="126" t="s">
        <v>39</v>
      </c>
    </row>
    <row r="4" spans="1:13">
      <c r="A4" s="3">
        <v>1</v>
      </c>
      <c r="B4" s="105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>
      <c r="A5" s="5">
        <v>2</v>
      </c>
      <c r="B5" s="106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</row>
    <row r="6" spans="1:13">
      <c r="A6" s="5">
        <v>3</v>
      </c>
      <c r="B6" s="106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</row>
    <row r="7" spans="1:13">
      <c r="A7" s="5">
        <v>4</v>
      </c>
      <c r="B7" s="106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</row>
    <row r="8" spans="1:13">
      <c r="A8" s="5">
        <v>5</v>
      </c>
      <c r="B8" s="106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</row>
    <row r="9" spans="1:13">
      <c r="A9" s="5">
        <v>6</v>
      </c>
      <c r="B9" s="106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</row>
    <row r="10" spans="1:13">
      <c r="A10" s="5">
        <v>7</v>
      </c>
      <c r="B10" s="106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</row>
    <row r="11" spans="1:13">
      <c r="A11" s="5">
        <v>8</v>
      </c>
      <c r="B11" s="106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</row>
    <row r="12" spans="1:13">
      <c r="A12" s="5">
        <v>9</v>
      </c>
      <c r="B12" s="106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</row>
    <row r="13" spans="1:13">
      <c r="A13" s="5">
        <v>10</v>
      </c>
      <c r="B13" s="106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</row>
    <row r="14" spans="1:13">
      <c r="A14" s="5">
        <v>11</v>
      </c>
      <c r="B14" s="106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</row>
    <row r="15" spans="1:13">
      <c r="A15" s="5">
        <v>12</v>
      </c>
      <c r="B15" s="106"/>
      <c r="C15" s="102"/>
      <c r="D15" s="102"/>
      <c r="E15" s="102"/>
      <c r="F15" s="102"/>
      <c r="G15" s="98"/>
      <c r="H15" s="98"/>
      <c r="I15" s="98"/>
      <c r="J15" s="98"/>
      <c r="K15" s="98"/>
      <c r="L15" s="98"/>
      <c r="M15" s="98"/>
    </row>
    <row r="16" spans="1:13">
      <c r="A16" s="5">
        <v>13</v>
      </c>
      <c r="B16" s="106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</row>
    <row r="17" spans="1:13">
      <c r="A17" s="5">
        <v>14</v>
      </c>
      <c r="B17" s="106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</row>
    <row r="18" spans="1:13">
      <c r="A18" s="5">
        <v>15</v>
      </c>
      <c r="B18" s="106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</row>
    <row r="19" spans="1:13">
      <c r="A19" s="5">
        <v>16</v>
      </c>
      <c r="B19" s="106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</row>
    <row r="20" spans="1:13">
      <c r="A20" s="5">
        <v>17</v>
      </c>
      <c r="B20" s="106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</row>
    <row r="21" spans="1:13" ht="13.5" thickBot="1">
      <c r="A21" s="108">
        <v>18</v>
      </c>
      <c r="B21" s="107"/>
      <c r="C21" s="103"/>
      <c r="D21" s="103"/>
      <c r="E21" s="103"/>
      <c r="F21" s="103"/>
      <c r="G21" s="103"/>
      <c r="H21" s="103"/>
      <c r="I21" s="104"/>
      <c r="J21" s="104"/>
      <c r="K21" s="104"/>
      <c r="L21" s="104"/>
      <c r="M21" s="104"/>
    </row>
    <row r="22" spans="1:13" s="95" customFormat="1">
      <c r="A22" s="111" t="s">
        <v>27</v>
      </c>
      <c r="B22" s="112">
        <f t="shared" ref="B22:M22" si="0">SUM(B4:B21)</f>
        <v>0</v>
      </c>
      <c r="C22" s="113">
        <f t="shared" si="0"/>
        <v>0</v>
      </c>
      <c r="D22" s="113">
        <f t="shared" si="0"/>
        <v>0</v>
      </c>
      <c r="E22" s="113">
        <f t="shared" si="0"/>
        <v>0</v>
      </c>
      <c r="F22" s="113">
        <f t="shared" si="0"/>
        <v>0</v>
      </c>
      <c r="G22" s="113">
        <f t="shared" si="0"/>
        <v>0</v>
      </c>
      <c r="H22" s="113">
        <f t="shared" si="0"/>
        <v>0</v>
      </c>
      <c r="I22" s="113">
        <f t="shared" si="0"/>
        <v>0</v>
      </c>
      <c r="J22" s="113">
        <f t="shared" si="0"/>
        <v>0</v>
      </c>
      <c r="K22" s="113">
        <f t="shared" si="0"/>
        <v>0</v>
      </c>
      <c r="L22" s="113">
        <f t="shared" si="0"/>
        <v>0</v>
      </c>
      <c r="M22" s="113">
        <f t="shared" si="0"/>
        <v>0</v>
      </c>
    </row>
  </sheetData>
  <pageMargins left="0.70866141732283472" right="0.70866141732283472" top="0.78740157480314965" bottom="0.78740157480314965" header="0.31496062992125984" footer="0.31496062992125984"/>
  <pageSetup paperSize="9" scale="97" fitToHeight="0" orientation="landscape" r:id="rId1"/>
  <headerFooter>
    <oddHeader>&amp;RPříloha č. I k ZD</oddHeader>
    <oddFooter>&amp;CStrana 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workbookViewId="0"/>
  </sheetViews>
  <sheetFormatPr defaultRowHeight="12.75"/>
  <cols>
    <col min="2" max="13" width="10.5703125" customWidth="1"/>
  </cols>
  <sheetData>
    <row r="1" spans="1:13" ht="15">
      <c r="A1" s="138" t="s">
        <v>143</v>
      </c>
    </row>
    <row r="3" spans="1:13" ht="13.5" thickBot="1">
      <c r="A3" s="126" t="s">
        <v>47</v>
      </c>
      <c r="B3" s="127" t="s">
        <v>28</v>
      </c>
      <c r="C3" s="126" t="s">
        <v>29</v>
      </c>
      <c r="D3" s="126" t="s">
        <v>30</v>
      </c>
      <c r="E3" s="126" t="s">
        <v>31</v>
      </c>
      <c r="F3" s="126" t="s">
        <v>32</v>
      </c>
      <c r="G3" s="126" t="s">
        <v>33</v>
      </c>
      <c r="H3" s="126" t="s">
        <v>34</v>
      </c>
      <c r="I3" s="126" t="s">
        <v>35</v>
      </c>
      <c r="J3" s="126" t="s">
        <v>36</v>
      </c>
      <c r="K3" s="126" t="s">
        <v>37</v>
      </c>
      <c r="L3" s="126" t="s">
        <v>38</v>
      </c>
      <c r="M3" s="126" t="s">
        <v>39</v>
      </c>
    </row>
    <row r="4" spans="1:13">
      <c r="A4" s="3">
        <v>1</v>
      </c>
      <c r="B4" s="105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>
      <c r="A5" s="5">
        <v>2</v>
      </c>
      <c r="B5" s="106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</row>
    <row r="6" spans="1:13">
      <c r="A6" s="5">
        <v>3</v>
      </c>
      <c r="B6" s="106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</row>
    <row r="7" spans="1:13">
      <c r="A7" s="5">
        <v>4</v>
      </c>
      <c r="B7" s="106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</row>
    <row r="8" spans="1:13" ht="13.5" thickBot="1">
      <c r="A8" s="108">
        <v>5</v>
      </c>
      <c r="B8" s="107"/>
      <c r="C8" s="103"/>
      <c r="D8" s="103"/>
      <c r="E8" s="103"/>
      <c r="F8" s="103"/>
      <c r="G8" s="103"/>
      <c r="H8" s="103"/>
      <c r="I8" s="104"/>
      <c r="J8" s="104"/>
      <c r="K8" s="104"/>
      <c r="L8" s="104"/>
      <c r="M8" s="104"/>
    </row>
    <row r="9" spans="1:13">
      <c r="A9" s="111" t="s">
        <v>27</v>
      </c>
      <c r="B9" s="112">
        <f t="shared" ref="B9:M9" si="0">SUM(B4:B8)</f>
        <v>0</v>
      </c>
      <c r="C9" s="113">
        <f t="shared" si="0"/>
        <v>0</v>
      </c>
      <c r="D9" s="113">
        <f t="shared" si="0"/>
        <v>0</v>
      </c>
      <c r="E9" s="113">
        <f t="shared" si="0"/>
        <v>0</v>
      </c>
      <c r="F9" s="113">
        <f t="shared" si="0"/>
        <v>0</v>
      </c>
      <c r="G9" s="113">
        <f t="shared" si="0"/>
        <v>0</v>
      </c>
      <c r="H9" s="113">
        <f t="shared" si="0"/>
        <v>0</v>
      </c>
      <c r="I9" s="113">
        <f t="shared" si="0"/>
        <v>0</v>
      </c>
      <c r="J9" s="113">
        <f t="shared" si="0"/>
        <v>0</v>
      </c>
      <c r="K9" s="113">
        <f t="shared" si="0"/>
        <v>0</v>
      </c>
      <c r="L9" s="113">
        <f t="shared" si="0"/>
        <v>0</v>
      </c>
      <c r="M9" s="113">
        <f t="shared" si="0"/>
        <v>0</v>
      </c>
    </row>
  </sheetData>
  <pageMargins left="0.70866141732283472" right="0.70866141732283472" top="0.78740157480314965" bottom="0.78740157480314965" header="0.31496062992125984" footer="0.31496062992125984"/>
  <pageSetup paperSize="9" scale="98" fitToHeight="0" orientation="landscape" r:id="rId1"/>
  <headerFooter>
    <oddHeader>&amp;RPříloha č. I k ZD</oddHeader>
    <oddFooter>&amp;CStrana 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"/>
  <sheetViews>
    <sheetView workbookViewId="0"/>
  </sheetViews>
  <sheetFormatPr defaultRowHeight="12.75"/>
  <sheetData>
    <row r="1" spans="1:13" ht="15">
      <c r="A1" s="138" t="s">
        <v>144</v>
      </c>
    </row>
    <row r="3" spans="1:13" ht="13.5" thickBot="1">
      <c r="A3" s="126" t="s">
        <v>47</v>
      </c>
      <c r="B3" s="127" t="s">
        <v>28</v>
      </c>
      <c r="C3" s="126" t="s">
        <v>29</v>
      </c>
      <c r="D3" s="126" t="s">
        <v>30</v>
      </c>
      <c r="E3" s="126" t="s">
        <v>31</v>
      </c>
      <c r="F3" s="126" t="s">
        <v>32</v>
      </c>
      <c r="G3" s="126" t="s">
        <v>33</v>
      </c>
      <c r="H3" s="126" t="s">
        <v>34</v>
      </c>
      <c r="I3" s="126" t="s">
        <v>35</v>
      </c>
      <c r="J3" s="126" t="s">
        <v>36</v>
      </c>
      <c r="K3" s="126" t="s">
        <v>37</v>
      </c>
      <c r="L3" s="126" t="s">
        <v>38</v>
      </c>
      <c r="M3" s="126" t="s">
        <v>39</v>
      </c>
    </row>
    <row r="4" spans="1:13" ht="13.5" thickBot="1">
      <c r="A4" s="108">
        <v>1</v>
      </c>
      <c r="B4" s="107"/>
      <c r="C4" s="103"/>
      <c r="D4" s="103"/>
      <c r="E4" s="103"/>
      <c r="F4" s="103"/>
      <c r="G4" s="103"/>
      <c r="H4" s="103"/>
      <c r="I4" s="104"/>
      <c r="J4" s="104"/>
      <c r="K4" s="104"/>
      <c r="L4" s="104"/>
      <c r="M4" s="104"/>
    </row>
    <row r="5" spans="1:13">
      <c r="A5" s="111" t="s">
        <v>27</v>
      </c>
      <c r="B5" s="112">
        <f t="shared" ref="B5:M5" si="0">SUM(B4:B4)</f>
        <v>0</v>
      </c>
      <c r="C5" s="113">
        <f t="shared" si="0"/>
        <v>0</v>
      </c>
      <c r="D5" s="113">
        <f t="shared" si="0"/>
        <v>0</v>
      </c>
      <c r="E5" s="113">
        <f t="shared" si="0"/>
        <v>0</v>
      </c>
      <c r="F5" s="113">
        <f t="shared" si="0"/>
        <v>0</v>
      </c>
      <c r="G5" s="113">
        <f t="shared" si="0"/>
        <v>0</v>
      </c>
      <c r="H5" s="113">
        <f t="shared" si="0"/>
        <v>0</v>
      </c>
      <c r="I5" s="113">
        <f t="shared" si="0"/>
        <v>0</v>
      </c>
      <c r="J5" s="113">
        <f t="shared" si="0"/>
        <v>0</v>
      </c>
      <c r="K5" s="113">
        <f t="shared" si="0"/>
        <v>0</v>
      </c>
      <c r="L5" s="113">
        <f t="shared" si="0"/>
        <v>0</v>
      </c>
      <c r="M5" s="113">
        <f t="shared" si="0"/>
        <v>0</v>
      </c>
    </row>
  </sheetData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&amp;RPříloha č. I k ZD</oddHeader>
    <oddFooter>&amp;CStrana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opLeftCell="A15" zoomScaleNormal="100" zoomScaleSheetLayoutView="100" workbookViewId="0"/>
  </sheetViews>
  <sheetFormatPr defaultColWidth="9.140625" defaultRowHeight="12.75"/>
  <cols>
    <col min="1" max="1" width="11.28515625" style="2" customWidth="1"/>
    <col min="2" max="2" width="18.7109375" style="2" customWidth="1"/>
    <col min="3" max="3" width="18.42578125" style="2" bestFit="1" customWidth="1"/>
    <col min="4" max="5" width="18.42578125" style="2" customWidth="1"/>
    <col min="6" max="6" width="19" style="2" customWidth="1"/>
    <col min="7" max="7" width="16.140625" style="2" customWidth="1"/>
    <col min="8" max="8" width="17.85546875" style="2" customWidth="1"/>
    <col min="9" max="16384" width="9.140625" style="2"/>
  </cols>
  <sheetData>
    <row r="1" spans="1:8" ht="15">
      <c r="A1" s="138" t="s">
        <v>151</v>
      </c>
    </row>
    <row r="2" spans="1:8" ht="13.5" thickBot="1"/>
    <row r="3" spans="1:8" ht="26.25" thickBot="1">
      <c r="A3" s="142" t="s">
        <v>150</v>
      </c>
      <c r="B3" s="143" t="s">
        <v>40</v>
      </c>
      <c r="C3" s="144" t="s">
        <v>41</v>
      </c>
      <c r="D3" s="144" t="s">
        <v>149</v>
      </c>
      <c r="E3" s="144" t="s">
        <v>136</v>
      </c>
      <c r="F3" s="145" t="s">
        <v>147</v>
      </c>
      <c r="G3" s="144" t="s">
        <v>42</v>
      </c>
      <c r="H3" s="146" t="s">
        <v>148</v>
      </c>
    </row>
    <row r="4" spans="1:8" ht="15">
      <c r="A4" s="147" t="s">
        <v>28</v>
      </c>
      <c r="B4" s="7"/>
      <c r="C4" s="8"/>
      <c r="D4" s="8"/>
      <c r="E4" s="8"/>
      <c r="F4" s="8">
        <f>SUM(B4:E4)</f>
        <v>0</v>
      </c>
      <c r="G4" s="9">
        <f t="shared" ref="G4:G15" si="0">(F4)*dan</f>
        <v>0</v>
      </c>
      <c r="H4" s="148">
        <f t="shared" ref="H4:H16" si="1">F4+G4</f>
        <v>0</v>
      </c>
    </row>
    <row r="5" spans="1:8" ht="15">
      <c r="A5" s="149" t="s">
        <v>29</v>
      </c>
      <c r="B5" s="7"/>
      <c r="C5" s="8"/>
      <c r="D5" s="8"/>
      <c r="E5" s="8"/>
      <c r="F5" s="8">
        <f t="shared" ref="F5:F15" si="2">SUM(B5:E5)</f>
        <v>0</v>
      </c>
      <c r="G5" s="9">
        <f t="shared" si="0"/>
        <v>0</v>
      </c>
      <c r="H5" s="148">
        <f t="shared" si="1"/>
        <v>0</v>
      </c>
    </row>
    <row r="6" spans="1:8" ht="15">
      <c r="A6" s="149" t="s">
        <v>30</v>
      </c>
      <c r="B6" s="7"/>
      <c r="C6" s="8"/>
      <c r="D6" s="8"/>
      <c r="E6" s="8"/>
      <c r="F6" s="8">
        <f t="shared" si="2"/>
        <v>0</v>
      </c>
      <c r="G6" s="9">
        <f t="shared" si="0"/>
        <v>0</v>
      </c>
      <c r="H6" s="148">
        <f t="shared" si="1"/>
        <v>0</v>
      </c>
    </row>
    <row r="7" spans="1:8" ht="15">
      <c r="A7" s="149" t="s">
        <v>31</v>
      </c>
      <c r="B7" s="7"/>
      <c r="C7" s="8"/>
      <c r="D7" s="8"/>
      <c r="E7" s="8"/>
      <c r="F7" s="8">
        <f t="shared" si="2"/>
        <v>0</v>
      </c>
      <c r="G7" s="9">
        <f t="shared" si="0"/>
        <v>0</v>
      </c>
      <c r="H7" s="148">
        <f t="shared" si="1"/>
        <v>0</v>
      </c>
    </row>
    <row r="8" spans="1:8" ht="15">
      <c r="A8" s="149" t="s">
        <v>32</v>
      </c>
      <c r="B8" s="7"/>
      <c r="C8" s="8"/>
      <c r="D8" s="8"/>
      <c r="E8" s="8"/>
      <c r="F8" s="8">
        <f t="shared" si="2"/>
        <v>0</v>
      </c>
      <c r="G8" s="9">
        <f t="shared" si="0"/>
        <v>0</v>
      </c>
      <c r="H8" s="148">
        <f t="shared" si="1"/>
        <v>0</v>
      </c>
    </row>
    <row r="9" spans="1:8" ht="15">
      <c r="A9" s="149" t="s">
        <v>33</v>
      </c>
      <c r="B9" s="7"/>
      <c r="C9" s="8"/>
      <c r="D9" s="8"/>
      <c r="E9" s="8"/>
      <c r="F9" s="8">
        <f t="shared" si="2"/>
        <v>0</v>
      </c>
      <c r="G9" s="9">
        <f t="shared" si="0"/>
        <v>0</v>
      </c>
      <c r="H9" s="148">
        <f t="shared" si="1"/>
        <v>0</v>
      </c>
    </row>
    <row r="10" spans="1:8" ht="15">
      <c r="A10" s="149" t="s">
        <v>34</v>
      </c>
      <c r="B10" s="7"/>
      <c r="C10" s="8"/>
      <c r="D10" s="8"/>
      <c r="E10" s="8"/>
      <c r="F10" s="8">
        <f t="shared" si="2"/>
        <v>0</v>
      </c>
      <c r="G10" s="9">
        <f t="shared" si="0"/>
        <v>0</v>
      </c>
      <c r="H10" s="148">
        <f t="shared" si="1"/>
        <v>0</v>
      </c>
    </row>
    <row r="11" spans="1:8" ht="15">
      <c r="A11" s="149" t="s">
        <v>35</v>
      </c>
      <c r="B11" s="7"/>
      <c r="C11" s="8"/>
      <c r="D11" s="8"/>
      <c r="E11" s="8"/>
      <c r="F11" s="8">
        <f t="shared" si="2"/>
        <v>0</v>
      </c>
      <c r="G11" s="9">
        <f t="shared" si="0"/>
        <v>0</v>
      </c>
      <c r="H11" s="148">
        <f t="shared" si="1"/>
        <v>0</v>
      </c>
    </row>
    <row r="12" spans="1:8" ht="15">
      <c r="A12" s="149" t="s">
        <v>36</v>
      </c>
      <c r="B12" s="7"/>
      <c r="C12" s="8"/>
      <c r="D12" s="8"/>
      <c r="E12" s="8"/>
      <c r="F12" s="8">
        <f t="shared" si="2"/>
        <v>0</v>
      </c>
      <c r="G12" s="9">
        <f t="shared" si="0"/>
        <v>0</v>
      </c>
      <c r="H12" s="148">
        <f t="shared" si="1"/>
        <v>0</v>
      </c>
    </row>
    <row r="13" spans="1:8" ht="15">
      <c r="A13" s="149" t="s">
        <v>37</v>
      </c>
      <c r="B13" s="7"/>
      <c r="C13" s="8"/>
      <c r="D13" s="8"/>
      <c r="E13" s="8"/>
      <c r="F13" s="8">
        <f t="shared" si="2"/>
        <v>0</v>
      </c>
      <c r="G13" s="9">
        <f t="shared" si="0"/>
        <v>0</v>
      </c>
      <c r="H13" s="148">
        <f t="shared" si="1"/>
        <v>0</v>
      </c>
    </row>
    <row r="14" spans="1:8" ht="15">
      <c r="A14" s="149" t="s">
        <v>38</v>
      </c>
      <c r="B14" s="7"/>
      <c r="C14" s="10"/>
      <c r="D14" s="10"/>
      <c r="E14" s="10"/>
      <c r="F14" s="8">
        <f t="shared" si="2"/>
        <v>0</v>
      </c>
      <c r="G14" s="9">
        <f t="shared" si="0"/>
        <v>0</v>
      </c>
      <c r="H14" s="150">
        <f t="shared" si="1"/>
        <v>0</v>
      </c>
    </row>
    <row r="15" spans="1:8" ht="15.75" thickBot="1">
      <c r="A15" s="151" t="s">
        <v>39</v>
      </c>
      <c r="B15" s="11"/>
      <c r="C15" s="12"/>
      <c r="D15" s="12"/>
      <c r="E15" s="16"/>
      <c r="F15" s="8">
        <f t="shared" si="2"/>
        <v>0</v>
      </c>
      <c r="G15" s="9">
        <f t="shared" si="0"/>
        <v>0</v>
      </c>
      <c r="H15" s="152">
        <f t="shared" si="1"/>
        <v>0</v>
      </c>
    </row>
    <row r="16" spans="1:8" ht="16.5" thickBot="1">
      <c r="A16" s="128" t="s">
        <v>43</v>
      </c>
      <c r="B16" s="13">
        <f t="shared" ref="B16:G16" si="3">SUM(B4:B15)</f>
        <v>0</v>
      </c>
      <c r="C16" s="13">
        <f t="shared" si="3"/>
        <v>0</v>
      </c>
      <c r="D16" s="13">
        <f t="shared" si="3"/>
        <v>0</v>
      </c>
      <c r="E16" s="13">
        <f t="shared" si="3"/>
        <v>0</v>
      </c>
      <c r="F16" s="13">
        <f t="shared" si="3"/>
        <v>0</v>
      </c>
      <c r="G16" s="13">
        <f t="shared" si="3"/>
        <v>0</v>
      </c>
      <c r="H16" s="14">
        <f t="shared" si="1"/>
        <v>0</v>
      </c>
    </row>
    <row r="17" spans="1:9" ht="15">
      <c r="A17" s="15"/>
      <c r="B17" s="16"/>
      <c r="C17" s="16"/>
      <c r="D17" s="16"/>
      <c r="E17" s="16"/>
      <c r="F17" s="16"/>
      <c r="G17" s="16"/>
      <c r="H17" s="17"/>
    </row>
    <row r="18" spans="1:9" ht="15.75">
      <c r="A18" s="18"/>
      <c r="B18" s="19"/>
      <c r="C18" s="19"/>
      <c r="D18" s="19"/>
      <c r="E18" s="19"/>
      <c r="F18" s="19"/>
      <c r="G18" s="19"/>
      <c r="H18" s="19"/>
    </row>
    <row r="19" spans="1:9" ht="15.75">
      <c r="A19" s="18"/>
      <c r="B19" s="19"/>
      <c r="C19" s="19"/>
      <c r="D19" s="19"/>
      <c r="E19" s="19"/>
      <c r="F19" s="19"/>
      <c r="G19" s="19"/>
      <c r="H19" s="19"/>
    </row>
    <row r="20" spans="1:9" ht="15">
      <c r="A20" s="15"/>
      <c r="B20" s="16"/>
      <c r="C20" s="16"/>
      <c r="D20" s="16"/>
      <c r="E20" s="16"/>
      <c r="F20" s="16"/>
      <c r="G20" s="16"/>
      <c r="H20" s="17"/>
    </row>
    <row r="21" spans="1:9" ht="15">
      <c r="A21" s="140" t="s">
        <v>44</v>
      </c>
      <c r="B21" s="141"/>
      <c r="C21" s="16"/>
      <c r="D21" s="16"/>
      <c r="E21" s="16"/>
      <c r="F21" s="16"/>
      <c r="G21" s="16"/>
      <c r="H21" s="17"/>
    </row>
    <row r="22" spans="1:9" ht="15">
      <c r="C22" s="20"/>
      <c r="D22" s="20"/>
      <c r="E22" s="20"/>
      <c r="F22" s="20"/>
      <c r="G22" s="20"/>
      <c r="H22" s="21"/>
      <c r="I22" s="22"/>
    </row>
    <row r="23" spans="1:9" ht="15.75">
      <c r="A23" s="23" t="s">
        <v>45</v>
      </c>
      <c r="B23" s="24">
        <v>0.21</v>
      </c>
      <c r="C23" s="25" t="s">
        <v>146</v>
      </c>
      <c r="D23" s="25"/>
      <c r="E23" s="25"/>
      <c r="F23" s="26">
        <f>F16</f>
        <v>0</v>
      </c>
      <c r="G23" s="26">
        <f>G16</f>
        <v>0</v>
      </c>
      <c r="H23" s="27">
        <f>H16</f>
        <v>0</v>
      </c>
      <c r="I23" s="28"/>
    </row>
    <row r="24" spans="1:9" ht="15.75">
      <c r="A24" s="29"/>
      <c r="B24" s="30"/>
      <c r="C24" s="25" t="s">
        <v>46</v>
      </c>
      <c r="D24" s="25"/>
      <c r="E24" s="25"/>
      <c r="F24" s="26">
        <f>F23/12</f>
        <v>0</v>
      </c>
      <c r="G24" s="26">
        <f t="shared" ref="G24:H24" si="4">G23/12</f>
        <v>0</v>
      </c>
      <c r="H24" s="26">
        <f t="shared" si="4"/>
        <v>0</v>
      </c>
      <c r="I24" s="28"/>
    </row>
    <row r="25" spans="1:9">
      <c r="A25" s="31"/>
      <c r="B25" s="32"/>
      <c r="C25" s="32"/>
      <c r="D25" s="32"/>
      <c r="E25" s="32"/>
      <c r="F25" s="32"/>
      <c r="G25" s="32"/>
      <c r="H25" s="32"/>
      <c r="I25" s="33"/>
    </row>
  </sheetData>
  <pageMargins left="0.6692913385826772" right="0.6692913385826772" top="1.0629921259842521" bottom="0.98425196850393704" header="0.51181102362204722" footer="0.51181102362204722"/>
  <pageSetup paperSize="9" scale="97" firstPageNumber="0" fitToHeight="0" orientation="landscape" horizontalDpi="300" verticalDpi="300" r:id="rId1"/>
  <headerFooter alignWithMargins="0">
    <oddHeader>&amp;RPříloha č. I k ZD</oddHeader>
    <oddFooter>&amp;CStrana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3</vt:i4>
      </vt:variant>
    </vt:vector>
  </HeadingPairs>
  <TitlesOfParts>
    <vt:vector size="12" baseType="lpstr">
      <vt:lpstr>HW</vt:lpstr>
      <vt:lpstr>SW</vt:lpstr>
      <vt:lpstr>Informix</vt:lpstr>
      <vt:lpstr>Systemova_podpora</vt:lpstr>
      <vt:lpstr>HWcelk</vt:lpstr>
      <vt:lpstr>SWcelk</vt:lpstr>
      <vt:lpstr>IFXcelk</vt:lpstr>
      <vt:lpstr>SPcelk</vt:lpstr>
      <vt:lpstr>Celkem</vt:lpstr>
      <vt:lpstr>dan</vt:lpstr>
      <vt:lpstr>HW!Názvy_tisku</vt:lpstr>
      <vt:lpstr>Celkem!Oblast_tisku</vt:lpstr>
    </vt:vector>
  </TitlesOfParts>
  <Company>Siemens IT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SITS</dc:creator>
  <cp:lastModifiedBy>Petr Novak</cp:lastModifiedBy>
  <cp:lastPrinted>2019-10-02T09:16:21Z</cp:lastPrinted>
  <dcterms:created xsi:type="dcterms:W3CDTF">2005-01-18T07:52:28Z</dcterms:created>
  <dcterms:modified xsi:type="dcterms:W3CDTF">2019-10-02T09:16:32Z</dcterms:modified>
</cp:coreProperties>
</file>