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:\INPROMA\Veřejné zakázky_Inproma_INTEGREX\VZ_Osvětlení_opakování\Zadávací dokumentace_opakování\"/>
    </mc:Choice>
  </mc:AlternateContent>
  <xr:revisionPtr revIDLastSave="0" documentId="13_ncr:1_{D0CBA6F8-D4F2-4187-9DFD-EA1A5C88068D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Položkový rozpočet_slepý" sheetId="2" r:id="rId1"/>
    <sheet name="Pomůcky a vysvětlivky" sheetId="3" state="hidden" r:id="rId2"/>
  </sheets>
  <definedNames>
    <definedName name="_xlnm.Print_Titles" localSheetId="0">'Položkový rozpočet_slepý'!#REF!</definedName>
    <definedName name="_xlnm.Print_Area" localSheetId="0">'Položkový rozpočet_slepý'!$C$4:$I$37,'Položkový rozpočet_slepý'!$C$43:$I$61,'Položkový rozpočet_slepý'!$C$67:$I$200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5" i="2" l="1"/>
  <c r="D54" i="2"/>
  <c r="I108" i="2" l="1"/>
  <c r="I112" i="2" l="1"/>
  <c r="I79" i="2" l="1"/>
  <c r="I80" i="2"/>
  <c r="I81" i="2"/>
  <c r="I82" i="2"/>
  <c r="I83" i="2"/>
  <c r="I198" i="2" l="1"/>
  <c r="I118" i="2"/>
  <c r="I117" i="2"/>
  <c r="I116" i="2"/>
  <c r="I115" i="2"/>
  <c r="I114" i="2"/>
  <c r="I113" i="2"/>
  <c r="I111" i="2"/>
  <c r="I110" i="2"/>
  <c r="I109" i="2"/>
  <c r="H72" i="2"/>
  <c r="H70" i="2"/>
  <c r="E73" i="2"/>
  <c r="E72" i="2"/>
  <c r="H47" i="2"/>
  <c r="H46" i="2"/>
  <c r="E46" i="2"/>
  <c r="E70" i="2"/>
  <c r="E69" i="2"/>
  <c r="D53" i="2"/>
  <c r="D52" i="2"/>
  <c r="D51" i="2"/>
  <c r="E48" i="2"/>
  <c r="E47" i="2"/>
  <c r="E45" i="2"/>
  <c r="I192" i="2"/>
  <c r="I191" i="2"/>
  <c r="I190" i="2"/>
  <c r="I189" i="2"/>
  <c r="I188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4" i="2"/>
  <c r="I153" i="2"/>
  <c r="I152" i="2"/>
  <c r="I151" i="2"/>
  <c r="I150" i="2"/>
  <c r="I149" i="2"/>
  <c r="I148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4" i="2"/>
  <c r="I200" i="2"/>
  <c r="I199" i="2"/>
  <c r="I197" i="2"/>
  <c r="I196" i="2"/>
  <c r="I195" i="2"/>
  <c r="I194" i="2"/>
  <c r="I193" i="2"/>
  <c r="I187" i="2"/>
  <c r="I186" i="2"/>
  <c r="I185" i="2"/>
  <c r="I184" i="2"/>
  <c r="I183" i="2"/>
  <c r="I182" i="2"/>
  <c r="I107" i="2" l="1"/>
  <c r="I103" i="2"/>
  <c r="I88" i="2"/>
  <c r="I177" i="2"/>
  <c r="I176" i="2"/>
  <c r="I175" i="2"/>
  <c r="I174" i="2"/>
  <c r="I159" i="2"/>
  <c r="I158" i="2"/>
  <c r="I146" i="2"/>
  <c r="I145" i="2"/>
  <c r="I181" i="2"/>
  <c r="I141" i="2"/>
  <c r="I140" i="2"/>
  <c r="I139" i="2"/>
  <c r="I138" i="2"/>
  <c r="I137" i="2"/>
  <c r="I124" i="2"/>
  <c r="I123" i="2"/>
  <c r="I122" i="2"/>
  <c r="I180" i="2" l="1"/>
  <c r="I59" i="2" s="1"/>
  <c r="I58" i="2" s="1"/>
  <c r="I157" i="2"/>
  <c r="I121" i="2"/>
  <c r="I55" i="2" s="1"/>
  <c r="I87" i="2"/>
  <c r="I52" i="2" s="1"/>
  <c r="I106" i="2"/>
  <c r="I78" i="2"/>
  <c r="I51" i="2" s="1"/>
  <c r="I53" i="2" l="1"/>
  <c r="I147" i="2"/>
  <c r="I144" i="2" s="1"/>
  <c r="I54" i="2" s="1"/>
  <c r="I75" i="2" l="1"/>
  <c r="I50" i="2"/>
  <c r="I61" i="2" s="1"/>
  <c r="I25" i="2" s="1"/>
  <c r="I27" i="2" s="1"/>
</calcChain>
</file>

<file path=xl/sharedStrings.xml><?xml version="1.0" encoding="utf-8"?>
<sst xmlns="http://schemas.openxmlformats.org/spreadsheetml/2006/main" count="346" uniqueCount="159">
  <si>
    <t>List obsahuje:</t>
  </si>
  <si>
    <t>optimalizováno pro tisk sestav ve formátu A4 - na výšku</t>
  </si>
  <si>
    <t>Stavba:</t>
  </si>
  <si>
    <t>Místo:</t>
  </si>
  <si>
    <t>Datum:</t>
  </si>
  <si>
    <t>Objednatel:</t>
  </si>
  <si>
    <t>IČ:</t>
  </si>
  <si>
    <t>DIČ:</t>
  </si>
  <si>
    <t>Zhotovitel:</t>
  </si>
  <si>
    <t>Projektant:</t>
  </si>
  <si>
    <t>Poznámka:</t>
  </si>
  <si>
    <t>Cena bez DPH</t>
  </si>
  <si>
    <t>DPH</t>
  </si>
  <si>
    <t>Cena s DPH</t>
  </si>
  <si>
    <t>Datum a podpis:</t>
  </si>
  <si>
    <t>Razítko</t>
  </si>
  <si>
    <t>Zhotovitel</t>
  </si>
  <si>
    <t>Celkové náklady za stavbu 1) + 2)</t>
  </si>
  <si>
    <t>1) Krycí list rozpočtu</t>
  </si>
  <si>
    <t>3) Rozpočet</t>
  </si>
  <si>
    <t>Náklady z rozpočtu</t>
  </si>
  <si>
    <t>Ostatní náklady</t>
  </si>
  <si>
    <t>REKAPITULACE ROZPOČTU</t>
  </si>
  <si>
    <t>1) Náklady z rozpočtu</t>
  </si>
  <si>
    <t>HZS - Hodinové zúčtovací sazby</t>
  </si>
  <si>
    <t>2) Ostatní náklady</t>
  </si>
  <si>
    <t>MJ</t>
  </si>
  <si>
    <t>počet</t>
  </si>
  <si>
    <t>Jednotková cena Kč bez DPH</t>
  </si>
  <si>
    <t>Celková cena Kč bez DPH</t>
  </si>
  <si>
    <t>Položka popis</t>
  </si>
  <si>
    <t>Pol. č.</t>
  </si>
  <si>
    <t>21-M - Demontáže</t>
  </si>
  <si>
    <t>21-M - Montáže</t>
  </si>
  <si>
    <t>21-M - Materiál</t>
  </si>
  <si>
    <t>VRN - Vedlejší rozpočtové náklady</t>
  </si>
  <si>
    <t>Ostatní náklady - Práce a materiál doplněno subdodavatelem</t>
  </si>
  <si>
    <t>Zkratka</t>
  </si>
  <si>
    <t>Vysvětlení zkratky</t>
  </si>
  <si>
    <t>POLOŽKOVÝ ROZPOČET / VÝKAZ VÝMĚR</t>
  </si>
  <si>
    <t>ZVOL</t>
  </si>
  <si>
    <t>ks</t>
  </si>
  <si>
    <t>m</t>
  </si>
  <si>
    <t>kpl</t>
  </si>
  <si>
    <t>X</t>
  </si>
  <si>
    <t>MJ (Měrná jednotka)</t>
  </si>
  <si>
    <t>m2</t>
  </si>
  <si>
    <t>m3</t>
  </si>
  <si>
    <t>hzs</t>
  </si>
  <si>
    <t>km</t>
  </si>
  <si>
    <t>kus</t>
  </si>
  <si>
    <t>metr</t>
  </si>
  <si>
    <t>metr čtvereční</t>
  </si>
  <si>
    <t>metr krychlový</t>
  </si>
  <si>
    <t>komplet</t>
  </si>
  <si>
    <t>hodinová zůčtovací sazba</t>
  </si>
  <si>
    <t>kilometr</t>
  </si>
  <si>
    <t>1.</t>
  </si>
  <si>
    <t>3.</t>
  </si>
  <si>
    <t>5.</t>
  </si>
  <si>
    <t>47.</t>
  </si>
  <si>
    <t>48.</t>
  </si>
  <si>
    <t>49.</t>
  </si>
  <si>
    <t>50.</t>
  </si>
  <si>
    <t>51.</t>
  </si>
  <si>
    <t>54.</t>
  </si>
  <si>
    <t>55.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</si>
  <si>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</si>
  <si>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</si>
  <si>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</si>
  <si>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</si>
  <si>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</si>
  <si>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</si>
  <si>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</si>
  <si>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</si>
  <si>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</si>
  <si>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</si>
  <si>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</si>
  <si>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</si>
  <si>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</si>
  <si>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</si>
  <si>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</si>
  <si>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</si>
  <si>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</si>
  <si>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</si>
  <si>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</si>
  <si>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</si>
  <si>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</si>
  <si>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</si>
  <si>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</si>
  <si>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</si>
  <si>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</si>
  <si>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</si>
  <si>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</si>
  <si>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</si>
  <si>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</si>
  <si>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</si>
  <si>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</si>
  <si>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</si>
  <si>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</si>
  <si>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</si>
  <si>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</si>
  <si>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</si>
  <si>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</si>
  <si>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</si>
  <si>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</si>
  <si>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</si>
  <si>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</si>
  <si>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</si>
  <si>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</si>
  <si>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</si>
  <si>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</si>
  <si>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Umístění stavby:</t>
  </si>
  <si>
    <t>*</t>
  </si>
  <si>
    <t>Stav. Dozor</t>
  </si>
  <si>
    <t>CENOVÁ NABÍDKA - KRYCÍ LIST ROZPOČTU - SUBDODAVATEL</t>
  </si>
  <si>
    <t xml:space="preserve">*Povinná pole, Vyplňují se pouze žlutá pole </t>
  </si>
  <si>
    <t>Výchozí revize elektro</t>
  </si>
  <si>
    <t>2.</t>
  </si>
  <si>
    <t>4.</t>
  </si>
  <si>
    <t>6.</t>
  </si>
  <si>
    <t>13.</t>
  </si>
  <si>
    <t>14.</t>
  </si>
  <si>
    <t>15.</t>
  </si>
  <si>
    <t>16.</t>
  </si>
  <si>
    <t>17.</t>
  </si>
  <si>
    <t>18.</t>
  </si>
  <si>
    <t>19.</t>
  </si>
  <si>
    <t>20.</t>
  </si>
  <si>
    <t>x</t>
  </si>
  <si>
    <t>Podružný materiál - % z ceny materiálu</t>
  </si>
  <si>
    <t>demontáž stávajících svítidel</t>
  </si>
  <si>
    <t>jistič 1p do 16C</t>
  </si>
  <si>
    <t>svorky, DIN lišta, popisovací štítky</t>
  </si>
  <si>
    <t>montáž nové kabeláže</t>
  </si>
  <si>
    <t>transport materiálu</t>
  </si>
  <si>
    <t>demontáž jističů</t>
  </si>
  <si>
    <t>úpravy rozváděče - montáž DIN lišt, montáž jističů, úprava zapojení části jištění - spínání sekcí osvětlení</t>
  </si>
  <si>
    <t>montážní plošina</t>
  </si>
  <si>
    <t>BOZP zpracování rizik</t>
  </si>
  <si>
    <t>Dokumentace DPR a DSPS</t>
  </si>
  <si>
    <t>doprava</t>
  </si>
  <si>
    <t>Tyršova 161, 289 33 Křinec</t>
  </si>
  <si>
    <t>INPROMA, spol. s r.o.</t>
  </si>
  <si>
    <t>CZ 16577604</t>
  </si>
  <si>
    <t>CITY INVEST OSTRAVA, spol. s r.o.</t>
  </si>
  <si>
    <t>Energetické úspory - Venkovní osvětlení</t>
  </si>
  <si>
    <t>M - Ostatní</t>
  </si>
  <si>
    <t>oprava sloupů</t>
  </si>
  <si>
    <t xml:space="preserve">průmyslové svítidlo typ D, LED </t>
  </si>
  <si>
    <t>konstrukce pro svítidlo</t>
  </si>
  <si>
    <t>nátěr</t>
  </si>
  <si>
    <t xml:space="preserve">montáž nosných konstrukcí </t>
  </si>
  <si>
    <t>kabel AYKY 4 x 16 mm2</t>
  </si>
  <si>
    <t>propojovací kabely a vodiče</t>
  </si>
  <si>
    <t>barva</t>
  </si>
  <si>
    <t>montáž a uložení kabelu AYKY 4 x 16 mm2</t>
  </si>
  <si>
    <t>práce spojené s vyhledáním a nahrazením vadného kabelu AYKY 4 x 16 mm2</t>
  </si>
  <si>
    <t>montáž průmyslového svítidla typ D, LED max. 27 W, včetně zapojení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</si>
</sst>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"/>
    <numFmt numFmtId="167" formatCode="_-* #,##0.00\ [$Kč-405]_-;\-* #,##0.00\ [$Kč-405]_-;_-* &quot;-&quot;??\ [$Kč-405]_-;_-@_-"/>
  </numFmts>
  <fonts count="25" x14ac:knownFonts="1">
    <font>
      <sz val="8"/>
      <name val="Trebuchet MS"/>
      <family val="2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960000"/>
      <name val="Arial"/>
      <family val="2"/>
      <charset val="238"/>
    </font>
    <font>
      <u/>
      <sz val="10"/>
      <color theme="10"/>
      <name val="Arial"/>
      <family val="2"/>
      <charset val="238"/>
    </font>
    <font>
      <sz val="8"/>
      <name val="Arial"/>
      <family val="2"/>
      <charset val="238"/>
    </font>
    <font>
      <sz val="8"/>
      <color rgb="FF3366FF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rgb="FF969696"/>
      <name val="Arial"/>
      <family val="2"/>
      <charset val="238"/>
    </font>
    <font>
      <b/>
      <sz val="12"/>
      <color rgb="FF960000"/>
      <name val="Arial"/>
      <family val="2"/>
      <charset val="238"/>
    </font>
    <font>
      <sz val="11"/>
      <name val="Arial"/>
      <family val="2"/>
      <charset val="238"/>
    </font>
    <font>
      <b/>
      <sz val="12"/>
      <color rgb="FF800000"/>
      <name val="Arial"/>
      <family val="2"/>
      <charset val="238"/>
    </font>
    <font>
      <sz val="12"/>
      <color rgb="FF003366"/>
      <name val="Arial"/>
      <family val="2"/>
      <charset val="238"/>
    </font>
    <font>
      <sz val="8"/>
      <color rgb="FF003366"/>
      <name val="Arial"/>
      <family val="2"/>
      <charset val="238"/>
    </font>
    <font>
      <i/>
      <sz val="8"/>
      <color rgb="FF0000FF"/>
      <name val="Arial"/>
      <family val="2"/>
      <charset val="238"/>
    </font>
    <font>
      <b/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6"/>
      <color rgb="FFFF0000"/>
      <name val="Arial"/>
      <family val="2"/>
      <charset val="238"/>
    </font>
    <font>
      <sz val="14"/>
      <color theme="1" tint="4.9989318521683403E-2"/>
      <name val="Arial"/>
      <family val="2"/>
      <charset val="238"/>
    </font>
    <font>
      <sz val="10"/>
      <color theme="1" tint="4.9989318521683403E-2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D2D2D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969696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5">
    <xf numFmtId="0" fontId="0" fillId="0" borderId="0" xfId="0"/>
    <xf numFmtId="0" fontId="2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horizontal="left" vertical="center"/>
    </xf>
    <xf numFmtId="0" fontId="4" fillId="2" borderId="0" xfId="1" applyFont="1" applyFill="1" applyAlignment="1" applyProtection="1">
      <alignment vertical="center"/>
    </xf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0" xfId="0" applyFont="1" applyBorder="1"/>
    <xf numFmtId="4" fontId="2" fillId="0" borderId="0" xfId="0" applyNumberFormat="1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1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vertical="center"/>
    </xf>
    <xf numFmtId="4" fontId="11" fillId="3" borderId="0" xfId="0" applyNumberFormat="1" applyFont="1" applyFill="1" applyBorder="1" applyAlignment="1">
      <alignment vertical="center"/>
    </xf>
    <xf numFmtId="0" fontId="5" fillId="2" borderId="0" xfId="0" applyFont="1" applyFill="1" applyProtection="1"/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4" fillId="0" borderId="4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4" xfId="0" applyFont="1" applyBorder="1" applyAlignment="1"/>
    <xf numFmtId="0" fontId="15" fillId="0" borderId="0" xfId="0" applyFont="1" applyBorder="1" applyAlignment="1"/>
    <xf numFmtId="0" fontId="14" fillId="0" borderId="0" xfId="0" applyFont="1" applyBorder="1" applyAlignment="1">
      <alignment horizontal="left"/>
    </xf>
    <xf numFmtId="0" fontId="15" fillId="0" borderId="5" xfId="0" applyFont="1" applyBorder="1" applyAlignment="1"/>
    <xf numFmtId="0" fontId="15" fillId="0" borderId="0" xfId="0" applyFont="1" applyAlignment="1"/>
    <xf numFmtId="0" fontId="5" fillId="0" borderId="4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166" fontId="5" fillId="0" borderId="0" xfId="0" applyNumberFormat="1" applyFont="1" applyBorder="1" applyAlignment="1" applyProtection="1">
      <alignment vertical="center"/>
      <protection locked="0"/>
    </xf>
    <xf numFmtId="4" fontId="5" fillId="0" borderId="0" xfId="0" applyNumberFormat="1" applyFont="1" applyBorder="1" applyAlignment="1" applyProtection="1">
      <alignment vertical="center"/>
      <protection locked="0"/>
    </xf>
    <xf numFmtId="166" fontId="16" fillId="0" borderId="0" xfId="0" applyNumberFormat="1" applyFont="1" applyBorder="1" applyAlignment="1" applyProtection="1">
      <alignment vertical="center"/>
      <protection locked="0"/>
    </xf>
    <xf numFmtId="4" fontId="16" fillId="0" borderId="0" xfId="0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2" fillId="5" borderId="0" xfId="0" applyFont="1" applyFill="1" applyAlignment="1">
      <alignment wrapText="1"/>
    </xf>
    <xf numFmtId="0" fontId="10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2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9" fillId="6" borderId="11" xfId="0" applyFont="1" applyFill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0" fontId="2" fillId="6" borderId="11" xfId="0" applyFont="1" applyFill="1" applyBorder="1" applyAlignment="1">
      <alignment vertical="center"/>
    </xf>
    <xf numFmtId="0" fontId="2" fillId="6" borderId="11" xfId="0" applyFont="1" applyFill="1" applyBorder="1" applyAlignment="1">
      <alignment horizontal="left" vertical="center"/>
    </xf>
    <xf numFmtId="0" fontId="9" fillId="6" borderId="11" xfId="0" applyFont="1" applyFill="1" applyBorder="1" applyAlignment="1">
      <alignment vertical="center"/>
    </xf>
    <xf numFmtId="0" fontId="18" fillId="0" borderId="0" xfId="0" applyFont="1" applyBorder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0" fontId="5" fillId="6" borderId="0" xfId="0" applyFont="1" applyFill="1" applyBorder="1"/>
    <xf numFmtId="0" fontId="5" fillId="4" borderId="0" xfId="0" applyFont="1" applyFill="1" applyBorder="1" applyAlignment="1">
      <alignment vertical="center"/>
    </xf>
    <xf numFmtId="0" fontId="5" fillId="4" borderId="0" xfId="0" applyFont="1" applyFill="1" applyAlignment="1">
      <alignment vertical="center"/>
    </xf>
    <xf numFmtId="0" fontId="2" fillId="4" borderId="0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vertical="center"/>
    </xf>
    <xf numFmtId="165" fontId="2" fillId="4" borderId="0" xfId="0" applyNumberFormat="1" applyFont="1" applyFill="1" applyBorder="1" applyAlignment="1">
      <alignment horizontal="left" vertical="center"/>
    </xf>
    <xf numFmtId="0" fontId="11" fillId="7" borderId="0" xfId="0" applyFont="1" applyFill="1" applyBorder="1" applyAlignment="1">
      <alignment horizontal="left" vertical="center"/>
    </xf>
    <xf numFmtId="0" fontId="5" fillId="7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4" fontId="8" fillId="4" borderId="0" xfId="0" applyNumberFormat="1" applyFont="1" applyFill="1" applyBorder="1" applyAlignment="1">
      <alignment vertical="center"/>
    </xf>
    <xf numFmtId="0" fontId="9" fillId="6" borderId="12" xfId="0" applyFont="1" applyFill="1" applyBorder="1" applyAlignment="1">
      <alignment horizontal="left" vertical="center"/>
    </xf>
    <xf numFmtId="0" fontId="5" fillId="6" borderId="13" xfId="0" applyFont="1" applyFill="1" applyBorder="1" applyAlignment="1">
      <alignment vertical="center"/>
    </xf>
    <xf numFmtId="0" fontId="5" fillId="6" borderId="14" xfId="0" applyFont="1" applyFill="1" applyBorder="1" applyAlignment="1">
      <alignment vertical="center"/>
    </xf>
    <xf numFmtId="0" fontId="5" fillId="6" borderId="15" xfId="0" applyFont="1" applyFill="1" applyBorder="1"/>
    <xf numFmtId="0" fontId="5" fillId="6" borderId="16" xfId="0" applyFont="1" applyFill="1" applyBorder="1"/>
    <xf numFmtId="0" fontId="2" fillId="6" borderId="17" xfId="0" applyFont="1" applyFill="1" applyBorder="1" applyAlignment="1">
      <alignment horizontal="left" vertical="center"/>
    </xf>
    <xf numFmtId="0" fontId="5" fillId="6" borderId="18" xfId="0" applyFont="1" applyFill="1" applyBorder="1" applyAlignment="1">
      <alignment vertical="center"/>
    </xf>
    <xf numFmtId="0" fontId="2" fillId="6" borderId="19" xfId="0" applyFont="1" applyFill="1" applyBorder="1" applyAlignment="1">
      <alignment horizontal="left" vertical="center"/>
    </xf>
    <xf numFmtId="167" fontId="11" fillId="0" borderId="0" xfId="0" applyNumberFormat="1" applyFont="1" applyBorder="1" applyAlignment="1">
      <alignment horizontal="right" vertical="center"/>
    </xf>
    <xf numFmtId="167" fontId="14" fillId="0" borderId="0" xfId="0" applyNumberFormat="1" applyFont="1" applyBorder="1" applyAlignment="1">
      <alignment horizontal="right" vertical="center"/>
    </xf>
    <xf numFmtId="167" fontId="13" fillId="0" borderId="0" xfId="0" applyNumberFormat="1" applyFont="1" applyBorder="1" applyAlignment="1">
      <alignment horizontal="right" vertical="center"/>
    </xf>
    <xf numFmtId="167" fontId="5" fillId="0" borderId="0" xfId="0" applyNumberFormat="1" applyFont="1" applyBorder="1" applyAlignment="1">
      <alignment horizontal="right" vertical="center"/>
    </xf>
    <xf numFmtId="167" fontId="11" fillId="3" borderId="0" xfId="0" applyNumberFormat="1" applyFont="1" applyFill="1" applyBorder="1" applyAlignment="1">
      <alignment horizontal="right" vertical="center"/>
    </xf>
    <xf numFmtId="167" fontId="11" fillId="7" borderId="6" xfId="0" applyNumberFormat="1" applyFont="1" applyFill="1" applyBorder="1" applyAlignment="1"/>
    <xf numFmtId="4" fontId="14" fillId="0" borderId="0" xfId="0" applyNumberFormat="1" applyFont="1" applyBorder="1" applyAlignment="1"/>
    <xf numFmtId="4" fontId="12" fillId="0" borderId="20" xfId="0" applyNumberFormat="1" applyFont="1" applyBorder="1" applyAlignment="1" applyProtection="1">
      <alignment vertical="center"/>
      <protection locked="0"/>
    </xf>
    <xf numFmtId="167" fontId="12" fillId="0" borderId="20" xfId="0" applyNumberFormat="1" applyFont="1" applyBorder="1" applyAlignment="1" applyProtection="1">
      <alignment vertical="center"/>
      <protection locked="0"/>
    </xf>
    <xf numFmtId="167" fontId="5" fillId="0" borderId="0" xfId="0" applyNumberFormat="1" applyFont="1" applyBorder="1" applyAlignment="1" applyProtection="1">
      <alignment vertical="center"/>
      <protection locked="0"/>
    </xf>
    <xf numFmtId="0" fontId="9" fillId="4" borderId="21" xfId="0" applyFont="1" applyFill="1" applyBorder="1" applyAlignment="1" applyProtection="1">
      <alignment horizontal="left" vertical="center" wrapText="1"/>
      <protection locked="0"/>
    </xf>
    <xf numFmtId="0" fontId="9" fillId="4" borderId="21" xfId="0" applyFont="1" applyFill="1" applyBorder="1" applyAlignment="1" applyProtection="1">
      <alignment horizontal="center" vertical="center" wrapText="1"/>
      <protection locked="0"/>
    </xf>
    <xf numFmtId="166" fontId="9" fillId="4" borderId="21" xfId="0" applyNumberFormat="1" applyFont="1" applyFill="1" applyBorder="1" applyAlignment="1" applyProtection="1">
      <alignment vertical="center" wrapText="1"/>
      <protection locked="0"/>
    </xf>
    <xf numFmtId="4" fontId="9" fillId="4" borderId="21" xfId="0" applyNumberFormat="1" applyFont="1" applyFill="1" applyBorder="1" applyAlignment="1" applyProtection="1">
      <alignment vertical="center" wrapText="1"/>
      <protection locked="0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4" fontId="12" fillId="0" borderId="22" xfId="0" applyNumberFormat="1" applyFont="1" applyBorder="1" applyAlignment="1" applyProtection="1">
      <alignment vertical="center"/>
      <protection locked="0"/>
    </xf>
    <xf numFmtId="167" fontId="12" fillId="0" borderId="22" xfId="0" applyNumberFormat="1" applyFont="1" applyBorder="1" applyAlignment="1" applyProtection="1">
      <alignment vertical="center"/>
      <protection locked="0"/>
    </xf>
    <xf numFmtId="167" fontId="20" fillId="0" borderId="25" xfId="0" applyNumberFormat="1" applyFont="1" applyBorder="1" applyAlignment="1"/>
    <xf numFmtId="0" fontId="9" fillId="4" borderId="0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horizontal="left" vertical="center"/>
    </xf>
    <xf numFmtId="165" fontId="19" fillId="4" borderId="0" xfId="0" applyNumberFormat="1" applyFont="1" applyFill="1" applyBorder="1" applyAlignment="1">
      <alignment horizontal="left" vertical="center"/>
    </xf>
    <xf numFmtId="4" fontId="12" fillId="6" borderId="22" xfId="0" applyNumberFormat="1" applyFont="1" applyFill="1" applyBorder="1" applyAlignment="1" applyProtection="1">
      <alignment vertical="center"/>
      <protection locked="0"/>
    </xf>
    <xf numFmtId="4" fontId="12" fillId="6" borderId="20" xfId="0" applyNumberFormat="1" applyFont="1" applyFill="1" applyBorder="1" applyAlignment="1" applyProtection="1">
      <alignment vertical="center"/>
      <protection locked="0"/>
    </xf>
    <xf numFmtId="167" fontId="12" fillId="6" borderId="22" xfId="0" applyNumberFormat="1" applyFont="1" applyFill="1" applyBorder="1" applyAlignment="1" applyProtection="1">
      <alignment vertical="center"/>
      <protection locked="0"/>
    </xf>
    <xf numFmtId="167" fontId="12" fillId="6" borderId="20" xfId="0" applyNumberFormat="1" applyFont="1" applyFill="1" applyBorder="1" applyAlignment="1" applyProtection="1">
      <alignment vertical="center"/>
      <protection locked="0"/>
    </xf>
    <xf numFmtId="0" fontId="12" fillId="6" borderId="22" xfId="0" applyFont="1" applyFill="1" applyBorder="1" applyAlignment="1" applyProtection="1">
      <alignment horizontal="center" vertical="center" wrapText="1"/>
      <protection locked="0"/>
    </xf>
    <xf numFmtId="0" fontId="12" fillId="0" borderId="22" xfId="0" applyFont="1" applyBorder="1" applyAlignment="1" applyProtection="1">
      <alignment vertical="center" wrapText="1"/>
      <protection locked="0"/>
    </xf>
    <xf numFmtId="0" fontId="12" fillId="0" borderId="20" xfId="0" applyFont="1" applyBorder="1" applyAlignment="1" applyProtection="1">
      <alignment vertical="center" wrapText="1"/>
      <protection locked="0"/>
    </xf>
    <xf numFmtId="0" fontId="12" fillId="6" borderId="22" xfId="0" applyFont="1" applyFill="1" applyBorder="1" applyAlignment="1" applyProtection="1">
      <alignment vertical="center" wrapText="1"/>
      <protection locked="0"/>
    </xf>
    <xf numFmtId="0" fontId="12" fillId="6" borderId="20" xfId="0" applyFont="1" applyFill="1" applyBorder="1" applyAlignment="1" applyProtection="1">
      <alignment vertical="center" wrapText="1"/>
      <protection locked="0"/>
    </xf>
    <xf numFmtId="167" fontId="8" fillId="4" borderId="10" xfId="0" applyNumberFormat="1" applyFont="1" applyFill="1" applyBorder="1" applyAlignment="1">
      <alignment vertical="center"/>
    </xf>
    <xf numFmtId="167" fontId="8" fillId="7" borderId="10" xfId="0" applyNumberFormat="1" applyFont="1" applyFill="1" applyBorder="1" applyAlignment="1">
      <alignment vertical="center"/>
    </xf>
    <xf numFmtId="0" fontId="8" fillId="7" borderId="0" xfId="0" applyFont="1" applyFill="1" applyBorder="1" applyAlignment="1">
      <alignment horizontal="left" vertical="center"/>
    </xf>
    <xf numFmtId="14" fontId="9" fillId="6" borderId="11" xfId="0" applyNumberFormat="1" applyFont="1" applyFill="1" applyBorder="1" applyAlignment="1">
      <alignment horizontal="left" vertical="center"/>
    </xf>
    <xf numFmtId="14" fontId="8" fillId="4" borderId="0" xfId="0" applyNumberFormat="1" applyFont="1" applyFill="1" applyBorder="1" applyAlignment="1">
      <alignment vertical="center"/>
    </xf>
    <xf numFmtId="0" fontId="24" fillId="6" borderId="11" xfId="0" applyFont="1" applyFill="1" applyBorder="1" applyAlignment="1">
      <alignment vertical="center"/>
    </xf>
    <xf numFmtId="4" fontId="12" fillId="8" borderId="22" xfId="0" applyNumberFormat="1" applyFont="1" applyFill="1" applyBorder="1" applyAlignment="1" applyProtection="1">
      <alignment vertical="center"/>
      <protection locked="0"/>
    </xf>
    <xf numFmtId="4" fontId="12" fillId="8" borderId="20" xfId="0" applyNumberFormat="1" applyFont="1" applyFill="1" applyBorder="1" applyAlignment="1" applyProtection="1">
      <alignment vertical="center"/>
      <protection locked="0"/>
    </xf>
    <xf numFmtId="0" fontId="12" fillId="9" borderId="20" xfId="0" applyFont="1" applyFill="1" applyBorder="1" applyAlignment="1" applyProtection="1">
      <alignment vertical="center" wrapText="1"/>
      <protection locked="0"/>
    </xf>
    <xf numFmtId="4" fontId="12" fillId="0" borderId="20" xfId="0" applyNumberFormat="1" applyFont="1" applyFill="1" applyBorder="1" applyAlignment="1" applyProtection="1">
      <alignment vertical="center"/>
      <protection locked="0"/>
    </xf>
    <xf numFmtId="0" fontId="12" fillId="0" borderId="22" xfId="0" applyFont="1" applyFill="1" applyBorder="1" applyAlignment="1" applyProtection="1">
      <alignment vertical="center" wrapText="1"/>
      <protection locked="0"/>
    </xf>
    <xf numFmtId="0" fontId="12" fillId="0" borderId="20" xfId="0" applyFont="1" applyFill="1" applyBorder="1" applyAlignment="1" applyProtection="1">
      <alignment vertical="center" wrapText="1"/>
      <protection locked="0"/>
    </xf>
    <xf numFmtId="0" fontId="12" fillId="0" borderId="22" xfId="0" applyFont="1" applyBorder="1" applyAlignment="1" applyProtection="1">
      <alignment horizontal="left" vertical="center"/>
      <protection locked="0"/>
    </xf>
    <xf numFmtId="0" fontId="12" fillId="0" borderId="20" xfId="0" applyFont="1" applyBorder="1" applyAlignment="1" applyProtection="1">
      <alignment horizontal="left" vertical="center"/>
      <protection locked="0"/>
    </xf>
    <xf numFmtId="0" fontId="20" fillId="0" borderId="23" xfId="0" applyFont="1" applyBorder="1" applyAlignment="1">
      <alignment horizontal="left" vertical="center"/>
    </xf>
    <xf numFmtId="0" fontId="20" fillId="0" borderId="24" xfId="0" applyFont="1" applyBorder="1" applyAlignment="1">
      <alignment horizontal="left" vertical="center"/>
    </xf>
    <xf numFmtId="0" fontId="4" fillId="2" borderId="0" xfId="1" applyFont="1" applyFill="1" applyAlignment="1" applyProtection="1">
      <alignment horizontal="center" vertical="center"/>
    </xf>
    <xf numFmtId="0" fontId="9" fillId="4" borderId="21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20" fillId="6" borderId="11" xfId="0" applyFont="1" applyFill="1" applyBorder="1" applyAlignment="1">
      <alignment horizontal="left" vertical="center" wrapText="1"/>
    </xf>
    <xf numFmtId="0" fontId="20" fillId="6" borderId="11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colors>
    <mruColors>
      <color rgb="FFFFFF99"/>
      <color rgb="FFF24F00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1"/>
  <sheetViews>
    <sheetView showGridLines="0" tabSelected="1" view="pageBreakPreview" zoomScaleSheetLayoutView="100" workbookViewId="0">
      <pane ySplit="1" topLeftCell="A111" activePane="bottomLeft" state="frozen"/>
      <selection pane="bottomLeft" activeCell="H85" sqref="H85"/>
    </sheetView>
  </sheetViews>
  <sheetFormatPr defaultColWidth="9.140625" defaultRowHeight="10.199999999999999" x14ac:dyDescent="0.2"/>
  <cols>
    <col min="1" max="1" width="8.28515625" style="4" customWidth="1"/>
    <col min="2" max="2" width="1.7109375" style="4" customWidth="1"/>
    <col min="3" max="3" width="6.7109375" style="4" customWidth="1"/>
    <col min="4" max="4" width="20" style="4" customWidth="1"/>
    <col min="5" max="5" width="55.42578125" style="4" customWidth="1"/>
    <col min="6" max="6" width="11.140625" style="4" customWidth="1"/>
    <col min="7" max="7" width="15.7109375" style="4" customWidth="1"/>
    <col min="8" max="8" width="20.7109375" style="4" customWidth="1"/>
    <col min="9" max="9" width="29.7109375" style="4" customWidth="1"/>
    <col min="10" max="10" width="1.7109375" style="4" customWidth="1"/>
    <col min="11" max="16384" width="9.140625" style="4"/>
  </cols>
  <sheetData>
    <row r="1" spans="1:10" ht="21.75" customHeight="1" x14ac:dyDescent="0.2">
      <c r="A1" s="27"/>
      <c r="B1" s="1"/>
      <c r="C1" s="1"/>
      <c r="D1" s="2" t="s">
        <v>0</v>
      </c>
      <c r="E1" s="3" t="s">
        <v>18</v>
      </c>
      <c r="F1" s="134"/>
      <c r="G1" s="134"/>
      <c r="H1" s="3" t="s">
        <v>19</v>
      </c>
      <c r="I1" s="1"/>
      <c r="J1" s="1"/>
    </row>
    <row r="2" spans="1:10" ht="36.9" customHeight="1" x14ac:dyDescent="0.2">
      <c r="C2" s="136" t="s">
        <v>1</v>
      </c>
      <c r="D2" s="137"/>
      <c r="E2" s="137"/>
      <c r="F2" s="137"/>
      <c r="G2" s="137"/>
      <c r="H2" s="137"/>
      <c r="I2" s="137"/>
    </row>
    <row r="3" spans="1:10" ht="6.9" customHeight="1" x14ac:dyDescent="0.2">
      <c r="B3" s="5"/>
      <c r="C3" s="6"/>
      <c r="D3" s="6"/>
      <c r="E3" s="6"/>
      <c r="F3" s="6"/>
      <c r="G3" s="6"/>
      <c r="H3" s="6"/>
      <c r="I3" s="6"/>
      <c r="J3" s="7"/>
    </row>
    <row r="4" spans="1:10" ht="36.9" customHeight="1" x14ac:dyDescent="0.2">
      <c r="B4" s="8"/>
      <c r="C4" s="138" t="s">
        <v>115</v>
      </c>
      <c r="D4" s="139"/>
      <c r="E4" s="139"/>
      <c r="F4" s="139"/>
      <c r="G4" s="139"/>
      <c r="H4" s="139"/>
      <c r="I4" s="139"/>
      <c r="J4" s="9"/>
    </row>
    <row r="5" spans="1:10" ht="6.9" customHeight="1" x14ac:dyDescent="0.2">
      <c r="B5" s="8"/>
      <c r="C5" s="10"/>
      <c r="D5" s="12"/>
      <c r="E5" s="10"/>
      <c r="F5" s="10"/>
      <c r="G5" s="10"/>
      <c r="H5" s="10"/>
      <c r="I5" s="10"/>
      <c r="J5" s="9"/>
    </row>
    <row r="6" spans="1:10" ht="25.35" customHeight="1" x14ac:dyDescent="0.2">
      <c r="B6" s="8"/>
      <c r="C6" s="57"/>
      <c r="D6" s="58" t="s">
        <v>2</v>
      </c>
      <c r="E6" s="140" t="s">
        <v>146</v>
      </c>
      <c r="F6" s="141"/>
      <c r="G6" s="141"/>
      <c r="H6" s="141"/>
      <c r="I6" s="141"/>
      <c r="J6" s="9"/>
    </row>
    <row r="7" spans="1:10" s="13" customFormat="1" ht="14.4" customHeight="1" x14ac:dyDescent="0.3">
      <c r="B7" s="14"/>
      <c r="C7" s="57"/>
      <c r="D7" s="59" t="s">
        <v>112</v>
      </c>
      <c r="E7" s="60" t="s">
        <v>142</v>
      </c>
      <c r="F7" s="59" t="s">
        <v>4</v>
      </c>
      <c r="G7" s="121">
        <v>44103</v>
      </c>
      <c r="H7" s="65" t="s">
        <v>113</v>
      </c>
      <c r="J7" s="16"/>
    </row>
    <row r="8" spans="1:10" s="13" customFormat="1" ht="6.6" customHeight="1" x14ac:dyDescent="0.3">
      <c r="B8" s="14"/>
      <c r="C8" s="15"/>
      <c r="D8" s="61"/>
      <c r="E8" s="56"/>
      <c r="F8" s="61"/>
      <c r="G8" s="56"/>
      <c r="H8" s="56"/>
      <c r="J8" s="16"/>
    </row>
    <row r="9" spans="1:10" s="13" customFormat="1" ht="14.4" customHeight="1" x14ac:dyDescent="0.3">
      <c r="B9" s="14"/>
      <c r="C9" s="15"/>
      <c r="D9" s="59" t="s">
        <v>5</v>
      </c>
      <c r="E9" s="62" t="s">
        <v>143</v>
      </c>
      <c r="F9" s="59" t="s">
        <v>6</v>
      </c>
      <c r="G9" s="63">
        <v>16577604</v>
      </c>
      <c r="H9" s="28"/>
      <c r="J9" s="16"/>
    </row>
    <row r="10" spans="1:10" s="13" customFormat="1" ht="18" customHeight="1" x14ac:dyDescent="0.3">
      <c r="B10" s="14"/>
      <c r="C10" s="15"/>
      <c r="D10" s="61"/>
      <c r="E10" s="62"/>
      <c r="F10" s="59" t="s">
        <v>7</v>
      </c>
      <c r="G10" s="62" t="s">
        <v>144</v>
      </c>
      <c r="H10" s="28"/>
      <c r="J10" s="16"/>
    </row>
    <row r="11" spans="1:10" s="13" customFormat="1" ht="6.9" customHeight="1" x14ac:dyDescent="0.3">
      <c r="B11" s="14"/>
      <c r="C11" s="15"/>
      <c r="D11" s="61"/>
      <c r="E11" s="56"/>
      <c r="F11" s="61"/>
      <c r="G11" s="56"/>
      <c r="H11" s="56"/>
      <c r="J11" s="16"/>
    </row>
    <row r="12" spans="1:10" s="13" customFormat="1" ht="14.4" customHeight="1" x14ac:dyDescent="0.3">
      <c r="B12" s="14"/>
      <c r="C12" s="57"/>
      <c r="D12" s="59" t="s">
        <v>8</v>
      </c>
      <c r="E12" s="64"/>
      <c r="F12" s="59" t="s">
        <v>6</v>
      </c>
      <c r="G12" s="63"/>
      <c r="H12" s="65" t="s">
        <v>113</v>
      </c>
      <c r="J12" s="16"/>
    </row>
    <row r="13" spans="1:10" s="13" customFormat="1" ht="18" customHeight="1" x14ac:dyDescent="0.3">
      <c r="B13" s="14"/>
      <c r="C13" s="57"/>
      <c r="D13" s="61"/>
      <c r="E13" s="64"/>
      <c r="F13" s="59" t="s">
        <v>7</v>
      </c>
      <c r="G13" s="62"/>
      <c r="H13" s="65" t="s">
        <v>113</v>
      </c>
      <c r="J13" s="16"/>
    </row>
    <row r="14" spans="1:10" s="13" customFormat="1" ht="6.6" customHeight="1" x14ac:dyDescent="0.3">
      <c r="B14" s="14"/>
      <c r="C14" s="15"/>
      <c r="D14" s="61"/>
      <c r="E14" s="56"/>
      <c r="F14" s="61"/>
      <c r="G14" s="56"/>
      <c r="H14" s="56"/>
      <c r="J14" s="16"/>
    </row>
    <row r="15" spans="1:10" s="13" customFormat="1" ht="14.4" customHeight="1" x14ac:dyDescent="0.3">
      <c r="B15" s="14"/>
      <c r="C15" s="57"/>
      <c r="D15" s="59" t="s">
        <v>9</v>
      </c>
      <c r="E15" s="64" t="s">
        <v>145</v>
      </c>
      <c r="F15" s="59" t="s">
        <v>6</v>
      </c>
      <c r="G15" s="63">
        <v>48392928</v>
      </c>
      <c r="H15" s="28"/>
      <c r="J15" s="16"/>
    </row>
    <row r="16" spans="1:10" s="13" customFormat="1" ht="7.2" customHeight="1" x14ac:dyDescent="0.3">
      <c r="B16" s="14"/>
      <c r="C16" s="15"/>
      <c r="D16" s="61"/>
      <c r="E16" s="56"/>
      <c r="F16" s="59"/>
      <c r="G16" s="56"/>
      <c r="H16" s="28"/>
      <c r="J16" s="16"/>
    </row>
    <row r="17" spans="2:10" s="13" customFormat="1" ht="18" customHeight="1" x14ac:dyDescent="0.3">
      <c r="B17" s="14"/>
      <c r="C17" s="29"/>
      <c r="D17" s="59" t="s">
        <v>114</v>
      </c>
      <c r="E17" s="64"/>
      <c r="F17" s="59" t="s">
        <v>6</v>
      </c>
      <c r="G17" s="63"/>
      <c r="H17" s="28"/>
      <c r="J17" s="16"/>
    </row>
    <row r="18" spans="2:10" s="13" customFormat="1" ht="6.6" customHeight="1" x14ac:dyDescent="0.3">
      <c r="B18" s="14"/>
      <c r="C18" s="29"/>
      <c r="D18" s="61"/>
      <c r="E18" s="56"/>
      <c r="F18" s="55"/>
      <c r="G18" s="56"/>
      <c r="H18" s="28"/>
      <c r="J18" s="16"/>
    </row>
    <row r="19" spans="2:10" s="13" customFormat="1" ht="42.6" customHeight="1" x14ac:dyDescent="0.3">
      <c r="B19" s="14"/>
      <c r="C19" s="15"/>
      <c r="D19" s="59" t="s">
        <v>10</v>
      </c>
      <c r="E19" s="123" t="s">
        <v>116</v>
      </c>
      <c r="F19" s="56"/>
      <c r="G19" s="56"/>
      <c r="H19" s="56"/>
      <c r="I19" s="15"/>
      <c r="J19" s="16"/>
    </row>
    <row r="20" spans="2:10" s="13" customFormat="1" ht="6.9" customHeight="1" x14ac:dyDescent="0.3">
      <c r="B20" s="14"/>
      <c r="C20" s="15"/>
      <c r="D20" s="29"/>
      <c r="E20" s="15"/>
      <c r="F20" s="15"/>
      <c r="G20" s="15"/>
      <c r="H20" s="15"/>
      <c r="I20" s="15"/>
      <c r="J20" s="16"/>
    </row>
    <row r="21" spans="2:10" s="13" customFormat="1" ht="6.9" customHeight="1" x14ac:dyDescent="0.3">
      <c r="B21" s="14"/>
      <c r="C21" s="15"/>
      <c r="D21" s="17"/>
      <c r="E21" s="17"/>
      <c r="F21" s="17"/>
      <c r="G21" s="17"/>
      <c r="H21" s="17"/>
      <c r="I21" s="17"/>
      <c r="J21" s="16"/>
    </row>
    <row r="22" spans="2:10" s="13" customFormat="1" ht="14.4" customHeight="1" x14ac:dyDescent="0.3">
      <c r="B22" s="14"/>
      <c r="C22" s="15"/>
      <c r="D22" s="28" t="s">
        <v>20</v>
      </c>
      <c r="E22" s="15"/>
      <c r="F22" s="15"/>
      <c r="G22" s="15"/>
      <c r="H22" s="15"/>
      <c r="I22" s="11"/>
      <c r="J22" s="16"/>
    </row>
    <row r="23" spans="2:10" s="13" customFormat="1" ht="14.4" customHeight="1" x14ac:dyDescent="0.3">
      <c r="B23" s="14"/>
      <c r="C23" s="15"/>
      <c r="D23" s="28" t="s">
        <v>21</v>
      </c>
      <c r="E23" s="15"/>
      <c r="F23" s="15"/>
      <c r="G23" s="15"/>
      <c r="H23" s="15"/>
      <c r="I23" s="11"/>
      <c r="J23" s="16"/>
    </row>
    <row r="24" spans="2:10" s="13" customFormat="1" ht="6.9" customHeight="1" thickBot="1" x14ac:dyDescent="0.35">
      <c r="B24" s="14"/>
      <c r="C24" s="15"/>
      <c r="D24" s="29"/>
      <c r="E24" s="15"/>
      <c r="F24" s="15"/>
      <c r="G24" s="15"/>
      <c r="H24" s="15"/>
      <c r="I24" s="29"/>
      <c r="J24" s="16"/>
    </row>
    <row r="25" spans="2:10" s="13" customFormat="1" ht="25.35" customHeight="1" thickBot="1" x14ac:dyDescent="0.35">
      <c r="B25" s="14"/>
      <c r="C25" s="75"/>
      <c r="D25" s="120" t="s">
        <v>11</v>
      </c>
      <c r="E25" s="75"/>
      <c r="F25" s="75"/>
      <c r="G25" s="75"/>
      <c r="H25" s="75"/>
      <c r="I25" s="119">
        <f>SUM(I61)</f>
        <v>0</v>
      </c>
      <c r="J25" s="16"/>
    </row>
    <row r="26" spans="2:10" s="13" customFormat="1" ht="25.95" customHeight="1" thickBot="1" x14ac:dyDescent="0.35">
      <c r="B26" s="14"/>
      <c r="C26" s="15"/>
      <c r="D26" s="28" t="s">
        <v>12</v>
      </c>
      <c r="E26" s="66"/>
      <c r="F26" s="29"/>
      <c r="G26" s="15"/>
      <c r="H26" s="29"/>
      <c r="I26" s="67">
        <v>0.21</v>
      </c>
      <c r="J26" s="16"/>
    </row>
    <row r="27" spans="2:10" s="13" customFormat="1" ht="25.35" customHeight="1" thickBot="1" x14ac:dyDescent="0.35">
      <c r="B27" s="14"/>
      <c r="C27" s="69"/>
      <c r="D27" s="76" t="s">
        <v>13</v>
      </c>
      <c r="E27" s="69"/>
      <c r="F27" s="69"/>
      <c r="G27" s="69"/>
      <c r="H27" s="77"/>
      <c r="I27" s="118">
        <f>I25*(1+I26)</f>
        <v>0</v>
      </c>
      <c r="J27" s="16"/>
    </row>
    <row r="28" spans="2:10" s="13" customFormat="1" ht="14.4" customHeight="1" x14ac:dyDescent="0.3">
      <c r="B28" s="14"/>
      <c r="C28" s="15"/>
      <c r="D28" s="29"/>
      <c r="E28" s="15"/>
      <c r="F28" s="15"/>
      <c r="G28" s="15"/>
      <c r="H28" s="15"/>
      <c r="I28" s="15"/>
      <c r="J28" s="16"/>
    </row>
    <row r="29" spans="2:10" x14ac:dyDescent="0.2">
      <c r="B29" s="8"/>
      <c r="C29" s="10"/>
      <c r="D29" s="12"/>
      <c r="E29" s="10"/>
      <c r="F29" s="10"/>
      <c r="G29" s="10"/>
      <c r="H29" s="10"/>
      <c r="I29" s="10"/>
      <c r="J29" s="9"/>
    </row>
    <row r="30" spans="2:10" x14ac:dyDescent="0.2">
      <c r="B30" s="8"/>
      <c r="C30" s="10"/>
      <c r="D30" s="12"/>
      <c r="E30" s="10"/>
      <c r="F30" s="10"/>
      <c r="G30" s="10"/>
      <c r="H30" s="10"/>
      <c r="I30" s="10"/>
      <c r="J30" s="9"/>
    </row>
    <row r="31" spans="2:10" s="13" customFormat="1" ht="13.2" x14ac:dyDescent="0.2">
      <c r="B31" s="14"/>
      <c r="C31" s="15"/>
      <c r="D31" s="12"/>
      <c r="E31" s="12"/>
      <c r="F31" s="78" t="s">
        <v>16</v>
      </c>
      <c r="G31" s="79"/>
      <c r="H31" s="79"/>
      <c r="I31" s="80"/>
      <c r="J31" s="16"/>
    </row>
    <row r="32" spans="2:10" x14ac:dyDescent="0.2">
      <c r="B32" s="8"/>
      <c r="C32" s="10"/>
      <c r="D32" s="12"/>
      <c r="E32" s="12"/>
      <c r="F32" s="81"/>
      <c r="G32" s="68"/>
      <c r="H32" s="68"/>
      <c r="I32" s="82"/>
      <c r="J32" s="9"/>
    </row>
    <row r="33" spans="2:10" x14ac:dyDescent="0.2">
      <c r="B33" s="8"/>
      <c r="C33" s="10"/>
      <c r="D33" s="12"/>
      <c r="E33" s="12"/>
      <c r="F33" s="81"/>
      <c r="G33" s="68"/>
      <c r="H33" s="68"/>
      <c r="I33" s="82"/>
      <c r="J33" s="9"/>
    </row>
    <row r="34" spans="2:10" x14ac:dyDescent="0.2">
      <c r="B34" s="8"/>
      <c r="C34" s="10"/>
      <c r="D34" s="12"/>
      <c r="E34" s="12"/>
      <c r="F34" s="81"/>
      <c r="G34" s="68"/>
      <c r="H34" s="68"/>
      <c r="I34" s="82"/>
      <c r="J34" s="9"/>
    </row>
    <row r="35" spans="2:10" x14ac:dyDescent="0.2">
      <c r="B35" s="8"/>
      <c r="C35" s="10"/>
      <c r="D35" s="12"/>
      <c r="E35" s="12"/>
      <c r="F35" s="81"/>
      <c r="G35" s="68"/>
      <c r="H35" s="68"/>
      <c r="I35" s="82"/>
      <c r="J35" s="9"/>
    </row>
    <row r="36" spans="2:10" s="13" customFormat="1" ht="13.2" x14ac:dyDescent="0.2">
      <c r="B36" s="14"/>
      <c r="C36" s="15"/>
      <c r="D36" s="12"/>
      <c r="E36" s="12"/>
      <c r="F36" s="83" t="s">
        <v>14</v>
      </c>
      <c r="G36" s="84"/>
      <c r="H36" s="84"/>
      <c r="I36" s="85" t="s">
        <v>15</v>
      </c>
      <c r="J36" s="16"/>
    </row>
    <row r="37" spans="2:10" s="13" customFormat="1" ht="13.2" x14ac:dyDescent="0.3">
      <c r="B37" s="14"/>
      <c r="C37" s="29"/>
      <c r="D37" s="55"/>
      <c r="E37" s="29"/>
      <c r="F37" s="55"/>
      <c r="G37" s="29"/>
      <c r="H37" s="29"/>
      <c r="I37" s="55"/>
      <c r="J37" s="16"/>
    </row>
    <row r="38" spans="2:10" s="13" customFormat="1" ht="14.4" customHeight="1" x14ac:dyDescent="0.3">
      <c r="B38" s="18"/>
      <c r="C38" s="19"/>
      <c r="D38" s="19"/>
      <c r="E38" s="19"/>
      <c r="F38" s="19"/>
      <c r="G38" s="19"/>
      <c r="H38" s="19"/>
      <c r="I38" s="19"/>
      <c r="J38" s="20"/>
    </row>
    <row r="42" spans="2:10" s="13" customFormat="1" ht="6.9" customHeight="1" x14ac:dyDescent="0.3">
      <c r="B42" s="21"/>
      <c r="C42" s="22"/>
      <c r="D42" s="22"/>
      <c r="E42" s="22"/>
      <c r="F42" s="22"/>
      <c r="G42" s="22"/>
      <c r="H42" s="22"/>
      <c r="I42" s="22"/>
      <c r="J42" s="23"/>
    </row>
    <row r="43" spans="2:10" s="13" customFormat="1" ht="36.9" customHeight="1" x14ac:dyDescent="0.3">
      <c r="B43" s="14"/>
      <c r="C43" s="138" t="s">
        <v>22</v>
      </c>
      <c r="D43" s="139"/>
      <c r="E43" s="139"/>
      <c r="F43" s="139"/>
      <c r="G43" s="139"/>
      <c r="H43" s="139"/>
      <c r="I43" s="139"/>
      <c r="J43" s="16"/>
    </row>
    <row r="44" spans="2:10" s="13" customFormat="1" ht="6.9" customHeight="1" x14ac:dyDescent="0.3">
      <c r="B44" s="14"/>
      <c r="C44" s="15"/>
      <c r="D44" s="29"/>
      <c r="E44" s="15"/>
      <c r="F44" s="15"/>
      <c r="G44" s="15"/>
      <c r="H44" s="15"/>
      <c r="I44" s="15"/>
      <c r="J44" s="16"/>
    </row>
    <row r="45" spans="2:10" s="13" customFormat="1" ht="30" customHeight="1" x14ac:dyDescent="0.3">
      <c r="B45" s="14"/>
      <c r="C45" s="70"/>
      <c r="D45" s="71" t="s">
        <v>2</v>
      </c>
      <c r="E45" s="142" t="str">
        <f>E6</f>
        <v>Energetické úspory - Venkovní osvětlení</v>
      </c>
      <c r="F45" s="143"/>
      <c r="G45" s="143"/>
      <c r="H45" s="143"/>
      <c r="I45" s="143"/>
      <c r="J45" s="16"/>
    </row>
    <row r="46" spans="2:10" s="13" customFormat="1" ht="18" customHeight="1" x14ac:dyDescent="0.3">
      <c r="B46" s="14"/>
      <c r="C46" s="70"/>
      <c r="D46" s="71" t="s">
        <v>112</v>
      </c>
      <c r="E46" s="76" t="str">
        <f>E7</f>
        <v>Tyršova 161, 289 33 Křinec</v>
      </c>
      <c r="F46" s="106"/>
      <c r="G46" s="107" t="s">
        <v>4</v>
      </c>
      <c r="H46" s="122">
        <f>G7</f>
        <v>44103</v>
      </c>
      <c r="I46" s="108"/>
      <c r="J46" s="16"/>
    </row>
    <row r="47" spans="2:10" s="13" customFormat="1" ht="13.2" x14ac:dyDescent="0.3">
      <c r="B47" s="14"/>
      <c r="C47" s="70"/>
      <c r="D47" s="71" t="s">
        <v>5</v>
      </c>
      <c r="E47" s="104" t="str">
        <f>'Položkový rozpočet_slepý'!E9</f>
        <v>INPROMA, spol. s r.o.</v>
      </c>
      <c r="F47" s="72"/>
      <c r="G47" s="71" t="s">
        <v>9</v>
      </c>
      <c r="H47" s="105" t="str">
        <f>E15</f>
        <v>CITY INVEST OSTRAVA, spol. s r.o.</v>
      </c>
      <c r="I47" s="71"/>
      <c r="J47" s="16"/>
    </row>
    <row r="48" spans="2:10" s="13" customFormat="1" ht="14.4" customHeight="1" x14ac:dyDescent="0.3">
      <c r="B48" s="14"/>
      <c r="C48" s="70"/>
      <c r="D48" s="71" t="s">
        <v>8</v>
      </c>
      <c r="E48" s="104">
        <f>E12</f>
        <v>0</v>
      </c>
      <c r="F48" s="72"/>
      <c r="G48" s="71"/>
      <c r="H48" s="72"/>
      <c r="I48" s="71"/>
      <c r="J48" s="16"/>
    </row>
    <row r="49" spans="2:10" s="13" customFormat="1" ht="10.35" customHeight="1" x14ac:dyDescent="0.3">
      <c r="B49" s="14"/>
      <c r="C49" s="15"/>
      <c r="D49" s="29"/>
      <c r="E49" s="15"/>
      <c r="F49" s="15"/>
      <c r="G49" s="15"/>
      <c r="H49" s="15"/>
      <c r="I49" s="15"/>
      <c r="J49" s="16"/>
    </row>
    <row r="50" spans="2:10" s="13" customFormat="1" ht="29.25" customHeight="1" x14ac:dyDescent="0.3">
      <c r="B50" s="14"/>
      <c r="C50" s="31" t="s">
        <v>23</v>
      </c>
      <c r="D50" s="29"/>
      <c r="E50" s="15"/>
      <c r="F50" s="15"/>
      <c r="G50" s="15"/>
      <c r="H50" s="29"/>
      <c r="I50" s="86">
        <f>SUM(I51:I56)</f>
        <v>0</v>
      </c>
      <c r="J50" s="16"/>
    </row>
    <row r="51" spans="2:10" s="37" customFormat="1" ht="24.9" customHeight="1" x14ac:dyDescent="0.3">
      <c r="B51" s="32"/>
      <c r="C51" s="33"/>
      <c r="D51" s="34" t="str">
        <f>C78</f>
        <v>21-M - Demontáže</v>
      </c>
      <c r="E51" s="33"/>
      <c r="F51" s="33"/>
      <c r="G51" s="33"/>
      <c r="H51" s="35"/>
      <c r="I51" s="87">
        <f>I78</f>
        <v>0</v>
      </c>
      <c r="J51" s="36"/>
    </row>
    <row r="52" spans="2:10" s="37" customFormat="1" ht="24.9" customHeight="1" x14ac:dyDescent="0.3">
      <c r="B52" s="32"/>
      <c r="C52" s="35"/>
      <c r="D52" s="34" t="str">
        <f>C87</f>
        <v>21-M - Montáže</v>
      </c>
      <c r="E52" s="35"/>
      <c r="F52" s="35"/>
      <c r="G52" s="35"/>
      <c r="H52" s="35"/>
      <c r="I52" s="87">
        <f>I87</f>
        <v>0</v>
      </c>
      <c r="J52" s="36"/>
    </row>
    <row r="53" spans="2:10" s="37" customFormat="1" ht="24.9" customHeight="1" x14ac:dyDescent="0.3">
      <c r="B53" s="32"/>
      <c r="C53" s="35"/>
      <c r="D53" s="34" t="str">
        <f>C106</f>
        <v>21-M - Materiál</v>
      </c>
      <c r="E53" s="35"/>
      <c r="F53" s="35"/>
      <c r="G53" s="35"/>
      <c r="H53" s="35"/>
      <c r="I53" s="87">
        <f>I106</f>
        <v>0</v>
      </c>
      <c r="J53" s="36"/>
    </row>
    <row r="54" spans="2:10" s="37" customFormat="1" ht="24.9" customHeight="1" x14ac:dyDescent="0.3">
      <c r="B54" s="32"/>
      <c r="C54" s="35"/>
      <c r="D54" s="34" t="str">
        <f>C144</f>
        <v>VRN - Vedlejší rozpočtové náklady</v>
      </c>
      <c r="E54" s="35"/>
      <c r="F54" s="35"/>
      <c r="G54" s="35"/>
      <c r="H54" s="35"/>
      <c r="I54" s="87">
        <f>I144</f>
        <v>0</v>
      </c>
      <c r="J54" s="36"/>
    </row>
    <row r="55" spans="2:10" s="37" customFormat="1" ht="24.9" customHeight="1" x14ac:dyDescent="0.3">
      <c r="B55" s="32"/>
      <c r="C55" s="35"/>
      <c r="D55" s="34" t="str">
        <f>C121</f>
        <v>M - Ostatní</v>
      </c>
      <c r="E55" s="35"/>
      <c r="F55" s="35"/>
      <c r="G55" s="35"/>
      <c r="H55" s="35"/>
      <c r="I55" s="87">
        <f>I121</f>
        <v>0</v>
      </c>
      <c r="J55" s="36"/>
    </row>
    <row r="56" spans="2:10" s="37" customFormat="1" ht="24.9" customHeight="1" x14ac:dyDescent="0.3">
      <c r="B56" s="32"/>
      <c r="C56" s="33"/>
      <c r="D56" s="34"/>
      <c r="E56" s="33"/>
      <c r="F56" s="33"/>
      <c r="G56" s="33"/>
      <c r="H56" s="35"/>
      <c r="I56" s="87"/>
      <c r="J56" s="36"/>
    </row>
    <row r="57" spans="2:10" s="37" customFormat="1" ht="24.9" customHeight="1" x14ac:dyDescent="0.3">
      <c r="B57" s="32"/>
      <c r="C57" s="35"/>
      <c r="D57" s="34"/>
      <c r="E57" s="35"/>
      <c r="F57" s="35"/>
      <c r="G57" s="35"/>
      <c r="H57" s="35"/>
      <c r="I57" s="87"/>
      <c r="J57" s="36"/>
    </row>
    <row r="58" spans="2:10" s="13" customFormat="1" ht="29.25" customHeight="1" x14ac:dyDescent="0.3">
      <c r="B58" s="14"/>
      <c r="C58" s="31" t="s">
        <v>25</v>
      </c>
      <c r="D58" s="29"/>
      <c r="E58" s="15"/>
      <c r="F58" s="15"/>
      <c r="G58" s="15"/>
      <c r="H58" s="29"/>
      <c r="I58" s="88">
        <f>SUM(I59)</f>
        <v>0</v>
      </c>
      <c r="J58" s="16"/>
    </row>
    <row r="59" spans="2:10" s="13" customFormat="1" ht="29.25" customHeight="1" x14ac:dyDescent="0.3">
      <c r="B59" s="14"/>
      <c r="C59" s="31"/>
      <c r="D59" s="34"/>
      <c r="E59" s="29"/>
      <c r="F59" s="29"/>
      <c r="G59" s="29"/>
      <c r="H59" s="29"/>
      <c r="I59" s="87">
        <f>I180</f>
        <v>0</v>
      </c>
      <c r="J59" s="16"/>
    </row>
    <row r="60" spans="2:10" s="13" customFormat="1" ht="18" customHeight="1" x14ac:dyDescent="0.3">
      <c r="B60" s="14"/>
      <c r="C60" s="15"/>
      <c r="D60" s="29"/>
      <c r="E60" s="15"/>
      <c r="F60" s="15"/>
      <c r="G60" s="15"/>
      <c r="H60" s="29"/>
      <c r="I60" s="89"/>
      <c r="J60" s="16"/>
    </row>
    <row r="61" spans="2:10" s="13" customFormat="1" ht="29.25" customHeight="1" x14ac:dyDescent="0.3">
      <c r="B61" s="14"/>
      <c r="C61" s="24" t="s">
        <v>17</v>
      </c>
      <c r="D61" s="30"/>
      <c r="E61" s="25"/>
      <c r="F61" s="25"/>
      <c r="G61" s="25"/>
      <c r="H61" s="26"/>
      <c r="I61" s="90">
        <f>ROUND(SUM(I50+I58),2)</f>
        <v>0</v>
      </c>
      <c r="J61" s="16"/>
    </row>
    <row r="62" spans="2:10" s="13" customFormat="1" ht="6.9" customHeight="1" x14ac:dyDescent="0.3">
      <c r="B62" s="18"/>
      <c r="C62" s="19"/>
      <c r="D62" s="19"/>
      <c r="E62" s="19"/>
      <c r="F62" s="19"/>
      <c r="G62" s="19"/>
      <c r="H62" s="19"/>
      <c r="I62" s="19"/>
      <c r="J62" s="20"/>
    </row>
    <row r="66" spans="2:10" s="13" customFormat="1" ht="6.9" customHeight="1" x14ac:dyDescent="0.3">
      <c r="B66" s="21"/>
      <c r="C66" s="22"/>
      <c r="D66" s="22"/>
      <c r="E66" s="22"/>
      <c r="F66" s="22"/>
      <c r="G66" s="22"/>
      <c r="H66" s="22"/>
      <c r="I66" s="22"/>
      <c r="J66" s="23"/>
    </row>
    <row r="67" spans="2:10" s="13" customFormat="1" ht="36.9" customHeight="1" x14ac:dyDescent="0.3">
      <c r="B67" s="14"/>
      <c r="C67" s="138" t="s">
        <v>39</v>
      </c>
      <c r="D67" s="144"/>
      <c r="E67" s="144"/>
      <c r="F67" s="144"/>
      <c r="G67" s="144"/>
      <c r="H67" s="144"/>
      <c r="I67" s="144"/>
      <c r="J67" s="16"/>
    </row>
    <row r="68" spans="2:10" s="13" customFormat="1" ht="6.9" customHeight="1" x14ac:dyDescent="0.3">
      <c r="B68" s="14"/>
      <c r="C68" s="15"/>
      <c r="D68" s="29"/>
      <c r="E68" s="15"/>
      <c r="F68" s="15"/>
      <c r="G68" s="15"/>
      <c r="H68" s="15"/>
      <c r="I68" s="15"/>
      <c r="J68" s="16"/>
    </row>
    <row r="69" spans="2:10" s="13" customFormat="1" ht="30" customHeight="1" x14ac:dyDescent="0.3">
      <c r="B69" s="14"/>
      <c r="C69" s="71" t="s">
        <v>2</v>
      </c>
      <c r="D69" s="72"/>
      <c r="E69" s="142" t="str">
        <f>E6</f>
        <v>Energetické úspory - Venkovní osvětlení</v>
      </c>
      <c r="F69" s="143"/>
      <c r="G69" s="143"/>
      <c r="H69" s="143"/>
      <c r="I69" s="143"/>
      <c r="J69" s="16"/>
    </row>
    <row r="70" spans="2:10" s="13" customFormat="1" ht="18" customHeight="1" x14ac:dyDescent="0.3">
      <c r="B70" s="14"/>
      <c r="C70" s="71" t="s">
        <v>3</v>
      </c>
      <c r="D70" s="72"/>
      <c r="E70" s="76" t="str">
        <f>E7</f>
        <v>Tyršova 161, 289 33 Křinec</v>
      </c>
      <c r="F70" s="72"/>
      <c r="G70" s="71" t="s">
        <v>4</v>
      </c>
      <c r="H70" s="122">
        <f>G7</f>
        <v>44103</v>
      </c>
      <c r="I70" s="73"/>
      <c r="J70" s="16"/>
    </row>
    <row r="71" spans="2:10" s="13" customFormat="1" ht="6.9" customHeight="1" x14ac:dyDescent="0.3">
      <c r="B71" s="14"/>
      <c r="C71" s="72"/>
      <c r="D71" s="72"/>
      <c r="E71" s="105"/>
      <c r="F71" s="72"/>
      <c r="G71" s="72"/>
      <c r="H71" s="105"/>
      <c r="I71" s="72"/>
      <c r="J71" s="16"/>
    </row>
    <row r="72" spans="2:10" s="13" customFormat="1" ht="13.2" x14ac:dyDescent="0.3">
      <c r="B72" s="14"/>
      <c r="C72" s="71" t="s">
        <v>5</v>
      </c>
      <c r="D72" s="72"/>
      <c r="E72" s="104" t="str">
        <f>E9</f>
        <v>INPROMA, spol. s r.o.</v>
      </c>
      <c r="F72" s="72"/>
      <c r="G72" s="71" t="s">
        <v>9</v>
      </c>
      <c r="H72" s="105" t="str">
        <f>E15</f>
        <v>CITY INVEST OSTRAVA, spol. s r.o.</v>
      </c>
      <c r="I72" s="71"/>
      <c r="J72" s="16"/>
    </row>
    <row r="73" spans="2:10" s="13" customFormat="1" ht="14.4" customHeight="1" x14ac:dyDescent="0.3">
      <c r="B73" s="14"/>
      <c r="C73" s="71" t="s">
        <v>8</v>
      </c>
      <c r="D73" s="72"/>
      <c r="E73" s="104">
        <f>E12</f>
        <v>0</v>
      </c>
      <c r="F73" s="72"/>
      <c r="G73" s="72"/>
      <c r="H73" s="72"/>
      <c r="I73" s="71"/>
      <c r="J73" s="16"/>
    </row>
    <row r="74" spans="2:10" s="13" customFormat="1" ht="10.35" customHeight="1" x14ac:dyDescent="0.3">
      <c r="B74" s="14"/>
      <c r="C74" s="56"/>
      <c r="D74" s="56"/>
      <c r="E74" s="56"/>
      <c r="F74" s="56"/>
      <c r="G74" s="56"/>
      <c r="H74" s="56"/>
      <c r="I74" s="56"/>
      <c r="J74" s="16"/>
    </row>
    <row r="75" spans="2:10" s="13" customFormat="1" ht="29.25" customHeight="1" x14ac:dyDescent="0.3">
      <c r="B75" s="14"/>
      <c r="C75" s="74" t="s">
        <v>20</v>
      </c>
      <c r="D75" s="75"/>
      <c r="E75" s="75"/>
      <c r="F75" s="75"/>
      <c r="G75" s="75"/>
      <c r="H75" s="75"/>
      <c r="I75" s="91">
        <f>SUM(I78,I87,I106,I121,I144,I157,I180)</f>
        <v>0</v>
      </c>
      <c r="J75" s="16"/>
    </row>
    <row r="76" spans="2:10" s="42" customFormat="1" ht="15.6" customHeight="1" x14ac:dyDescent="0.25">
      <c r="B76" s="38"/>
      <c r="C76" s="39"/>
      <c r="D76" s="40"/>
      <c r="E76" s="40"/>
      <c r="F76" s="40"/>
      <c r="G76" s="40"/>
      <c r="H76" s="40"/>
      <c r="I76" s="92"/>
      <c r="J76" s="41"/>
    </row>
    <row r="77" spans="2:10" s="13" customFormat="1" ht="27" thickBot="1" x14ac:dyDescent="0.35">
      <c r="B77" s="43"/>
      <c r="C77" s="135" t="s">
        <v>31</v>
      </c>
      <c r="D77" s="135"/>
      <c r="E77" s="96" t="s">
        <v>30</v>
      </c>
      <c r="F77" s="97" t="s">
        <v>26</v>
      </c>
      <c r="G77" s="98" t="s">
        <v>27</v>
      </c>
      <c r="H77" s="99" t="s">
        <v>28</v>
      </c>
      <c r="I77" s="99" t="s">
        <v>29</v>
      </c>
      <c r="J77" s="44"/>
    </row>
    <row r="78" spans="2:10" s="13" customFormat="1" ht="18" thickBot="1" x14ac:dyDescent="0.35">
      <c r="B78" s="43"/>
      <c r="C78" s="132" t="s">
        <v>32</v>
      </c>
      <c r="D78" s="133"/>
      <c r="E78" s="133"/>
      <c r="F78" s="133"/>
      <c r="G78" s="133"/>
      <c r="H78" s="133"/>
      <c r="I78" s="103">
        <f>SUM(I79:I84)</f>
        <v>0</v>
      </c>
      <c r="J78" s="44"/>
    </row>
    <row r="79" spans="2:10" s="13" customFormat="1" ht="13.8" x14ac:dyDescent="0.3">
      <c r="B79" s="43"/>
      <c r="C79" s="130" t="s">
        <v>57</v>
      </c>
      <c r="D79" s="130"/>
      <c r="E79" s="129" t="s">
        <v>131</v>
      </c>
      <c r="F79" s="100" t="s">
        <v>41</v>
      </c>
      <c r="G79" s="101">
        <v>31</v>
      </c>
      <c r="H79" s="111">
        <v>0</v>
      </c>
      <c r="I79" s="102">
        <f>ROUND(H79*G79,2)</f>
        <v>0</v>
      </c>
      <c r="J79" s="44"/>
    </row>
    <row r="80" spans="2:10" s="13" customFormat="1" ht="13.8" hidden="1" x14ac:dyDescent="0.3">
      <c r="B80" s="43"/>
      <c r="C80" s="131" t="s">
        <v>118</v>
      </c>
      <c r="D80" s="131"/>
      <c r="E80" s="126" t="s">
        <v>136</v>
      </c>
      <c r="F80" s="100" t="s">
        <v>48</v>
      </c>
      <c r="G80" s="93">
        <v>0</v>
      </c>
      <c r="H80" s="112">
        <v>0</v>
      </c>
      <c r="I80" s="94">
        <f>ROUND(H80*G80,2)</f>
        <v>0</v>
      </c>
      <c r="J80" s="44"/>
    </row>
    <row r="81" spans="2:10" s="13" customFormat="1" ht="13.8" hidden="1" x14ac:dyDescent="0.3">
      <c r="B81" s="43"/>
      <c r="C81" s="130" t="s">
        <v>58</v>
      </c>
      <c r="D81" s="130"/>
      <c r="E81" s="115"/>
      <c r="F81" s="100" t="s">
        <v>48</v>
      </c>
      <c r="G81" s="93"/>
      <c r="H81" s="112">
        <v>0</v>
      </c>
      <c r="I81" s="94">
        <f>ROUND(H81*G81,2)</f>
        <v>0</v>
      </c>
      <c r="J81" s="44"/>
    </row>
    <row r="82" spans="2:10" s="13" customFormat="1" ht="13.8" hidden="1" x14ac:dyDescent="0.3">
      <c r="B82" s="43"/>
      <c r="C82" s="130" t="s">
        <v>119</v>
      </c>
      <c r="D82" s="130"/>
      <c r="E82" s="115"/>
      <c r="F82" s="100" t="s">
        <v>41</v>
      </c>
      <c r="G82" s="93"/>
      <c r="H82" s="112">
        <v>0</v>
      </c>
      <c r="I82" s="94">
        <f>ROUND(H82*G82,2)</f>
        <v>0</v>
      </c>
      <c r="J82" s="44"/>
    </row>
    <row r="83" spans="2:10" s="13" customFormat="1" ht="13.8" hidden="1" x14ac:dyDescent="0.3">
      <c r="B83" s="43"/>
      <c r="C83" s="131" t="s">
        <v>59</v>
      </c>
      <c r="D83" s="131"/>
      <c r="E83" s="115"/>
      <c r="F83" s="100" t="s">
        <v>41</v>
      </c>
      <c r="G83" s="93"/>
      <c r="H83" s="112">
        <v>0</v>
      </c>
      <c r="I83" s="94">
        <f t="shared" ref="I83:I84" si="0">ROUND(H83*G83,2)</f>
        <v>0</v>
      </c>
      <c r="J83" s="44"/>
    </row>
    <row r="84" spans="2:10" s="13" customFormat="1" ht="13.8" hidden="1" x14ac:dyDescent="0.3">
      <c r="B84" s="43"/>
      <c r="C84" s="130" t="s">
        <v>120</v>
      </c>
      <c r="D84" s="130"/>
      <c r="E84" s="115"/>
      <c r="F84" s="100" t="s">
        <v>41</v>
      </c>
      <c r="G84" s="93"/>
      <c r="H84" s="112">
        <v>0</v>
      </c>
      <c r="I84" s="94">
        <f t="shared" si="0"/>
        <v>0</v>
      </c>
      <c r="J84" s="44"/>
    </row>
    <row r="85" spans="2:10" s="13" customFormat="1" ht="45" customHeight="1" x14ac:dyDescent="0.3">
      <c r="B85" s="43"/>
      <c r="C85" s="45"/>
      <c r="D85" s="45"/>
      <c r="E85" s="46"/>
      <c r="F85" s="47"/>
      <c r="G85" s="50"/>
      <c r="H85" s="51"/>
      <c r="I85" s="95"/>
      <c r="J85" s="44"/>
    </row>
    <row r="86" spans="2:10" s="13" customFormat="1" ht="27" thickBot="1" x14ac:dyDescent="0.35">
      <c r="B86" s="43"/>
      <c r="C86" s="135" t="s">
        <v>31</v>
      </c>
      <c r="D86" s="135"/>
      <c r="E86" s="96" t="s">
        <v>30</v>
      </c>
      <c r="F86" s="97" t="s">
        <v>26</v>
      </c>
      <c r="G86" s="98" t="s">
        <v>27</v>
      </c>
      <c r="H86" s="99" t="s">
        <v>28</v>
      </c>
      <c r="I86" s="99" t="s">
        <v>29</v>
      </c>
      <c r="J86" s="44"/>
    </row>
    <row r="87" spans="2:10" s="13" customFormat="1" ht="18" thickBot="1" x14ac:dyDescent="0.35">
      <c r="B87" s="43"/>
      <c r="C87" s="132" t="s">
        <v>33</v>
      </c>
      <c r="D87" s="133"/>
      <c r="E87" s="133"/>
      <c r="F87" s="133"/>
      <c r="G87" s="133"/>
      <c r="H87" s="133"/>
      <c r="I87" s="103">
        <f>SUM(I88:I103)</f>
        <v>0</v>
      </c>
      <c r="J87" s="44"/>
    </row>
    <row r="88" spans="2:10" s="13" customFormat="1" ht="13.8" x14ac:dyDescent="0.3">
      <c r="B88" s="43"/>
      <c r="C88" s="130">
        <v>2</v>
      </c>
      <c r="D88" s="130"/>
      <c r="E88" s="129" t="s">
        <v>134</v>
      </c>
      <c r="F88" s="100" t="s">
        <v>43</v>
      </c>
      <c r="G88" s="124">
        <v>1</v>
      </c>
      <c r="H88" s="111">
        <v>0</v>
      </c>
      <c r="I88" s="102">
        <f>ROUND(H88*G88,2)</f>
        <v>0</v>
      </c>
      <c r="J88" s="44"/>
    </row>
    <row r="89" spans="2:10" s="13" customFormat="1" ht="27.6" x14ac:dyDescent="0.3">
      <c r="B89" s="43"/>
      <c r="C89" s="131">
        <v>3</v>
      </c>
      <c r="D89" s="131"/>
      <c r="E89" s="129" t="s">
        <v>158</v>
      </c>
      <c r="F89" s="100" t="s">
        <v>41</v>
      </c>
      <c r="G89" s="125">
        <v>31</v>
      </c>
      <c r="H89" s="112">
        <v>0</v>
      </c>
      <c r="I89" s="94">
        <f t="shared" ref="I89:I102" si="1">ROUND(H89*G89,2)</f>
        <v>0</v>
      </c>
      <c r="J89" s="44"/>
    </row>
    <row r="90" spans="2:10" s="13" customFormat="1" ht="28.5" customHeight="1" x14ac:dyDescent="0.3">
      <c r="B90" s="43"/>
      <c r="C90" s="130">
        <v>4</v>
      </c>
      <c r="D90" s="130"/>
      <c r="E90" s="129" t="s">
        <v>152</v>
      </c>
      <c r="F90" s="100" t="s">
        <v>41</v>
      </c>
      <c r="G90" s="125">
        <v>31</v>
      </c>
      <c r="H90" s="112">
        <v>0</v>
      </c>
      <c r="I90" s="94">
        <f t="shared" si="1"/>
        <v>0</v>
      </c>
      <c r="J90" s="44"/>
    </row>
    <row r="91" spans="2:10" s="13" customFormat="1" ht="13.8" x14ac:dyDescent="0.3">
      <c r="B91" s="43"/>
      <c r="C91" s="131">
        <v>5</v>
      </c>
      <c r="D91" s="131"/>
      <c r="E91" s="129" t="s">
        <v>135</v>
      </c>
      <c r="F91" s="100" t="s">
        <v>48</v>
      </c>
      <c r="G91" s="125">
        <v>5</v>
      </c>
      <c r="H91" s="112">
        <v>0</v>
      </c>
      <c r="I91" s="94">
        <f t="shared" si="1"/>
        <v>0</v>
      </c>
      <c r="J91" s="44"/>
    </row>
    <row r="92" spans="2:10" s="13" customFormat="1" ht="27" customHeight="1" x14ac:dyDescent="0.3">
      <c r="B92" s="43"/>
      <c r="C92" s="130">
        <v>6</v>
      </c>
      <c r="D92" s="130"/>
      <c r="E92" s="129" t="s">
        <v>137</v>
      </c>
      <c r="F92" s="100" t="s">
        <v>48</v>
      </c>
      <c r="G92" s="125">
        <v>8</v>
      </c>
      <c r="H92" s="112">
        <v>0</v>
      </c>
      <c r="I92" s="94">
        <f t="shared" si="1"/>
        <v>0</v>
      </c>
      <c r="J92" s="44"/>
    </row>
    <row r="93" spans="2:10" s="13" customFormat="1" ht="15" customHeight="1" x14ac:dyDescent="0.3">
      <c r="B93" s="43"/>
      <c r="C93" s="131">
        <v>7</v>
      </c>
      <c r="D93" s="131"/>
      <c r="E93" s="129" t="s">
        <v>138</v>
      </c>
      <c r="F93" s="100" t="s">
        <v>43</v>
      </c>
      <c r="G93" s="125">
        <v>1</v>
      </c>
      <c r="H93" s="112">
        <v>0</v>
      </c>
      <c r="I93" s="94">
        <f t="shared" si="1"/>
        <v>0</v>
      </c>
      <c r="J93" s="44"/>
    </row>
    <row r="94" spans="2:10" s="13" customFormat="1" ht="13.8" hidden="1" x14ac:dyDescent="0.3">
      <c r="B94" s="43"/>
      <c r="C94" s="130" t="s">
        <v>121</v>
      </c>
      <c r="D94" s="130"/>
      <c r="E94" s="115"/>
      <c r="F94" s="100"/>
      <c r="G94" s="110">
        <v>0</v>
      </c>
      <c r="H94" s="112">
        <v>0</v>
      </c>
      <c r="I94" s="94">
        <f t="shared" si="1"/>
        <v>0</v>
      </c>
      <c r="J94" s="44"/>
    </row>
    <row r="95" spans="2:10" s="13" customFormat="1" ht="13.8" hidden="1" x14ac:dyDescent="0.3">
      <c r="B95" s="43"/>
      <c r="C95" s="131" t="s">
        <v>122</v>
      </c>
      <c r="D95" s="131"/>
      <c r="E95" s="115"/>
      <c r="F95" s="100"/>
      <c r="G95" s="110">
        <v>0</v>
      </c>
      <c r="H95" s="112">
        <v>0</v>
      </c>
      <c r="I95" s="94">
        <f t="shared" si="1"/>
        <v>0</v>
      </c>
      <c r="J95" s="44"/>
    </row>
    <row r="96" spans="2:10" s="13" customFormat="1" ht="13.8" hidden="1" x14ac:dyDescent="0.3">
      <c r="B96" s="43"/>
      <c r="C96" s="130" t="s">
        <v>123</v>
      </c>
      <c r="D96" s="130"/>
      <c r="E96" s="115"/>
      <c r="F96" s="100"/>
      <c r="G96" s="110">
        <v>0</v>
      </c>
      <c r="H96" s="112">
        <v>0</v>
      </c>
      <c r="I96" s="94">
        <f t="shared" si="1"/>
        <v>0</v>
      </c>
      <c r="J96" s="44"/>
    </row>
    <row r="97" spans="2:10" s="13" customFormat="1" ht="13.8" hidden="1" x14ac:dyDescent="0.3">
      <c r="B97" s="43"/>
      <c r="C97" s="131" t="s">
        <v>124</v>
      </c>
      <c r="D97" s="131"/>
      <c r="E97" s="115"/>
      <c r="F97" s="100"/>
      <c r="G97" s="110">
        <v>0</v>
      </c>
      <c r="H97" s="112">
        <v>0</v>
      </c>
      <c r="I97" s="94">
        <f t="shared" si="1"/>
        <v>0</v>
      </c>
      <c r="J97" s="44"/>
    </row>
    <row r="98" spans="2:10" s="13" customFormat="1" ht="13.8" hidden="1" x14ac:dyDescent="0.3">
      <c r="B98" s="43"/>
      <c r="C98" s="130" t="s">
        <v>125</v>
      </c>
      <c r="D98" s="130"/>
      <c r="E98" s="115"/>
      <c r="F98" s="100"/>
      <c r="G98" s="110">
        <v>0</v>
      </c>
      <c r="H98" s="112">
        <v>0</v>
      </c>
      <c r="I98" s="94">
        <f t="shared" si="1"/>
        <v>0</v>
      </c>
      <c r="J98" s="44"/>
    </row>
    <row r="99" spans="2:10" s="13" customFormat="1" ht="13.8" hidden="1" x14ac:dyDescent="0.3">
      <c r="B99" s="43"/>
      <c r="C99" s="131" t="s">
        <v>126</v>
      </c>
      <c r="D99" s="131"/>
      <c r="E99" s="115"/>
      <c r="F99" s="100"/>
      <c r="G99" s="110">
        <v>0</v>
      </c>
      <c r="H99" s="112">
        <v>0</v>
      </c>
      <c r="I99" s="94">
        <f t="shared" si="1"/>
        <v>0</v>
      </c>
      <c r="J99" s="44"/>
    </row>
    <row r="100" spans="2:10" s="13" customFormat="1" ht="13.8" hidden="1" x14ac:dyDescent="0.3">
      <c r="B100" s="43"/>
      <c r="C100" s="130" t="s">
        <v>127</v>
      </c>
      <c r="D100" s="130"/>
      <c r="E100" s="115"/>
      <c r="F100" s="100"/>
      <c r="G100" s="110">
        <v>0</v>
      </c>
      <c r="H100" s="112">
        <v>0</v>
      </c>
      <c r="I100" s="94">
        <f t="shared" si="1"/>
        <v>0</v>
      </c>
      <c r="J100" s="44"/>
    </row>
    <row r="101" spans="2:10" s="13" customFormat="1" ht="13.8" hidden="1" x14ac:dyDescent="0.3">
      <c r="B101" s="43"/>
      <c r="C101" s="131" t="s">
        <v>128</v>
      </c>
      <c r="D101" s="131"/>
      <c r="E101" s="115"/>
      <c r="F101" s="100"/>
      <c r="G101" s="110">
        <v>0</v>
      </c>
      <c r="H101" s="112">
        <v>0</v>
      </c>
      <c r="I101" s="94">
        <f t="shared" si="1"/>
        <v>0</v>
      </c>
      <c r="J101" s="44"/>
    </row>
    <row r="102" spans="2:10" s="13" customFormat="1" ht="33.75" customHeight="1" x14ac:dyDescent="0.3">
      <c r="B102" s="43"/>
      <c r="C102" s="130">
        <v>8</v>
      </c>
      <c r="D102" s="130"/>
      <c r="E102" s="115" t="s">
        <v>157</v>
      </c>
      <c r="F102" s="100" t="s">
        <v>42</v>
      </c>
      <c r="G102" s="127">
        <v>65</v>
      </c>
      <c r="H102" s="112">
        <v>0</v>
      </c>
      <c r="I102" s="94">
        <f t="shared" si="1"/>
        <v>0</v>
      </c>
      <c r="J102" s="44"/>
    </row>
    <row r="103" spans="2:10" s="13" customFormat="1" ht="18.75" customHeight="1" x14ac:dyDescent="0.3">
      <c r="B103" s="43"/>
      <c r="C103" s="131">
        <v>9</v>
      </c>
      <c r="D103" s="131"/>
      <c r="E103" s="115" t="s">
        <v>156</v>
      </c>
      <c r="F103" s="100" t="s">
        <v>43</v>
      </c>
      <c r="G103" s="127">
        <v>1</v>
      </c>
      <c r="H103" s="112">
        <v>0</v>
      </c>
      <c r="I103" s="94">
        <f>ROUND(H103*G103,2)</f>
        <v>0</v>
      </c>
      <c r="J103" s="44"/>
    </row>
    <row r="104" spans="2:10" s="13" customFormat="1" ht="45" customHeight="1" x14ac:dyDescent="0.3">
      <c r="B104" s="43"/>
      <c r="C104" s="45"/>
      <c r="D104" s="45"/>
      <c r="E104" s="46"/>
      <c r="F104" s="47"/>
      <c r="G104" s="50"/>
      <c r="H104" s="51"/>
      <c r="I104" s="95"/>
      <c r="J104" s="44"/>
    </row>
    <row r="105" spans="2:10" s="13" customFormat="1" ht="27" thickBot="1" x14ac:dyDescent="0.35">
      <c r="B105" s="43"/>
      <c r="C105" s="135" t="s">
        <v>31</v>
      </c>
      <c r="D105" s="135"/>
      <c r="E105" s="96" t="s">
        <v>30</v>
      </c>
      <c r="F105" s="97" t="s">
        <v>26</v>
      </c>
      <c r="G105" s="98" t="s">
        <v>27</v>
      </c>
      <c r="H105" s="99" t="s">
        <v>28</v>
      </c>
      <c r="I105" s="99" t="s">
        <v>29</v>
      </c>
      <c r="J105" s="44"/>
    </row>
    <row r="106" spans="2:10" s="13" customFormat="1" ht="16.5" customHeight="1" thickBot="1" x14ac:dyDescent="0.35">
      <c r="B106" s="43"/>
      <c r="C106" s="132" t="s">
        <v>34</v>
      </c>
      <c r="D106" s="133"/>
      <c r="E106" s="133"/>
      <c r="F106" s="133"/>
      <c r="G106" s="133"/>
      <c r="H106" s="133"/>
      <c r="I106" s="103">
        <f>SUM(I107:I118)</f>
        <v>0</v>
      </c>
      <c r="J106" s="44"/>
    </row>
    <row r="107" spans="2:10" s="13" customFormat="1" ht="13.8" x14ac:dyDescent="0.3">
      <c r="B107" s="43"/>
      <c r="C107" s="131">
        <v>10</v>
      </c>
      <c r="D107" s="131"/>
      <c r="E107" s="129" t="s">
        <v>149</v>
      </c>
      <c r="F107" s="100" t="s">
        <v>41</v>
      </c>
      <c r="G107" s="125">
        <v>31</v>
      </c>
      <c r="H107" s="112">
        <v>0</v>
      </c>
      <c r="I107" s="94">
        <f>ROUND(H107*G107,2)</f>
        <v>0</v>
      </c>
      <c r="J107" s="44"/>
    </row>
    <row r="108" spans="2:10" s="13" customFormat="1" ht="13.8" x14ac:dyDescent="0.3">
      <c r="B108" s="43"/>
      <c r="C108" s="131">
        <v>11</v>
      </c>
      <c r="D108" s="131"/>
      <c r="E108" s="129" t="s">
        <v>150</v>
      </c>
      <c r="F108" s="100" t="s">
        <v>41</v>
      </c>
      <c r="G108" s="125">
        <v>31</v>
      </c>
      <c r="H108" s="112">
        <v>0</v>
      </c>
      <c r="I108" s="94">
        <f t="shared" ref="I108" si="2">ROUND(H108*G108,2)</f>
        <v>0</v>
      </c>
      <c r="J108" s="44"/>
    </row>
    <row r="109" spans="2:10" s="13" customFormat="1" ht="13.8" x14ac:dyDescent="0.3">
      <c r="B109" s="43"/>
      <c r="C109" s="131">
        <v>12</v>
      </c>
      <c r="D109" s="131"/>
      <c r="E109" s="129" t="s">
        <v>153</v>
      </c>
      <c r="F109" s="100" t="s">
        <v>42</v>
      </c>
      <c r="G109" s="125">
        <v>75</v>
      </c>
      <c r="H109" s="112">
        <v>0</v>
      </c>
      <c r="I109" s="94">
        <f t="shared" ref="I109:I118" si="3">ROUND(H109*G109,2)</f>
        <v>0</v>
      </c>
      <c r="J109" s="44"/>
    </row>
    <row r="110" spans="2:10" s="13" customFormat="1" ht="13.8" x14ac:dyDescent="0.3">
      <c r="B110" s="43"/>
      <c r="C110" s="131">
        <v>13</v>
      </c>
      <c r="D110" s="131"/>
      <c r="E110" s="129" t="s">
        <v>154</v>
      </c>
      <c r="F110" s="100" t="s">
        <v>43</v>
      </c>
      <c r="G110" s="125">
        <v>1</v>
      </c>
      <c r="H110" s="112">
        <v>0</v>
      </c>
      <c r="I110" s="94">
        <f t="shared" si="3"/>
        <v>0</v>
      </c>
      <c r="J110" s="44"/>
    </row>
    <row r="111" spans="2:10" s="13" customFormat="1" ht="13.8" x14ac:dyDescent="0.3">
      <c r="B111" s="43"/>
      <c r="C111" s="131">
        <v>14</v>
      </c>
      <c r="D111" s="131"/>
      <c r="E111" s="129" t="s">
        <v>133</v>
      </c>
      <c r="F111" s="100" t="s">
        <v>41</v>
      </c>
      <c r="G111" s="125">
        <v>1</v>
      </c>
      <c r="H111" s="112">
        <v>0</v>
      </c>
      <c r="I111" s="94">
        <f t="shared" si="3"/>
        <v>0</v>
      </c>
      <c r="J111" s="44"/>
    </row>
    <row r="112" spans="2:10" s="13" customFormat="1" ht="13.8" hidden="1" x14ac:dyDescent="0.3">
      <c r="B112" s="43"/>
      <c r="C112" s="131" t="s">
        <v>60</v>
      </c>
      <c r="D112" s="131"/>
      <c r="E112" s="126"/>
      <c r="F112" s="100" t="s">
        <v>41</v>
      </c>
      <c r="G112" s="110">
        <v>0</v>
      </c>
      <c r="H112" s="112">
        <v>0</v>
      </c>
      <c r="I112" s="94">
        <f t="shared" ref="I112" si="4">ROUND(H112*G112,2)</f>
        <v>0</v>
      </c>
      <c r="J112" s="44"/>
    </row>
    <row r="113" spans="2:10" s="13" customFormat="1" ht="13.8" hidden="1" x14ac:dyDescent="0.3">
      <c r="B113" s="43"/>
      <c r="C113" s="131" t="s">
        <v>61</v>
      </c>
      <c r="D113" s="131"/>
      <c r="E113" s="126"/>
      <c r="F113" s="100" t="s">
        <v>42</v>
      </c>
      <c r="G113" s="110">
        <v>0</v>
      </c>
      <c r="H113" s="112">
        <v>0</v>
      </c>
      <c r="I113" s="94">
        <f t="shared" si="3"/>
        <v>0</v>
      </c>
      <c r="J113" s="44"/>
    </row>
    <row r="114" spans="2:10" s="13" customFormat="1" ht="13.8" hidden="1" x14ac:dyDescent="0.3">
      <c r="B114" s="43"/>
      <c r="C114" s="131" t="s">
        <v>62</v>
      </c>
      <c r="D114" s="131"/>
      <c r="E114" s="126"/>
      <c r="F114" s="100" t="s">
        <v>41</v>
      </c>
      <c r="G114" s="110">
        <v>0</v>
      </c>
      <c r="H114" s="112">
        <v>0</v>
      </c>
      <c r="I114" s="94">
        <f t="shared" si="3"/>
        <v>0</v>
      </c>
      <c r="J114" s="44"/>
    </row>
    <row r="115" spans="2:10" s="13" customFormat="1" ht="13.8" hidden="1" x14ac:dyDescent="0.3">
      <c r="B115" s="43"/>
      <c r="C115" s="131" t="s">
        <v>63</v>
      </c>
      <c r="D115" s="131"/>
      <c r="E115" s="126"/>
      <c r="F115" s="100" t="s">
        <v>43</v>
      </c>
      <c r="G115" s="110">
        <v>0</v>
      </c>
      <c r="H115" s="112">
        <v>0</v>
      </c>
      <c r="I115" s="94">
        <f t="shared" si="3"/>
        <v>0</v>
      </c>
      <c r="J115" s="44"/>
    </row>
    <row r="116" spans="2:10" s="13" customFormat="1" ht="13.8" hidden="1" x14ac:dyDescent="0.3">
      <c r="B116" s="43"/>
      <c r="C116" s="131" t="s">
        <v>64</v>
      </c>
      <c r="D116" s="131"/>
      <c r="E116" s="126"/>
      <c r="F116" s="100" t="s">
        <v>41</v>
      </c>
      <c r="G116" s="110">
        <v>0</v>
      </c>
      <c r="H116" s="112">
        <v>0</v>
      </c>
      <c r="I116" s="94">
        <f t="shared" si="3"/>
        <v>0</v>
      </c>
      <c r="J116" s="44"/>
    </row>
    <row r="117" spans="2:10" s="13" customFormat="1" ht="14.25" customHeight="1" x14ac:dyDescent="0.3">
      <c r="B117" s="43"/>
      <c r="C117" s="131">
        <v>15</v>
      </c>
      <c r="D117" s="131"/>
      <c r="E117" s="129" t="s">
        <v>132</v>
      </c>
      <c r="F117" s="100" t="s">
        <v>41</v>
      </c>
      <c r="G117" s="127">
        <v>8</v>
      </c>
      <c r="H117" s="112">
        <v>0</v>
      </c>
      <c r="I117" s="94">
        <f t="shared" si="3"/>
        <v>0</v>
      </c>
      <c r="J117" s="44"/>
    </row>
    <row r="118" spans="2:10" s="13" customFormat="1" ht="14.25" customHeight="1" x14ac:dyDescent="0.3">
      <c r="B118" s="43"/>
      <c r="C118" s="131">
        <v>16</v>
      </c>
      <c r="D118" s="131"/>
      <c r="E118" s="129" t="s">
        <v>155</v>
      </c>
      <c r="F118" s="100" t="s">
        <v>43</v>
      </c>
      <c r="G118" s="127">
        <v>1</v>
      </c>
      <c r="H118" s="112">
        <v>0</v>
      </c>
      <c r="I118" s="94">
        <f t="shared" si="3"/>
        <v>0</v>
      </c>
      <c r="J118" s="44"/>
    </row>
    <row r="119" spans="2:10" s="13" customFormat="1" ht="45" customHeight="1" x14ac:dyDescent="0.3">
      <c r="B119" s="43"/>
      <c r="C119" s="45"/>
      <c r="D119" s="45"/>
      <c r="E119" s="46"/>
      <c r="F119" s="47"/>
      <c r="G119" s="50"/>
      <c r="H119" s="51"/>
      <c r="I119" s="95"/>
      <c r="J119" s="44"/>
    </row>
    <row r="120" spans="2:10" s="42" customFormat="1" ht="27" thickBot="1" x14ac:dyDescent="0.25">
      <c r="B120" s="38"/>
      <c r="C120" s="135" t="s">
        <v>31</v>
      </c>
      <c r="D120" s="135"/>
      <c r="E120" s="96" t="s">
        <v>30</v>
      </c>
      <c r="F120" s="97" t="s">
        <v>26</v>
      </c>
      <c r="G120" s="98" t="s">
        <v>27</v>
      </c>
      <c r="H120" s="99" t="s">
        <v>28</v>
      </c>
      <c r="I120" s="99" t="s">
        <v>29</v>
      </c>
      <c r="J120" s="41"/>
    </row>
    <row r="121" spans="2:10" s="13" customFormat="1" ht="18" thickBot="1" x14ac:dyDescent="0.35">
      <c r="B121" s="43"/>
      <c r="C121" s="132" t="s">
        <v>147</v>
      </c>
      <c r="D121" s="133"/>
      <c r="E121" s="133"/>
      <c r="F121" s="133"/>
      <c r="G121" s="133"/>
      <c r="H121" s="133"/>
      <c r="I121" s="103">
        <f>SUM(I122:I141)</f>
        <v>0</v>
      </c>
      <c r="J121" s="44"/>
    </row>
    <row r="122" spans="2:10" s="13" customFormat="1" ht="14.25" customHeight="1" x14ac:dyDescent="0.3">
      <c r="B122" s="43"/>
      <c r="C122" s="130">
        <v>17</v>
      </c>
      <c r="D122" s="130"/>
      <c r="E122" s="128" t="s">
        <v>148</v>
      </c>
      <c r="F122" s="100" t="s">
        <v>41</v>
      </c>
      <c r="G122" s="101">
        <v>31</v>
      </c>
      <c r="H122" s="111">
        <v>0</v>
      </c>
      <c r="I122" s="102">
        <f>ROUND(H122*G122,2)</f>
        <v>0</v>
      </c>
      <c r="J122" s="44"/>
    </row>
    <row r="123" spans="2:10" s="13" customFormat="1" ht="14.25" customHeight="1" x14ac:dyDescent="0.3">
      <c r="B123" s="43"/>
      <c r="C123" s="131">
        <v>18</v>
      </c>
      <c r="D123" s="131"/>
      <c r="E123" s="129" t="s">
        <v>151</v>
      </c>
      <c r="F123" s="100" t="s">
        <v>43</v>
      </c>
      <c r="G123" s="93">
        <v>1</v>
      </c>
      <c r="H123" s="112">
        <v>0</v>
      </c>
      <c r="I123" s="94">
        <f>ROUND(H123*G123,2)</f>
        <v>0</v>
      </c>
      <c r="J123" s="44"/>
    </row>
    <row r="124" spans="2:10" s="13" customFormat="1" ht="14.25" hidden="1" customHeight="1" x14ac:dyDescent="0.3">
      <c r="B124" s="43"/>
      <c r="C124" s="131" t="s">
        <v>69</v>
      </c>
      <c r="D124" s="131"/>
      <c r="E124" s="129"/>
      <c r="F124" s="100"/>
      <c r="G124" s="93"/>
      <c r="H124" s="112"/>
      <c r="I124" s="94">
        <f>ROUND(H124*G124,2)</f>
        <v>0</v>
      </c>
      <c r="J124" s="44"/>
    </row>
    <row r="125" spans="2:10" s="13" customFormat="1" ht="12.75" hidden="1" customHeight="1" x14ac:dyDescent="0.3">
      <c r="B125" s="43"/>
      <c r="C125" s="131" t="s">
        <v>70</v>
      </c>
      <c r="D125" s="131"/>
      <c r="E125" s="129"/>
      <c r="F125" s="100"/>
      <c r="G125" s="93"/>
      <c r="H125" s="112"/>
      <c r="I125" s="94">
        <f t="shared" ref="I125:I136" si="5">ROUND(H125*G125,2)</f>
        <v>0</v>
      </c>
      <c r="J125" s="44"/>
    </row>
    <row r="126" spans="2:10" s="13" customFormat="1" ht="13.8" hidden="1" x14ac:dyDescent="0.3">
      <c r="B126" s="43"/>
      <c r="C126" s="131" t="s">
        <v>65</v>
      </c>
      <c r="D126" s="131"/>
      <c r="E126" s="129"/>
      <c r="F126" s="100" t="s">
        <v>41</v>
      </c>
      <c r="G126" s="93">
        <v>0</v>
      </c>
      <c r="H126" s="112">
        <v>0</v>
      </c>
      <c r="I126" s="94">
        <f t="shared" si="5"/>
        <v>0</v>
      </c>
      <c r="J126" s="44"/>
    </row>
    <row r="127" spans="2:10" s="13" customFormat="1" ht="13.8" hidden="1" x14ac:dyDescent="0.3">
      <c r="B127" s="43"/>
      <c r="C127" s="131" t="s">
        <v>66</v>
      </c>
      <c r="D127" s="131"/>
      <c r="E127" s="129"/>
      <c r="F127" s="100" t="s">
        <v>43</v>
      </c>
      <c r="G127" s="93">
        <v>0</v>
      </c>
      <c r="H127" s="112">
        <v>0</v>
      </c>
      <c r="I127" s="94">
        <f t="shared" si="5"/>
        <v>0</v>
      </c>
      <c r="J127" s="44"/>
    </row>
    <row r="128" spans="2:10" s="13" customFormat="1" ht="13.8" hidden="1" x14ac:dyDescent="0.3">
      <c r="B128" s="43"/>
      <c r="C128" s="131" t="s">
        <v>73</v>
      </c>
      <c r="D128" s="131"/>
      <c r="E128" s="115"/>
      <c r="F128" s="100" t="s">
        <v>40</v>
      </c>
      <c r="G128" s="93">
        <v>0</v>
      </c>
      <c r="H128" s="112">
        <v>0</v>
      </c>
      <c r="I128" s="94">
        <f t="shared" si="5"/>
        <v>0</v>
      </c>
      <c r="J128" s="44"/>
    </row>
    <row r="129" spans="2:10" s="13" customFormat="1" ht="13.8" hidden="1" x14ac:dyDescent="0.3">
      <c r="B129" s="43"/>
      <c r="C129" s="131" t="s">
        <v>74</v>
      </c>
      <c r="D129" s="131"/>
      <c r="E129" s="115"/>
      <c r="F129" s="100" t="s">
        <v>40</v>
      </c>
      <c r="G129" s="93">
        <v>0</v>
      </c>
      <c r="H129" s="112">
        <v>0</v>
      </c>
      <c r="I129" s="94">
        <f t="shared" si="5"/>
        <v>0</v>
      </c>
      <c r="J129" s="44"/>
    </row>
    <row r="130" spans="2:10" s="13" customFormat="1" ht="13.8" hidden="1" x14ac:dyDescent="0.3">
      <c r="B130" s="43"/>
      <c r="C130" s="131" t="s">
        <v>75</v>
      </c>
      <c r="D130" s="131"/>
      <c r="E130" s="115"/>
      <c r="F130" s="100" t="s">
        <v>40</v>
      </c>
      <c r="G130" s="93">
        <v>0</v>
      </c>
      <c r="H130" s="112">
        <v>0</v>
      </c>
      <c r="I130" s="94">
        <f t="shared" si="5"/>
        <v>0</v>
      </c>
      <c r="J130" s="44"/>
    </row>
    <row r="131" spans="2:10" s="13" customFormat="1" ht="13.8" hidden="1" x14ac:dyDescent="0.3">
      <c r="B131" s="43"/>
      <c r="C131" s="131" t="s">
        <v>76</v>
      </c>
      <c r="D131" s="131"/>
      <c r="E131" s="115"/>
      <c r="F131" s="100" t="s">
        <v>40</v>
      </c>
      <c r="G131" s="93">
        <v>0</v>
      </c>
      <c r="H131" s="112">
        <v>0</v>
      </c>
      <c r="I131" s="94">
        <f t="shared" si="5"/>
        <v>0</v>
      </c>
      <c r="J131" s="44"/>
    </row>
    <row r="132" spans="2:10" s="13" customFormat="1" ht="13.8" hidden="1" x14ac:dyDescent="0.3">
      <c r="B132" s="43"/>
      <c r="C132" s="131" t="s">
        <v>77</v>
      </c>
      <c r="D132" s="131"/>
      <c r="E132" s="115"/>
      <c r="F132" s="100" t="s">
        <v>40</v>
      </c>
      <c r="G132" s="93">
        <v>0</v>
      </c>
      <c r="H132" s="112">
        <v>0</v>
      </c>
      <c r="I132" s="94">
        <f t="shared" si="5"/>
        <v>0</v>
      </c>
      <c r="J132" s="44"/>
    </row>
    <row r="133" spans="2:10" s="13" customFormat="1" ht="13.8" hidden="1" x14ac:dyDescent="0.3">
      <c r="B133" s="43"/>
      <c r="C133" s="131" t="s">
        <v>78</v>
      </c>
      <c r="D133" s="131"/>
      <c r="E133" s="115"/>
      <c r="F133" s="100" t="s">
        <v>40</v>
      </c>
      <c r="G133" s="93">
        <v>0</v>
      </c>
      <c r="H133" s="112">
        <v>0</v>
      </c>
      <c r="I133" s="94">
        <f t="shared" si="5"/>
        <v>0</v>
      </c>
      <c r="J133" s="44"/>
    </row>
    <row r="134" spans="2:10" s="13" customFormat="1" ht="13.8" hidden="1" x14ac:dyDescent="0.3">
      <c r="B134" s="43"/>
      <c r="C134" s="131" t="s">
        <v>79</v>
      </c>
      <c r="D134" s="131"/>
      <c r="E134" s="115"/>
      <c r="F134" s="100" t="s">
        <v>40</v>
      </c>
      <c r="G134" s="93">
        <v>0</v>
      </c>
      <c r="H134" s="112">
        <v>0</v>
      </c>
      <c r="I134" s="94">
        <f t="shared" si="5"/>
        <v>0</v>
      </c>
      <c r="J134" s="44"/>
    </row>
    <row r="135" spans="2:10" s="13" customFormat="1" ht="13.8" hidden="1" x14ac:dyDescent="0.3">
      <c r="B135" s="43"/>
      <c r="C135" s="131" t="s">
        <v>80</v>
      </c>
      <c r="D135" s="131"/>
      <c r="E135" s="115"/>
      <c r="F135" s="100" t="s">
        <v>40</v>
      </c>
      <c r="G135" s="93">
        <v>0</v>
      </c>
      <c r="H135" s="112">
        <v>0</v>
      </c>
      <c r="I135" s="94">
        <f t="shared" si="5"/>
        <v>0</v>
      </c>
      <c r="J135" s="44"/>
    </row>
    <row r="136" spans="2:10" s="13" customFormat="1" ht="14.25" hidden="1" customHeight="1" x14ac:dyDescent="0.3">
      <c r="B136" s="43"/>
      <c r="C136" s="131" t="s">
        <v>81</v>
      </c>
      <c r="D136" s="131"/>
      <c r="E136" s="115"/>
      <c r="F136" s="100" t="s">
        <v>40</v>
      </c>
      <c r="G136" s="93">
        <v>0</v>
      </c>
      <c r="H136" s="112">
        <v>0</v>
      </c>
      <c r="I136" s="94">
        <f t="shared" si="5"/>
        <v>0</v>
      </c>
      <c r="J136" s="44"/>
    </row>
    <row r="137" spans="2:10" s="13" customFormat="1" ht="14.25" hidden="1" customHeight="1" x14ac:dyDescent="0.3">
      <c r="B137" s="43"/>
      <c r="C137" s="131" t="s">
        <v>82</v>
      </c>
      <c r="D137" s="131"/>
      <c r="E137" s="115"/>
      <c r="F137" s="100" t="s">
        <v>40</v>
      </c>
      <c r="G137" s="93">
        <v>0</v>
      </c>
      <c r="H137" s="112">
        <v>0</v>
      </c>
      <c r="I137" s="94">
        <f>ROUND(H137*G137,2)</f>
        <v>0</v>
      </c>
      <c r="J137" s="44"/>
    </row>
    <row r="138" spans="2:10" s="13" customFormat="1" ht="14.25" hidden="1" customHeight="1" x14ac:dyDescent="0.3">
      <c r="B138" s="43"/>
      <c r="C138" s="131" t="s">
        <v>83</v>
      </c>
      <c r="D138" s="131"/>
      <c r="E138" s="115"/>
      <c r="F138" s="100" t="s">
        <v>40</v>
      </c>
      <c r="G138" s="93">
        <v>0</v>
      </c>
      <c r="H138" s="112">
        <v>0</v>
      </c>
      <c r="I138" s="94">
        <f>ROUND(H138*G138,2)</f>
        <v>0</v>
      </c>
      <c r="J138" s="44"/>
    </row>
    <row r="139" spans="2:10" s="13" customFormat="1" ht="14.25" hidden="1" customHeight="1" x14ac:dyDescent="0.3">
      <c r="B139" s="43"/>
      <c r="C139" s="131" t="s">
        <v>84</v>
      </c>
      <c r="D139" s="131"/>
      <c r="E139" s="115"/>
      <c r="F139" s="100" t="s">
        <v>40</v>
      </c>
      <c r="G139" s="93">
        <v>0</v>
      </c>
      <c r="H139" s="112">
        <v>0</v>
      </c>
      <c r="I139" s="94">
        <f>ROUND(H139*G139,2)</f>
        <v>0</v>
      </c>
      <c r="J139" s="44"/>
    </row>
    <row r="140" spans="2:10" s="13" customFormat="1" ht="15.75" hidden="1" customHeight="1" x14ac:dyDescent="0.3">
      <c r="B140" s="43"/>
      <c r="C140" s="131" t="s">
        <v>85</v>
      </c>
      <c r="D140" s="131"/>
      <c r="E140" s="115"/>
      <c r="F140" s="100" t="s">
        <v>40</v>
      </c>
      <c r="G140" s="93">
        <v>0</v>
      </c>
      <c r="H140" s="112">
        <v>0</v>
      </c>
      <c r="I140" s="94">
        <f>ROUND(H140*G140,2)</f>
        <v>0</v>
      </c>
      <c r="J140" s="44"/>
    </row>
    <row r="141" spans="2:10" s="13" customFormat="1" ht="14.25" hidden="1" customHeight="1" x14ac:dyDescent="0.3">
      <c r="B141" s="43"/>
      <c r="C141" s="131" t="s">
        <v>86</v>
      </c>
      <c r="D141" s="131"/>
      <c r="E141" s="115"/>
      <c r="F141" s="100" t="s">
        <v>40</v>
      </c>
      <c r="G141" s="93">
        <v>0</v>
      </c>
      <c r="H141" s="112">
        <v>0</v>
      </c>
      <c r="I141" s="94">
        <f>ROUND(H141*G141,2)</f>
        <v>0</v>
      </c>
      <c r="J141" s="44"/>
    </row>
    <row r="142" spans="2:10" s="13" customFormat="1" ht="45" customHeight="1" x14ac:dyDescent="0.3">
      <c r="B142" s="43"/>
      <c r="C142" s="45"/>
      <c r="D142" s="45"/>
      <c r="E142" s="46"/>
      <c r="F142" s="47"/>
      <c r="G142" s="48"/>
      <c r="H142" s="49"/>
      <c r="I142" s="95"/>
      <c r="J142" s="44"/>
    </row>
    <row r="143" spans="2:10" s="13" customFormat="1" ht="27" thickBot="1" x14ac:dyDescent="0.35">
      <c r="B143" s="43"/>
      <c r="C143" s="135" t="s">
        <v>31</v>
      </c>
      <c r="D143" s="135"/>
      <c r="E143" s="96" t="s">
        <v>30</v>
      </c>
      <c r="F143" s="97" t="s">
        <v>26</v>
      </c>
      <c r="G143" s="98" t="s">
        <v>27</v>
      </c>
      <c r="H143" s="99" t="s">
        <v>28</v>
      </c>
      <c r="I143" s="99" t="s">
        <v>29</v>
      </c>
      <c r="J143" s="44"/>
    </row>
    <row r="144" spans="2:10" s="13" customFormat="1" ht="18" thickBot="1" x14ac:dyDescent="0.35">
      <c r="B144" s="43"/>
      <c r="C144" s="132" t="s">
        <v>35</v>
      </c>
      <c r="D144" s="133"/>
      <c r="E144" s="133"/>
      <c r="F144" s="133"/>
      <c r="G144" s="133"/>
      <c r="H144" s="133"/>
      <c r="I144" s="103">
        <f>SUM(I145:I154)</f>
        <v>0</v>
      </c>
      <c r="J144" s="44"/>
    </row>
    <row r="145" spans="2:10" s="13" customFormat="1" ht="13.8" x14ac:dyDescent="0.3">
      <c r="B145" s="43"/>
      <c r="C145" s="130">
        <v>19</v>
      </c>
      <c r="D145" s="130"/>
      <c r="E145" s="128" t="s">
        <v>117</v>
      </c>
      <c r="F145" s="100" t="s">
        <v>43</v>
      </c>
      <c r="G145" s="101">
        <v>1</v>
      </c>
      <c r="H145" s="111">
        <v>0</v>
      </c>
      <c r="I145" s="102">
        <f>ROUND(H145*G145,2)</f>
        <v>0</v>
      </c>
      <c r="J145" s="44"/>
    </row>
    <row r="146" spans="2:10" s="13" customFormat="1" ht="13.8" x14ac:dyDescent="0.3">
      <c r="B146" s="43"/>
      <c r="C146" s="131">
        <v>20</v>
      </c>
      <c r="D146" s="131"/>
      <c r="E146" s="129" t="s">
        <v>140</v>
      </c>
      <c r="F146" s="100" t="s">
        <v>48</v>
      </c>
      <c r="G146" s="93">
        <v>8</v>
      </c>
      <c r="H146" s="112">
        <v>0</v>
      </c>
      <c r="I146" s="94">
        <f>ROUND(H146*G146,2)</f>
        <v>0</v>
      </c>
      <c r="J146" s="44"/>
    </row>
    <row r="147" spans="2:10" s="13" customFormat="1" ht="13.8" x14ac:dyDescent="0.3">
      <c r="B147" s="43"/>
      <c r="C147" s="130">
        <v>21</v>
      </c>
      <c r="D147" s="130"/>
      <c r="E147" s="129" t="s">
        <v>130</v>
      </c>
      <c r="F147" s="100" t="s">
        <v>43</v>
      </c>
      <c r="G147" s="93">
        <v>1</v>
      </c>
      <c r="H147" s="112">
        <v>0</v>
      </c>
      <c r="I147" s="94">
        <f t="shared" ref="I147:I154" si="6">ROUND(H147*G147,2)</f>
        <v>0</v>
      </c>
      <c r="J147" s="44"/>
    </row>
    <row r="148" spans="2:10" s="13" customFormat="1" ht="13.8" x14ac:dyDescent="0.3">
      <c r="B148" s="43"/>
      <c r="C148" s="131">
        <v>22</v>
      </c>
      <c r="D148" s="131"/>
      <c r="E148" s="129" t="s">
        <v>139</v>
      </c>
      <c r="F148" s="100" t="s">
        <v>43</v>
      </c>
      <c r="G148" s="93">
        <v>1</v>
      </c>
      <c r="H148" s="112">
        <v>0</v>
      </c>
      <c r="I148" s="94">
        <f t="shared" si="6"/>
        <v>0</v>
      </c>
      <c r="J148" s="44"/>
    </row>
    <row r="149" spans="2:10" s="13" customFormat="1" ht="13.8" x14ac:dyDescent="0.3">
      <c r="B149" s="43"/>
      <c r="C149" s="130">
        <v>23</v>
      </c>
      <c r="D149" s="130"/>
      <c r="E149" s="129" t="s">
        <v>141</v>
      </c>
      <c r="F149" s="100" t="s">
        <v>43</v>
      </c>
      <c r="G149" s="93">
        <v>1</v>
      </c>
      <c r="H149" s="112">
        <v>0</v>
      </c>
      <c r="I149" s="94">
        <f t="shared" si="6"/>
        <v>0</v>
      </c>
      <c r="J149" s="44"/>
    </row>
    <row r="150" spans="2:10" s="13" customFormat="1" ht="13.8" hidden="1" x14ac:dyDescent="0.3">
      <c r="B150" s="43"/>
      <c r="C150" s="131" t="s">
        <v>67</v>
      </c>
      <c r="D150" s="131"/>
      <c r="E150" s="115"/>
      <c r="F150" s="100" t="s">
        <v>43</v>
      </c>
      <c r="G150" s="93">
        <v>1</v>
      </c>
      <c r="H150" s="112">
        <v>0</v>
      </c>
      <c r="I150" s="94">
        <f t="shared" si="6"/>
        <v>0</v>
      </c>
      <c r="J150" s="44"/>
    </row>
    <row r="151" spans="2:10" s="13" customFormat="1" ht="13.8" hidden="1" x14ac:dyDescent="0.3">
      <c r="B151" s="43"/>
      <c r="C151" s="130" t="s">
        <v>68</v>
      </c>
      <c r="D151" s="130"/>
      <c r="E151" s="115"/>
      <c r="F151" s="100" t="s">
        <v>43</v>
      </c>
      <c r="G151" s="93">
        <v>1</v>
      </c>
      <c r="H151" s="112">
        <v>0</v>
      </c>
      <c r="I151" s="94">
        <f t="shared" si="6"/>
        <v>0</v>
      </c>
      <c r="J151" s="44"/>
    </row>
    <row r="152" spans="2:10" s="13" customFormat="1" ht="13.8" hidden="1" x14ac:dyDescent="0.3">
      <c r="B152" s="43"/>
      <c r="C152" s="131" t="s">
        <v>69</v>
      </c>
      <c r="D152" s="131"/>
      <c r="E152" s="115"/>
      <c r="F152" s="100" t="s">
        <v>43</v>
      </c>
      <c r="G152" s="93">
        <v>1</v>
      </c>
      <c r="H152" s="112">
        <v>0</v>
      </c>
      <c r="I152" s="94">
        <f t="shared" si="6"/>
        <v>0</v>
      </c>
      <c r="J152" s="44"/>
    </row>
    <row r="153" spans="2:10" s="13" customFormat="1" ht="13.8" hidden="1" x14ac:dyDescent="0.3">
      <c r="B153" s="43"/>
      <c r="C153" s="130" t="s">
        <v>70</v>
      </c>
      <c r="D153" s="130"/>
      <c r="E153" s="115"/>
      <c r="F153" s="100"/>
      <c r="G153" s="93">
        <v>0</v>
      </c>
      <c r="H153" s="112">
        <v>0</v>
      </c>
      <c r="I153" s="94">
        <f t="shared" si="6"/>
        <v>0</v>
      </c>
      <c r="J153" s="44"/>
    </row>
    <row r="154" spans="2:10" s="13" customFormat="1" ht="13.8" hidden="1" x14ac:dyDescent="0.3">
      <c r="B154" s="43"/>
      <c r="C154" s="131" t="s">
        <v>71</v>
      </c>
      <c r="D154" s="131"/>
      <c r="E154" s="115"/>
      <c r="F154" s="100"/>
      <c r="G154" s="93">
        <v>0</v>
      </c>
      <c r="H154" s="112">
        <v>0</v>
      </c>
      <c r="I154" s="94">
        <f t="shared" si="6"/>
        <v>0</v>
      </c>
      <c r="J154" s="44"/>
    </row>
    <row r="155" spans="2:10" s="13" customFormat="1" ht="17.25" customHeight="1" x14ac:dyDescent="0.3">
      <c r="B155" s="43"/>
      <c r="C155" s="45"/>
      <c r="D155" s="45"/>
      <c r="E155" s="46"/>
      <c r="F155" s="47"/>
      <c r="G155" s="48"/>
      <c r="H155" s="49"/>
      <c r="I155" s="95"/>
      <c r="J155" s="44"/>
    </row>
    <row r="156" spans="2:10" s="13" customFormat="1" ht="27" hidden="1" thickBot="1" x14ac:dyDescent="0.35">
      <c r="B156" s="43"/>
      <c r="C156" s="135" t="s">
        <v>31</v>
      </c>
      <c r="D156" s="135"/>
      <c r="E156" s="96" t="s">
        <v>30</v>
      </c>
      <c r="F156" s="97" t="s">
        <v>26</v>
      </c>
      <c r="G156" s="98" t="s">
        <v>27</v>
      </c>
      <c r="H156" s="99" t="s">
        <v>28</v>
      </c>
      <c r="I156" s="99" t="s">
        <v>29</v>
      </c>
      <c r="J156" s="44"/>
    </row>
    <row r="157" spans="2:10" s="13" customFormat="1" ht="18" hidden="1" thickBot="1" x14ac:dyDescent="0.35">
      <c r="B157" s="43"/>
      <c r="C157" s="132" t="s">
        <v>24</v>
      </c>
      <c r="D157" s="133"/>
      <c r="E157" s="133"/>
      <c r="F157" s="133"/>
      <c r="G157" s="133"/>
      <c r="H157" s="133"/>
      <c r="I157" s="103">
        <f>SUM(I158:I177)</f>
        <v>0</v>
      </c>
      <c r="J157" s="44"/>
    </row>
    <row r="158" spans="2:10" s="13" customFormat="1" ht="13.8" hidden="1" x14ac:dyDescent="0.3">
      <c r="B158" s="43"/>
      <c r="C158" s="130" t="s">
        <v>92</v>
      </c>
      <c r="D158" s="130"/>
      <c r="E158" s="114" t="s">
        <v>129</v>
      </c>
      <c r="F158" s="100" t="s">
        <v>40</v>
      </c>
      <c r="G158" s="101">
        <v>0</v>
      </c>
      <c r="H158" s="111">
        <v>0</v>
      </c>
      <c r="I158" s="102">
        <f>ROUND(H158*G158,2)</f>
        <v>0</v>
      </c>
      <c r="J158" s="44"/>
    </row>
    <row r="159" spans="2:10" s="13" customFormat="1" ht="13.8" hidden="1" x14ac:dyDescent="0.3">
      <c r="B159" s="43"/>
      <c r="C159" s="131" t="s">
        <v>93</v>
      </c>
      <c r="D159" s="131"/>
      <c r="E159" s="115" t="s">
        <v>129</v>
      </c>
      <c r="F159" s="100" t="s">
        <v>40</v>
      </c>
      <c r="G159" s="93">
        <v>0</v>
      </c>
      <c r="H159" s="112">
        <v>0</v>
      </c>
      <c r="I159" s="94">
        <f>ROUND(H159*G159,2)</f>
        <v>0</v>
      </c>
      <c r="J159" s="44"/>
    </row>
    <row r="160" spans="2:10" s="13" customFormat="1" ht="13.8" hidden="1" x14ac:dyDescent="0.3">
      <c r="B160" s="43"/>
      <c r="C160" s="131" t="s">
        <v>94</v>
      </c>
      <c r="D160" s="131"/>
      <c r="E160" s="115" t="s">
        <v>129</v>
      </c>
      <c r="F160" s="100" t="s">
        <v>40</v>
      </c>
      <c r="G160" s="93">
        <v>0</v>
      </c>
      <c r="H160" s="112">
        <v>0</v>
      </c>
      <c r="I160" s="94">
        <f t="shared" ref="I160:I173" si="7">ROUND(H160*G160,2)</f>
        <v>0</v>
      </c>
      <c r="J160" s="44"/>
    </row>
    <row r="161" spans="2:10" s="13" customFormat="1" ht="13.8" hidden="1" x14ac:dyDescent="0.3">
      <c r="B161" s="43"/>
      <c r="C161" s="131" t="s">
        <v>95</v>
      </c>
      <c r="D161" s="131"/>
      <c r="E161" s="114" t="s">
        <v>129</v>
      </c>
      <c r="F161" s="100" t="s">
        <v>40</v>
      </c>
      <c r="G161" s="93">
        <v>0</v>
      </c>
      <c r="H161" s="112">
        <v>0</v>
      </c>
      <c r="I161" s="94">
        <f t="shared" si="7"/>
        <v>0</v>
      </c>
      <c r="J161" s="44"/>
    </row>
    <row r="162" spans="2:10" s="13" customFormat="1" ht="13.8" hidden="1" x14ac:dyDescent="0.3">
      <c r="B162" s="43"/>
      <c r="C162" s="131" t="s">
        <v>96</v>
      </c>
      <c r="D162" s="131"/>
      <c r="E162" s="115" t="s">
        <v>129</v>
      </c>
      <c r="F162" s="100" t="s">
        <v>40</v>
      </c>
      <c r="G162" s="93">
        <v>0</v>
      </c>
      <c r="H162" s="112">
        <v>0</v>
      </c>
      <c r="I162" s="94">
        <f t="shared" si="7"/>
        <v>0</v>
      </c>
      <c r="J162" s="44"/>
    </row>
    <row r="163" spans="2:10" s="13" customFormat="1" ht="13.8" hidden="1" x14ac:dyDescent="0.3">
      <c r="B163" s="43"/>
      <c r="C163" s="131" t="s">
        <v>97</v>
      </c>
      <c r="D163" s="131"/>
      <c r="E163" s="115" t="s">
        <v>129</v>
      </c>
      <c r="F163" s="100" t="s">
        <v>40</v>
      </c>
      <c r="G163" s="93">
        <v>0</v>
      </c>
      <c r="H163" s="112">
        <v>0</v>
      </c>
      <c r="I163" s="94">
        <f t="shared" si="7"/>
        <v>0</v>
      </c>
      <c r="J163" s="44"/>
    </row>
    <row r="164" spans="2:10" s="13" customFormat="1" ht="13.8" hidden="1" x14ac:dyDescent="0.3">
      <c r="B164" s="43"/>
      <c r="C164" s="131" t="s">
        <v>98</v>
      </c>
      <c r="D164" s="131"/>
      <c r="E164" s="114" t="s">
        <v>129</v>
      </c>
      <c r="F164" s="100" t="s">
        <v>40</v>
      </c>
      <c r="G164" s="93">
        <v>0</v>
      </c>
      <c r="H164" s="112">
        <v>0</v>
      </c>
      <c r="I164" s="94">
        <f t="shared" si="7"/>
        <v>0</v>
      </c>
      <c r="J164" s="44"/>
    </row>
    <row r="165" spans="2:10" s="13" customFormat="1" ht="13.8" hidden="1" x14ac:dyDescent="0.3">
      <c r="B165" s="43"/>
      <c r="C165" s="131" t="s">
        <v>99</v>
      </c>
      <c r="D165" s="131"/>
      <c r="E165" s="115" t="s">
        <v>129</v>
      </c>
      <c r="F165" s="100" t="s">
        <v>40</v>
      </c>
      <c r="G165" s="93">
        <v>0</v>
      </c>
      <c r="H165" s="112">
        <v>0</v>
      </c>
      <c r="I165" s="94">
        <f t="shared" si="7"/>
        <v>0</v>
      </c>
      <c r="J165" s="44"/>
    </row>
    <row r="166" spans="2:10" s="13" customFormat="1" ht="13.8" hidden="1" x14ac:dyDescent="0.3">
      <c r="B166" s="43"/>
      <c r="C166" s="131" t="s">
        <v>100</v>
      </c>
      <c r="D166" s="131"/>
      <c r="E166" s="115" t="s">
        <v>129</v>
      </c>
      <c r="F166" s="100" t="s">
        <v>40</v>
      </c>
      <c r="G166" s="93">
        <v>0</v>
      </c>
      <c r="H166" s="112">
        <v>0</v>
      </c>
      <c r="I166" s="94">
        <f t="shared" si="7"/>
        <v>0</v>
      </c>
      <c r="J166" s="44"/>
    </row>
    <row r="167" spans="2:10" s="13" customFormat="1" ht="15" hidden="1" customHeight="1" x14ac:dyDescent="0.3">
      <c r="B167" s="43"/>
      <c r="C167" s="131" t="s">
        <v>101</v>
      </c>
      <c r="D167" s="131"/>
      <c r="E167" s="114" t="s">
        <v>129</v>
      </c>
      <c r="F167" s="100" t="s">
        <v>40</v>
      </c>
      <c r="G167" s="93">
        <v>0</v>
      </c>
      <c r="H167" s="112">
        <v>0</v>
      </c>
      <c r="I167" s="94">
        <f t="shared" si="7"/>
        <v>0</v>
      </c>
      <c r="J167" s="44"/>
    </row>
    <row r="168" spans="2:10" s="13" customFormat="1" ht="14.25" hidden="1" customHeight="1" x14ac:dyDescent="0.3">
      <c r="B168" s="43"/>
      <c r="C168" s="131" t="s">
        <v>102</v>
      </c>
      <c r="D168" s="131"/>
      <c r="E168" s="115" t="s">
        <v>129</v>
      </c>
      <c r="F168" s="100" t="s">
        <v>40</v>
      </c>
      <c r="G168" s="93">
        <v>0</v>
      </c>
      <c r="H168" s="112">
        <v>0</v>
      </c>
      <c r="I168" s="94">
        <f t="shared" si="7"/>
        <v>0</v>
      </c>
      <c r="J168" s="44"/>
    </row>
    <row r="169" spans="2:10" s="13" customFormat="1" ht="14.25" hidden="1" customHeight="1" x14ac:dyDescent="0.3">
      <c r="B169" s="43"/>
      <c r="C169" s="131" t="s">
        <v>103</v>
      </c>
      <c r="D169" s="131"/>
      <c r="E169" s="115" t="s">
        <v>129</v>
      </c>
      <c r="F169" s="100" t="s">
        <v>40</v>
      </c>
      <c r="G169" s="93">
        <v>0</v>
      </c>
      <c r="H169" s="112">
        <v>0</v>
      </c>
      <c r="I169" s="94">
        <f t="shared" si="7"/>
        <v>0</v>
      </c>
      <c r="J169" s="44"/>
    </row>
    <row r="170" spans="2:10" s="13" customFormat="1" ht="14.25" hidden="1" customHeight="1" x14ac:dyDescent="0.3">
      <c r="B170" s="43"/>
      <c r="C170" s="131" t="s">
        <v>104</v>
      </c>
      <c r="D170" s="131"/>
      <c r="E170" s="114" t="s">
        <v>129</v>
      </c>
      <c r="F170" s="100" t="s">
        <v>40</v>
      </c>
      <c r="G170" s="93">
        <v>0</v>
      </c>
      <c r="H170" s="112">
        <v>0</v>
      </c>
      <c r="I170" s="94">
        <f t="shared" si="7"/>
        <v>0</v>
      </c>
      <c r="J170" s="44"/>
    </row>
    <row r="171" spans="2:10" s="13" customFormat="1" ht="14.25" hidden="1" customHeight="1" x14ac:dyDescent="0.3">
      <c r="B171" s="43"/>
      <c r="C171" s="131" t="s">
        <v>105</v>
      </c>
      <c r="D171" s="131"/>
      <c r="E171" s="115" t="s">
        <v>129</v>
      </c>
      <c r="F171" s="100" t="s">
        <v>40</v>
      </c>
      <c r="G171" s="93">
        <v>0</v>
      </c>
      <c r="H171" s="112">
        <v>0</v>
      </c>
      <c r="I171" s="94">
        <f t="shared" si="7"/>
        <v>0</v>
      </c>
      <c r="J171" s="44"/>
    </row>
    <row r="172" spans="2:10" s="13" customFormat="1" ht="14.25" hidden="1" customHeight="1" x14ac:dyDescent="0.3">
      <c r="B172" s="43"/>
      <c r="C172" s="131" t="s">
        <v>106</v>
      </c>
      <c r="D172" s="131"/>
      <c r="E172" s="115" t="s">
        <v>129</v>
      </c>
      <c r="F172" s="100" t="s">
        <v>40</v>
      </c>
      <c r="G172" s="93">
        <v>0</v>
      </c>
      <c r="H172" s="112">
        <v>0</v>
      </c>
      <c r="I172" s="94">
        <f t="shared" si="7"/>
        <v>0</v>
      </c>
      <c r="J172" s="44"/>
    </row>
    <row r="173" spans="2:10" s="13" customFormat="1" ht="14.25" hidden="1" customHeight="1" x14ac:dyDescent="0.3">
      <c r="B173" s="43"/>
      <c r="C173" s="131" t="s">
        <v>107</v>
      </c>
      <c r="D173" s="131"/>
      <c r="E173" s="114" t="s">
        <v>129</v>
      </c>
      <c r="F173" s="100" t="s">
        <v>40</v>
      </c>
      <c r="G173" s="93">
        <v>0</v>
      </c>
      <c r="H173" s="112">
        <v>0</v>
      </c>
      <c r="I173" s="94">
        <f t="shared" si="7"/>
        <v>0</v>
      </c>
      <c r="J173" s="44"/>
    </row>
    <row r="174" spans="2:10" s="13" customFormat="1" ht="14.25" hidden="1" customHeight="1" x14ac:dyDescent="0.3">
      <c r="B174" s="43"/>
      <c r="C174" s="131" t="s">
        <v>108</v>
      </c>
      <c r="D174" s="131"/>
      <c r="E174" s="115" t="s">
        <v>129</v>
      </c>
      <c r="F174" s="100" t="s">
        <v>40</v>
      </c>
      <c r="G174" s="93">
        <v>0</v>
      </c>
      <c r="H174" s="112">
        <v>0</v>
      </c>
      <c r="I174" s="94">
        <f>ROUND(H174*G174,2)</f>
        <v>0</v>
      </c>
      <c r="J174" s="44"/>
    </row>
    <row r="175" spans="2:10" s="13" customFormat="1" ht="14.25" hidden="1" customHeight="1" x14ac:dyDescent="0.3">
      <c r="B175" s="43"/>
      <c r="C175" s="131" t="s">
        <v>109</v>
      </c>
      <c r="D175" s="131"/>
      <c r="E175" s="115" t="s">
        <v>129</v>
      </c>
      <c r="F175" s="100" t="s">
        <v>40</v>
      </c>
      <c r="G175" s="93">
        <v>0</v>
      </c>
      <c r="H175" s="112">
        <v>0</v>
      </c>
      <c r="I175" s="94">
        <f>ROUND(H175*G175,2)</f>
        <v>0</v>
      </c>
      <c r="J175" s="44"/>
    </row>
    <row r="176" spans="2:10" s="13" customFormat="1" ht="14.25" hidden="1" customHeight="1" x14ac:dyDescent="0.3">
      <c r="B176" s="43"/>
      <c r="C176" s="131" t="s">
        <v>110</v>
      </c>
      <c r="D176" s="131"/>
      <c r="E176" s="114" t="s">
        <v>129</v>
      </c>
      <c r="F176" s="100" t="s">
        <v>40</v>
      </c>
      <c r="G176" s="93">
        <v>0</v>
      </c>
      <c r="H176" s="112">
        <v>0</v>
      </c>
      <c r="I176" s="94">
        <f>ROUND(H176*G176,2)</f>
        <v>0</v>
      </c>
      <c r="J176" s="44"/>
    </row>
    <row r="177" spans="2:10" s="13" customFormat="1" ht="14.25" hidden="1" customHeight="1" x14ac:dyDescent="0.3">
      <c r="B177" s="43"/>
      <c r="C177" s="131" t="s">
        <v>111</v>
      </c>
      <c r="D177" s="131"/>
      <c r="E177" s="115" t="s">
        <v>129</v>
      </c>
      <c r="F177" s="100" t="s">
        <v>40</v>
      </c>
      <c r="G177" s="93">
        <v>0</v>
      </c>
      <c r="H177" s="112">
        <v>0</v>
      </c>
      <c r="I177" s="94">
        <f>ROUND(H177*G177,2)</f>
        <v>0</v>
      </c>
      <c r="J177" s="44"/>
    </row>
    <row r="178" spans="2:10" s="13" customFormat="1" ht="25.5" customHeight="1" x14ac:dyDescent="0.3">
      <c r="B178" s="43"/>
      <c r="C178" s="45"/>
      <c r="D178" s="45"/>
      <c r="E178" s="46"/>
      <c r="F178" s="47"/>
      <c r="G178" s="48"/>
      <c r="H178" s="49"/>
      <c r="I178" s="95"/>
      <c r="J178" s="44"/>
    </row>
    <row r="179" spans="2:10" s="13" customFormat="1" ht="26.4" hidden="1" x14ac:dyDescent="0.3">
      <c r="B179" s="43"/>
      <c r="C179" s="135" t="s">
        <v>31</v>
      </c>
      <c r="D179" s="135"/>
      <c r="E179" s="96" t="s">
        <v>30</v>
      </c>
      <c r="F179" s="97" t="s">
        <v>26</v>
      </c>
      <c r="G179" s="98" t="s">
        <v>27</v>
      </c>
      <c r="H179" s="99" t="s">
        <v>28</v>
      </c>
      <c r="I179" s="99" t="s">
        <v>29</v>
      </c>
      <c r="J179" s="44"/>
    </row>
    <row r="180" spans="2:10" s="13" customFormat="1" ht="18" hidden="1" thickBot="1" x14ac:dyDescent="0.35">
      <c r="B180" s="43"/>
      <c r="C180" s="132" t="s">
        <v>36</v>
      </c>
      <c r="D180" s="133"/>
      <c r="E180" s="133"/>
      <c r="F180" s="133"/>
      <c r="G180" s="133"/>
      <c r="H180" s="133"/>
      <c r="I180" s="103">
        <f>SUM(I181:I200)</f>
        <v>0</v>
      </c>
      <c r="J180" s="44"/>
    </row>
    <row r="181" spans="2:10" s="13" customFormat="1" ht="13.8" hidden="1" x14ac:dyDescent="0.3">
      <c r="B181" s="43"/>
      <c r="C181" s="130" t="s">
        <v>72</v>
      </c>
      <c r="D181" s="130"/>
      <c r="E181" s="116"/>
      <c r="F181" s="113" t="s">
        <v>40</v>
      </c>
      <c r="G181" s="109">
        <v>0</v>
      </c>
      <c r="H181" s="111">
        <v>0</v>
      </c>
      <c r="I181" s="102">
        <f>ROUND(H181*G181,2)</f>
        <v>0</v>
      </c>
      <c r="J181" s="44"/>
    </row>
    <row r="182" spans="2:10" s="13" customFormat="1" ht="13.8" hidden="1" x14ac:dyDescent="0.3">
      <c r="B182" s="43"/>
      <c r="C182" s="131" t="s">
        <v>73</v>
      </c>
      <c r="D182" s="131"/>
      <c r="E182" s="117"/>
      <c r="F182" s="113" t="s">
        <v>40</v>
      </c>
      <c r="G182" s="110">
        <v>0</v>
      </c>
      <c r="H182" s="112">
        <v>0</v>
      </c>
      <c r="I182" s="94">
        <f t="shared" ref="I182:I200" si="8">ROUND(H182*G182,2)</f>
        <v>0</v>
      </c>
      <c r="J182" s="44"/>
    </row>
    <row r="183" spans="2:10" s="13" customFormat="1" ht="13.8" hidden="1" x14ac:dyDescent="0.3">
      <c r="B183" s="43"/>
      <c r="C183" s="130" t="s">
        <v>74</v>
      </c>
      <c r="D183" s="130"/>
      <c r="E183" s="117"/>
      <c r="F183" s="113" t="s">
        <v>40</v>
      </c>
      <c r="G183" s="110">
        <v>0</v>
      </c>
      <c r="H183" s="112">
        <v>0</v>
      </c>
      <c r="I183" s="94">
        <f t="shared" si="8"/>
        <v>0</v>
      </c>
      <c r="J183" s="44"/>
    </row>
    <row r="184" spans="2:10" s="13" customFormat="1" ht="13.8" hidden="1" x14ac:dyDescent="0.3">
      <c r="B184" s="43"/>
      <c r="C184" s="131" t="s">
        <v>75</v>
      </c>
      <c r="D184" s="131"/>
      <c r="E184" s="117"/>
      <c r="F184" s="113" t="s">
        <v>40</v>
      </c>
      <c r="G184" s="110">
        <v>0</v>
      </c>
      <c r="H184" s="112">
        <v>0</v>
      </c>
      <c r="I184" s="94">
        <f t="shared" si="8"/>
        <v>0</v>
      </c>
      <c r="J184" s="44"/>
    </row>
    <row r="185" spans="2:10" s="13" customFormat="1" ht="13.8" hidden="1" x14ac:dyDescent="0.3">
      <c r="B185" s="43"/>
      <c r="C185" s="130" t="s">
        <v>76</v>
      </c>
      <c r="D185" s="130"/>
      <c r="E185" s="117"/>
      <c r="F185" s="113" t="s">
        <v>40</v>
      </c>
      <c r="G185" s="110">
        <v>0</v>
      </c>
      <c r="H185" s="112">
        <v>0</v>
      </c>
      <c r="I185" s="94">
        <f t="shared" si="8"/>
        <v>0</v>
      </c>
      <c r="J185" s="44"/>
    </row>
    <row r="186" spans="2:10" s="13" customFormat="1" ht="13.8" hidden="1" x14ac:dyDescent="0.3">
      <c r="B186" s="43"/>
      <c r="C186" s="131" t="s">
        <v>77</v>
      </c>
      <c r="D186" s="131"/>
      <c r="E186" s="117"/>
      <c r="F186" s="113" t="s">
        <v>40</v>
      </c>
      <c r="G186" s="110">
        <v>0</v>
      </c>
      <c r="H186" s="112">
        <v>0</v>
      </c>
      <c r="I186" s="94">
        <f t="shared" si="8"/>
        <v>0</v>
      </c>
      <c r="J186" s="44"/>
    </row>
    <row r="187" spans="2:10" s="13" customFormat="1" ht="13.8" hidden="1" x14ac:dyDescent="0.3">
      <c r="B187" s="43"/>
      <c r="C187" s="130" t="s">
        <v>78</v>
      </c>
      <c r="D187" s="130"/>
      <c r="E187" s="117"/>
      <c r="F187" s="113" t="s">
        <v>40</v>
      </c>
      <c r="G187" s="110">
        <v>0</v>
      </c>
      <c r="H187" s="112">
        <v>0</v>
      </c>
      <c r="I187" s="94">
        <f t="shared" si="8"/>
        <v>0</v>
      </c>
      <c r="J187" s="44"/>
    </row>
    <row r="188" spans="2:10" s="13" customFormat="1" ht="13.8" hidden="1" x14ac:dyDescent="0.3">
      <c r="B188" s="43"/>
      <c r="C188" s="131" t="s">
        <v>79</v>
      </c>
      <c r="D188" s="131"/>
      <c r="E188" s="117"/>
      <c r="F188" s="113" t="s">
        <v>40</v>
      </c>
      <c r="G188" s="110">
        <v>0</v>
      </c>
      <c r="H188" s="112">
        <v>0</v>
      </c>
      <c r="I188" s="94">
        <f>ROUND(H188*G188,2)</f>
        <v>0</v>
      </c>
      <c r="J188" s="44"/>
    </row>
    <row r="189" spans="2:10" s="13" customFormat="1" ht="13.8" hidden="1" x14ac:dyDescent="0.3">
      <c r="B189" s="43"/>
      <c r="C189" s="130" t="s">
        <v>80</v>
      </c>
      <c r="D189" s="130"/>
      <c r="E189" s="117"/>
      <c r="F189" s="113" t="s">
        <v>40</v>
      </c>
      <c r="G189" s="110">
        <v>0</v>
      </c>
      <c r="H189" s="112">
        <v>0</v>
      </c>
      <c r="I189" s="94">
        <f>ROUND(H189*G189,2)</f>
        <v>0</v>
      </c>
      <c r="J189" s="44"/>
    </row>
    <row r="190" spans="2:10" s="13" customFormat="1" ht="13.8" hidden="1" x14ac:dyDescent="0.3">
      <c r="B190" s="43"/>
      <c r="C190" s="131" t="s">
        <v>81</v>
      </c>
      <c r="D190" s="131"/>
      <c r="E190" s="117"/>
      <c r="F190" s="113" t="s">
        <v>40</v>
      </c>
      <c r="G190" s="110">
        <v>0</v>
      </c>
      <c r="H190" s="112">
        <v>0</v>
      </c>
      <c r="I190" s="94">
        <f>ROUND(H190*G190,2)</f>
        <v>0</v>
      </c>
      <c r="J190" s="44"/>
    </row>
    <row r="191" spans="2:10" s="13" customFormat="1" ht="13.8" hidden="1" x14ac:dyDescent="0.3">
      <c r="B191" s="43"/>
      <c r="C191" s="130" t="s">
        <v>82</v>
      </c>
      <c r="D191" s="130"/>
      <c r="E191" s="117"/>
      <c r="F191" s="113" t="s">
        <v>40</v>
      </c>
      <c r="G191" s="110">
        <v>0</v>
      </c>
      <c r="H191" s="112">
        <v>0</v>
      </c>
      <c r="I191" s="94">
        <f>ROUND(H191*G191,2)</f>
        <v>0</v>
      </c>
      <c r="J191" s="44"/>
    </row>
    <row r="192" spans="2:10" s="13" customFormat="1" ht="13.8" hidden="1" x14ac:dyDescent="0.3">
      <c r="B192" s="43"/>
      <c r="C192" s="131" t="s">
        <v>83</v>
      </c>
      <c r="D192" s="131"/>
      <c r="E192" s="117"/>
      <c r="F192" s="113" t="s">
        <v>40</v>
      </c>
      <c r="G192" s="110">
        <v>0</v>
      </c>
      <c r="H192" s="112">
        <v>0</v>
      </c>
      <c r="I192" s="94">
        <f>ROUND(H192*G192,2)</f>
        <v>0</v>
      </c>
      <c r="J192" s="44"/>
    </row>
    <row r="193" spans="2:10" s="13" customFormat="1" ht="13.8" hidden="1" x14ac:dyDescent="0.3">
      <c r="B193" s="43"/>
      <c r="C193" s="130" t="s">
        <v>84</v>
      </c>
      <c r="D193" s="130"/>
      <c r="E193" s="117"/>
      <c r="F193" s="113" t="s">
        <v>40</v>
      </c>
      <c r="G193" s="110">
        <v>0</v>
      </c>
      <c r="H193" s="112">
        <v>0</v>
      </c>
      <c r="I193" s="94">
        <f t="shared" si="8"/>
        <v>0</v>
      </c>
      <c r="J193" s="44"/>
    </row>
    <row r="194" spans="2:10" s="13" customFormat="1" ht="13.8" hidden="1" x14ac:dyDescent="0.3">
      <c r="B194" s="43"/>
      <c r="C194" s="131" t="s">
        <v>85</v>
      </c>
      <c r="D194" s="131"/>
      <c r="E194" s="117"/>
      <c r="F194" s="113" t="s">
        <v>40</v>
      </c>
      <c r="G194" s="110">
        <v>0</v>
      </c>
      <c r="H194" s="112">
        <v>0</v>
      </c>
      <c r="I194" s="94">
        <f t="shared" si="8"/>
        <v>0</v>
      </c>
      <c r="J194" s="44"/>
    </row>
    <row r="195" spans="2:10" s="13" customFormat="1" ht="13.8" hidden="1" x14ac:dyDescent="0.3">
      <c r="B195" s="43"/>
      <c r="C195" s="130" t="s">
        <v>86</v>
      </c>
      <c r="D195" s="130"/>
      <c r="E195" s="117"/>
      <c r="F195" s="113" t="s">
        <v>40</v>
      </c>
      <c r="G195" s="110">
        <v>0</v>
      </c>
      <c r="H195" s="112">
        <v>0</v>
      </c>
      <c r="I195" s="94">
        <f t="shared" si="8"/>
        <v>0</v>
      </c>
      <c r="J195" s="44"/>
    </row>
    <row r="196" spans="2:10" s="13" customFormat="1" ht="13.8" hidden="1" x14ac:dyDescent="0.3">
      <c r="B196" s="43"/>
      <c r="C196" s="131" t="s">
        <v>87</v>
      </c>
      <c r="D196" s="131"/>
      <c r="E196" s="117"/>
      <c r="F196" s="113" t="s">
        <v>40</v>
      </c>
      <c r="G196" s="110">
        <v>0</v>
      </c>
      <c r="H196" s="112">
        <v>0</v>
      </c>
      <c r="I196" s="94">
        <f t="shared" si="8"/>
        <v>0</v>
      </c>
      <c r="J196" s="44"/>
    </row>
    <row r="197" spans="2:10" s="13" customFormat="1" ht="13.8" hidden="1" x14ac:dyDescent="0.3">
      <c r="B197" s="43"/>
      <c r="C197" s="130" t="s">
        <v>88</v>
      </c>
      <c r="D197" s="130"/>
      <c r="E197" s="117"/>
      <c r="F197" s="113" t="s">
        <v>40</v>
      </c>
      <c r="G197" s="110">
        <v>0</v>
      </c>
      <c r="H197" s="112">
        <v>0</v>
      </c>
      <c r="I197" s="94">
        <f t="shared" si="8"/>
        <v>0</v>
      </c>
      <c r="J197" s="44"/>
    </row>
    <row r="198" spans="2:10" s="13" customFormat="1" ht="13.8" hidden="1" x14ac:dyDescent="0.3">
      <c r="B198" s="43"/>
      <c r="C198" s="131" t="s">
        <v>89</v>
      </c>
      <c r="D198" s="131"/>
      <c r="E198" s="117"/>
      <c r="F198" s="113" t="s">
        <v>40</v>
      </c>
      <c r="G198" s="110">
        <v>0</v>
      </c>
      <c r="H198" s="112">
        <v>0</v>
      </c>
      <c r="I198" s="94">
        <f t="shared" si="8"/>
        <v>0</v>
      </c>
      <c r="J198" s="44"/>
    </row>
    <row r="199" spans="2:10" s="13" customFormat="1" ht="13.8" hidden="1" x14ac:dyDescent="0.3">
      <c r="B199" s="43"/>
      <c r="C199" s="130" t="s">
        <v>90</v>
      </c>
      <c r="D199" s="130"/>
      <c r="E199" s="117"/>
      <c r="F199" s="113" t="s">
        <v>40</v>
      </c>
      <c r="G199" s="110">
        <v>0</v>
      </c>
      <c r="H199" s="112">
        <v>0</v>
      </c>
      <c r="I199" s="94">
        <f t="shared" si="8"/>
        <v>0</v>
      </c>
      <c r="J199" s="44"/>
    </row>
    <row r="200" spans="2:10" s="13" customFormat="1" ht="13.8" hidden="1" x14ac:dyDescent="0.3">
      <c r="B200" s="43"/>
      <c r="C200" s="131" t="s">
        <v>91</v>
      </c>
      <c r="D200" s="131"/>
      <c r="E200" s="117"/>
      <c r="F200" s="113" t="s">
        <v>40</v>
      </c>
      <c r="G200" s="110">
        <v>0</v>
      </c>
      <c r="H200" s="112">
        <v>0</v>
      </c>
      <c r="I200" s="94">
        <f t="shared" si="8"/>
        <v>0</v>
      </c>
      <c r="J200" s="44"/>
    </row>
    <row r="201" spans="2:10" s="13" customFormat="1" ht="6.75" hidden="1" customHeight="1" x14ac:dyDescent="0.3">
      <c r="B201" s="18"/>
      <c r="C201" s="19"/>
      <c r="D201" s="19"/>
      <c r="E201" s="19"/>
      <c r="F201" s="19"/>
      <c r="G201" s="19"/>
      <c r="H201" s="19"/>
      <c r="I201" s="19"/>
      <c r="J201" s="20"/>
    </row>
  </sheetData>
  <protectedRanges>
    <protectedRange sqref="E182:H200 E181:F181" name="VV"/>
    <protectedRange sqref="E12:E13 G12:G13 F31:I36" name="CN"/>
  </protectedRanges>
  <mergeCells count="126">
    <mergeCell ref="F1:G1"/>
    <mergeCell ref="C77:D77"/>
    <mergeCell ref="C86:D86"/>
    <mergeCell ref="C105:D105"/>
    <mergeCell ref="C120:D120"/>
    <mergeCell ref="C143:D143"/>
    <mergeCell ref="C156:D156"/>
    <mergeCell ref="C179:D179"/>
    <mergeCell ref="C2:I2"/>
    <mergeCell ref="C4:I4"/>
    <mergeCell ref="E6:I6"/>
    <mergeCell ref="C43:I43"/>
    <mergeCell ref="E45:I45"/>
    <mergeCell ref="C67:I67"/>
    <mergeCell ref="E69:I69"/>
    <mergeCell ref="C78:H78"/>
    <mergeCell ref="C88:D88"/>
    <mergeCell ref="C89:D89"/>
    <mergeCell ref="C90:D90"/>
    <mergeCell ref="C91:D91"/>
    <mergeCell ref="C108:D108"/>
    <mergeCell ref="C100:D100"/>
    <mergeCell ref="C101:D101"/>
    <mergeCell ref="C102:D102"/>
    <mergeCell ref="C103:D103"/>
    <mergeCell ref="C107:D107"/>
    <mergeCell ref="C92:D92"/>
    <mergeCell ref="C87:H87"/>
    <mergeCell ref="C93:D93"/>
    <mergeCell ref="C94:D94"/>
    <mergeCell ref="C95:D95"/>
    <mergeCell ref="C96:D96"/>
    <mergeCell ref="C97:D97"/>
    <mergeCell ref="C98:D98"/>
    <mergeCell ref="C99:D99"/>
    <mergeCell ref="C115:D115"/>
    <mergeCell ref="C116:D116"/>
    <mergeCell ref="C117:D117"/>
    <mergeCell ref="C118:D118"/>
    <mergeCell ref="C106:H106"/>
    <mergeCell ref="C109:D109"/>
    <mergeCell ref="C110:D110"/>
    <mergeCell ref="C111:D111"/>
    <mergeCell ref="C113:D113"/>
    <mergeCell ref="C114:D114"/>
    <mergeCell ref="C112:D112"/>
    <mergeCell ref="C122:D122"/>
    <mergeCell ref="C123:D123"/>
    <mergeCell ref="C121:H121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C136:D136"/>
    <mergeCell ref="C137:D137"/>
    <mergeCell ref="C162:D162"/>
    <mergeCell ref="C163:D163"/>
    <mergeCell ref="C164:D164"/>
    <mergeCell ref="C152:D152"/>
    <mergeCell ref="C153:D153"/>
    <mergeCell ref="C154:D154"/>
    <mergeCell ref="C138:D138"/>
    <mergeCell ref="C139:D139"/>
    <mergeCell ref="C140:D140"/>
    <mergeCell ref="C141:D141"/>
    <mergeCell ref="C145:D145"/>
    <mergeCell ref="C146:D146"/>
    <mergeCell ref="C147:D147"/>
    <mergeCell ref="C148:D148"/>
    <mergeCell ref="C149:D149"/>
    <mergeCell ref="C79:D79"/>
    <mergeCell ref="C80:D80"/>
    <mergeCell ref="C81:D81"/>
    <mergeCell ref="C82:D82"/>
    <mergeCell ref="C83:D83"/>
    <mergeCell ref="C84:D84"/>
    <mergeCell ref="C186:D186"/>
    <mergeCell ref="C174:D174"/>
    <mergeCell ref="C175:D175"/>
    <mergeCell ref="C176:D176"/>
    <mergeCell ref="C177:D177"/>
    <mergeCell ref="C181:D181"/>
    <mergeCell ref="C182:D182"/>
    <mergeCell ref="C183:D183"/>
    <mergeCell ref="C184:D184"/>
    <mergeCell ref="C185:D185"/>
    <mergeCell ref="C165:D165"/>
    <mergeCell ref="C166:D166"/>
    <mergeCell ref="C167:D167"/>
    <mergeCell ref="C168:D168"/>
    <mergeCell ref="C169:D169"/>
    <mergeCell ref="C170:D170"/>
    <mergeCell ref="C150:D150"/>
    <mergeCell ref="C151:D151"/>
    <mergeCell ref="C195:D195"/>
    <mergeCell ref="C196:D196"/>
    <mergeCell ref="C197:D197"/>
    <mergeCell ref="C198:D198"/>
    <mergeCell ref="C199:D199"/>
    <mergeCell ref="C200:D200"/>
    <mergeCell ref="C180:H180"/>
    <mergeCell ref="C157:H157"/>
    <mergeCell ref="C144:H144"/>
    <mergeCell ref="C187:D187"/>
    <mergeCell ref="C188:D188"/>
    <mergeCell ref="C189:D189"/>
    <mergeCell ref="C190:D190"/>
    <mergeCell ref="C191:D191"/>
    <mergeCell ref="C192:D192"/>
    <mergeCell ref="C193:D193"/>
    <mergeCell ref="C194:D194"/>
    <mergeCell ref="C171:D171"/>
    <mergeCell ref="C172:D172"/>
    <mergeCell ref="C173:D173"/>
    <mergeCell ref="C158:D158"/>
    <mergeCell ref="C159:D159"/>
    <mergeCell ref="C160:D160"/>
    <mergeCell ref="C161:D161"/>
  </mergeCells>
  <phoneticPr fontId="0" type="noConversion"/>
  <hyperlinks>
    <hyperlink ref="E1" location="C2" display="1) Krycí list rozpočtu" xr:uid="{00000000-0004-0000-0000-000000000000}"/>
    <hyperlink ref="F1:G1" location="C86" display="2) Rekapitulace rozpočtu" xr:uid="{00000000-0004-0000-0000-000001000000}"/>
    <hyperlink ref="H1" location="C111" display="3) Rozpočet" xr:uid="{00000000-0004-0000-0000-000002000000}"/>
  </hyperlinks>
  <pageMargins left="0.58333330000000005" right="0.58333330000000005" top="0.5" bottom="0.46666669999999999" header="0" footer="0"/>
  <pageSetup paperSize="9" scale="74" fitToHeight="100" orientation="portrait" blackAndWhite="1" r:id="rId1"/>
  <headerFooter>
    <oddFooter>&amp;CStrana &amp;P z &amp;N</oddFooter>
  </headerFooter>
  <rowBreaks count="2" manualBreakCount="2">
    <brk id="103" min="2" max="8" man="1"/>
    <brk id="155" min="2" max="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'Pomůcky a vysvětlivky'!$B$4:$B$11</xm:f>
          </x14:formula1>
          <xm:sqref>F181:F200 F122:F141 F158:F177 F79:F84 F107:F118 F145:F154 F88:F103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11"/>
  <sheetViews>
    <sheetView workbookViewId="0">
      <selection activeCell="F19" sqref="F19"/>
    </sheetView>
  </sheetViews>
  <sheetFormatPr defaultColWidth="9.140625" defaultRowHeight="13.8" x14ac:dyDescent="0.25"/>
  <cols>
    <col min="1" max="1" width="27.42578125" style="52" customWidth="1"/>
    <col min="2" max="2" width="14.28515625" style="52" customWidth="1"/>
    <col min="3" max="3" width="36.85546875" style="52" customWidth="1"/>
    <col min="4" max="4" width="12" style="52" customWidth="1"/>
    <col min="5" max="16384" width="9.140625" style="52"/>
  </cols>
  <sheetData>
    <row r="2" spans="1:3" x14ac:dyDescent="0.25">
      <c r="B2" s="52" t="s">
        <v>37</v>
      </c>
      <c r="C2" s="52" t="s">
        <v>38</v>
      </c>
    </row>
    <row r="3" spans="1:3" x14ac:dyDescent="0.25">
      <c r="A3" s="54"/>
      <c r="B3" s="54"/>
      <c r="C3" s="54"/>
    </row>
    <row r="4" spans="1:3" x14ac:dyDescent="0.25">
      <c r="B4" s="53" t="s">
        <v>40</v>
      </c>
      <c r="C4" s="52" t="s">
        <v>44</v>
      </c>
    </row>
    <row r="5" spans="1:3" x14ac:dyDescent="0.25">
      <c r="A5" s="52" t="s">
        <v>45</v>
      </c>
      <c r="B5" s="53" t="s">
        <v>41</v>
      </c>
      <c r="C5" s="52" t="s">
        <v>50</v>
      </c>
    </row>
    <row r="6" spans="1:3" x14ac:dyDescent="0.25">
      <c r="A6" s="52" t="s">
        <v>45</v>
      </c>
      <c r="B6" s="53" t="s">
        <v>42</v>
      </c>
      <c r="C6" s="52" t="s">
        <v>51</v>
      </c>
    </row>
    <row r="7" spans="1:3" x14ac:dyDescent="0.25">
      <c r="A7" s="52" t="s">
        <v>45</v>
      </c>
      <c r="B7" s="53" t="s">
        <v>46</v>
      </c>
      <c r="C7" s="52" t="s">
        <v>52</v>
      </c>
    </row>
    <row r="8" spans="1:3" x14ac:dyDescent="0.25">
      <c r="A8" s="52" t="s">
        <v>45</v>
      </c>
      <c r="B8" s="53" t="s">
        <v>47</v>
      </c>
      <c r="C8" s="52" t="s">
        <v>53</v>
      </c>
    </row>
    <row r="9" spans="1:3" x14ac:dyDescent="0.25">
      <c r="A9" s="52" t="s">
        <v>45</v>
      </c>
      <c r="B9" s="53" t="s">
        <v>43</v>
      </c>
      <c r="C9" s="52" t="s">
        <v>54</v>
      </c>
    </row>
    <row r="10" spans="1:3" x14ac:dyDescent="0.25">
      <c r="A10" s="52" t="s">
        <v>45</v>
      </c>
      <c r="B10" s="53" t="s">
        <v>48</v>
      </c>
      <c r="C10" s="52" t="s">
        <v>55</v>
      </c>
    </row>
    <row r="11" spans="1:3" x14ac:dyDescent="0.25">
      <c r="A11" s="52" t="s">
        <v>45</v>
      </c>
      <c r="B11" s="53" t="s">
        <v>49</v>
      </c>
      <c r="C11" s="52" t="s">
        <v>56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Položkový rozpočet_slepý</vt:lpstr>
      <vt:lpstr>Pomůcky a vysvětlivky</vt:lpstr>
      <vt:lpstr>'Položkový rozpočet_slepý'!Oblast_tisku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Jaromír Dudek</dc:creator>
  <cp:lastModifiedBy>User</cp:lastModifiedBy>
  <cp:lastPrinted>2019-08-13T09:48:28Z</cp:lastPrinted>
  <dcterms:created xsi:type="dcterms:W3CDTF">2018-10-17T09:37:13Z</dcterms:created>
  <dcterms:modified xsi:type="dcterms:W3CDTF">2020-11-25T12:52:27Z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Tagging.ClassificationMark.P00">
    <vt:lpwstr>&lt;ClassificationMark xmlns:xsd="http://www.w3.org/2001/XMLSchema" xmlns:xsi="http://www.w3.org/2001/XMLSchema-instance" margin="NaN" class="C0" owner="Kotas Jiří" position="TopRight" marginX="0" marginY="0" classifiedOn="2018-11-22T13:59:02.2656144+01</vt:lpwstr>
  </property>
  <property fmtid="{D5CDD505-2E9C-101B-9397-08002B2CF9AE}" pid="3" name="DocumentTagging.ClassificationMark.P01">
    <vt:lpwstr>:00" showPrintedBy="false" showPrintDate="false" language="cs" ApplicationVersion="Microsoft Excel, 16.0" addinVersion="5.10.5.31" template="CEZ"&gt;&lt;history bulk="false" class="Veřejné" code="C0" user="Kubalík Petr" mappingVersion="1" date="2018-11-22T</vt:lpwstr>
  </property>
  <property fmtid="{D5CDD505-2E9C-101B-9397-08002B2CF9AE}" pid="4" name="DocumentTagging.ClassificationMark.P02">
    <vt:lpwstr>13:59:02.2706282+01:00" /&gt;&lt;recipients /&gt;&lt;documentOwners /&gt;&lt;/ClassificationMark&gt;</vt:lpwstr>
  </property>
  <property fmtid="{D5CDD505-2E9C-101B-9397-08002B2CF9AE}" pid="5" name="DocumentTagging.ClassificationMark">
    <vt:lpwstr>￼PARTS:3</vt:lpwstr>
  </property>
  <property fmtid="{D5CDD505-2E9C-101B-9397-08002B2CF9AE}" pid="6" name="DocumentClasification">
    <vt:lpwstr>Veřejné</vt:lpwstr>
  </property>
  <property fmtid="{D5CDD505-2E9C-101B-9397-08002B2CF9AE}" pid="7" name="CEZ_DLP">
    <vt:lpwstr>CEZ:ESL:D</vt:lpwstr>
  </property>
</Properties>
</file>