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ate1904="1"/>
  <mc:AlternateContent xmlns:mc="http://schemas.openxmlformats.org/markup-compatibility/2006">
    <mc:Choice Requires="x15">
      <x15ac:absPath xmlns:x15ac="http://schemas.microsoft.com/office/spreadsheetml/2010/11/ac" url="C:\Users\ivana\Documents\MČ _ Kolovraty\dodávka_typ nabytku\"/>
    </mc:Choice>
  </mc:AlternateContent>
  <xr:revisionPtr revIDLastSave="0" documentId="8_{FA30FFB1-66D6-48D0-B6C4-20EB147C60BA}" xr6:coauthVersionLast="47" xr6:coauthVersionMax="47" xr10:uidLastSave="{00000000-0000-0000-0000-000000000000}"/>
  <bookViews>
    <workbookView xWindow="-120" yWindow="-120" windowWidth="29040" windowHeight="15720" tabRatio="500" xr2:uid="{9B411DE3-7E5F-49DD-AF5A-1945F5841B34}"/>
  </bookViews>
  <sheets>
    <sheet name="Rozpiska" sheetId="10" r:id="rId1"/>
    <sheet name="vybavení učeben a kabinetů" sheetId="2" r:id="rId2"/>
    <sheet name="vybavení tělcovičny " sheetId="9" r:id="rId3"/>
    <sheet name="osvětlení lobby, světlíky" sheetId="8" r:id="rId4"/>
  </sheets>
  <externalReferences>
    <externalReference r:id="rId5"/>
  </externalReferences>
  <definedNames>
    <definedName name="_xlnm.Print_Area" localSheetId="3">'osvětlení lobby, světlíky'!$A$1:$J$17</definedName>
    <definedName name="_xlnm.Print_Area" localSheetId="0">Rozpiska!$A$1:$G$23</definedName>
    <definedName name="_xlnm.Print_Area" localSheetId="2">'vybavení tělcovičny '!$A$1:$J$28</definedName>
    <definedName name="_xlnm.Print_Area" localSheetId="1">'vybavení učeben a kabinetů'!$A$1:$J$72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9" l="1"/>
  <c r="I24" i="9"/>
  <c r="I23" i="9"/>
  <c r="I22" i="9"/>
  <c r="I21" i="9"/>
  <c r="I20" i="9"/>
  <c r="I19" i="9"/>
  <c r="I18" i="9"/>
  <c r="I17" i="9"/>
  <c r="F16" i="9"/>
  <c r="I16" i="9" s="1"/>
  <c r="I15" i="9"/>
  <c r="I14" i="9"/>
  <c r="I13" i="9"/>
  <c r="I12" i="9"/>
  <c r="I11" i="9"/>
  <c r="I10" i="9"/>
  <c r="I11" i="8"/>
  <c r="I12" i="8"/>
  <c r="I13" i="8"/>
  <c r="I14" i="8"/>
  <c r="I10" i="8"/>
  <c r="I68" i="2"/>
  <c r="I69" i="2"/>
  <c r="I66" i="2"/>
  <c r="I65" i="2"/>
  <c r="I64" i="2"/>
  <c r="I63" i="2"/>
  <c r="I62" i="2"/>
  <c r="I61" i="2"/>
  <c r="I60" i="2"/>
  <c r="I59" i="2"/>
  <c r="I58" i="2"/>
  <c r="I57" i="2"/>
  <c r="I56" i="2"/>
  <c r="I55" i="2"/>
  <c r="I54" i="2"/>
  <c r="I53" i="2"/>
  <c r="I52" i="2"/>
  <c r="I51" i="2"/>
  <c r="I50" i="2"/>
  <c r="I49" i="2"/>
  <c r="I48" i="2"/>
  <c r="I47" i="2"/>
  <c r="I46" i="2"/>
  <c r="I45" i="2"/>
  <c r="I44" i="2"/>
  <c r="I34" i="2"/>
  <c r="I33" i="2"/>
  <c r="I32" i="2"/>
  <c r="I31" i="2"/>
  <c r="I30" i="2"/>
  <c r="I29" i="2"/>
  <c r="I26" i="2"/>
  <c r="I25" i="2"/>
  <c r="I24" i="2"/>
  <c r="I23" i="2"/>
  <c r="I22" i="2"/>
  <c r="I21" i="2"/>
  <c r="I20" i="2"/>
  <c r="I19" i="2"/>
  <c r="I18" i="2"/>
  <c r="I17" i="2"/>
  <c r="I16" i="2"/>
  <c r="I15" i="2"/>
  <c r="I14" i="2"/>
  <c r="I13" i="2"/>
  <c r="I12" i="2"/>
  <c r="I11" i="2"/>
  <c r="I10" i="2"/>
  <c r="F67" i="2"/>
  <c r="I67" i="2" s="1"/>
  <c r="H2" i="2"/>
  <c r="G5" i="2"/>
  <c r="B5" i="2"/>
  <c r="A5" i="2"/>
  <c r="J2" i="2"/>
  <c r="A2" i="2"/>
  <c r="G5" i="8"/>
  <c r="G5" i="9"/>
  <c r="B5" i="8"/>
  <c r="B5" i="9"/>
  <c r="A5" i="8"/>
  <c r="A5" i="9"/>
  <c r="J2" i="8"/>
  <c r="J2" i="9"/>
  <c r="H2" i="8"/>
  <c r="H2" i="9"/>
  <c r="A2" i="9"/>
  <c r="A2" i="8"/>
  <c r="I16" i="8" l="1"/>
  <c r="I27" i="9"/>
  <c r="I71"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futureMetadata>
  <valueMetadata count="4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valueMetadata>
</metadata>
</file>

<file path=xl/sharedStrings.xml><?xml version="1.0" encoding="utf-8"?>
<sst xmlns="http://schemas.openxmlformats.org/spreadsheetml/2006/main" count="353" uniqueCount="278">
  <si>
    <t>verze / version</t>
  </si>
  <si>
    <t>A4</t>
  </si>
  <si>
    <t>označení / label</t>
  </si>
  <si>
    <t>produkt / product</t>
  </si>
  <si>
    <t>specifikace / specification</t>
  </si>
  <si>
    <t>poznámky / notes</t>
  </si>
  <si>
    <t>CZ</t>
  </si>
  <si>
    <t>ref. produkt / reference</t>
  </si>
  <si>
    <t>č.výkresu / number</t>
  </si>
  <si>
    <t xml:space="preserve"> typ tabulky / type of chart</t>
  </si>
  <si>
    <t>počet / quantity</t>
  </si>
  <si>
    <t>strany / pages</t>
  </si>
  <si>
    <t>MOC / unit price</t>
  </si>
  <si>
    <t>suma / total price</t>
  </si>
  <si>
    <t>dátum / date</t>
  </si>
  <si>
    <t>výrobca / brand</t>
  </si>
  <si>
    <t>ozn.projektu / project</t>
  </si>
  <si>
    <t>jazyk / language</t>
  </si>
  <si>
    <t>formát / paper size</t>
  </si>
  <si>
    <r>
      <t xml:space="preserve">Poznámka 
</t>
    </r>
    <r>
      <rPr>
        <sz val="10"/>
        <color indexed="15"/>
        <rFont val="Arial Narrow"/>
        <family val="2"/>
        <charset val="238"/>
      </rPr>
      <t>Note</t>
    </r>
  </si>
  <si>
    <r>
      <t xml:space="preserve">Dodavatel může navrhnout alternativy s podobním vzhledem. Všechen nábytek a jeho materiálové řešení bude před objednáním vzorkováno a schváleno architektem. Dodavatel nábytku zodpovídá za ergonomickou kompatibilitu jednotlivých prvků a ověření počtu. Výběr materiálů soluží jako orientační podklad pro vzorkování, specifikace podléhají schválení klienta. Cena by měla reflektovat kompletní objem objednávky. Dodávku je možno etapizovat po dohodě s klientem. Prioritní objednávku mají kancelářské stoly a židle v rámci pracovišť.
</t>
    </r>
    <r>
      <rPr>
        <sz val="10"/>
        <color indexed="15"/>
        <rFont val="Arial Narrow"/>
        <family val="2"/>
        <charset val="238"/>
      </rPr>
      <t>Alternate objects with similar design appearance can be proposed by the supplier. All the furniture and its' material solutions  are subject of sampling and architect confirmation prior to the final order. The material selection serves as an orientational base for sampling, specifications are subject of client's approval. The furniture supplier is respíonsible for the ergonoímic compatability of each particular item and the varification of components number. The delivery may be accepted in stages based on client's approval. Main priority belongs to the office tables and chairs within the workplace.</t>
    </r>
  </si>
  <si>
    <t xml:space="preserve">revize / revision </t>
  </si>
  <si>
    <t xml:space="preserve">číslo / number </t>
  </si>
  <si>
    <t>datum / date</t>
  </si>
  <si>
    <t xml:space="preserve">popis / description </t>
  </si>
  <si>
    <t xml:space="preserve">vypracoval / drafted by </t>
  </si>
  <si>
    <t>REV-00</t>
  </si>
  <si>
    <t>dd.mm.rrrr</t>
  </si>
  <si>
    <t xml:space="preserve">popis </t>
  </si>
  <si>
    <t xml:space="preserve">Ing. arch. Jmeno Přijmeni </t>
  </si>
  <si>
    <t xml:space="preserve">investor / investor </t>
  </si>
  <si>
    <t xml:space="preserve">zodpovědná osoba / person in charge </t>
  </si>
  <si>
    <t xml:space="preserve">zpracovatel části / part designer </t>
  </si>
  <si>
    <t xml:space="preserve">obsah / content </t>
  </si>
  <si>
    <t xml:space="preserve">označení / label </t>
  </si>
  <si>
    <t xml:space="preserve">stupeň / phase </t>
  </si>
  <si>
    <t xml:space="preserve">č. výkresu / drawing no. </t>
  </si>
  <si>
    <t xml:space="preserve">verze / version </t>
  </si>
  <si>
    <t>projekt / project</t>
  </si>
  <si>
    <t>čast/ part</t>
  </si>
  <si>
    <t>poznámka / notes</t>
  </si>
  <si>
    <r>
      <t>Tato dokumentace slouží jako zadávací dokumentace projektu interiérových úprav.</t>
    </r>
    <r>
      <rPr>
        <sz val="5"/>
        <color indexed="45"/>
        <rFont val="Arial Narrow"/>
        <family val="2"/>
        <charset val="238"/>
      </rPr>
      <t xml:space="preserve"> </t>
    </r>
    <r>
      <rPr>
        <sz val="5"/>
        <rFont val="Arial Narrow"/>
        <family val="2"/>
        <charset val="238"/>
      </rPr>
      <t xml:space="preserve">Autor zadávací dokumentace neručí za chyby vzniklé použitím k jiným účelům. Zadávací dokumentace je duševním majetkem autora projektu, bez jeho písemného souhlasu nesmí být použita k jinému účelu než realizaci projektu, pro nějž byla vytvořena. Informace z tohoto dokumentu mohou být použity jen v souvislosti s tímto projektem. Jakékoliv nejasnosti nebo rozpory v projektové dokumentaci musí být projednány se zodpovědným architektem (Studio Perspektiv s.r.o.) a jím odsouhlaseny před zahájením prací/výroby. Změna specifikace je možná pouze se souhlasem zodpovědného  architekta. Informace na tomto dokumentu nesmí být svévolně pozměněny, doplněny nebo odstraněny. Žádné prvky, data ani jiné informace z této dokumentace nesmí být kopírovány, anebo použity pro jiné projekty bez výslovného předešlého souhlasu Studia Perspektiv s.r.o. </t>
    </r>
  </si>
  <si>
    <t>Studio Perspektiv, s.r.o.</t>
  </si>
  <si>
    <t>Rohanské nábřeží 717/4, 180 00 Praha 8</t>
  </si>
  <si>
    <t>TABULKA VOLNÉHO NÁBYTKU</t>
  </si>
  <si>
    <t>interaktivní tabule</t>
  </si>
  <si>
    <t>JS 01</t>
  </si>
  <si>
    <t>JS 02</t>
  </si>
  <si>
    <t>JS 03</t>
  </si>
  <si>
    <t>JS 04</t>
  </si>
  <si>
    <t>konzultační stůl</t>
  </si>
  <si>
    <t>židle</t>
  </si>
  <si>
    <t>studijní stůl</t>
  </si>
  <si>
    <t>IT 01</t>
  </si>
  <si>
    <t>JS 05</t>
  </si>
  <si>
    <t>jídelní stůl</t>
  </si>
  <si>
    <t>JS 06</t>
  </si>
  <si>
    <t>JŽ 01</t>
  </si>
  <si>
    <t>jídelní židle</t>
  </si>
  <si>
    <t>KS 01</t>
  </si>
  <si>
    <t>pracovní židle</t>
  </si>
  <si>
    <t>box</t>
  </si>
  <si>
    <t>KS 02</t>
  </si>
  <si>
    <t>kancelářský stůl</t>
  </si>
  <si>
    <t>KS 03</t>
  </si>
  <si>
    <t>L 01</t>
  </si>
  <si>
    <t>L 02</t>
  </si>
  <si>
    <t>MS 01</t>
  </si>
  <si>
    <t>MS 02</t>
  </si>
  <si>
    <t>S 01</t>
  </si>
  <si>
    <t>šatní skříňka 1.st</t>
  </si>
  <si>
    <t>S 02</t>
  </si>
  <si>
    <t>šatní skříňka 2.st</t>
  </si>
  <si>
    <t>UŽ 01</t>
  </si>
  <si>
    <t>učitelská židle - učebna</t>
  </si>
  <si>
    <t>ŽL 01</t>
  </si>
  <si>
    <t>ŽL 02</t>
  </si>
  <si>
    <t>ŽL 03</t>
  </si>
  <si>
    <t>žákovská lavice - vaření</t>
  </si>
  <si>
    <t>ŽL 07</t>
  </si>
  <si>
    <t>žákovská lavice - informatika 2.st</t>
  </si>
  <si>
    <t>ŽL 08</t>
  </si>
  <si>
    <t>ŽŽ 01</t>
  </si>
  <si>
    <t>žákovská židle 1.st</t>
  </si>
  <si>
    <t>žákovská židle 2.st</t>
  </si>
  <si>
    <t>ŽŽ 02</t>
  </si>
  <si>
    <t>ŽŽ 03</t>
  </si>
  <si>
    <t>ŽŽ 05</t>
  </si>
  <si>
    <t>žákovská židle - vaření</t>
  </si>
  <si>
    <t>žákovské sezení - knihovna</t>
  </si>
  <si>
    <t>modulární nábytek - stůl</t>
  </si>
  <si>
    <t>KOL</t>
  </si>
  <si>
    <t>TD</t>
  </si>
  <si>
    <t>Ing. arch. Martin Stára</t>
  </si>
  <si>
    <t>tel. +420 724 548 462</t>
  </si>
  <si>
    <t>martin.stara@perspektiv.cz</t>
  </si>
  <si>
    <t>MgA. Aneta Rendlová</t>
  </si>
  <si>
    <t xml:space="preserve">Poznámka </t>
  </si>
  <si>
    <t>Dodavatel může navrhnout alternativy s podobním vzhledem. Všechen nábytek a jeho materiálové řešení bude před objednáním vzorkováno a schváleno architektem. Dodavatel nábytku zodpovídá za ergonomickou kompatibilitu jednotlivých prvků a ověření počtu. Výběr materiálů soluží jako orientační podklad pro vzorkování, specifikace podléhají schválení klienta. Cena by měla reflektovat kompletní objem objednávky. Dodávku je možno etapizovat po dohodě s klientem. Prioritní objednávku mají kancelářské stoly a židle v rámci pracovišť.
Rozměry se mohou lišit o +/- 1%</t>
  </si>
  <si>
    <t>pracovní stůl - kabinety</t>
  </si>
  <si>
    <t>lavička - šatny 1.st + 2.st</t>
  </si>
  <si>
    <t>žákovská lavice (stůl) 1.st</t>
  </si>
  <si>
    <t>žákovská lavice (stůl)  2.st</t>
  </si>
  <si>
    <t>MS01.a
modulární nábytek
sezení</t>
  </si>
  <si>
    <t>MS01.b
modulární nábytek
sezení</t>
  </si>
  <si>
    <t>MS01.c
modulární nábytek
sezení</t>
  </si>
  <si>
    <t>MS01.d
modulární nábytek
sezení</t>
  </si>
  <si>
    <t>sestava sedacího nábytku - psycholog
pohovka</t>
  </si>
  <si>
    <t>sestava sedacího nábytku - psycholog
křeslo</t>
  </si>
  <si>
    <t>sestava sedacího nábytku - psycholog
stolek</t>
  </si>
  <si>
    <t>sestava sedacího nábytku - ředitelna
židle/křeslo</t>
  </si>
  <si>
    <t>sestava sedacího nábytku - ředitelna
stolek</t>
  </si>
  <si>
    <t>sestava sedacího nábytku - psycholog
židle</t>
  </si>
  <si>
    <t>Základní škola Kolovraty</t>
  </si>
  <si>
    <t>Stohovatelná židle bez područek. Sedák vyroben ze 100% recyklovatelného polyproplyenu, který je odolný, hladký na dotek a ergonomicky tvarovaný pro komfortní sezení. Ocelové nohy, práškově lakované (thermoreinforced polyester). Rozměry: hloubka 505mm, šířka 590mm, výška 810mm, výška sedáku 450mm, hloubka sedáku 360mm. Barva skořepiny "ochre" RAL 1011, Barva nohou Bílá RAL 9003.  Výrobce splňuje normy ISO9001, ISO14001, výrobek ANSI/BIFMA. Produkt má Environmentální profil produktu.</t>
  </si>
  <si>
    <t>Kancelářská židle pro dlouhodobé sezení v práci u PC. Sedák potažený látkou a opěrák z nylonové síťoviny - prodyšnost. Sedák - vstřikovaná pěna min. 60kg/m3 - komfort. 4D nastavitelné loketní opěrky pro individuální přizpůsobení a ergonomii. Kolečka 65mm pro tvrdou podlahu. Černý rám opěráku umožňující pohyb uživatele. Černá síťovina opěráku - 100% polyester. Černý kompozitový kříž.  Synchronní mechanika s možností nastavení odporu a uzamčení. Nastavitelná bederní opěrka. Nastavitelná hloubka sedáku 420 - 480mm. Nastavitelná výška sedáku 410 - 520mm. Rozměry: hloubka 640mm, šířka 660mm, výška 920mm. Potah sedáku Era 5ER9 černá. Odolnost proti oděru &gt;100.000 (martindale), cca 140 cm šíře role látky, odolnost vůči světlu 5, žmolkování 4-4, OEKO-TEX® STANDARD 100, Indoor Advantage™ Gold, 320g/m2.
Produkt má Environmentální profil produktu. Certifikát SCS Indoor Advantage Gold, GS, NF OEC. Výrobce splňuje normy ISO9001 a ISO 14001.
Maximální hmotnost uživatele je 150kg. Židle je snadno rozebiratelná a je možno jednotlivé materiály oddělit k recyklaci. Podíl recyklovatelných materiálů musí činit nejméně 90 %</t>
  </si>
  <si>
    <t>T table 800x1200x900mm
TOP
Deska stolu je oboustranně potažena syntetickou pryskyřicí a je také chráněna průhlednou vrstvou proti poškrábání. Jádro tvoří dřevotřísková deska odpovídající normě DIN68765/E1. Horní deska je masivní nárazník o tloušťce 2 mm, nahoře, dole a v rozích zaoblený o 2 mm. Barva hrany odpovídá vrchní vrstvě. 
STRUKTURA
(Ocelové) nohy jsou pokryty vypalovaným práškovým lakem na bázi vrstev epoxid-polyesteru. Tento proces je mimořádně šetrný k životnímu prostředí, protože se nepoužívají žádná rozpouštědla, prášek se nanáší elektrostaticky a zbytky se regenerují. Výsledek je mimořádně odolný a vysoce odolný proti poškození a poškrábání.
Podstavec tvoří celoobvodová svařovaná konstrukce se čtvercovými nohami. Ty jsou spojeny krabicemi. Stůl lze opatřit různými plastovými krytkami a je k dispozici v různých výškách</t>
  </si>
  <si>
    <t>Nízky odkládací stolek. Materiál desky stolu je dřevotříska o cca tl. 18 mm. Stolek s klasickou podnoží (4 nohy) práškový nástřik. Barevnost konstrukce podnože i desky - rozptyl barev RAL 9005, RAL 9004, RAL 9011, RAL 9017. Rozměry: výška stolu cca 450 mm, šířka cca 650 mm a délka cca 650 mm.</t>
  </si>
  <si>
    <t xml:space="preserve">Odkládací stolek. Kulatá deska stolu o cca Ø 40 cm. Rozměry: výška cca 40 cm, výška nohou cca 39.6 cm, váha cca 11.8 kg. Nosnost cca 30 kg. Tloušťka 0.4 cm. Materiál desky stolu: kov - odolný, pevný materiál, matný, práškový lak v barevném provedení, rozmezí RAL 9004, RAL 9005, RAL 9011, RAL 9017. Podnož stolu ve tvaru čtverce, obdelníku se zaoblenými rohy. </t>
  </si>
  <si>
    <t>Šatní skříň třídveřová, rozměry cca v.150 x š.75 x h. 50 cm, sokl cca 50 mm. Svařovaný korpus z ocelového plechu tl. cca 0,7 mm splňující protipožární a bezpečnostní předpisy. Povrchová úprava prášková barva, šedý korpus RAL 7035, mix barev RAL 2008, RAL 1023, RAL 3000. Úhel otevření dveří skříní 180°, cylindrický zámek + 2 klíče. Standardní vybavení skříně zahrnuje větrací otvory, silikonové čočky proti hluku tyč na ramínka a háčky</t>
  </si>
  <si>
    <t>Šatní skříň třídveřová, rozměry cca v.180 x š.75 x h.50 cm, sokl cca 50 mm. Svařovaný korpus z ocelového plechu tl. cca 0,7 mm splňující protipožární a bezpečnostní předpisy. Povrchová úprava prášková barva, šedý korpus RAL 7035, mix barev RAL 2008, RAL 1023, RAL 3000. Úhel otevření dveří skříní 180°, cylindrický zámek + 2 klíče. Standardní vybavení skříně zahrnuje větrací otvory, silikonové čočky proti hluku tyč na ramínka a háčky</t>
  </si>
  <si>
    <t xml:space="preserve">Školní vysoká stolička. Kruhový sedák s cca Ø 320 mm z překližky Multiplex, laminátový povrch. Hloubka sedáku cca 320 mm. Výška sedáku cca 650 mm. Čtyři nohy z ocelových trubek s cca Ø 20 mm, s práškovým vypalovaným lakem. Kruhový podstavec pro nohy. Barevné provedení celé stoličky v rozmezí RAL 9003, RAL 9016. Hmotnost cca 4.2 kg. Výrobek je klasifikován jako Enkelfahi - biodiverzita, inovace a technologický pokrok. </t>
  </si>
  <si>
    <t>S 03</t>
  </si>
  <si>
    <t>S 04</t>
  </si>
  <si>
    <t>S 05</t>
  </si>
  <si>
    <t>JS 07</t>
  </si>
  <si>
    <t>RG 01</t>
  </si>
  <si>
    <t>regál - sklad</t>
  </si>
  <si>
    <t>skříň - prádlo</t>
  </si>
  <si>
    <t>skříňka</t>
  </si>
  <si>
    <t xml:space="preserve">Výškově nastavitelná židle, výška sedáku stavitelná pro žáky 2.st. základní školy - výška sedáku 5(43cm)-7(51 cm), dle normy ČSN-EN 1729-1, stohovatelná. Anatomicky tvarovaný sedák a opěrka vyrobené z tvarované bukové překližky, ke konstrukci fixovány ocelovými nýty průměru 5 mm. Lakováno zdravotně nezávadným lakem. Kovová konstrukce z vysoce odolných kovových trubek s plochooválným dutým profilem 38x20 mm, povrchově upravena komaxitem. Barevné provedení konstrukce v rozmezí RAL 9003, RAL 9016. Nohy židle mají plastové koncovky s velkou třecí plochou, proti oděru a tlumí hluk, v rozmezí RAL 9003, RAL 7040
</t>
  </si>
  <si>
    <t xml:space="preserve">Výškově nastavitelná židle, výška sedáku stavitelná pro žáky 1.st. základní školy - výška sedáku 3(35cm)-5(43cm), dle normy ČSN-EN 1729-1, stohovatelná. Anatomicky tvarovaný sedák a opěrka vyrobené z tvarované bukové překližky, ke konstrukci fixovány ocelovými nýty průměru 5 mm. Lakováno zdravotně nezávadným lakem. Kovová konstrukce z vysoce odolných kovových trubek s plochooválným dutým profilem 38x20 mm, povrchově upravena komaxitem. Barevné provedení konstrukce v rozmezí RAL 9003, RAL 9016. Nohy židle mají plastové koncovky s velkou třecí plochou, proti oděru a tlumí hluk , v rozmezí RAL 9003, RAL 7040
</t>
  </si>
  <si>
    <t>RG 02</t>
  </si>
  <si>
    <t>Rozměry (d x hl x v): 800mm x 600mm x 3000mm
Šroubovaný policový celokovový regál se skládá ze dvou párů stojek, min.7 polic, spojovacího materiálu. Nosnost jedné police je min. 150kg, celková nosnost min 1500kg. Stojiny jednotlivých regálů budou spojeny do sestav pomocí kovových spojek.
Regál bude zabezpečen proti překlopení kotvením do stěny a zavětrován. V případě umístění v prostoru budou regály prokotveny k sobě navzájem v sestavě a zavětrovány způsobem nezasahujícím do strany přístupu. Konstrukce regálu je tvořena tuhými rámy s perforací pro zavěšení polic pomocí pevných šroubů. Přestavitelnost police je po 25mm. Rámy jsou opatřené plastovými patkami s možností rektifikace (s výškovou stavitelností do 15mm) a s odpovídající nosností min. rovné nosnosti regálu.
Regál je vybaven samolepícími popiskami s označením nosnosti regálu a buňky. Značení je odolné vůči nečistotám a otěru.
Materiálové provedení:
Stojky, police – ocelové profily a ohýbaný plech – hladký povrch, pozinkovaný
Patky nohou – plast, černá barva</t>
  </si>
  <si>
    <t>RG 03</t>
  </si>
  <si>
    <t>Rozměry (d x hl x v): 800mm x 450mm x 3000mm
Šroubovaný policový celokovový regál se skládá ze dvou párů stojek, min.7 polic, spojovacího materiálu. Nosnost jedné police je min. 150kg, celková nosnost min 1500kg. Stojiny jednotlivých regálů budou spojeny do sestav pomocí kovových spojek.
Regál bude zabezpečen proti překlopení kotvením do stěny a zavětrován. V případě umístění v prostoru budou regály prokotveny k sobě navzájem v sestavě a zavětrovány způsobem nezasahujícím do strany přístupu. Konstrukce regálu je tvořena tuhými rámy s perforací pro zavěšení polic pomocí pevných šroubů. Přestavitelnost police je po 25mm. Rámy jsou opatřené plastovými patkami s možností rektifikace (s výškovou stavitelností do 15mm) a s odpovídající nosností min. rovné nosnosti regálu.
Regál je vybaven samolepícími popiskami s označením nosnosti regálu a buňky. Značení je odolné vůči nečistotám a otěru.
Materiálové provedení:
Stojky, police – ocelové profily a ohýbaný plech – hladký povrch, pozinkovaný
Patky nohou – plast, černá barva</t>
  </si>
  <si>
    <t>Rozměry (d x hl x v): 800mm x 450mm x 2000mm
Šroubovaný policový celokovový regál se skládá ze dvou párů stojek, min.6 polic, spojovacího materiálu. Nosnost jedné police je min. 150kg, celková nosnost min 1000kg. Stojiny jednotlivých regálů budou spojeny do sestav pomocí kovových spojek.
Regál bude zabezpečen proti překlopení kotvením do stěny a zavětrován. V případě umístění v prostoru budou regály prokotveny k sobě navzájem v sestavě a zavětrovány způsobem nezasahujícím do strany přístupu. Konstrukce regálu je tvořena tuhými rámy s perforací pro zavěšení polic pomocí pevných šroubů. Přestavitelnost police je po 25mm. Rámy jsou opatřené plastovými patkami s možností rektifikace (s výškovou stavitelností do 15mm) a s odpovídající nosností min. rovné nosnosti regálu.
Regál je vybaven samolepícími popiskami s označením nosnosti regálu a buňky. Značení je odolné vůči nečistotám a otěru.
Materiálové provedení:
Stojky, police – ocelové profily a ohýbaný plech – hladký povrch, pozinkovaný
Patky nohou – plast, černá barva</t>
  </si>
  <si>
    <t>skříňová sestava</t>
  </si>
  <si>
    <t>Kovová šatní skříňka s úložným prostorem s uzamykatelnými dvířky. Výška 180 -200 cm, šířka skříňky 80 - 100 cm, hloubka 50-60 cm Sokl v. min. 40mm. S větracími otvory v policích, dolní a horní části, větrání splňuje požadavky normy DIN 4547. Dvířka hladká, s tlumícími dorazovými prvky, zesílení konstrukce v oblasti zámku, závěsy – kovové čepy. Příprava v bocích pro vzájemné spojení do řad. Mechanický kódový zámek – veřejné nastavení, min. 10 tis. volitelných kódů, integrovaný cylindrický zámek pro nouzové otevření a resetování, ochrana uživatelských kódů automatickým vynulováním číselníku po otočení zámku.Vnitřní výbava oddílu – police (nosnost min. 25kg), šatní tyč (nosnost min. 8kg), háčky (nosnost min.4kg), min. 2ks, šatní ramínka 2ks 
Skříňka – ocelový plech, p.ú. komaxit, v barevném provedení bílá - světle šedá
Koordinace – všechny typy šatních skříněk Standardu S03 a S04 musí být shodné designové řady, výšky a hloubky, umožňující tvořit libovolné sestavy.</t>
  </si>
  <si>
    <t>Kovová šatní skříňka s úložným prostorem s uzamykatelnými dvířky. Výška 180 -200 cm, šířka skříňky 40 - 45 cm, hloubka 50-60 cm Sokl v. min. 40mm. S větracími otvory v policích, dolní a horní části, větrání splňuje požadavky normy DIN 4547. Dvířka hladká, s tlumícími dorazovými prvky, zesílení konstrukce v oblasti zámku, závěsy – kovové čepy. Příprava v bocích pro vzájemné spojení do řad. Mechanický kódový zámek – veřejné nastavení, min. 10 tis. volitelných kódů, integrovaný cylindrický zámek pro nouzové otevření a resetování, ochrana uživatelských kódů automatickým vynulováním číselníku po otočení zámku.Vnitřní výbava oddílu – police (nosnost min. 25kg), šatní tyč (nosnost min. 8kg), háčky (nosnost min.4kg), min. 2ks, šatní ramínka 2ks 
Skříňka – ocelový plech, p.ú. komaxit, v barevném provedení bílá - světle šedá
Koordinace – všechny typy šatních skříněk Standardu S03 a S04 musí být shodné designové řady, výšky a hloubky, umožňující tvořit libovolné sestavy.</t>
  </si>
  <si>
    <t>skříňová sestava s úložným prostorem s možností uzamykatelných dvířek. Výška 180 -200 cm, šířka sestavy 250 - 265 cm, sestavené ze 3 modulů - např. 1 x 100 cm a 2x 80 cm, hloubka 50-60 cm. Sokl v. min. 40mm. Dvířka hladká.Pohledové hrany, dveře jsou opatřeny ABS hranou tloušťky 2 mm. Vnitřní výbava oddílů – police (nosnost min. 25kg), šatní tyč (nosnost min. 8kg), háčky (nosnost min.4kg), min. 2ks, šatní ramínka 2ks 
Skříňka – z oboustranně laminovaných desek tloušťky min. 18 mm, v barevném provedení bílá - světle šedá, cca RAL 9002
Koordinace – moduly skříní musí být shodné designové řady, výšky a hloubky.</t>
  </si>
  <si>
    <t>Jídelní stůl (800mmx2100mmx740mm)
TOP
Deska stolu je oboustranně potažena syntetickou pryskyřicí a je také chráněna průhlednou vrstvou proti poškrábání. Jádro tvoří dřevotřísková deska odpovídající normě DIN68765/E1. Horní deska je opatřena ABS hranou 2 mm. Barva hrany odpovídá vrchní vrstvě. Barva bílá cca RAL 9003
STRUKTURA
(Ocelové) nohy jsou pokryty vypalovaným práškovým lakem na bázi vrstev epoxid-polyesteru. Tento proces je mimořádně šetrný k životnímu prostředí, protože se nepoužívají žádná rozpouštědla, prášek se nanáší elektrostaticky a zbytky se regenerují. Výsledek je mimořádně odolný a vysoce odolný proti poškození a poškrábání. Základnu tvoří celokovová svařovaná konstrukce se čtvercovými nohami. Barva bílá cca RAL 9003. Nohy jsou opatřeny plastovými koncovkami a rektifikací.</t>
  </si>
  <si>
    <t>Osobní mobilní úložný kontejner pod pracovní stůl. Rozměry: šířka 419mm, hloubka 588mm, výška 566mm. 4 skrytá kolečka d37mm. Konstrukce z třívrstvé dřevotřískové lamino deska tloušťky 19mm a 16mm (dno a top), materiál splňující E1. Kovová oblá úchytka na čelech zásuvek. 3 zásuvky. Vrchní nízká zásuvka s pořadačem na psací potřeby. Vnitřní rozměr zásuvek: š327x h490mm. Procento recyklovaných mateirálů na výrobu: 51%. Po konci života recyklovatelné z 97% (dle hmotnosti).  Výrobce splňuje normy ISO9001 a ISO 14001. Barva desky i spodní konstrukce bílá</t>
  </si>
  <si>
    <t>Tělocvična - cvičební prvky</t>
  </si>
  <si>
    <t>Konzultační stůl o průměru cca Ø 800 mm. Výška stolu cca 730 - 750 mm. Materiál desky stolu je laminátová deska s jádrem z dřevotřísky, tl. cca 20 - 30 mm, plochá hrana ABS. Jedna sloupová noha o cca Ø 450 mm, ocelová s povlakem epoxidové pryskyřice. Hmotnost cca 18 kg. Barevné provedení celého stolu (deska, nohy/podnož) - rozptyl RAL 9003, RAL 9016.</t>
  </si>
  <si>
    <t>Stohovatelná židle bez područek. Sedák vyroben ze 100% recyklovatelného polyproplyenu, který je odolný, hladký na dotek a ergonomicky tvarovaný pro komfortní sezení. Ocelové nohy, práškově lakované (thermoreinforced polyester). Rozměry: hloubka 505mm, šířka 590mm, výška 810mm, výška sedáku 450mm, hloubka sedáku 360mm. Barva skořepiny "yellow ochre" cca RAL 1011, Barva nohou Bílá RAL 9003.  Výrobce splňuje normy ISO9001, ISO14001, výrobek ANSI/BIFMA. Produkt má Environmentální profil produktu.</t>
  </si>
  <si>
    <t>Čalouněná pohovka dvojmístná. Jednoduchý design. Sedák z tvarované pěny. Rám FSC certifikované dřevo. Rozměry: hloubka cca 820mm, šířka cca 1920mm, výška cca 750mm, hloubka sedáku 580mm. Kovová podnož, práškově lakovaná. Bez volných polštářů. Certifikáty: FSC® C1651 34, EN 16139 - L1,  ISO9001, ISO14001. Potah Nantes ocelově šedá., Odolnost proti oděru 120.000 (martindale), cca 140 cm šíře role látky, odolnost vůči světlu 5, žmolkování 4-5, OEKO-TEX® STANDARD 100 - 1776-271 DTI, CAL TB 117-2013,
EN 1021-1.</t>
  </si>
  <si>
    <t>Čalouněné křeslo. Jednoduchý design. Sedák z tvarované pěny. Rám FSC certifikované dřevo. Rozměry: hloubka cca 820mm, šířka cca 1020mm, výška cca 750mm, hloubka sedáku cca 580mm. Kovová podnož, práškově lakovaná. Bez volných polštářů. Certifikáty: FSC® C1651 34, EN 16139 - L1,  ISO9001, ISO14001. Potah Nantes ocelově šedá., Odolnost proti oděru 120.000 (martindale), cca 140 cm šíře role látky, odolnost vůči světlu 5, žmolkování 4-5, OEKO-TEX® STANDARD 100 - 1776-271 DTI, CAL TB 117-2013, EN 1021-1.</t>
  </si>
  <si>
    <t>Stohovatelná židle bez područek. Skořepina je vyrobena ze 100% recyklovatelného polyproplyenu, která je odolná, hladká na dotek a ergonomicky tvarovaná pro komfortní sezení. Sedák je polstrovaný cca RAL 1019.  Ocelové nohy, práškově lakované (thermoreinforced polyester). Rozměry: hloubka 505mm, šířka 590mm, výška 810mm, výška sedáku 450mm, hloubka sedáku 360mm. Barva skořepiny "taupe" cca RAL 1019, Barva nohou "taupe" cca RAL 1019 nebo Bílá RAL 9003.  Výrobce splňuje normy ISO9001, ISO14001, výrobek ANSI/BIFMA. Produkt má Environmentální profil produktu.</t>
  </si>
  <si>
    <t>Stohovatelná židle bez područek. Skořepina je vyrobena ze 100% recyklovatelného polyproplyenu, která je odolná, hladká na dotek a ergonomicky tvarovaná pro komfortní sezení. Sedák je polstrovaný (fabric Duo  cca RAL 1019.  Ocelové nohy, práškově lakované (thermoreinforced polyester). Rozměry: hloubka 505mm, šířka 590mm, výška 810mm, výška sedáku 450mm, hloubka sedáku 360mm. Barva skořepiny "taupe" cca RAL 1019, Barva nohou "taupe" cca RAL 1019 nebo Bílá RAL 9003.  Výrobce splňuje normy ISO9001, ISO14001, výrobek ANSI/BIFMA. Produkt má Environmentální profil produktu.</t>
  </si>
  <si>
    <t>Jídelní stůl o rozměrecg cca 800mmx120mmx740mm
Deska stolu je oboustranně potažena syntetickou pryskyřicí a je také chráněna průhlednou vrstvou proti poškrábání. Jádro tvoří dřevotřísková deska odpovídající normě DIN68765/E1. Horní deska je masivní nárazník o tloušťce 2 mm, nahoře, dole a v rozích zaoblený o 2 mm. Barva hrany odpovídá vrchní vrstvě. 
(Ocelové) nohy jsou pokryty vypalovaným práškovým lakem na bázi vrstev epoxid-polyesteru. Tento proces je mimořádně šetrný k životnímu prostředí, protože se nepoužívají žádná rozpouštědla, prášek se nanáší elektrostaticky a zbytky se regenerují. Výsledek je mimořádně odolný a vysoce odolný proti poškození a poškrábání. Základnu tvoří celokovová svařovaná konstrukce se čtvercovými nohami. Ty jsou spojeny pomocí boxů. Stůl lze opatřit různými plastovými krytkami a je k dispozici v různých výškách. Barevné provedení celého stolu (deska, nohy/podnož) - rozptyl RAL 9003, RAL 9016.</t>
  </si>
  <si>
    <t>Čalouněná židle. Konstrukce dřevo a překližka. Vrchní část čalouněna expandovanou polyuretanovou pěnou. Nohy z masivního z černě mořeného dubu, opatřené černými plastovými kluzáky. Rozměry: hloubka 620mm, šířka cca 630mm, výška cca 790mm, výška sedáku cca 480mm, hloubka sedáku cca 480mm. Potah ccal RAL 1005 (Kvadrat Steelcut Trio 3 453). Odolnost proti oděru &gt;100.000 (martindale), cca 140 cm šíře role látky, odolnost vůči světlu 5, žmolkování 4-4, OEKO-TEX® STANDARD 100, Indoor Advantage™ Gold, 320g/m2. Výrobce splňuje normy ISO9001, ISO14001, výrobek ANSI/BIFMA. Produkt má Environmentální profil produktu.</t>
  </si>
  <si>
    <t xml:space="preserve">Lavice (stůl) pro 1.stupeň dvoumístná, výškově nastavitelná, velikost 3 (59cm) -7 (82cm), dle normy ČSN-EN 1729-1. Rozměry pracovní desky cca 130 cm a hloubka 50 cm. Výškový rozsah bude uzpůsoben žákům 1. st základní školy. Kovová konstrukce vyrobena z plochooválného profilu cca 50x30 mm, povrchově upravena komaxitem - barevné provedení v rozmezí RAL 9003, RAL 9016 (bílá barva). Deska LTD tl. 18 mm s oblými rohy a ABS hranou 2 mm, povrch HPL - buk. Lavice bude opatřena pozinkovaným odkládacím košem bez ostrých hran ve stejné barvě jako konstrukce. Z boků lavice jsou háčky pro zavěšení aktovky. Nohy lavice jsou opatřeny plastovými  koncovky s velkou třecí plochou, proti oděru a tlumí hluk , v rozmezí RAL 9003, RAL 7040, opatřeny nivelačními šrouby, vyrovnávající nerovnosti podlahy, zajištující stabilitu. 
</t>
  </si>
  <si>
    <t xml:space="preserve">Lavice (stůl) pro 1.stupeň dvoumístná, výškově nastavitelná, velikost 3 (59cm) -7 (82cm), dle normy ČSN-EN 1729-1. Rozměry pracovní desky cca 130 cm a hloubka 50 cm. Výškový rozsah bude uzpůsoben žákům 1. st základní školy. Kovová konstrukce vyrobena z plochooválného profilu cca 50x30 mm, povrchově upravena komaxitem - barevné provedení v rozmezí RAL 9003, RAL 9016 (bílá barva). Deska LTD tl. 18 mm s oblými rohy a ABS hranou 2 mm, povrch HPL - buk. Lavice bude opatřena pozinkovaným odkládacím košem bez ostrých hran ve stejné barvě jako konstrukce. Z boků lavice jsou háčky pro zavěšení aktovky. Nohy lavice jsou opatřeny plastovými  koncovky s velkou třecí plochou, proti oděru a tlumí hluk , v rozmezí RAL 9003, RAL 7040, opatřeny nivelačními šrouby, vyrovnávající nerovnosti podlahy, zajištující stabilitu. </t>
  </si>
  <si>
    <t>00</t>
  </si>
  <si>
    <t>žákovská lavice - informatika 1.st + přírodní vědy</t>
  </si>
  <si>
    <t>Mírová 364/34, 103 00, Praha-Kolovraty</t>
  </si>
  <si>
    <t>Městská část Praha-Kolovraty</t>
  </si>
  <si>
    <t>Svítidla designová</t>
  </si>
  <si>
    <t>OK 01</t>
  </si>
  <si>
    <t>odpadkový  koš</t>
  </si>
  <si>
    <t xml:space="preserve">Kovový odpadkový koš kulatý, barva černá
Kapacita 30 litrů - Rozměry: průměr cca 315 mm, 
výška cca 450 mm, hmotnost cca 2,6 kg 
- Odolný proti poškrábání </t>
  </si>
  <si>
    <t>8</t>
  </si>
  <si>
    <t>1</t>
  </si>
  <si>
    <t>3</t>
  </si>
  <si>
    <t>Miroslav Marinčič</t>
  </si>
  <si>
    <t>tel. +420 605 551 059, marincic@kolovraty.cz</t>
  </si>
  <si>
    <t>SV 01</t>
  </si>
  <si>
    <t>SV 02</t>
  </si>
  <si>
    <t>SV 03</t>
  </si>
  <si>
    <t>SV 04</t>
  </si>
  <si>
    <t>SV 05</t>
  </si>
  <si>
    <t>světlík 1500x2250</t>
  </si>
  <si>
    <t>světlík 1500x1500</t>
  </si>
  <si>
    <t>světlík 1500x4000</t>
  </si>
  <si>
    <t>světlík 1360x2360</t>
  </si>
  <si>
    <t>světlík 1300x700</t>
  </si>
  <si>
    <t>rolety se solárním napájením
dvojitý plisovaný materiál, 30-40% efekt zatemnění
ochrana před horkem, tkanina má speciální hliníkovou vrstvu s voštinovou strukturou - zadržuje cca 51% slunečního tepla
rychlá, snadná instalace
vodící lišty z eloxovaného hliníku, bez viditelných šňůr
spárovaný nástěnný vypínač
jeden hlavní ovladač - dokáže řídit až 200 rolet současně
baterie - vysoká výdrž, až 600 operací na jedno nabití
RAL v rozmezí 9016, 9003
musí se zaměřit na místě!</t>
  </si>
  <si>
    <t>https://www.sportclub.cz/hrazda-poloprenosna-vcetne-hrazdove-tyce-nerez-prum-30-mm-32050.html</t>
  </si>
  <si>
    <t>https://www.sportclub.cz/basketbalova-deska-180-x-105-cm-preklizka-interier-certifikat-898.html</t>
  </si>
  <si>
    <t>https://www.sportclub.cz/basketbalova-konstrukce-elektricky-sklopna-pod-strop-do-12-m-275.html</t>
  </si>
  <si>
    <t>https://www.sportclub.cz/splhova-tyc-prum-43-mm-delka-5-m-188.html</t>
  </si>
  <si>
    <t>https://www.sportclub.cz/kotevni-hacek-pro-splhovou-tyc-prum-43-mm-846.html</t>
  </si>
  <si>
    <t>https://www.sportclub.cz/splhova-konstrukce-pro-lana-a-tyce-tvar-u-187.html</t>
  </si>
  <si>
    <t>https://www.sportclub.cz/kotevni-hacek-pro-splhove-lano-komaxit-189.html</t>
  </si>
  <si>
    <t>https://www.sportclub.cz/lano-na-splh-prum-35-mm-delka-5-m-366.html</t>
  </si>
  <si>
    <t>https://www.sportclub.cz/gymnasticke-kruhy-civkove-mechanismus-241.html</t>
  </si>
  <si>
    <t>https://www.sportclub.cz/zebrina-telocvicna-rozm-290x95-cm-16-pricek-196.html</t>
  </si>
  <si>
    <t>https://www.sportclub.cz/volejbalove-sloupky-komaxit-do-zdi-prum-60-mm-251.html</t>
  </si>
  <si>
    <t>Konzultační stůl o průměru cca Ø 1200 mm. Výška stolu cca 730 - 750 mm. Materiál desky stolu je laminátová deska s jádrem z dřevotřísky, tl. cca 20 - 30 mm, plochá hrana ABS. Jedna sloupová noha o cca Ø 450 mm, ocelová s povlakem epoxidové pryskyřice. Hmotnost cca 18 kg. Barevné provedení celého stolu (deska, nohy/podnož) - rozptyl RAL 9003, RAL 9016.</t>
  </si>
  <si>
    <t>Pracovní stůl. Rozměry: šířka 1500mm, hloubka 600mm, výška 720mm. Pracovní plocha třívrstvá dřevotřísková lamino deska tloušťky 25mm, materiál splňující E1, polypropylenová hrana 3mm. Odolná spodní konstrukce z oceli tloušťky 2mm. Ocelový profil 45x45mm na spodním obvodu desky. Ocelové nohy 45x45mm kotveny do spodní konstrukce přes lakovaný hliníkový odlitek, ne do desky - vyšší pevnost a trvanlivost. Nohy i konstrukce lakované práškovou epoxidovou barvou. Nohy i rám mohou mít různé barvy. Výrobce splňuje normy ISO9001 a ISO 14001. Certifikace GS, Indoor Advantage™ Gold. Barva desky i spodní konstrukce šedá rozptyl RAL 7004, RAL 7035.</t>
  </si>
  <si>
    <t>polstrovaný paravan čelní strana</t>
  </si>
  <si>
    <t>Polstrovaný akustický paravan mezi stoly.
Rozměry: šířka cca 1500mm, výška cca 600mm. 
Paravan je vyroben z recyklovaného PET vlákna (polyethylentereftalát), které pochází z recyklovaných plastových lahví. Tento materiál je ekologický, plně recyklovatelný a nabízí vysokou akustickou účinnost. Paravan má koeficient pohltivosti zvuku NRC 0,75. Paravan má jednoduchý a elegantní design s obšitým obvodem a zaoblenými rohy.
Barva kovové konstrukce šedá rozptyl RAL 7004, RAL 7035.
Barva akustického paravanu tmavě šedá cca RAL 7043.</t>
  </si>
  <si>
    <t>polstrovaný paravan boční strana</t>
  </si>
  <si>
    <t>Polstrovaný akustický paravan mezi stoly. 
Paravan je vyroben z recyklovaného PET vlákna (polyethylentereftalát), které pochází z recyklovaných plastových lahví. Tento materiál je ekologický, plně recyklovatelný a nabízí vysokou akustickou účinnost. Paravan má koeficient pohltivosti zvuku NRC 0,75. Paravan má jednoduchý a elegantní design s obšitým obvodem a zaoblenými rohy.
Barva kovové konstrukce šedá rozptyl RAL 7004, RAL 7035.
Barva akustického paravanu tmavě šedá cca RAL 7043.</t>
  </si>
  <si>
    <t>Pracovní stůl. Rozměry: šířka 1200mm, hloubka 600mm, výška 720mm. Pracovní plocha třívrstvá dřevotřísková lamino deska tloušťky 25mm, materiál splňující E1, polypropylenová hrana 3mm. Odolná spodní konstrukce z oceli tloušťky 2mm. Ocelový profil 45x45mm na spodním obvodu desky. Ocelové nohy 45x45mm kotveny do spodní konstrukce přes lakovaný hliníkový odlitek, ne do desky - vyšší pevnost a trvanlivost. Nohy i konstrukce lakované práškovou epoxidovou barvou. Nohy i rám mohou mít různé barvy. Výrobce splňuje normy ISO9001 a ISO 14001. Certifikace GS, Indoor Advantage™ Gold. Produkt má Environmentální profil produktu. Barva desky i spodní konstrukce šedá rozptyl RAL 7004, RAL 7035.</t>
  </si>
  <si>
    <t xml:space="preserve">Školní šatní kovová lavice, bez opěrky. Délka lavice cca 150 cm, šířka cca 370 mm, výška cca 43 cm. Sedadlo z LTD (laminová dřevotříska) tl. cca 18 mm, povrchová úprava. Kovová konstrukce nohou - jáklové profily cca 30 x30 x 1,5 mm. Barevné provedení celé lavice - světle šedá - rozptyl barev RAL 7035, RAL 7004. </t>
  </si>
  <si>
    <t xml:space="preserve">Školní šatní kovová lavice, bez opěrky. Délka lavice cca 100 cm, šířka cca 370 mm, výška cca 43 cm. Sedadlo z LTD (laminová dřevotříska) tl. cca 18 mm, povrchová úprava. Kovová konstrukce nohou - jáklové profily cca 30 x30 x 1,5 mm. Barevné provedení celé lavice -  světle šedá - rozptyl barev RAL 7035, RAL 7004. </t>
  </si>
  <si>
    <t>Čalouněný modul pro veřejné prostory. Rozměr 1200x600x395mm.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červenohnědá cca RAL 3011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</si>
  <si>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1200x600x395mm.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tmavě tyrkysová cca RAL 6004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</si>
  <si>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1200x600x395mm.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hořčicová cca RAL 1006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</si>
  <si>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1200x600x605mm.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béžovo růžová cca RAL 3012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</si>
  <si>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1200x600x605mm.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červenohnědá cca RAL 3011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</si>
  <si>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1200x600x605mm.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hořčicová cca RAL 1006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</si>
  <si>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1200x1200x395mm.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béžovo růžová cca RAL 3012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</si>
  <si>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1200x1200x395mm.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červenohnědá cca RAL 3011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</si>
  <si>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Čalouněný modul pro veřejné prostory. Rozměr 1800x1200x395mm. Vnitřní struktura je z masivního dřeva (s PEFC certifikací). Struktura je potažená polyuretanovou pěnou. Potah vysoce odolná látka se snadným čištěním, antibakteriální úpravou a s úpravou proti skvrnám. Látka vhodná pro vysokou zátěž a veřejné prostory. 
Barva potahu je  tmavě tyrkysová cca RAL 6004
Vlastnosti látky: oděruvzdornost &gt;300.000 (martindale), světlostálost  ISO 105 B02 7/8. Certifikáty:
Carbon Neutral Certified
EcoSense
Greenguard Certified
Indoor Air Emissions A+ Certified
Indoor Air Quality Certified
ISO 14001 Certified
ISO 45001 Certified
Reach Compliant
RoHs Compliant</t>
  </si>
  <si>
    <t>RŽ 01</t>
  </si>
  <si>
    <t>pracovní židle - recepce</t>
  </si>
  <si>
    <t xml:space="preserve">Ing.arch. Nikol Zelmanová </t>
  </si>
  <si>
    <t xml:space="preserve">Miroslav Vacek </t>
  </si>
  <si>
    <t>WB01</t>
  </si>
  <si>
    <t xml:space="preserve">Bílá magnetická tabule do tříd </t>
  </si>
  <si>
    <t>WB02</t>
  </si>
  <si>
    <t>Bílá magnetická tabule do tříd, s možností popisování. Tabule s kvalitním smaltovaným povrchem, vč. Poličky na popisovače.
Rozměr cca 1200x2000 mm 
Magnetická, bílá , popisovatelná
Umístění na výšku</t>
  </si>
  <si>
    <t>WB03</t>
  </si>
  <si>
    <t xml:space="preserve">Bílá magnetická tabule kabinety učitelů </t>
  </si>
  <si>
    <t>Bílá magnetická tabule do kabinetů, s možností popisování. Tabule s kvalitním smaltovaným povrchem, vč. Poličky na popisovače.
Rozměr cca 900x2000 mm 
Magnetická, bílá , popisovatelná
Umístění na výšku</t>
  </si>
  <si>
    <t xml:space="preserve">86 palců  model,dotykováobrazovka, možnost Google play, instalovat různé aplikace. 
Motorizovaný zvedák na stěnu, v bílé barvě.
Dvě popisovatelné, přídavné tabule
</t>
  </si>
  <si>
    <t>Zrušeno</t>
  </si>
  <si>
    <t>IT 02</t>
  </si>
  <si>
    <t xml:space="preserve">3D tiskárna </t>
  </si>
  <si>
    <t xml:space="preserve">3D tiskárna s automatickou kalibrací, pro potřeby školní dílny </t>
  </si>
  <si>
    <t xml:space="preserve">Digitální info tabule 
Info totem </t>
  </si>
  <si>
    <t xml:space="preserve">Digitální informační tabule - nutno koordinovat s dodávkou IT a AV techniky. 
Info totem, s min. 55" dotykovým monitorem 
Tabule max. rozměru 1200x2000 mm , orientace na výšku </t>
  </si>
  <si>
    <t xml:space="preserve">Celkem </t>
  </si>
  <si>
    <t>27.05.2025</t>
  </si>
  <si>
    <t>TV 08</t>
  </si>
  <si>
    <t>Sada pro badminton - sloupky + síť</t>
  </si>
  <si>
    <t>Badmintonové sloupky mobilní, na kolečkách. Zařízení je volně
stojící (typ 3) a splňuje normu ČSN EN 1509. Ocelová
konstrukce se závažím, kolečky a záseky pro uchycení sítě.
Závaží sloupků je z plného ocelového materiálu. Sada
obsahuje 2x sloupky + síť.
v. 1550 x š. 700 mm (včetně koleček).</t>
  </si>
  <si>
    <t>TV 09</t>
  </si>
  <si>
    <t>Sada pro florbal - branka + síť + zástěrka + mantinel + vozík</t>
  </si>
  <si>
    <t>Branka - certifikovaná IFF (oficiální) včetně známky; síť -
polyamid, bílá; zástěrka - polyamid, bílá; mantinely - sada
certifikovaných (IFF) mantinelů, obsahuje: 52 ks díl rovný 2 m,
8 ks oblouk, díly se spojují pomocí gumového provazu,
materiál: polypropylén, barva bílá, vysoká odolnost proti
zlomení; 2xvozík - pro přepravu mantinelů, pro uložení 36ks
mantinelů.
branka - 160 x 115 mm; síť - oko
40mm, horní hl. 400mm, dolní hl.600
mm; zástěrka - oko 40mm; mantinel -
40 x 20 m</t>
  </si>
  <si>
    <t>TV 10</t>
  </si>
  <si>
    <t>Branka na házenou + síť</t>
  </si>
  <si>
    <t>Branka - z rozkládacího rámu (jekl AL 80/80) a pevné, ocelové
(ZN) konstrukce pro síť. Součástí dodávky je kotvení proti
převrácení branky. Branka je určena do interiéru i exteriéru.
Branka je certifikovaná. Přesná poloha branky - osazení
kotvení proti převrácení - bude určena v rámci AD a
skutečného zaměření. Síť - polyamid, bez zástěrky. Odpovídá
ČSN EN 749+A1.
branka - 2000 x 3000mm; síť - 3100
x 2000 mm, oko 100 mm</t>
  </si>
  <si>
    <t>TV 10a</t>
  </si>
  <si>
    <t>Branka malá na házenou + síť</t>
  </si>
  <si>
    <t>TV 11</t>
  </si>
  <si>
    <t>Švédská lavička</t>
  </si>
  <si>
    <t>Švédská lavička tělocvičná s kladinkou, s hranolem na žebřinu.
Horní deska - překližková deska, lak průhledný, nohy -
překližka, úhelníky - spojení desky a nohy, dřevěný hranol pro
zavěšení na žebřinu.
d.3000 mm x š.250mm x v. 280mm,
tl. horní desky 27mm, tl.nohy 27 mm
stejná guma</t>
  </si>
  <si>
    <t>TV 12</t>
  </si>
  <si>
    <t>Gymnastická trampolína</t>
  </si>
  <si>
    <t>Kovová konstrukce s nastavitelnou výškou, konstrukce
povrchově ošetřena zinkováním. Odraziště vypnuté pružným
lanem 10 mm, lano je zakryté ochranným krytem. Maximální
zatížení 95 kg. Trampolínu lze nastavit do sklonu pro odrazy na
gymnastické nářadí nebo vodorovně na běžné skákání.
Ochranný kryt s výplní PE pěna vyhovuje ČSN EN 913.
celkový rozměr 1100 x 1100 mm,
odraziště 700 x 700 mm</t>
  </si>
  <si>
    <t>TV 13</t>
  </si>
  <si>
    <t>Gymnastický koberec</t>
  </si>
  <si>
    <t xml:space="preserve">Jádro vyrobeno z robustního a odolného PE-molitanu s
protiskluzovou vrstvou na spodní straně, horní strana s
velurovým vpichovaným kobercem. Materiál - vícevrstvé
složení pěn, povrch velur. Barva: žlutá, šedá
Rozměr - délka 2 m,  1200x3,5 mm
cena za 4x 2000 m </t>
  </si>
  <si>
    <t>TV 14</t>
  </si>
  <si>
    <t>Kladina</t>
  </si>
  <si>
    <t>Kládina - lepená, dřevěná, čalouněná; kovové nohy s možností
nastavení výšky kladiny od 55 do 130 cm.
délka 5m, šířka horní nášlapné plochy 100 mm</t>
  </si>
  <si>
    <t>TV 15</t>
  </si>
  <si>
    <t>Odrazový můstek</t>
  </si>
  <si>
    <t>Odrazový můstek pro školní tělocvičny, povrch odrazové desky
je pokrytý kobercem.
Rozměr 1200 x 600 mm, náskoková hrana 150 mm</t>
  </si>
  <si>
    <t>TV 16</t>
  </si>
  <si>
    <t>Gymnastická koza</t>
  </si>
  <si>
    <t>Kovové nastavitelné nohy (2x tvar T) + čalouněný korpus kozy
umělou kůží. Ocelové nohy povrchově ošetřeny práškovou
vypalovací barvou. Výšku kozy je možno nastavit od 90 cm do
120 cm. Po stranách válečky sloužící k přesouvání zařízení po
tělocvičně. Nohy opatřeny protiskluzovou gumou, která chrání
podlahu proti poškození a šmouhám.
korpus - d. 620 x š. 320 mm</t>
  </si>
  <si>
    <t>TV 17</t>
  </si>
  <si>
    <t>Švédská bedna</t>
  </si>
  <si>
    <t>Konická 7-dílná. Materiál korpusu - překližka (multiplex) tl.15
mm, víko-surová dřevotříska, ekoflex (PE pěna) 30 mm, umělá
kůže.
víko 500 x 1300 mm, v. bedny včetně
čalounění 1060 mm</t>
  </si>
  <si>
    <t>TV 18</t>
  </si>
  <si>
    <t>Bradla tréninková</t>
  </si>
  <si>
    <t>Nastavitelná výška bradel 105 – 195 cm (nastavitelné po 5-ti
cm). Tyče oválné, dřevěné. Přepravní vozík je součástí
dodávky. Vyrobeno dle normy EN 914.
Délka tyčí – 3450 mm; šířka bradel 530 – 570 mm; základní rám – 2550 x 1530 mm</t>
  </si>
  <si>
    <t>TV 19</t>
  </si>
  <si>
    <t>Stůl na stolní tenis, skládací</t>
  </si>
  <si>
    <t>stůl pro vnitřní použití, dřevěná hrací deska 19 mm, okrajový
lub 36 mm barva stolu zelená; možnost pohybu stolu na 4
kolečkách o průměru 125 mm. Složení umožňuje hru jednoho
hráče. Vyroben podle normy EN 14468-1 třída C. Stůl je
vybaven držákem síťky a síťkou, držák pálek a míčků.
rozměr stolu d.2740 x š.1525 x v.760 mm, rozměr pro uskladnění 1840 x 650 x 1890 mm</t>
  </si>
  <si>
    <t>TV 20</t>
  </si>
  <si>
    <t>Žíněnka standartní, PE pěna</t>
  </si>
  <si>
    <t>Žíněnka tuhá, pružná podložka určena k utlumení nárazů při
cvičení (doskoky za nářadím apod.). Materiál - pogumovaný
(otíratelný) polyester + spodní část - protiskluz, vyztužené
rohy, uzávěr. Náplň: PE (polyethylén) pěna 7 cm. Opatřeno
úchyty k přenášení žíněnky. Odskoušeno na utlumení nárazu
jako typ 3, 4 a 7 (jednoduché kontrolované skoky z nářadí a
dopadová matrace) dle normy ČSN EN 12503.
rozměr 2000 x 1000 x 70 mm</t>
  </si>
  <si>
    <t>TV 21</t>
  </si>
  <si>
    <t>Žíněnka standartní, molitan</t>
  </si>
  <si>
    <t>Žíněnka měkčí, pružná podložka určena k utlumení nárazů při
cvičení (cvičení v leže na podlaze, kotouly apod.). Materiál -
pogumovaný (otíratelný) polyester + spodní část - protiskluz,
vyztužené rohy, uzávěr. Náplň: molitanová PUR pěna 7 cm.
Opatřeno úchyty k přenášení žíněnky. Odskoušeno na
utlumení nárazu jako typ 1, 2 (pro cvičení na zemi se
skákáním) dle normy ČSN EN 12503.
rozměr 2000 x 1000 x 70 mm</t>
  </si>
  <si>
    <t>TV 22</t>
  </si>
  <si>
    <t>Sada pro skok vysoký</t>
  </si>
  <si>
    <t>Sada pro skok vysoký se skládá z - žíněnky pro skok vysoký
2x, spojovací plachty1x, stojanu pro skok vysoký 1x,
laminátová laťka 1x. Žíněnka - obal: polyester pogumovaný,
úchyty, spodní strana protiskluz, průduchy pro únik vzduchu,
náplň: pěna PUR; Spojovací plachta - Krycí plachta slouží k
překrytí více doskokových žíněnek a tím se zabrání rozjíždění
žíněnek při používání, plachta z pogumovaného polyesteru,
opatřena pružnými gumami; Stojany pro skok vysoký -
vyrobeny z ocelových profilů, Spodní (základová část ve tvaru
T, opatřena podložkami proti poškození podlahy, konstrukce je
povrchově ošetřena vypalovací práškovou barvou, na svislém
sloupku instalován metr a jezdec se šroubem k nastavovení
výšky laťky od 60 do 200 cm.
žíněnka - 2000 x 1700 x 400 mm;
spojovací plachta - 2000 x 3400 x 400mm; latka - 4000 mm</t>
  </si>
  <si>
    <t>Branka malá na házenou, velikost branky max. 1,8 x 1,2 m, branka vč. Záchytné sítě  
Branka je určena do interiéru i exteriéru.
Branka je certifikovaná.</t>
  </si>
  <si>
    <t xml:space="preserve">Podlahový polštář, hranatý max rozměry sedáku 500x500 mm výška max. 150 mm. Barva latky RAL 1014. 
Potah lze prát v pračce a je odnímatelný, vysoká odolnost látky proti otěru a skvrnám </t>
  </si>
  <si>
    <t>Školní trojmístný počítačový stůl - 3x místo, 3x PC. Rozměry pracovní desky cca 2550 mm a hloubka cca 500 mm. 
Deska LTD tl. 25 mm s ostrými rohy a ABS hranou 2 mm, povrch melamin - buk a nebo deska Bond s HPL povrchem. 
Obsahuje kabelovou průchodku pro každé místo, umožňující uchycení ramene monitoru, žlab pro vedení kabeláže a konstrukce pod deskou umožňující zavěšení PC skříně. 
Kontstrukce tvořena z plochooválného profilu 50 x 30. Svařovaný kovový rám. Lakováno práškovou vypalovací barvou komaxit.
Barevné provedení konstrukce v rozmezí RAL 9003, RAL 9016.
Nohy stolu mají plastové koncovky s velkou třecí plochou, proti oděru a tlumí hluk , v rozmezí RAL 9003, RAL 7040</t>
  </si>
  <si>
    <t>Školní trojmístný počítačový stůl - 3x místo, 3x PC. Rozměry pracovní desky cca 2550 mm a hloubka cca 500 mm. 
Deska LTD tl. 25 mm s ostrými rohy a ABS hranou 2 mm, povrch melamin - buk a nebo deska Bond s HPL povrchem. 
Obsahuje kabelovou průchodku pro každé místo, umožňující uchycení ramene monitoru, žlab pro vedení kabeláže a konstrukce pod deskou umožňující zavěšení PC skříně.
Kontstrukce tvořena z plochooválného profilu 50 x 30. Svařovaný kovový rám. Lakováno práškovou vypalovací barvou komaxit.
Barevné provedení konstrukce v rozmezí RAL 9003, RAL 9016.
Nohy stolu mají plastové koncovky s velkou třecí plochou, proti oděru a tlumí hluk , v rozmezí RAL 9003, RAL 7040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</si>
</sst>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_-* #,##0.00\ [$Kč-405]_-;\-* #,##0.00\ [$Kč-405]_-;_-* &quot;-&quot;??\ [$Kč-405]_-;_-@_-"/>
  </numFmts>
  <fonts count="33">
    <font>
      <sz val="10"/>
      <name val="Arial"/>
      <family val="2"/>
    </font>
    <font>
      <sz val="10"/>
      <name val="Circular Pro Book"/>
      <family val="2"/>
    </font>
    <font>
      <sz val="10"/>
      <name val="Arial"/>
      <family val="2"/>
    </font>
    <font>
      <sz val="8"/>
      <name val="Arial"/>
      <family val="2"/>
    </font>
    <font>
      <b/>
      <sz val="16"/>
      <name val="Arial"/>
      <family val="2"/>
    </font>
    <font>
      <b/>
      <sz val="10"/>
      <name val="Arial"/>
      <family val="2"/>
    </font>
    <font>
      <sz val="10"/>
      <name val="Circular Pro Book"/>
      <family val="2"/>
      <charset val="238"/>
    </font>
    <font>
      <sz val="10"/>
      <name val="Arial Narrow"/>
      <family val="2"/>
      <charset val="238"/>
    </font>
    <font>
      <b/>
      <sz val="16"/>
      <name val="Arial Narrow"/>
      <family val="2"/>
      <charset val="238"/>
    </font>
    <font>
      <sz val="16"/>
      <name val="Arial Narrow"/>
      <family val="2"/>
      <charset val="238"/>
    </font>
    <font>
      <sz val="8"/>
      <name val="Arial Narrow"/>
      <family val="2"/>
      <charset val="238"/>
    </font>
    <font>
      <sz val="10"/>
      <color indexed="15"/>
      <name val="Arial Narrow"/>
      <family val="2"/>
      <charset val="238"/>
    </font>
    <font>
      <sz val="18"/>
      <name val="Arial Narrow"/>
      <family val="2"/>
      <charset val="238"/>
    </font>
    <font>
      <b/>
      <sz val="10"/>
      <name val="Arial Narrow"/>
      <family val="2"/>
      <charset val="238"/>
    </font>
    <font>
      <b/>
      <sz val="20"/>
      <name val="Arial Narrow"/>
      <family val="2"/>
      <charset val="238"/>
    </font>
    <font>
      <b/>
      <sz val="28"/>
      <name val="Arial Narrow"/>
      <family val="2"/>
      <charset val="238"/>
    </font>
    <font>
      <sz val="14"/>
      <name val="Arial Narrow"/>
      <family val="2"/>
      <charset val="238"/>
    </font>
    <font>
      <sz val="6"/>
      <name val="Arial Narrow"/>
      <family val="2"/>
      <charset val="238"/>
    </font>
    <font>
      <sz val="5"/>
      <name val="Arial Narrow"/>
      <family val="2"/>
      <charset val="238"/>
    </font>
    <font>
      <sz val="11"/>
      <name val="Arial Narrow"/>
      <family val="2"/>
      <charset val="238"/>
    </font>
    <font>
      <sz val="5"/>
      <color indexed="45"/>
      <name val="Arial Narrow"/>
      <family val="2"/>
      <charset val="238"/>
    </font>
    <font>
      <sz val="10"/>
      <name val="Arial Narrow"/>
      <family val="2"/>
    </font>
    <font>
      <sz val="10"/>
      <color indexed="8"/>
      <name val="Helvetica"/>
      <family val="2"/>
    </font>
    <font>
      <sz val="10"/>
      <color indexed="8"/>
      <name val="Helvetica"/>
      <family val="2"/>
    </font>
    <font>
      <sz val="10"/>
      <name val="Arial"/>
      <family val="2"/>
      <charset val="1"/>
    </font>
    <font>
      <sz val="6"/>
      <name val="Arial Narrow"/>
      <family val="2"/>
    </font>
    <font>
      <sz val="11"/>
      <color theme="1"/>
      <name val="Calibri"/>
      <family val="2"/>
      <charset val="238"/>
      <scheme val="minor"/>
    </font>
    <font>
      <sz val="10"/>
      <color rgb="FFC00000"/>
      <name val="Arial Narrow"/>
      <family val="2"/>
      <charset val="238"/>
    </font>
    <font>
      <sz val="6"/>
      <color theme="0"/>
      <name val="Arial Narrow"/>
      <family val="2"/>
      <charset val="238"/>
    </font>
    <font>
      <sz val="6"/>
      <color rgb="FFFF0000"/>
      <name val="Arial Narrow"/>
      <family val="2"/>
      <charset val="238"/>
    </font>
    <font>
      <sz val="10"/>
      <color rgb="FFFF0000"/>
      <name val="Arial Narrow"/>
      <family val="2"/>
      <charset val="238"/>
    </font>
    <font>
      <strike/>
      <sz val="10"/>
      <name val="Cambria"/>
      <family val="1"/>
    </font>
    <font>
      <strike/>
      <u/>
      <sz val="10"/>
      <name val="Cambria"/>
      <family val="1"/>
    </font>
  </fonts>
  <fills count="4">
    <fill>
      <patternFill patternType="none"/>
    </fill>
    <fill>
      <patternFill patternType="gray125"/>
    </fill>
    <fill>
      <patternFill patternType="solid">
        <fgColor theme="0" tint="-4.9989318521683403E-2"/>
        <bgColor indexed="64"/>
      </patternFill>
    </fill>
    <fill>
      <patternFill patternType="solid">
        <fgColor theme="3" tint="0.59999389629810485"/>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style="thin">
        <color indexed="64"/>
      </bottom>
      <diagonal/>
    </border>
    <border>
      <left/>
      <right/>
      <top/>
      <bottom style="hair">
        <color indexed="64"/>
      </bottom>
      <diagonal/>
    </border>
    <border>
      <left/>
      <right/>
      <top/>
      <bottom style="thick">
        <color indexed="64"/>
      </bottom>
      <diagonal/>
    </border>
    <border>
      <left/>
      <right/>
      <top style="hair">
        <color indexed="64"/>
      </top>
      <bottom/>
      <diagonal/>
    </border>
  </borders>
  <cellStyleXfs count="20">
    <xf numFmtId="0" fontId="0" fillId="0" borderId="0">
      <alignment vertical="top" wrapText="1"/>
    </xf>
    <xf numFmtId="164" fontId="2" fillId="0" borderId="0" applyFont="0" applyFill="0" applyBorder="0" applyAlignment="0" applyProtection="0"/>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2" fillId="0" borderId="0" applyNumberFormat="0" applyFill="0" applyBorder="0" applyProtection="0">
      <alignment vertical="top" wrapText="1"/>
    </xf>
    <xf numFmtId="0" fontId="23" fillId="0" borderId="0" applyNumberFormat="0" applyFill="0" applyBorder="0" applyProtection="0">
      <alignment vertical="top" wrapText="1"/>
    </xf>
    <xf numFmtId="0" fontId="26" fillId="0" borderId="0"/>
    <xf numFmtId="0" fontId="23" fillId="0" borderId="0" applyNumberFormat="0" applyFill="0" applyBorder="0" applyProtection="0">
      <alignment vertical="top" wrapText="1"/>
    </xf>
    <xf numFmtId="0" fontId="24" fillId="0" borderId="0">
      <alignment vertical="top" wrapText="1"/>
    </xf>
    <xf numFmtId="0" fontId="24" fillId="0" borderId="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0" fontId="23" fillId="0" borderId="0" applyNumberFormat="0" applyFill="0" applyBorder="0" applyProtection="0">
      <alignment vertical="top" wrapText="1"/>
    </xf>
    <xf numFmtId="9" fontId="23" fillId="0" borderId="0" applyFont="0" applyFill="0" applyBorder="0" applyAlignment="0" applyProtection="0"/>
  </cellStyleXfs>
  <cellXfs count="153">
    <xf numFmtId="0" fontId="0" fillId="0" borderId="0" xfId="0">
      <alignment vertical="top" wrapText="1"/>
    </xf>
    <xf numFmtId="0" fontId="1" fillId="0" borderId="0" xfId="0" applyFont="1">
      <alignment vertical="top" wrapText="1"/>
    </xf>
    <xf numFmtId="0" fontId="1" fillId="0" borderId="0" xfId="0" applyFont="1" applyAlignment="1">
      <alignment horizontal="right"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lignment vertical="top" wrapText="1"/>
    </xf>
    <xf numFmtId="0" fontId="0" fillId="0" borderId="0" xfId="0" applyAlignment="1">
      <alignment horizontal="right" vertical="top" wrapText="1"/>
    </xf>
    <xf numFmtId="0" fontId="6" fillId="0" borderId="0" xfId="0" applyFont="1">
      <alignment vertical="top" wrapText="1"/>
    </xf>
    <xf numFmtId="0" fontId="7" fillId="0" borderId="0" xfId="0" applyFont="1" applyAlignment="1">
      <alignment horizontal="left" vertical="center" wrapText="1"/>
    </xf>
    <xf numFmtId="0" fontId="7" fillId="0" borderId="0" xfId="0" applyFont="1" applyAlignment="1">
      <alignment horizontal="right" vertical="center" wrapText="1"/>
    </xf>
    <xf numFmtId="0" fontId="9" fillId="0" borderId="1" xfId="0" applyFont="1" applyBorder="1" applyAlignment="1">
      <alignment horizontal="right" vertical="center" wrapText="1"/>
    </xf>
    <xf numFmtId="49" fontId="12" fillId="0" borderId="2" xfId="0" applyNumberFormat="1" applyFont="1" applyBorder="1" applyAlignment="1">
      <alignment horizontal="left" vertical="center" wrapText="1"/>
    </xf>
    <xf numFmtId="0" fontId="12" fillId="0" borderId="0" xfId="0" applyFont="1" applyAlignment="1">
      <alignment horizontal="left" vertical="center" wrapText="1"/>
    </xf>
    <xf numFmtId="0" fontId="8" fillId="0" borderId="0" xfId="0" applyFont="1" applyAlignment="1">
      <alignment horizontal="left" vertical="center" wrapText="1"/>
    </xf>
    <xf numFmtId="49" fontId="12"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horizontal="center" vertical="center" wrapText="1"/>
    </xf>
    <xf numFmtId="0" fontId="7" fillId="0" borderId="0" xfId="0" applyFont="1" applyAlignment="1">
      <alignment horizontal="center" vertical="center" wrapText="1"/>
    </xf>
    <xf numFmtId="49" fontId="13" fillId="2" borderId="3" xfId="0" applyNumberFormat="1" applyFont="1" applyFill="1" applyBorder="1" applyAlignment="1">
      <alignment horizontal="left" wrapText="1"/>
    </xf>
    <xf numFmtId="49" fontId="13" fillId="2" borderId="3" xfId="0" applyNumberFormat="1" applyFont="1" applyFill="1" applyBorder="1" applyAlignment="1">
      <alignment horizontal="right" vertical="center" wrapText="1"/>
    </xf>
    <xf numFmtId="0" fontId="7" fillId="0" borderId="1"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27" fillId="0" borderId="2" xfId="0" applyFont="1" applyBorder="1" applyAlignment="1">
      <alignment horizontal="left" vertical="center" wrapText="1"/>
    </xf>
    <xf numFmtId="49" fontId="13" fillId="2" borderId="3" xfId="0" applyNumberFormat="1" applyFont="1" applyFill="1" applyBorder="1" applyAlignment="1">
      <alignment horizontal="left" vertical="center" wrapText="1"/>
    </xf>
    <xf numFmtId="0" fontId="28" fillId="0" borderId="0" xfId="0" applyFont="1">
      <alignment vertical="top" wrapText="1"/>
    </xf>
    <xf numFmtId="0" fontId="10" fillId="0" borderId="0" xfId="0" applyFont="1">
      <alignment vertical="top" wrapText="1"/>
    </xf>
    <xf numFmtId="0" fontId="17" fillId="0" borderId="0" xfId="0" applyFont="1" applyAlignment="1">
      <alignment vertical="center"/>
    </xf>
    <xf numFmtId="0" fontId="17" fillId="0" borderId="0" xfId="0" applyFont="1" applyAlignment="1">
      <alignment vertical="center" wrapText="1"/>
    </xf>
    <xf numFmtId="0" fontId="17" fillId="0" borderId="0" xfId="0" applyFont="1">
      <alignment vertical="top" wrapText="1"/>
    </xf>
    <xf numFmtId="0" fontId="10" fillId="0" borderId="0" xfId="0" applyFont="1" applyAlignment="1">
      <alignment horizontal="left" vertical="top" wrapText="1"/>
    </xf>
    <xf numFmtId="0" fontId="10" fillId="0" borderId="1" xfId="0" applyFont="1" applyBorder="1">
      <alignment vertical="top" wrapText="1"/>
    </xf>
    <xf numFmtId="0" fontId="7" fillId="0" borderId="2" xfId="0" applyFont="1" applyBorder="1">
      <alignment vertical="top" wrapText="1"/>
    </xf>
    <xf numFmtId="0" fontId="1" fillId="0" borderId="2" xfId="0" applyFont="1" applyBorder="1">
      <alignment vertical="top" wrapText="1"/>
    </xf>
    <xf numFmtId="0" fontId="28" fillId="0" borderId="6" xfId="0" applyFont="1" applyBorder="1" applyAlignment="1">
      <alignment vertical="center" wrapText="1"/>
    </xf>
    <xf numFmtId="0" fontId="29" fillId="0" borderId="0" xfId="0" applyFont="1" applyAlignment="1">
      <alignment vertical="center" wrapText="1"/>
    </xf>
    <xf numFmtId="0" fontId="29" fillId="0" borderId="6" xfId="0" applyFont="1" applyBorder="1" applyAlignment="1">
      <alignment vertical="center" wrapText="1"/>
    </xf>
    <xf numFmtId="0" fontId="8" fillId="0" borderId="1"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right" vertical="center" wrapText="1"/>
    </xf>
    <xf numFmtId="0" fontId="16" fillId="0" borderId="7" xfId="0" applyFont="1" applyBorder="1" applyAlignment="1">
      <alignment vertical="center" wrapText="1"/>
    </xf>
    <xf numFmtId="49" fontId="14" fillId="0" borderId="7" xfId="0" applyNumberFormat="1" applyFont="1" applyBorder="1" applyAlignment="1">
      <alignment horizontal="right" vertical="center" wrapText="1"/>
    </xf>
    <xf numFmtId="0" fontId="1"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 fillId="0" borderId="1" xfId="0" applyFont="1" applyBorder="1">
      <alignment vertical="top" wrapText="1"/>
    </xf>
    <xf numFmtId="0" fontId="1" fillId="0" borderId="1" xfId="0" applyFont="1" applyBorder="1" applyAlignment="1">
      <alignment horizontal="center" vertical="center" wrapText="1"/>
    </xf>
    <xf numFmtId="0" fontId="7" fillId="0" borderId="5" xfId="0" applyFont="1" applyBorder="1">
      <alignment vertical="top" wrapText="1"/>
    </xf>
    <xf numFmtId="49" fontId="7"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xf numFmtId="0" fontId="7" fillId="0" borderId="0" xfId="0" applyFont="1" applyAlignment="1">
      <alignment horizontal="right"/>
    </xf>
    <xf numFmtId="0" fontId="17" fillId="0" borderId="6" xfId="0" applyFont="1" applyBorder="1" applyAlignment="1">
      <alignment vertical="top"/>
    </xf>
    <xf numFmtId="0" fontId="17" fillId="0" borderId="6" xfId="0" applyFont="1" applyBorder="1" applyAlignment="1">
      <alignment horizontal="right"/>
    </xf>
    <xf numFmtId="0" fontId="17" fillId="0" borderId="6" xfId="0" applyFont="1" applyBorder="1" applyAlignment="1">
      <alignment horizontal="left"/>
    </xf>
    <xf numFmtId="0" fontId="17" fillId="0" borderId="0" xfId="0" applyFont="1" applyAlignment="1">
      <alignment vertical="top"/>
    </xf>
    <xf numFmtId="0" fontId="17" fillId="0" borderId="0" xfId="0" applyFont="1" applyAlignment="1">
      <alignment horizontal="left" vertical="center"/>
    </xf>
    <xf numFmtId="0" fontId="17" fillId="0" borderId="0" xfId="0" applyFont="1" applyAlignment="1">
      <alignment horizontal="right" vertical="top"/>
    </xf>
    <xf numFmtId="0" fontId="17" fillId="0" borderId="3" xfId="0" applyFont="1" applyBorder="1" applyAlignment="1">
      <alignment horizontal="right" vertical="center"/>
    </xf>
    <xf numFmtId="0" fontId="17" fillId="0" borderId="3" xfId="0" applyFont="1" applyBorder="1" applyAlignment="1">
      <alignment vertical="top"/>
    </xf>
    <xf numFmtId="0" fontId="17" fillId="0" borderId="3" xfId="0" applyFont="1" applyBorder="1" applyAlignment="1">
      <alignment horizontal="left" vertical="center"/>
    </xf>
    <xf numFmtId="0" fontId="17" fillId="0" borderId="3" xfId="0" applyFont="1" applyBorder="1" applyAlignment="1">
      <alignment horizontal="left" vertical="top"/>
    </xf>
    <xf numFmtId="0" fontId="17" fillId="0" borderId="8" xfId="0" applyFont="1" applyBorder="1">
      <alignment vertical="top" wrapText="1"/>
    </xf>
    <xf numFmtId="0" fontId="17" fillId="0" borderId="8" xfId="0" applyFont="1" applyBorder="1" applyAlignment="1">
      <alignment vertical="top"/>
    </xf>
    <xf numFmtId="0" fontId="17" fillId="0" borderId="8" xfId="0" applyFont="1" applyBorder="1" applyAlignment="1">
      <alignment horizontal="left" vertical="top" wrapText="1"/>
    </xf>
    <xf numFmtId="0" fontId="10" fillId="0" borderId="8" xfId="0" applyFont="1" applyBorder="1">
      <alignment vertical="top" wrapText="1"/>
    </xf>
    <xf numFmtId="0" fontId="17" fillId="0" borderId="8" xfId="0" applyFont="1" applyBorder="1" applyAlignment="1">
      <alignment horizontal="right" vertical="top" wrapText="1"/>
    </xf>
    <xf numFmtId="0" fontId="19" fillId="0" borderId="0" xfId="0" applyFont="1" applyAlignment="1">
      <alignment horizontal="left" vertical="center" wrapText="1"/>
    </xf>
    <xf numFmtId="49" fontId="19" fillId="0" borderId="0" xfId="0" applyNumberFormat="1" applyFont="1" applyAlignment="1">
      <alignment horizontal="left" vertical="center" wrapText="1"/>
    </xf>
    <xf numFmtId="0" fontId="19" fillId="0" borderId="0" xfId="0" applyFont="1" applyAlignment="1">
      <alignment horizontal="right" vertical="center" wrapText="1"/>
    </xf>
    <xf numFmtId="49" fontId="19" fillId="0" borderId="0" xfId="0" applyNumberFormat="1" applyFont="1" applyAlignment="1">
      <alignment horizontal="right" wrapText="1"/>
    </xf>
    <xf numFmtId="0" fontId="21" fillId="0" borderId="2" xfId="0" applyFont="1" applyBorder="1" applyAlignment="1">
      <alignment horizontal="center" vertical="center" wrapText="1"/>
    </xf>
    <xf numFmtId="0" fontId="25" fillId="0" borderId="0" xfId="0" applyFont="1">
      <alignment vertical="top" wrapText="1"/>
    </xf>
    <xf numFmtId="0" fontId="21" fillId="0" borderId="0" xfId="0" applyFont="1" applyAlignment="1"/>
    <xf numFmtId="49" fontId="9" fillId="0" borderId="1" xfId="0" applyNumberFormat="1" applyFont="1" applyBorder="1" applyAlignment="1">
      <alignment horizontal="right" vertical="center" wrapText="1"/>
    </xf>
    <xf numFmtId="0" fontId="17" fillId="0" borderId="0" xfId="0" applyFont="1" applyAlignment="1">
      <alignment horizontal="right" vertical="center"/>
    </xf>
    <xf numFmtId="0" fontId="17" fillId="0" borderId="6" xfId="0" applyFont="1" applyBorder="1" applyAlignment="1">
      <alignment horizontal="right" vertical="top"/>
    </xf>
    <xf numFmtId="0" fontId="7" fillId="0" borderId="1" xfId="0" applyFont="1" applyBorder="1">
      <alignment vertical="top" wrapText="1"/>
    </xf>
    <xf numFmtId="0" fontId="7" fillId="0" borderId="0" xfId="0" applyFont="1">
      <alignment vertical="top" wrapText="1"/>
    </xf>
    <xf numFmtId="0" fontId="21"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165" fontId="7" fillId="0" borderId="0" xfId="0" applyNumberFormat="1" applyFont="1" applyAlignment="1">
      <alignment horizontal="center" vertical="center" wrapText="1"/>
    </xf>
    <xf numFmtId="165" fontId="0" fillId="0" borderId="0" xfId="0" applyNumberFormat="1" applyAlignment="1">
      <alignment horizontal="center" vertical="center" wrapText="1"/>
    </xf>
    <xf numFmtId="165" fontId="9" fillId="0" borderId="1" xfId="0" applyNumberFormat="1" applyFont="1" applyBorder="1" applyAlignment="1">
      <alignment horizontal="center" vertical="center" wrapText="1"/>
    </xf>
    <xf numFmtId="165" fontId="12" fillId="0" borderId="0" xfId="0" applyNumberFormat="1" applyFont="1" applyAlignment="1">
      <alignment horizontal="center" vertical="center" wrapText="1"/>
    </xf>
    <xf numFmtId="165" fontId="13" fillId="2" borderId="3" xfId="0" applyNumberFormat="1" applyFont="1" applyFill="1" applyBorder="1" applyAlignment="1">
      <alignment horizontal="center" vertical="center" wrapText="1"/>
    </xf>
    <xf numFmtId="165" fontId="7"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165" fontId="1" fillId="0" borderId="0" xfId="0" applyNumberFormat="1" applyFont="1" applyAlignment="1">
      <alignment horizontal="center" vertical="center" wrapText="1"/>
    </xf>
    <xf numFmtId="49" fontId="7" fillId="0" borderId="4"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horizontal="center" vertical="center" wrapText="1"/>
    </xf>
    <xf numFmtId="49" fontId="13" fillId="2" borderId="3"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5" fillId="0" borderId="0" xfId="0" applyFont="1" applyAlignment="1">
      <alignment horizontal="right" vertical="top" wrapText="1"/>
    </xf>
    <xf numFmtId="49" fontId="31" fillId="0" borderId="4" xfId="0" applyNumberFormat="1" applyFont="1" applyBorder="1" applyAlignment="1">
      <alignment horizontal="center" vertical="center" wrapText="1"/>
    </xf>
    <xf numFmtId="0" fontId="31" fillId="0" borderId="0" xfId="0" applyFont="1">
      <alignment vertical="top" wrapText="1"/>
    </xf>
    <xf numFmtId="0" fontId="31" fillId="0" borderId="2" xfId="0" applyFont="1" applyBorder="1" applyAlignment="1">
      <alignment horizontal="center" vertical="center" wrapText="1"/>
    </xf>
    <xf numFmtId="0" fontId="31" fillId="0" borderId="2" xfId="0" applyFont="1" applyBorder="1">
      <alignment vertical="top"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lignment vertical="top" wrapText="1"/>
    </xf>
    <xf numFmtId="0" fontId="32" fillId="0" borderId="2" xfId="0" applyFont="1" applyBorder="1" applyAlignment="1">
      <alignment horizontal="center" vertical="center" wrapText="1"/>
    </xf>
    <xf numFmtId="0" fontId="32" fillId="0" borderId="2" xfId="0" applyFont="1" applyBorder="1">
      <alignment vertical="top" wrapText="1"/>
    </xf>
    <xf numFmtId="0" fontId="1" fillId="3" borderId="0" xfId="0" applyFont="1" applyFill="1" applyAlignment="1">
      <alignment horizontal="right" vertical="top" wrapText="1"/>
    </xf>
    <xf numFmtId="165" fontId="1" fillId="3" borderId="0" xfId="0" applyNumberFormat="1" applyFont="1" applyFill="1" applyAlignment="1">
      <alignment horizontal="right" vertical="top" wrapText="1"/>
    </xf>
    <xf numFmtId="0" fontId="21" fillId="0" borderId="0" xfId="0" applyFont="1" applyAlignment="1">
      <alignment horizontal="left" vertical="top" wrapText="1"/>
    </xf>
    <xf numFmtId="165" fontId="7" fillId="0" borderId="5" xfId="1" applyNumberFormat="1" applyFont="1" applyBorder="1" applyAlignment="1">
      <alignment horizontal="center" vertical="center" wrapText="1"/>
    </xf>
    <xf numFmtId="165" fontId="7" fillId="0" borderId="2" xfId="1" applyNumberFormat="1" applyFont="1" applyBorder="1" applyAlignment="1">
      <alignment horizontal="center" vertical="center" wrapText="1"/>
    </xf>
    <xf numFmtId="165" fontId="31" fillId="0" borderId="2" xfId="1" applyNumberFormat="1" applyFont="1" applyBorder="1" applyAlignment="1">
      <alignment vertical="top" wrapText="1"/>
    </xf>
    <xf numFmtId="165" fontId="31" fillId="0" borderId="2" xfId="1" applyNumberFormat="1" applyFont="1" applyBorder="1" applyAlignment="1">
      <alignment horizontal="center" vertical="center" wrapText="1"/>
    </xf>
    <xf numFmtId="165" fontId="32" fillId="0" borderId="2" xfId="1" applyNumberFormat="1" applyFont="1" applyBorder="1" applyAlignment="1">
      <alignment horizontal="center" vertical="center" wrapText="1"/>
    </xf>
    <xf numFmtId="165" fontId="7" fillId="0" borderId="2" xfId="1" applyNumberFormat="1" applyFont="1" applyFill="1" applyBorder="1" applyAlignment="1">
      <alignment horizontal="center" vertical="center" wrapText="1"/>
    </xf>
    <xf numFmtId="0" fontId="30" fillId="0" borderId="2" xfId="0" applyFont="1" applyBorder="1" applyAlignment="1">
      <alignment horizontal="center" vertical="center" wrapText="1"/>
    </xf>
    <xf numFmtId="0" fontId="0" fillId="0" borderId="2" xfId="0" applyBorder="1">
      <alignment vertical="top" wrapText="1"/>
    </xf>
    <xf numFmtId="0" fontId="21" fillId="0" borderId="2" xfId="0" applyFont="1" applyBorder="1" applyAlignment="1">
      <alignment horizontal="left" vertical="top" wrapText="1"/>
    </xf>
    <xf numFmtId="0" fontId="21" fillId="0" borderId="1" xfId="0" applyFont="1" applyBorder="1" applyAlignment="1">
      <alignment horizontal="left" vertical="top" wrapText="1"/>
    </xf>
    <xf numFmtId="0" fontId="21" fillId="0" borderId="2" xfId="0" applyFont="1" applyBorder="1" applyAlignment="1">
      <alignment horizontal="left" vertical="center" wrapText="1"/>
    </xf>
    <xf numFmtId="0" fontId="31" fillId="0" borderId="2" xfId="0" applyFont="1" applyBorder="1" applyAlignment="1">
      <alignment horizontal="left" vertical="top" wrapText="1"/>
    </xf>
    <xf numFmtId="0" fontId="31" fillId="0" borderId="1" xfId="0" applyFont="1" applyBorder="1" applyAlignment="1">
      <alignment horizontal="left" vertical="top" wrapText="1"/>
    </xf>
    <xf numFmtId="49" fontId="13" fillId="2" borderId="3" xfId="0" applyNumberFormat="1"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49" fontId="7"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0" xfId="0" applyFont="1" applyAlignment="1">
      <alignment horizontal="left" vertical="center" wrapText="1"/>
    </xf>
    <xf numFmtId="0" fontId="13" fillId="0" borderId="0" xfId="0" applyFont="1" applyAlignment="1">
      <alignment horizontal="left" vertical="center" wrapText="1"/>
    </xf>
    <xf numFmtId="0" fontId="27" fillId="0" borderId="2" xfId="0" applyFont="1" applyBorder="1" applyAlignment="1">
      <alignment horizontal="left" vertical="center" wrapText="1"/>
    </xf>
    <xf numFmtId="0" fontId="30" fillId="0" borderId="2" xfId="0" applyFont="1" applyBorder="1" applyAlignment="1">
      <alignment horizontal="left" vertical="center" wrapText="1"/>
    </xf>
    <xf numFmtId="49" fontId="14" fillId="0" borderId="7" xfId="0" applyNumberFormat="1" applyFont="1" applyBorder="1" applyAlignment="1">
      <alignment horizontal="right" vertical="center" wrapText="1"/>
    </xf>
    <xf numFmtId="0" fontId="14" fillId="0" borderId="7" xfId="0" applyFont="1" applyBorder="1" applyAlignment="1">
      <alignment horizontal="right" vertical="center" wrapText="1"/>
    </xf>
    <xf numFmtId="0" fontId="7" fillId="0" borderId="0" xfId="0" applyFont="1" applyAlignment="1">
      <alignment horizontal="right" vertical="center" wrapText="1"/>
    </xf>
    <xf numFmtId="0" fontId="10" fillId="0" borderId="1" xfId="0" applyFont="1" applyBorder="1" applyAlignment="1">
      <alignment horizontal="right" vertical="center" wrapText="1"/>
    </xf>
    <xf numFmtId="0" fontId="14" fillId="0" borderId="7" xfId="0" applyFont="1" applyBorder="1" applyAlignment="1">
      <alignment horizontal="left" vertical="center" wrapText="1"/>
    </xf>
    <xf numFmtId="0" fontId="15" fillId="0" borderId="7" xfId="0" applyFont="1" applyBorder="1" applyAlignment="1">
      <alignment horizontal="left" vertical="center" wrapText="1"/>
    </xf>
    <xf numFmtId="0" fontId="21" fillId="0" borderId="5" xfId="0" applyFont="1" applyBorder="1" applyAlignment="1">
      <alignment horizontal="left"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49" fontId="7" fillId="0" borderId="0" xfId="0" applyNumberFormat="1" applyFont="1" applyAlignment="1">
      <alignment horizontal="center" vertical="center" wrapText="1"/>
    </xf>
    <xf numFmtId="0" fontId="18" fillId="0" borderId="6" xfId="0" applyFont="1" applyBorder="1" applyAlignment="1">
      <alignment horizontal="left" vertical="top" wrapText="1"/>
    </xf>
    <xf numFmtId="0" fontId="16" fillId="0" borderId="0" xfId="0" applyFont="1" applyAlignment="1">
      <alignment horizontal="left"/>
    </xf>
    <xf numFmtId="0" fontId="17" fillId="0" borderId="0" xfId="0" applyFont="1" applyAlignment="1">
      <alignment horizontal="left" vertical="center"/>
    </xf>
    <xf numFmtId="0" fontId="9" fillId="0" borderId="0" xfId="0" applyFont="1" applyAlignment="1">
      <alignment horizontal="left" vertical="center" wrapText="1"/>
    </xf>
    <xf numFmtId="0" fontId="1" fillId="0" borderId="2" xfId="0" applyFont="1" applyBorder="1" applyAlignment="1">
      <alignment horizontal="left" vertical="top" wrapText="1"/>
    </xf>
    <xf numFmtId="0" fontId="21" fillId="0" borderId="0" xfId="0" applyFont="1" applyAlignment="1">
      <alignment horizontal="left" vertical="top" wrapText="1"/>
    </xf>
  </cellXfs>
  <cellStyles count="20">
    <cellStyle name="Měna" xfId="1" builtinId="4"/>
    <cellStyle name="Normal 10" xfId="2" xr:uid="{BA3A1F70-7703-400C-BC54-3F57EA4BEDFF}"/>
    <cellStyle name="Normal 11" xfId="3" xr:uid="{68D13611-F83D-40ED-ADDC-011512A43087}"/>
    <cellStyle name="Normal 12" xfId="4" xr:uid="{3A6581A0-366B-433A-A9B2-D14CB6CFC2E8}"/>
    <cellStyle name="Normal 13" xfId="5" xr:uid="{E142F63D-FDFD-4B3F-A31C-8591E1F20FA8}"/>
    <cellStyle name="Normal 14" xfId="6" xr:uid="{15A73934-CFF1-4C46-B642-E566D0F9DEC3}"/>
    <cellStyle name="Normal 14 2" xfId="7" xr:uid="{89108EF6-C886-46E8-9A4C-E104B07E44D5}"/>
    <cellStyle name="Normal 15" xfId="8" xr:uid="{3BF24514-5B7C-46B2-99C5-53D179771EF6}"/>
    <cellStyle name="Normal 2" xfId="9" xr:uid="{062CAD03-D0E5-41B3-9B61-5EC731A58C6E}"/>
    <cellStyle name="Normal 2 2" xfId="10" xr:uid="{7B569FEE-2FD2-40F7-B212-1DC8F27A6F37}"/>
    <cellStyle name="Normal 3" xfId="11" xr:uid="{5F8AB499-7261-403C-A135-7D5E8D3A44BD}"/>
    <cellStyle name="Normal 4" xfId="12" xr:uid="{F1EA9163-19F9-4BDC-82C4-DCA75A0DA581}"/>
    <cellStyle name="Normal 5" xfId="13" xr:uid="{E24FD4DC-479C-4F14-A40E-6662BF0D2F79}"/>
    <cellStyle name="Normal 6" xfId="14" xr:uid="{E2D0BBA2-A900-45AA-B8B1-9249D9FE23A4}"/>
    <cellStyle name="Normal 7" xfId="15" xr:uid="{D2BC3A15-5C4B-44F6-9148-EC78A4C66F01}"/>
    <cellStyle name="Normal 8" xfId="16" xr:uid="{890ADD1D-EF34-48B6-B2F2-02F32FBC180D}"/>
    <cellStyle name="Normal 9" xfId="17" xr:uid="{A6818421-BCE0-4156-9FD0-865E84776C3D}"/>
    <cellStyle name="Normální" xfId="0" builtinId="0"/>
    <cellStyle name="normální 2" xfId="18" xr:uid="{B9633189-D74D-4A2D-94D6-CC0A7769D213}"/>
    <cellStyle name="Percent 2" xfId="19" xr:uid="{653C5301-0932-4E06-A7BA-E2C13E5A570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563C1"/>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10</xdr:row>
      <xdr:rowOff>0</xdr:rowOff>
    </xdr:from>
    <xdr:to>
      <xdr:col>6</xdr:col>
      <xdr:colOff>304800</xdr:colOff>
      <xdr:row>10</xdr:row>
      <xdr:rowOff>304800</xdr:rowOff>
    </xdr:to>
    <xdr:sp macro="" textlink="">
      <xdr:nvSpPr>
        <xdr:cNvPr id="69635" name="AutoShape 1027" descr="Bambu Lab A1 3D Printer - Bambu Lab EU Store A1 / In stock">
          <a:extLst>
            <a:ext uri="{FF2B5EF4-FFF2-40B4-BE49-F238E27FC236}">
              <a16:creationId xmlns:a16="http://schemas.microsoft.com/office/drawing/2014/main" id="{7946BF6B-6FA4-3BBC-86CA-9367C81A1A8F}"/>
            </a:ext>
          </a:extLst>
        </xdr:cNvPr>
        <xdr:cNvSpPr>
          <a:spLocks noChangeAspect="1" noChangeArrowheads="1"/>
        </xdr:cNvSpPr>
      </xdr:nvSpPr>
      <xdr:spPr bwMode="auto">
        <a:xfrm>
          <a:off x="7419975"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Interior\KOL-Skola-Kolovraty\_output\_general\KOL-250425-CISTOPIS-TENDEROVA-DOKUMENTACE\New%20folder\KOL_TD_801_00_Tabulky_nabytku_REV-01.xls" TargetMode="External"/><Relationship Id="rId1" Type="http://schemas.openxmlformats.org/officeDocument/2006/relationships/externalLinkPath" Target="file:///P:\Interior\KOL-Skola-Kolovraty\_output\_general\KOL-250425-CISTOPIS-TENDEROVA-DOKUMENTACE\New%20folder\KOL_TD_801_00_Tabulky_nabytku_RE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ozpiska"/>
      <sheetName val="vybavení učeben a kabinetů"/>
      <sheetName val="osvětlení lobby, světlíky"/>
      <sheetName val="vybavení tělcovičny "/>
    </sheetNames>
    <sheetDataSet>
      <sheetData sheetId="0">
        <row r="20">
          <cell r="A20" t="str">
            <v>TABULKA VOLNÉHO NÁBYTKU</v>
          </cell>
        </row>
        <row r="23">
          <cell r="A23" t="str">
            <v>KOL</v>
          </cell>
          <cell r="B23" t="str">
            <v>TD</v>
          </cell>
          <cell r="C23">
            <v>801</v>
          </cell>
          <cell r="D23" t="str">
            <v>00</v>
          </cell>
        </row>
      </sheetData>
      <sheetData sheetId="1" refreshError="1"/>
      <sheetData sheetId="2" refreshError="1"/>
      <sheetData sheetId="3" refreshError="1"/>
    </sheetDataSet>
  </externalBook>
</externalLink>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0">
  <rv s="0">
    <v>0</v>
    <v>5</v>
  </rv>
  <rv s="0">
    <v>1</v>
    <v>5</v>
  </rv>
  <rv s="0">
    <v>2</v>
    <v>5</v>
  </rv>
  <rv s="0">
    <v>3</v>
    <v>5</v>
  </rv>
  <rv s="0">
    <v>4</v>
    <v>5</v>
  </rv>
  <rv s="0">
    <v>5</v>
    <v>5</v>
  </rv>
  <rv s="1">
    <v>6</v>
    <v>5</v>
    <v>Four metal legs</v>
  </rv>
  <rv s="0">
    <v>7</v>
    <v>5</v>
  </rv>
  <rv s="0">
    <v>8</v>
    <v>5</v>
  </rv>
  <rv s="0">
    <v>9</v>
    <v>5</v>
  </rv>
  <rv s="0">
    <v>10</v>
    <v>5</v>
  </rv>
  <rv s="1">
    <v>11</v>
    <v>5</v>
    <v>STŮL STEELCASE KALIDRO | Aukro</v>
  </rv>
  <rv s="1">
    <v>12</v>
    <v>5</v>
    <v>Ology Desk with Sarto Screens</v>
  </rv>
  <rv s="1">
    <v>13</v>
    <v>5</v>
    <v>Sarto Screen - Steelcase</v>
  </rv>
  <rv s="0">
    <v>14</v>
    <v>5</v>
  </rv>
  <rv s="0">
    <v>15</v>
    <v>5</v>
  </rv>
  <rv s="1">
    <v>16</v>
    <v>5</v>
    <v>STŮL STEELCASE KALIDRO | Aukro</v>
  </rv>
  <rv s="0">
    <v>17</v>
    <v>5</v>
  </rv>
  <rv s="0">
    <v>18</v>
    <v>5</v>
  </rv>
  <rv s="0">
    <v>19</v>
    <v>5</v>
  </rv>
  <rv s="0">
    <v>20</v>
    <v>5</v>
  </rv>
  <rv s="0">
    <v>21</v>
    <v>5</v>
  </rv>
  <rv s="0">
    <v>22</v>
    <v>5</v>
  </rv>
  <rv s="0">
    <v>23</v>
    <v>5</v>
  </rv>
  <rv s="0">
    <v>24</v>
    <v>5</v>
  </rv>
  <rv s="0">
    <v>25</v>
    <v>5</v>
  </rv>
  <rv s="0">
    <v>26</v>
    <v>5</v>
  </rv>
  <rv s="0">
    <v>27</v>
    <v>5</v>
  </rv>
  <rv s="0">
    <v>28</v>
    <v>5</v>
  </rv>
  <rv s="0">
    <v>29</v>
    <v>5</v>
  </rv>
  <rv s="1">
    <v>30</v>
    <v>5</v>
    <v>Podlahový Polštář - Pom pom Tmavě šedá 01</v>
  </rv>
  <rv s="0">
    <v>31</v>
    <v>5</v>
  </rv>
  <rv s="0">
    <v>32</v>
    <v>5</v>
  </rv>
  <rv s="1">
    <v>33</v>
    <v>5</v>
    <v>Kancelářská skříň SZ 5 80 61 | Hobis</v>
  </rv>
  <rv s="1">
    <v>34</v>
    <v>5</v>
    <v>Stůl jídelní, 2000 x 800 mm, deska bílá, podnož sv. šedá</v>
  </rv>
  <rv s="0">
    <v>35</v>
    <v>5</v>
  </rv>
  <rv s="1">
    <v>36</v>
    <v>5</v>
    <v>Kovový odpadkový koš kulatý DURABLE 30 - Černý</v>
  </rv>
  <rv s="1">
    <v>37</v>
    <v>5</v>
    <v>Obrázek produktu 1</v>
  </rv>
  <rv s="0">
    <v>38</v>
    <v>5</v>
  </rv>
  <rv s="0">
    <v>39</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77A2A-A93A-40FC-8ED8-CEB1A3D82688}">
  <dimension ref="A1:IQ52"/>
  <sheetViews>
    <sheetView tabSelected="1" view="pageBreakPreview" topLeftCell="A2" zoomScaleNormal="166" zoomScaleSheetLayoutView="100" workbookViewId="0">
      <selection activeCell="D24" sqref="D24:E24"/>
    </sheetView>
  </sheetViews>
  <sheetFormatPr defaultColWidth="9.140625" defaultRowHeight="12.75"/>
  <cols>
    <col min="1" max="1" width="10.7109375" style="27" customWidth="1"/>
    <col min="2" max="2" width="10.140625" style="27" customWidth="1"/>
    <col min="3" max="3" width="15.7109375" style="27" customWidth="1"/>
    <col min="4" max="4" width="17.7109375" style="27" customWidth="1"/>
    <col min="5" max="5" width="9.7109375" style="27" customWidth="1"/>
    <col min="6" max="6" width="19.7109375" style="27" customWidth="1"/>
    <col min="7" max="7" width="19.42578125" style="27" customWidth="1"/>
    <col min="8" max="16384" width="9.140625" style="27"/>
  </cols>
  <sheetData>
    <row r="1" spans="1:8" ht="211.5" customHeight="1"/>
    <row r="2" spans="1:8" ht="384" customHeight="1">
      <c r="A2" s="26"/>
      <c r="B2" s="26"/>
      <c r="C2" s="26"/>
      <c r="D2" s="26"/>
      <c r="E2" s="26"/>
      <c r="F2" s="26"/>
      <c r="G2" s="26"/>
    </row>
    <row r="3" spans="1:8" ht="11.25" customHeight="1">
      <c r="A3" s="35" t="s">
        <v>21</v>
      </c>
      <c r="B3" s="35"/>
      <c r="C3" s="35"/>
      <c r="D3" s="35"/>
      <c r="E3" s="35"/>
      <c r="F3" s="35"/>
      <c r="G3" s="35"/>
    </row>
    <row r="4" spans="1:8" ht="11.25" hidden="1" customHeight="1">
      <c r="A4" s="36" t="s">
        <v>22</v>
      </c>
      <c r="B4" s="36" t="s">
        <v>23</v>
      </c>
      <c r="C4" s="36" t="s">
        <v>24</v>
      </c>
      <c r="D4" s="36"/>
      <c r="E4" s="36"/>
      <c r="F4" s="36"/>
      <c r="G4" s="36" t="s">
        <v>25</v>
      </c>
    </row>
    <row r="5" spans="1:8" ht="2.85" customHeight="1">
      <c r="A5" s="36"/>
      <c r="B5" s="36"/>
      <c r="C5" s="36"/>
      <c r="D5" s="36"/>
      <c r="E5" s="36"/>
      <c r="F5" s="36"/>
      <c r="G5" s="36"/>
    </row>
    <row r="6" spans="1:8" ht="11.25" hidden="1" customHeight="1">
      <c r="A6" s="36" t="s">
        <v>26</v>
      </c>
      <c r="B6" s="36" t="s">
        <v>27</v>
      </c>
      <c r="C6" s="36" t="s">
        <v>28</v>
      </c>
      <c r="D6" s="36"/>
      <c r="E6" s="36"/>
      <c r="F6" s="36"/>
      <c r="G6" s="36" t="s">
        <v>29</v>
      </c>
    </row>
    <row r="7" spans="1:8" ht="8.4499999999999993" customHeight="1">
      <c r="A7" s="37"/>
      <c r="B7" s="37"/>
      <c r="C7" s="37"/>
      <c r="D7" s="37"/>
      <c r="E7" s="37"/>
      <c r="F7" s="37"/>
      <c r="G7" s="37"/>
    </row>
    <row r="8" spans="1:8" ht="11.25" customHeight="1">
      <c r="A8" s="28" t="s">
        <v>40</v>
      </c>
      <c r="B8" s="29"/>
      <c r="C8" s="29"/>
      <c r="D8" s="30"/>
      <c r="E8" s="28"/>
      <c r="F8" s="29"/>
      <c r="G8" s="29"/>
    </row>
    <row r="9" spans="1:8" s="31" customFormat="1" ht="30" customHeight="1">
      <c r="A9" s="147" t="s">
        <v>41</v>
      </c>
      <c r="B9" s="147"/>
      <c r="C9" s="147"/>
      <c r="D9" s="147"/>
      <c r="E9" s="147"/>
      <c r="F9" s="147"/>
      <c r="G9" s="147"/>
    </row>
    <row r="10" spans="1:8" ht="11.25" customHeight="1">
      <c r="A10" s="30" t="s">
        <v>38</v>
      </c>
      <c r="B10" s="28"/>
      <c r="C10" s="28"/>
      <c r="D10" s="28"/>
      <c r="E10" s="28" t="s">
        <v>30</v>
      </c>
      <c r="F10" s="28"/>
      <c r="G10" s="28"/>
    </row>
    <row r="11" spans="1:8" ht="17.100000000000001" customHeight="1">
      <c r="A11" s="50" t="s">
        <v>113</v>
      </c>
      <c r="B11" s="28"/>
      <c r="C11" s="51"/>
      <c r="D11" s="28"/>
      <c r="E11" s="73" t="s">
        <v>157</v>
      </c>
      <c r="F11" s="73"/>
      <c r="G11" s="75" t="s">
        <v>165</v>
      </c>
      <c r="H11" s="28"/>
    </row>
    <row r="12" spans="1:8">
      <c r="A12" s="52"/>
      <c r="B12" s="52"/>
      <c r="C12" s="53"/>
      <c r="D12" s="52"/>
      <c r="E12" s="54" t="s">
        <v>156</v>
      </c>
      <c r="F12" s="52"/>
      <c r="G12" s="76" t="s">
        <v>166</v>
      </c>
    </row>
    <row r="13" spans="1:8" ht="9.75" customHeight="1">
      <c r="A13" s="55" t="s">
        <v>32</v>
      </c>
      <c r="B13" s="55"/>
      <c r="C13" s="55"/>
      <c r="D13" s="55"/>
      <c r="E13" s="55" t="s">
        <v>31</v>
      </c>
      <c r="F13" s="55"/>
      <c r="G13" s="55" t="s">
        <v>25</v>
      </c>
    </row>
    <row r="14" spans="1:8" ht="9.75" customHeight="1">
      <c r="A14" s="148" t="s">
        <v>42</v>
      </c>
      <c r="B14" s="148"/>
      <c r="C14" s="148"/>
      <c r="D14" s="55"/>
      <c r="E14" s="56" t="s">
        <v>93</v>
      </c>
      <c r="F14" s="55"/>
      <c r="G14" s="57" t="s">
        <v>96</v>
      </c>
    </row>
    <row r="15" spans="1:8" ht="9.75" customHeight="1">
      <c r="A15" s="148"/>
      <c r="B15" s="148"/>
      <c r="C15" s="148"/>
      <c r="E15" s="56" t="s">
        <v>94</v>
      </c>
      <c r="F15" s="55"/>
      <c r="G15" s="98" t="s">
        <v>209</v>
      </c>
    </row>
    <row r="16" spans="1:8" ht="9.75" customHeight="1">
      <c r="A16" s="148"/>
      <c r="B16" s="148"/>
      <c r="C16" s="148"/>
      <c r="D16" s="55"/>
      <c r="E16" s="72" t="s">
        <v>95</v>
      </c>
      <c r="F16" s="55"/>
      <c r="G16" s="57" t="s">
        <v>210</v>
      </c>
    </row>
    <row r="17" spans="1:251" ht="9.75" customHeight="1">
      <c r="A17" s="149" t="s">
        <v>43</v>
      </c>
      <c r="B17" s="149"/>
      <c r="C17" s="149"/>
      <c r="D17" s="55"/>
      <c r="F17" s="55"/>
      <c r="G17" s="57"/>
    </row>
    <row r="18" spans="1:251" ht="4.5" customHeight="1" thickBot="1">
      <c r="A18" s="58"/>
      <c r="B18" s="58"/>
      <c r="C18" s="58"/>
      <c r="D18" s="59"/>
      <c r="E18" s="60"/>
      <c r="F18" s="59"/>
      <c r="G18" s="61"/>
    </row>
    <row r="19" spans="1:251">
      <c r="A19" s="30" t="s">
        <v>33</v>
      </c>
      <c r="B19" s="30"/>
      <c r="C19" s="30"/>
      <c r="D19" s="30"/>
      <c r="E19" s="30"/>
      <c r="F19" s="30"/>
      <c r="G19" s="30"/>
    </row>
    <row r="20" spans="1:251" ht="28.35" customHeight="1">
      <c r="A20" s="150" t="s">
        <v>44</v>
      </c>
      <c r="B20" s="150"/>
      <c r="C20" s="150"/>
      <c r="D20" s="150"/>
      <c r="E20" s="150"/>
      <c r="F20" s="150"/>
      <c r="G20" s="150"/>
    </row>
    <row r="21" spans="1:251" s="32" customFormat="1" ht="2.85"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row>
    <row r="22" spans="1:251" ht="11.25" customHeight="1">
      <c r="A22" s="62" t="s">
        <v>34</v>
      </c>
      <c r="B22" s="62" t="s">
        <v>35</v>
      </c>
      <c r="C22" s="63" t="s">
        <v>36</v>
      </c>
      <c r="D22" s="64" t="s">
        <v>37</v>
      </c>
      <c r="E22" s="65"/>
      <c r="F22" s="63"/>
      <c r="G22" s="66" t="s">
        <v>23</v>
      </c>
    </row>
    <row r="23" spans="1:251" ht="20.25" customHeight="1">
      <c r="A23" s="67" t="s">
        <v>91</v>
      </c>
      <c r="B23" s="67" t="s">
        <v>92</v>
      </c>
      <c r="C23" s="67">
        <v>801</v>
      </c>
      <c r="D23" s="68" t="s">
        <v>154</v>
      </c>
      <c r="F23" s="69"/>
      <c r="G23" s="70" t="s">
        <v>226</v>
      </c>
    </row>
    <row r="51" spans="4:4" ht="408">
      <c r="D51" s="27" t="s">
        <v>277</v>
      </c>
    </row>
    <row r="52" spans="4:4" ht="408">
      <c r="D52" s="27" t="s">
        <v>276</v>
      </c>
    </row>
  </sheetData>
  <mergeCells count="4">
    <mergeCell ref="A9:G9"/>
    <mergeCell ref="A14:C16"/>
    <mergeCell ref="A17:C17"/>
    <mergeCell ref="A20:G20"/>
  </mergeCells>
  <printOptions horizontalCentered="1" verticalCentered="1"/>
  <pageMargins left="0.31496062992125984" right="0.31496062992125984" top="0.39370078740157483" bottom="0.39370078740157483" header="0" footer="0"/>
  <pageSetup paperSize="9" scale="95" orientation="portrait" r:id="rId1"/>
  <headerFooter scaleWithDoc="0" alignWithMargins="0"/>
  <rowBreaks count="1" manualBreakCount="1">
    <brk id="25" max="16383" man="1"/>
  </rowBreaks>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C19F-AA5F-44AA-BD36-AE75819E4B24}">
  <sheetPr>
    <pageSetUpPr fitToPage="1"/>
  </sheetPr>
  <dimension ref="A1:J71"/>
  <sheetViews>
    <sheetView view="pageBreakPreview" topLeftCell="A64" zoomScaleNormal="100" zoomScaleSheetLayoutView="100" zoomScalePageLayoutView="50" workbookViewId="0">
      <selection activeCell="D24" sqref="D24:E24"/>
    </sheetView>
  </sheetViews>
  <sheetFormatPr defaultColWidth="8.7109375" defaultRowHeight="12.75"/>
  <cols>
    <col min="1" max="1" width="19.7109375" style="3" customWidth="1"/>
    <col min="2" max="2" width="15.7109375" style="1" customWidth="1"/>
    <col min="3" max="3" width="15.7109375" style="2" customWidth="1"/>
    <col min="4" max="4" width="20.140625" style="1" customWidth="1"/>
    <col min="5" max="5" width="23.28515625" style="1" customWidth="1"/>
    <col min="6" max="6" width="16.7109375" style="2" customWidth="1"/>
    <col min="7" max="7" width="21.28515625" style="49" customWidth="1"/>
    <col min="8" max="9" width="17.7109375" style="2" customWidth="1"/>
    <col min="10" max="10" width="17.7109375" style="1" customWidth="1"/>
    <col min="11" max="16384" width="8.7109375" style="1"/>
  </cols>
  <sheetData>
    <row r="1" spans="1:10" ht="21.6" customHeight="1">
      <c r="A1" s="130" t="s">
        <v>9</v>
      </c>
      <c r="B1" s="131"/>
      <c r="C1" s="39"/>
      <c r="D1"/>
      <c r="E1"/>
      <c r="F1"/>
      <c r="G1" s="17"/>
      <c r="H1" s="40"/>
      <c r="I1" s="9" t="s">
        <v>14</v>
      </c>
      <c r="J1" s="9" t="s">
        <v>0</v>
      </c>
    </row>
    <row r="2" spans="1:10" ht="42" customHeight="1" thickBot="1">
      <c r="A2" s="138" t="str">
        <f>[1]Rozpiska!A20</f>
        <v>TABULKA VOLNÉHO NÁBYTKU</v>
      </c>
      <c r="B2" s="139"/>
      <c r="C2" s="139"/>
      <c r="D2" s="139"/>
      <c r="E2" s="139"/>
      <c r="F2" s="41"/>
      <c r="G2" s="90"/>
      <c r="H2" s="134" t="str">
        <f>Rozpiska!G23</f>
        <v>27.05.2025</v>
      </c>
      <c r="I2" s="135"/>
      <c r="J2" s="42" t="str">
        <f>[1]Rozpiska!$D$23</f>
        <v>00</v>
      </c>
    </row>
    <row r="3" spans="1:10" ht="11.45" customHeight="1" thickTop="1">
      <c r="A3" s="4"/>
      <c r="B3" s="5"/>
      <c r="C3" s="6"/>
      <c r="D3"/>
      <c r="E3"/>
      <c r="F3" s="6"/>
      <c r="G3" s="92"/>
      <c r="H3" s="6"/>
      <c r="I3" s="6"/>
      <c r="J3" s="6"/>
    </row>
    <row r="4" spans="1:10" ht="25.35" customHeight="1">
      <c r="A4" s="8" t="s">
        <v>16</v>
      </c>
      <c r="B4" s="8" t="s">
        <v>39</v>
      </c>
      <c r="C4" s="136"/>
      <c r="D4" s="136"/>
      <c r="E4" s="136"/>
      <c r="F4" s="136"/>
      <c r="G4" s="17" t="s">
        <v>8</v>
      </c>
      <c r="H4" s="9" t="s">
        <v>17</v>
      </c>
      <c r="I4" s="9" t="s">
        <v>18</v>
      </c>
      <c r="J4" s="9" t="s">
        <v>11</v>
      </c>
    </row>
    <row r="5" spans="1:10" ht="29.45" customHeight="1">
      <c r="A5" s="38" t="str">
        <f>[1]Rozpiska!$A$23</f>
        <v>KOL</v>
      </c>
      <c r="B5" s="13" t="str">
        <f>[1]Rozpiska!$B$23</f>
        <v>TD</v>
      </c>
      <c r="C5" s="137"/>
      <c r="D5" s="137"/>
      <c r="E5" s="137"/>
      <c r="F5" s="137"/>
      <c r="G5" s="91">
        <f>[1]Rozpiska!$C$23</f>
        <v>801</v>
      </c>
      <c r="H5" s="10" t="s">
        <v>6</v>
      </c>
      <c r="I5" s="10" t="s">
        <v>1</v>
      </c>
      <c r="J5" s="74" t="s">
        <v>162</v>
      </c>
    </row>
    <row r="6" spans="1:10" ht="126.6" customHeight="1">
      <c r="A6" s="24" t="s">
        <v>97</v>
      </c>
      <c r="B6" s="132" t="s">
        <v>98</v>
      </c>
      <c r="C6" s="132"/>
      <c r="D6" s="133"/>
      <c r="E6" s="133"/>
      <c r="F6" s="133"/>
      <c r="G6" s="133"/>
      <c r="H6" s="133"/>
      <c r="I6" s="133"/>
      <c r="J6" s="11"/>
    </row>
    <row r="7" spans="1:10" ht="23.45" customHeight="1">
      <c r="A7" s="12"/>
      <c r="B7" s="13"/>
      <c r="C7" s="12"/>
      <c r="D7" s="12"/>
      <c r="E7" s="12"/>
      <c r="F7" s="12"/>
      <c r="G7" s="17"/>
      <c r="H7" s="12"/>
      <c r="I7" s="12"/>
      <c r="J7" s="14"/>
    </row>
    <row r="8" spans="1:10" ht="21" customHeight="1">
      <c r="A8" s="15" t="s">
        <v>2</v>
      </c>
      <c r="B8" s="16"/>
      <c r="C8" s="16" t="s">
        <v>3</v>
      </c>
      <c r="D8" s="130" t="s">
        <v>4</v>
      </c>
      <c r="E8" s="130"/>
      <c r="F8" s="16" t="s">
        <v>10</v>
      </c>
      <c r="G8" s="16" t="s">
        <v>7</v>
      </c>
      <c r="H8" s="16"/>
      <c r="I8" s="16"/>
      <c r="J8" s="17" t="s">
        <v>5</v>
      </c>
    </row>
    <row r="9" spans="1:10" s="7" customFormat="1" ht="22.35" customHeight="1" thickBot="1">
      <c r="A9" s="124"/>
      <c r="B9" s="124"/>
      <c r="C9" s="124"/>
      <c r="D9" s="124"/>
      <c r="E9" s="124"/>
      <c r="F9" s="18"/>
      <c r="G9" s="93"/>
      <c r="H9" s="25"/>
      <c r="I9" s="25"/>
      <c r="J9" s="19"/>
    </row>
    <row r="10" spans="1:10" ht="91.5" customHeight="1">
      <c r="A10" s="23" t="s">
        <v>53</v>
      </c>
      <c r="B10" s="47"/>
      <c r="C10" s="23" t="s">
        <v>45</v>
      </c>
      <c r="D10" s="140" t="s">
        <v>218</v>
      </c>
      <c r="E10" s="140"/>
      <c r="F10" s="23">
        <v>25</v>
      </c>
      <c r="G10" s="94" t="e" vm="1">
        <v>#VALUE!</v>
      </c>
      <c r="H10" s="111"/>
      <c r="I10" s="111">
        <f>F10*H10</f>
        <v>0</v>
      </c>
      <c r="J10" s="20"/>
    </row>
    <row r="11" spans="1:10" ht="91.5" customHeight="1">
      <c r="A11" s="17" t="s">
        <v>220</v>
      </c>
      <c r="B11" s="78"/>
      <c r="C11" s="20" t="s">
        <v>221</v>
      </c>
      <c r="D11" s="119" t="s">
        <v>222</v>
      </c>
      <c r="E11" s="119"/>
      <c r="F11" s="17">
        <v>3</v>
      </c>
      <c r="G11" s="96" t="e" vm="2">
        <v>#VALUE!</v>
      </c>
      <c r="H11" s="112"/>
      <c r="I11" s="112">
        <f>H11*F11</f>
        <v>0</v>
      </c>
      <c r="J11" s="20"/>
    </row>
    <row r="12" spans="1:10" ht="90" customHeight="1">
      <c r="A12" s="125" t="s">
        <v>46</v>
      </c>
      <c r="B12" s="78"/>
      <c r="C12" s="22" t="s">
        <v>50</v>
      </c>
      <c r="D12" s="121" t="s">
        <v>144</v>
      </c>
      <c r="E12" s="121"/>
      <c r="F12" s="44">
        <v>18</v>
      </c>
      <c r="G12" s="95" t="e" vm="3">
        <v>#VALUE!</v>
      </c>
      <c r="H12" s="112"/>
      <c r="I12" s="112">
        <f t="shared" ref="I12:I26" si="0">F12*H12</f>
        <v>0</v>
      </c>
      <c r="J12" s="22"/>
    </row>
    <row r="13" spans="1:10" ht="133.5" customHeight="1">
      <c r="A13" s="126"/>
      <c r="B13" s="77"/>
      <c r="C13" s="22" t="s">
        <v>51</v>
      </c>
      <c r="D13" s="120" t="s">
        <v>148</v>
      </c>
      <c r="E13" s="120"/>
      <c r="F13" s="44">
        <v>72</v>
      </c>
      <c r="G13" s="80" t="e" vm="4">
        <v>#VALUE!</v>
      </c>
      <c r="H13" s="112"/>
      <c r="I13" s="112">
        <f t="shared" si="0"/>
        <v>0</v>
      </c>
      <c r="J13" s="34"/>
    </row>
    <row r="14" spans="1:10" ht="90" customHeight="1">
      <c r="A14" s="128" t="s">
        <v>47</v>
      </c>
      <c r="B14" s="78"/>
      <c r="C14" s="20" t="s">
        <v>52</v>
      </c>
      <c r="D14" s="121" t="s">
        <v>144</v>
      </c>
      <c r="E14" s="121"/>
      <c r="F14" s="44">
        <v>2</v>
      </c>
      <c r="G14" s="44" t="e" vm="3">
        <v>#VALUE!</v>
      </c>
      <c r="H14" s="112"/>
      <c r="I14" s="112">
        <f t="shared" si="0"/>
        <v>0</v>
      </c>
      <c r="J14" s="45"/>
    </row>
    <row r="15" spans="1:10" ht="134.25" customHeight="1">
      <c r="A15" s="129"/>
      <c r="B15" s="48"/>
      <c r="C15" s="20" t="s">
        <v>51</v>
      </c>
      <c r="D15" s="120" t="s">
        <v>149</v>
      </c>
      <c r="E15" s="120"/>
      <c r="F15" s="22">
        <v>4</v>
      </c>
      <c r="G15" s="22" t="e" vm="4">
        <v>#VALUE!</v>
      </c>
      <c r="H15" s="112"/>
      <c r="I15" s="112">
        <f t="shared" si="0"/>
        <v>0</v>
      </c>
      <c r="J15" s="34"/>
    </row>
    <row r="16" spans="1:10" ht="136.5" customHeight="1">
      <c r="A16" s="128" t="s">
        <v>48</v>
      </c>
      <c r="B16" s="16"/>
      <c r="C16" s="22" t="s">
        <v>107</v>
      </c>
      <c r="D16" s="121" t="s">
        <v>146</v>
      </c>
      <c r="E16" s="121"/>
      <c r="F16" s="44">
        <v>1</v>
      </c>
      <c r="G16" s="95" t="e" vm="5">
        <v>#VALUE!</v>
      </c>
      <c r="H16" s="112"/>
      <c r="I16" s="112">
        <f t="shared" si="0"/>
        <v>0</v>
      </c>
      <c r="J16" s="34"/>
    </row>
    <row r="17" spans="1:10" ht="133.5" customHeight="1">
      <c r="A17" s="146"/>
      <c r="B17" s="16"/>
      <c r="C17" s="22" t="s">
        <v>108</v>
      </c>
      <c r="D17" s="119" t="s">
        <v>147</v>
      </c>
      <c r="E17" s="119"/>
      <c r="F17" s="22">
        <v>2</v>
      </c>
      <c r="G17" s="96" t="e" vm="6">
        <v>#VALUE!</v>
      </c>
      <c r="H17" s="112"/>
      <c r="I17" s="112">
        <f t="shared" si="0"/>
        <v>0</v>
      </c>
      <c r="J17" s="34"/>
    </row>
    <row r="18" spans="1:10" ht="146.25" customHeight="1">
      <c r="A18" s="146"/>
      <c r="B18" s="16"/>
      <c r="C18" s="22" t="s">
        <v>112</v>
      </c>
      <c r="D18" s="119" t="s">
        <v>151</v>
      </c>
      <c r="E18" s="119"/>
      <c r="F18" s="22">
        <v>2</v>
      </c>
      <c r="G18" s="96" t="e" vm="7">
        <v>#VALUE!</v>
      </c>
      <c r="H18" s="112"/>
      <c r="I18" s="112">
        <f t="shared" si="0"/>
        <v>0</v>
      </c>
      <c r="J18" s="34"/>
    </row>
    <row r="19" spans="1:10" ht="68.25" customHeight="1">
      <c r="A19" s="129"/>
      <c r="B19" s="48"/>
      <c r="C19" s="22" t="s">
        <v>109</v>
      </c>
      <c r="D19" s="119" t="s">
        <v>117</v>
      </c>
      <c r="E19" s="119"/>
      <c r="F19" s="22">
        <v>1</v>
      </c>
      <c r="G19" s="44" t="e" vm="8">
        <v>#VALUE!</v>
      </c>
      <c r="H19" s="112"/>
      <c r="I19" s="112">
        <f t="shared" si="0"/>
        <v>0</v>
      </c>
      <c r="J19" s="34"/>
    </row>
    <row r="20" spans="1:10" ht="158.25" customHeight="1">
      <c r="A20" s="125" t="s">
        <v>49</v>
      </c>
      <c r="B20" s="78"/>
      <c r="C20" s="22" t="s">
        <v>110</v>
      </c>
      <c r="D20" s="119" t="s">
        <v>151</v>
      </c>
      <c r="E20" s="119"/>
      <c r="F20" s="22">
        <v>6</v>
      </c>
      <c r="G20" s="44" t="e" vm="7">
        <v>#VALUE!</v>
      </c>
      <c r="H20" s="112"/>
      <c r="I20" s="112">
        <f t="shared" si="0"/>
        <v>0</v>
      </c>
      <c r="J20" s="34"/>
    </row>
    <row r="21" spans="1:10" ht="96" customHeight="1">
      <c r="A21" s="126"/>
      <c r="B21" s="77"/>
      <c r="C21" s="17" t="s">
        <v>111</v>
      </c>
      <c r="D21" s="121" t="s">
        <v>189</v>
      </c>
      <c r="E21" s="121"/>
      <c r="F21" s="22">
        <v>1</v>
      </c>
      <c r="G21" s="44" t="e" vm="3">
        <v>#VALUE!</v>
      </c>
      <c r="H21" s="112"/>
      <c r="I21" s="112">
        <f t="shared" si="0"/>
        <v>0</v>
      </c>
      <c r="J21" s="34"/>
    </row>
    <row r="22" spans="1:10" ht="219.95" customHeight="1">
      <c r="A22" s="128" t="s">
        <v>54</v>
      </c>
      <c r="B22" s="16"/>
      <c r="C22" s="22" t="s">
        <v>55</v>
      </c>
      <c r="D22" s="119" t="s">
        <v>150</v>
      </c>
      <c r="E22" s="119"/>
      <c r="F22" s="22">
        <v>1</v>
      </c>
      <c r="G22" s="97" t="e" vm="9">
        <v>#VALUE!</v>
      </c>
      <c r="H22" s="112"/>
      <c r="I22" s="112">
        <f t="shared" si="0"/>
        <v>0</v>
      </c>
      <c r="J22" s="45"/>
    </row>
    <row r="23" spans="1:10" ht="124.5" customHeight="1">
      <c r="A23" s="129"/>
      <c r="B23" s="77"/>
      <c r="C23" s="22" t="s">
        <v>51</v>
      </c>
      <c r="D23" s="120" t="s">
        <v>145</v>
      </c>
      <c r="E23" s="120"/>
      <c r="F23" s="22">
        <v>4</v>
      </c>
      <c r="G23" s="96" t="e" vm="10">
        <v>#VALUE!</v>
      </c>
      <c r="H23" s="112"/>
      <c r="I23" s="112">
        <f t="shared" si="0"/>
        <v>0</v>
      </c>
      <c r="J23" s="34"/>
    </row>
    <row r="24" spans="1:10" ht="219.95" customHeight="1">
      <c r="A24" s="22" t="s">
        <v>56</v>
      </c>
      <c r="B24" s="33"/>
      <c r="C24" s="22" t="s">
        <v>55</v>
      </c>
      <c r="D24" s="119" t="s">
        <v>150</v>
      </c>
      <c r="E24" s="119"/>
      <c r="F24" s="22">
        <v>51</v>
      </c>
      <c r="G24" s="22" t="e" vm="9">
        <v>#VALUE!</v>
      </c>
      <c r="H24" s="112"/>
      <c r="I24" s="112">
        <f t="shared" si="0"/>
        <v>0</v>
      </c>
      <c r="J24" s="34"/>
    </row>
    <row r="25" spans="1:10" ht="126.75" customHeight="1">
      <c r="A25" s="22" t="s">
        <v>57</v>
      </c>
      <c r="B25" s="33"/>
      <c r="C25" s="22" t="s">
        <v>58</v>
      </c>
      <c r="D25" s="120" t="s">
        <v>145</v>
      </c>
      <c r="E25" s="120"/>
      <c r="F25" s="22">
        <v>204</v>
      </c>
      <c r="G25" s="22" t="e" vm="11">
        <v>#VALUE!</v>
      </c>
      <c r="H25" s="112"/>
      <c r="I25" s="112">
        <f t="shared" si="0"/>
        <v>0</v>
      </c>
      <c r="J25" s="34"/>
    </row>
    <row r="26" spans="1:10" ht="159.94999999999999" customHeight="1">
      <c r="A26" s="125" t="s">
        <v>59</v>
      </c>
      <c r="B26" s="33"/>
      <c r="C26" s="22" t="s">
        <v>99</v>
      </c>
      <c r="D26" s="119" t="s">
        <v>190</v>
      </c>
      <c r="E26" s="119"/>
      <c r="F26" s="22">
        <v>58</v>
      </c>
      <c r="G26" s="22" t="e" vm="12">
        <v>#VALUE!</v>
      </c>
      <c r="H26" s="112"/>
      <c r="I26" s="112">
        <f t="shared" si="0"/>
        <v>0</v>
      </c>
      <c r="J26" s="34"/>
    </row>
    <row r="27" spans="1:10" ht="137.25" customHeight="1">
      <c r="A27" s="127"/>
      <c r="B27" s="33"/>
      <c r="C27" s="22" t="s">
        <v>191</v>
      </c>
      <c r="D27" s="119" t="s">
        <v>192</v>
      </c>
      <c r="E27" s="119"/>
      <c r="F27" s="22">
        <v>29</v>
      </c>
      <c r="G27" s="96" t="e" vm="13">
        <v>#VALUE!</v>
      </c>
      <c r="H27" s="112"/>
      <c r="I27" s="112"/>
      <c r="J27" s="34"/>
    </row>
    <row r="28" spans="1:10" ht="127.5" customHeight="1">
      <c r="A28" s="127"/>
      <c r="B28" s="33"/>
      <c r="C28" s="22" t="s">
        <v>193</v>
      </c>
      <c r="D28" s="119" t="s">
        <v>194</v>
      </c>
      <c r="E28" s="119"/>
      <c r="F28" s="22">
        <v>29</v>
      </c>
      <c r="G28" s="96" t="e" vm="14">
        <v>#VALUE!</v>
      </c>
      <c r="H28" s="112"/>
      <c r="I28" s="112"/>
      <c r="J28" s="34"/>
    </row>
    <row r="29" spans="1:10" ht="285" customHeight="1">
      <c r="A29" s="127"/>
      <c r="B29" s="78"/>
      <c r="C29" s="22" t="s">
        <v>60</v>
      </c>
      <c r="D29" s="119" t="s">
        <v>115</v>
      </c>
      <c r="E29" s="119"/>
      <c r="F29" s="22">
        <v>58</v>
      </c>
      <c r="G29" s="22" t="e" vm="15">
        <v>#VALUE!</v>
      </c>
      <c r="H29" s="112"/>
      <c r="I29" s="112">
        <f t="shared" ref="I29:I34" si="1">F29*H29</f>
        <v>0</v>
      </c>
      <c r="J29" s="34"/>
    </row>
    <row r="30" spans="1:10" ht="145.5" customHeight="1">
      <c r="A30" s="126"/>
      <c r="B30" s="77"/>
      <c r="C30" s="22" t="s">
        <v>61</v>
      </c>
      <c r="D30" s="119" t="s">
        <v>142</v>
      </c>
      <c r="E30" s="119"/>
      <c r="F30" s="22">
        <v>58</v>
      </c>
      <c r="G30" s="22" t="e" vm="16">
        <v>#VALUE!</v>
      </c>
      <c r="H30" s="112"/>
      <c r="I30" s="112">
        <f t="shared" si="1"/>
        <v>0</v>
      </c>
      <c r="J30" s="34"/>
    </row>
    <row r="31" spans="1:10" ht="159.94999999999999" customHeight="1">
      <c r="A31" s="89" t="s">
        <v>62</v>
      </c>
      <c r="B31" s="34"/>
      <c r="C31" s="22" t="s">
        <v>63</v>
      </c>
      <c r="D31" s="121" t="s">
        <v>195</v>
      </c>
      <c r="E31" s="121"/>
      <c r="F31" s="43">
        <v>15</v>
      </c>
      <c r="G31" s="43" t="e" vm="17">
        <v>#VALUE!</v>
      </c>
      <c r="H31" s="112"/>
      <c r="I31" s="112">
        <f t="shared" si="1"/>
        <v>0</v>
      </c>
      <c r="J31" s="45"/>
    </row>
    <row r="32" spans="1:10" ht="287.25" customHeight="1">
      <c r="A32" s="44" t="s">
        <v>64</v>
      </c>
      <c r="B32" s="33"/>
      <c r="C32" s="22" t="s">
        <v>60</v>
      </c>
      <c r="D32" s="119" t="s">
        <v>115</v>
      </c>
      <c r="E32" s="119"/>
      <c r="F32" s="22">
        <v>4</v>
      </c>
      <c r="G32" s="22" t="e" vm="15">
        <v>#VALUE!</v>
      </c>
      <c r="H32" s="112"/>
      <c r="I32" s="112">
        <f t="shared" si="1"/>
        <v>0</v>
      </c>
      <c r="J32" s="45"/>
    </row>
    <row r="33" spans="1:10" ht="90" customHeight="1">
      <c r="A33" s="89" t="s">
        <v>65</v>
      </c>
      <c r="B33" s="34"/>
      <c r="C33" s="22" t="s">
        <v>100</v>
      </c>
      <c r="D33" s="121" t="s">
        <v>196</v>
      </c>
      <c r="E33" s="121"/>
      <c r="F33" s="43">
        <v>32</v>
      </c>
      <c r="G33" s="92" t="e" vm="18">
        <v>#VALUE!</v>
      </c>
      <c r="H33" s="112"/>
      <c r="I33" s="112">
        <f t="shared" si="1"/>
        <v>0</v>
      </c>
      <c r="J33" s="34"/>
    </row>
    <row r="34" spans="1:10" ht="90" customHeight="1">
      <c r="A34" s="89" t="s">
        <v>66</v>
      </c>
      <c r="B34" s="34"/>
      <c r="C34" s="22" t="s">
        <v>100</v>
      </c>
      <c r="D34" s="121" t="s">
        <v>197</v>
      </c>
      <c r="E34" s="121"/>
      <c r="F34" s="43">
        <v>2</v>
      </c>
      <c r="G34" s="43" t="e" vm="19">
        <v>#VALUE!</v>
      </c>
      <c r="H34" s="112"/>
      <c r="I34" s="112">
        <f t="shared" si="1"/>
        <v>0</v>
      </c>
      <c r="J34" s="34"/>
    </row>
    <row r="35" spans="1:10" ht="249.95" hidden="1" customHeight="1">
      <c r="A35" s="99" t="s">
        <v>67</v>
      </c>
      <c r="B35" s="100"/>
      <c r="C35" s="141" t="s">
        <v>103</v>
      </c>
      <c r="D35" s="122" t="s">
        <v>198</v>
      </c>
      <c r="E35" s="122"/>
      <c r="F35" s="101">
        <v>1</v>
      </c>
      <c r="G35" s="101" t="e" vm="20">
        <v>#VALUE!</v>
      </c>
      <c r="H35" s="113"/>
      <c r="I35" s="114"/>
      <c r="J35" s="102" t="s">
        <v>219</v>
      </c>
    </row>
    <row r="36" spans="1:10" ht="249.95" hidden="1" customHeight="1">
      <c r="A36" s="99" t="s">
        <v>67</v>
      </c>
      <c r="B36" s="100"/>
      <c r="C36" s="142"/>
      <c r="D36" s="122" t="s">
        <v>199</v>
      </c>
      <c r="E36" s="122"/>
      <c r="F36" s="101">
        <v>2</v>
      </c>
      <c r="G36" s="101" t="e" vm="20">
        <v>#VALUE!</v>
      </c>
      <c r="H36" s="113"/>
      <c r="I36" s="114"/>
      <c r="J36" s="102"/>
    </row>
    <row r="37" spans="1:10" ht="249.95" hidden="1" customHeight="1">
      <c r="A37" s="99" t="s">
        <v>67</v>
      </c>
      <c r="B37" s="100"/>
      <c r="C37" s="143"/>
      <c r="D37" s="122" t="s">
        <v>200</v>
      </c>
      <c r="E37" s="122"/>
      <c r="F37" s="101">
        <v>1</v>
      </c>
      <c r="G37" s="104" t="e" vm="20">
        <v>#VALUE!</v>
      </c>
      <c r="H37" s="114"/>
      <c r="I37" s="114"/>
      <c r="J37" s="105"/>
    </row>
    <row r="38" spans="1:10" ht="249.95" hidden="1" customHeight="1">
      <c r="A38" s="99" t="s">
        <v>67</v>
      </c>
      <c r="B38" s="100"/>
      <c r="C38" s="141" t="s">
        <v>104</v>
      </c>
      <c r="D38" s="122" t="s">
        <v>201</v>
      </c>
      <c r="E38" s="122"/>
      <c r="F38" s="101">
        <v>1</v>
      </c>
      <c r="G38" s="101" t="e" vm="20">
        <v>#VALUE!</v>
      </c>
      <c r="H38" s="114"/>
      <c r="I38" s="114"/>
      <c r="J38" s="102"/>
    </row>
    <row r="39" spans="1:10" ht="249.95" hidden="1" customHeight="1">
      <c r="A39" s="99" t="s">
        <v>67</v>
      </c>
      <c r="B39" s="100"/>
      <c r="C39" s="142"/>
      <c r="D39" s="122" t="s">
        <v>202</v>
      </c>
      <c r="E39" s="122"/>
      <c r="F39" s="106">
        <v>1</v>
      </c>
      <c r="G39" s="106" t="e" vm="20">
        <v>#VALUE!</v>
      </c>
      <c r="H39" s="115"/>
      <c r="I39" s="115"/>
      <c r="J39" s="107"/>
    </row>
    <row r="40" spans="1:10" ht="249.95" hidden="1" customHeight="1">
      <c r="A40" s="99" t="s">
        <v>67</v>
      </c>
      <c r="B40" s="105"/>
      <c r="C40" s="143"/>
      <c r="D40" s="122" t="s">
        <v>203</v>
      </c>
      <c r="E40" s="122"/>
      <c r="F40" s="101">
        <v>1</v>
      </c>
      <c r="G40" s="101" t="e" vm="20">
        <v>#VALUE!</v>
      </c>
      <c r="H40" s="114"/>
      <c r="I40" s="113"/>
      <c r="J40" s="102"/>
    </row>
    <row r="41" spans="1:10" ht="249.95" hidden="1" customHeight="1">
      <c r="A41" s="99" t="s">
        <v>67</v>
      </c>
      <c r="B41" s="100"/>
      <c r="C41" s="103" t="s">
        <v>105</v>
      </c>
      <c r="D41" s="123" t="s">
        <v>204</v>
      </c>
      <c r="E41" s="123"/>
      <c r="F41" s="101">
        <v>2</v>
      </c>
      <c r="G41" s="101" t="e" vm="20">
        <v>#VALUE!</v>
      </c>
      <c r="H41" s="114"/>
      <c r="I41" s="114"/>
      <c r="J41" s="102"/>
    </row>
    <row r="42" spans="1:10" ht="249.95" hidden="1" customHeight="1">
      <c r="A42" s="99" t="s">
        <v>67</v>
      </c>
      <c r="B42" s="100"/>
      <c r="C42" s="104" t="s">
        <v>105</v>
      </c>
      <c r="D42" s="122" t="s">
        <v>205</v>
      </c>
      <c r="E42" s="122"/>
      <c r="F42" s="101">
        <v>1</v>
      </c>
      <c r="G42" s="101" t="e" vm="20">
        <v>#VALUE!</v>
      </c>
      <c r="H42" s="114"/>
      <c r="I42" s="114"/>
      <c r="J42" s="102"/>
    </row>
    <row r="43" spans="1:10" ht="249.95" hidden="1" customHeight="1">
      <c r="A43" s="99" t="s">
        <v>67</v>
      </c>
      <c r="B43" s="105"/>
      <c r="C43" s="103" t="s">
        <v>106</v>
      </c>
      <c r="D43" s="122" t="s">
        <v>206</v>
      </c>
      <c r="E43" s="122"/>
      <c r="F43" s="101">
        <v>2</v>
      </c>
      <c r="G43" s="101" t="e" vm="20">
        <v>#VALUE!</v>
      </c>
      <c r="H43" s="114"/>
      <c r="I43" s="114"/>
      <c r="J43" s="105"/>
    </row>
    <row r="44" spans="1:10" ht="85.5" customHeight="1">
      <c r="A44" s="89" t="s">
        <v>68</v>
      </c>
      <c r="B44" s="34"/>
      <c r="C44" s="22" t="s">
        <v>90</v>
      </c>
      <c r="D44" s="119" t="s">
        <v>118</v>
      </c>
      <c r="E44" s="119"/>
      <c r="F44" s="43">
        <v>4</v>
      </c>
      <c r="G44" s="95" t="e" vm="21">
        <v>#VALUE!</v>
      </c>
      <c r="H44" s="112"/>
      <c r="I44" s="112">
        <f t="shared" ref="I44:I63" si="2">F44*H44</f>
        <v>0</v>
      </c>
      <c r="J44" s="34"/>
    </row>
    <row r="45" spans="1:10" ht="110.1" customHeight="1">
      <c r="A45" s="89" t="s">
        <v>69</v>
      </c>
      <c r="B45" s="49"/>
      <c r="C45" s="22" t="s">
        <v>70</v>
      </c>
      <c r="D45" s="121" t="s">
        <v>119</v>
      </c>
      <c r="E45" s="121"/>
      <c r="F45" s="43">
        <v>90</v>
      </c>
      <c r="G45" s="92" t="e" vm="22">
        <v>#VALUE!</v>
      </c>
      <c r="H45" s="112"/>
      <c r="I45" s="112">
        <f t="shared" si="2"/>
        <v>0</v>
      </c>
      <c r="J45" s="45"/>
    </row>
    <row r="46" spans="1:10" ht="117" customHeight="1">
      <c r="A46" s="89" t="s">
        <v>71</v>
      </c>
      <c r="B46" s="34"/>
      <c r="C46" s="22" t="s">
        <v>72</v>
      </c>
      <c r="D46" s="121" t="s">
        <v>120</v>
      </c>
      <c r="E46" s="121"/>
      <c r="F46" s="43">
        <v>80</v>
      </c>
      <c r="G46" s="43" t="e" vm="23">
        <v>#VALUE!</v>
      </c>
      <c r="H46" s="112"/>
      <c r="I46" s="112">
        <f t="shared" si="2"/>
        <v>0</v>
      </c>
      <c r="J46" s="34"/>
    </row>
    <row r="47" spans="1:10" ht="294.75" customHeight="1">
      <c r="A47" s="21" t="s">
        <v>73</v>
      </c>
      <c r="B47" s="34"/>
      <c r="C47" s="22" t="s">
        <v>74</v>
      </c>
      <c r="D47" s="119" t="s">
        <v>115</v>
      </c>
      <c r="E47" s="119"/>
      <c r="F47" s="43">
        <v>24</v>
      </c>
      <c r="G47" s="96" t="e" vm="24">
        <v>#VALUE!</v>
      </c>
      <c r="H47" s="112"/>
      <c r="I47" s="112">
        <f t="shared" si="2"/>
        <v>0</v>
      </c>
      <c r="J47" s="34"/>
    </row>
    <row r="48" spans="1:10" ht="190.5" customHeight="1">
      <c r="A48" s="89" t="s">
        <v>75</v>
      </c>
      <c r="B48" s="34"/>
      <c r="C48" s="22" t="s">
        <v>101</v>
      </c>
      <c r="D48" s="119" t="s">
        <v>152</v>
      </c>
      <c r="E48" s="119"/>
      <c r="F48" s="43">
        <v>135</v>
      </c>
      <c r="G48" s="96" t="e" vm="25">
        <v>#VALUE!</v>
      </c>
      <c r="H48" s="112"/>
      <c r="I48" s="112">
        <f t="shared" si="2"/>
        <v>0</v>
      </c>
      <c r="J48" s="34"/>
    </row>
    <row r="49" spans="1:10" ht="193.5" customHeight="1">
      <c r="A49" s="89" t="s">
        <v>76</v>
      </c>
      <c r="B49" s="34"/>
      <c r="C49" s="22" t="s">
        <v>102</v>
      </c>
      <c r="D49" s="119" t="s">
        <v>153</v>
      </c>
      <c r="E49" s="119"/>
      <c r="F49" s="43">
        <v>156</v>
      </c>
      <c r="G49" s="96" t="e" vm="25">
        <v>#VALUE!</v>
      </c>
      <c r="H49" s="112"/>
      <c r="I49" s="112">
        <f t="shared" si="2"/>
        <v>0</v>
      </c>
    </row>
    <row r="50" spans="1:10" ht="234" customHeight="1">
      <c r="A50" s="89" t="s">
        <v>77</v>
      </c>
      <c r="B50" s="34"/>
      <c r="C50" s="22" t="s">
        <v>78</v>
      </c>
      <c r="D50" s="119" t="s">
        <v>116</v>
      </c>
      <c r="E50" s="119"/>
      <c r="F50" s="43">
        <v>6</v>
      </c>
      <c r="G50" s="96" t="e" vm="26">
        <v>#VALUE!</v>
      </c>
      <c r="H50" s="112"/>
      <c r="I50" s="112">
        <f t="shared" si="2"/>
        <v>0</v>
      </c>
      <c r="J50" s="34"/>
    </row>
    <row r="51" spans="1:10" ht="174.75" customHeight="1">
      <c r="A51" s="89" t="s">
        <v>79</v>
      </c>
      <c r="B51" s="34"/>
      <c r="C51" s="71" t="s">
        <v>155</v>
      </c>
      <c r="D51" s="119" t="s">
        <v>277</v>
      </c>
      <c r="E51" s="119"/>
      <c r="F51" s="46">
        <v>10</v>
      </c>
      <c r="G51" s="43" t="e" vm="27">
        <v>#VALUE!</v>
      </c>
      <c r="H51" s="112"/>
      <c r="I51" s="112">
        <f t="shared" si="2"/>
        <v>0</v>
      </c>
      <c r="J51" s="34"/>
    </row>
    <row r="52" spans="1:10" ht="179.25" customHeight="1">
      <c r="A52" s="21" t="s">
        <v>81</v>
      </c>
      <c r="B52" s="34"/>
      <c r="C52" s="22" t="s">
        <v>80</v>
      </c>
      <c r="D52" s="119" t="s">
        <v>276</v>
      </c>
      <c r="E52" s="119"/>
      <c r="F52" s="43">
        <v>10</v>
      </c>
      <c r="G52" s="43" t="e" vm="27">
        <v>#VALUE!</v>
      </c>
      <c r="H52" s="112"/>
      <c r="I52" s="112">
        <f t="shared" si="2"/>
        <v>0</v>
      </c>
      <c r="J52" s="34"/>
    </row>
    <row r="53" spans="1:10" ht="149.25" customHeight="1">
      <c r="A53" s="89" t="s">
        <v>82</v>
      </c>
      <c r="B53" s="34"/>
      <c r="C53" s="22" t="s">
        <v>83</v>
      </c>
      <c r="D53" s="119" t="s">
        <v>131</v>
      </c>
      <c r="E53" s="119"/>
      <c r="F53" s="43">
        <v>300</v>
      </c>
      <c r="G53" s="92" t="e" vm="28">
        <v>#VALUE!</v>
      </c>
      <c r="H53" s="112"/>
      <c r="I53" s="112">
        <f t="shared" si="2"/>
        <v>0</v>
      </c>
      <c r="J53" s="34"/>
    </row>
    <row r="54" spans="1:10" ht="152.25" customHeight="1">
      <c r="A54" s="21" t="s">
        <v>85</v>
      </c>
      <c r="B54" s="34"/>
      <c r="C54" s="22" t="s">
        <v>84</v>
      </c>
      <c r="D54" s="119" t="s">
        <v>130</v>
      </c>
      <c r="E54" s="119"/>
      <c r="F54" s="43">
        <v>402</v>
      </c>
      <c r="G54" s="43" t="e" vm="29">
        <v>#VALUE!</v>
      </c>
      <c r="H54" s="112"/>
      <c r="I54" s="112">
        <f t="shared" si="2"/>
        <v>0</v>
      </c>
      <c r="J54" s="34"/>
    </row>
    <row r="55" spans="1:10" ht="110.1" customHeight="1">
      <c r="A55" s="21" t="s">
        <v>86</v>
      </c>
      <c r="B55" s="34"/>
      <c r="C55" s="22" t="s">
        <v>88</v>
      </c>
      <c r="D55" s="121" t="s">
        <v>121</v>
      </c>
      <c r="E55" s="121"/>
      <c r="F55" s="43">
        <v>24</v>
      </c>
      <c r="G55" s="96" t="e" vm="30">
        <v>#VALUE!</v>
      </c>
      <c r="H55" s="112"/>
      <c r="I55" s="112">
        <f t="shared" si="2"/>
        <v>0</v>
      </c>
      <c r="J55" s="34"/>
    </row>
    <row r="56" spans="1:10" ht="141" customHeight="1">
      <c r="A56" s="21" t="s">
        <v>87</v>
      </c>
      <c r="B56" s="34"/>
      <c r="C56" s="22" t="s">
        <v>89</v>
      </c>
      <c r="D56" s="119" t="s">
        <v>275</v>
      </c>
      <c r="E56" s="119"/>
      <c r="F56" s="43">
        <v>30</v>
      </c>
      <c r="G56" s="92" t="e" vm="31">
        <v>#VALUE!</v>
      </c>
      <c r="H56" s="112"/>
      <c r="I56" s="112">
        <f t="shared" si="2"/>
        <v>0</v>
      </c>
      <c r="J56" s="34"/>
    </row>
    <row r="57" spans="1:10" ht="242.25" customHeight="1">
      <c r="A57" s="21" t="s">
        <v>122</v>
      </c>
      <c r="B57" s="34"/>
      <c r="C57" s="22" t="s">
        <v>129</v>
      </c>
      <c r="D57" s="119" t="s">
        <v>139</v>
      </c>
      <c r="E57" s="119"/>
      <c r="F57" s="43">
        <v>8</v>
      </c>
      <c r="G57" s="96" t="e" vm="32">
        <v>#VALUE!</v>
      </c>
      <c r="H57" s="112"/>
      <c r="I57" s="112">
        <f t="shared" si="2"/>
        <v>0</v>
      </c>
      <c r="J57" s="34"/>
    </row>
    <row r="58" spans="1:10" ht="241.5" customHeight="1">
      <c r="A58" s="48" t="s">
        <v>123</v>
      </c>
      <c r="B58" s="34"/>
      <c r="C58" s="43" t="s">
        <v>128</v>
      </c>
      <c r="D58" s="119" t="s">
        <v>138</v>
      </c>
      <c r="E58" s="119"/>
      <c r="F58" s="43">
        <v>2</v>
      </c>
      <c r="G58" s="96" t="e" vm="33">
        <v>#VALUE!</v>
      </c>
      <c r="H58" s="112"/>
      <c r="I58" s="112">
        <f t="shared" si="2"/>
        <v>0</v>
      </c>
      <c r="J58" s="34"/>
    </row>
    <row r="59" spans="1:10" ht="171.75" customHeight="1">
      <c r="A59" s="21" t="s">
        <v>124</v>
      </c>
      <c r="B59" s="34"/>
      <c r="C59" s="43" t="s">
        <v>137</v>
      </c>
      <c r="D59" s="119" t="s">
        <v>140</v>
      </c>
      <c r="E59" s="119"/>
      <c r="F59" s="43">
        <v>1</v>
      </c>
      <c r="G59" s="96" t="e" vm="34">
        <v>#VALUE!</v>
      </c>
      <c r="H59" s="112"/>
      <c r="I59" s="112">
        <f t="shared" si="2"/>
        <v>0</v>
      </c>
      <c r="J59" s="34"/>
    </row>
    <row r="60" spans="1:10" ht="129" customHeight="1">
      <c r="A60" s="144" t="s">
        <v>125</v>
      </c>
      <c r="B60" s="34"/>
      <c r="C60" s="22" t="s">
        <v>58</v>
      </c>
      <c r="D60" s="119" t="s">
        <v>114</v>
      </c>
      <c r="E60" s="119"/>
      <c r="F60" s="43">
        <v>6</v>
      </c>
      <c r="G60" s="43" t="e" vm="10">
        <v>#VALUE!</v>
      </c>
      <c r="H60" s="112"/>
      <c r="I60" s="112">
        <f t="shared" si="2"/>
        <v>0</v>
      </c>
      <c r="J60" s="34"/>
    </row>
    <row r="61" spans="1:10" ht="225.75" customHeight="1">
      <c r="A61" s="145"/>
      <c r="B61" s="45"/>
      <c r="C61" s="79" t="s">
        <v>55</v>
      </c>
      <c r="D61" s="120" t="s">
        <v>141</v>
      </c>
      <c r="E61" s="120"/>
      <c r="F61" s="46">
        <v>1</v>
      </c>
      <c r="G61" s="96" t="e" vm="35">
        <v>#VALUE!</v>
      </c>
      <c r="H61" s="112"/>
      <c r="I61" s="112">
        <f t="shared" si="2"/>
        <v>0</v>
      </c>
      <c r="J61" s="34"/>
    </row>
    <row r="62" spans="1:10" ht="300" customHeight="1">
      <c r="A62" s="71" t="s">
        <v>126</v>
      </c>
      <c r="B62" s="34"/>
      <c r="C62" s="71" t="s">
        <v>127</v>
      </c>
      <c r="D62" s="119" t="s">
        <v>133</v>
      </c>
      <c r="E62" s="119"/>
      <c r="F62" s="71">
        <v>47</v>
      </c>
      <c r="G62" s="43" t="e" vm="36">
        <v>#VALUE!</v>
      </c>
      <c r="H62" s="112"/>
      <c r="I62" s="112">
        <f t="shared" si="2"/>
        <v>0</v>
      </c>
      <c r="J62" s="34"/>
    </row>
    <row r="63" spans="1:10" ht="300" customHeight="1">
      <c r="A63" s="71" t="s">
        <v>132</v>
      </c>
      <c r="B63" s="34"/>
      <c r="C63" s="71" t="s">
        <v>127</v>
      </c>
      <c r="D63" s="119" t="s">
        <v>135</v>
      </c>
      <c r="E63" s="119"/>
      <c r="F63" s="71">
        <v>3</v>
      </c>
      <c r="G63" s="43" t="e" vm="36">
        <v>#VALUE!</v>
      </c>
      <c r="H63" s="112"/>
      <c r="I63" s="112">
        <f t="shared" si="2"/>
        <v>0</v>
      </c>
      <c r="J63" s="34"/>
    </row>
    <row r="64" spans="1:10" ht="300" customHeight="1">
      <c r="A64" s="71" t="s">
        <v>134</v>
      </c>
      <c r="B64" s="34"/>
      <c r="C64" s="71" t="s">
        <v>127</v>
      </c>
      <c r="D64" s="119" t="s">
        <v>136</v>
      </c>
      <c r="E64" s="119"/>
      <c r="F64" s="71">
        <v>16</v>
      </c>
      <c r="G64" s="43" t="e" vm="36">
        <v>#VALUE!</v>
      </c>
      <c r="H64" s="112"/>
      <c r="I64" s="112">
        <f>F64*H64</f>
        <v>0</v>
      </c>
      <c r="J64" s="34"/>
    </row>
    <row r="65" spans="1:10" ht="60" customHeight="1">
      <c r="A65" s="79" t="s">
        <v>159</v>
      </c>
      <c r="B65" s="45"/>
      <c r="C65" s="79" t="s">
        <v>160</v>
      </c>
      <c r="D65" s="120" t="s">
        <v>161</v>
      </c>
      <c r="E65" s="120"/>
      <c r="F65" s="79">
        <v>63</v>
      </c>
      <c r="G65" s="95" t="e" vm="37">
        <v>#VALUE!</v>
      </c>
      <c r="H65" s="112"/>
      <c r="I65" s="112">
        <f>F65*H65</f>
        <v>0</v>
      </c>
      <c r="J65" s="45"/>
    </row>
    <row r="66" spans="1:10" ht="293.25" customHeight="1">
      <c r="A66" s="21" t="s">
        <v>207</v>
      </c>
      <c r="B66" s="34"/>
      <c r="C66" s="22" t="s">
        <v>208</v>
      </c>
      <c r="D66" s="119" t="s">
        <v>115</v>
      </c>
      <c r="E66" s="119"/>
      <c r="F66" s="43">
        <v>1</v>
      </c>
      <c r="G66" s="96" t="e" vm="24">
        <v>#VALUE!</v>
      </c>
      <c r="H66" s="112"/>
      <c r="I66" s="112">
        <f t="shared" ref="I66:I69" si="3">F66*H66</f>
        <v>0</v>
      </c>
      <c r="J66" s="34"/>
    </row>
    <row r="67" spans="1:10" ht="87.75" customHeight="1">
      <c r="A67" s="21" t="s">
        <v>211</v>
      </c>
      <c r="B67" s="34"/>
      <c r="C67" s="22" t="s">
        <v>212</v>
      </c>
      <c r="D67" s="119" t="s">
        <v>214</v>
      </c>
      <c r="E67" s="119"/>
      <c r="F67" s="43">
        <f>4+13+8</f>
        <v>25</v>
      </c>
      <c r="G67" s="96" t="e" vm="38">
        <v>#VALUE!</v>
      </c>
      <c r="H67" s="112"/>
      <c r="I67" s="112">
        <f t="shared" si="3"/>
        <v>0</v>
      </c>
      <c r="J67" s="34"/>
    </row>
    <row r="68" spans="1:10" ht="87.75" customHeight="1">
      <c r="A68" s="21" t="s">
        <v>213</v>
      </c>
      <c r="B68" s="34"/>
      <c r="C68" s="22" t="s">
        <v>223</v>
      </c>
      <c r="D68" s="119" t="s">
        <v>224</v>
      </c>
      <c r="E68" s="119"/>
      <c r="F68" s="43">
        <v>1</v>
      </c>
      <c r="G68" s="95" t="e" vm="39">
        <v>#VALUE!</v>
      </c>
      <c r="H68" s="112"/>
      <c r="I68" s="112">
        <f t="shared" si="3"/>
        <v>0</v>
      </c>
      <c r="J68" s="34"/>
    </row>
    <row r="69" spans="1:10" ht="87.75" customHeight="1">
      <c r="A69" s="21" t="s">
        <v>215</v>
      </c>
      <c r="B69" s="34"/>
      <c r="C69" s="22" t="s">
        <v>216</v>
      </c>
      <c r="D69" s="119" t="s">
        <v>217</v>
      </c>
      <c r="E69" s="119"/>
      <c r="F69" s="43">
        <v>13</v>
      </c>
      <c r="G69" s="95" t="e" vm="38">
        <v>#VALUE!</v>
      </c>
      <c r="H69" s="112"/>
      <c r="I69" s="112">
        <f t="shared" si="3"/>
        <v>0</v>
      </c>
      <c r="J69" s="34"/>
    </row>
    <row r="71" spans="1:10">
      <c r="H71" s="108" t="s">
        <v>225</v>
      </c>
      <c r="I71" s="109">
        <f>SUM(I10:I69)</f>
        <v>0</v>
      </c>
    </row>
  </sheetData>
  <mergeCells count="79">
    <mergeCell ref="D65:E65"/>
    <mergeCell ref="D66:E66"/>
    <mergeCell ref="D67:E67"/>
    <mergeCell ref="D68:E68"/>
    <mergeCell ref="D69:E69"/>
    <mergeCell ref="D31:E31"/>
    <mergeCell ref="D32:E32"/>
    <mergeCell ref="D33:E33"/>
    <mergeCell ref="D51:E51"/>
    <mergeCell ref="D38:E38"/>
    <mergeCell ref="D42:E42"/>
    <mergeCell ref="D35:E35"/>
    <mergeCell ref="D36:E36"/>
    <mergeCell ref="D37:E37"/>
    <mergeCell ref="C35:C37"/>
    <mergeCell ref="C38:C40"/>
    <mergeCell ref="A60:A61"/>
    <mergeCell ref="A22:A23"/>
    <mergeCell ref="A16:A19"/>
    <mergeCell ref="A20:A21"/>
    <mergeCell ref="D64:E64"/>
    <mergeCell ref="D63:E63"/>
    <mergeCell ref="D10:E10"/>
    <mergeCell ref="D16:E16"/>
    <mergeCell ref="D20:E20"/>
    <mergeCell ref="D21:E21"/>
    <mergeCell ref="D26:E26"/>
    <mergeCell ref="D27:E27"/>
    <mergeCell ref="D25:E25"/>
    <mergeCell ref="D14:E14"/>
    <mergeCell ref="D15:E15"/>
    <mergeCell ref="D18:E18"/>
    <mergeCell ref="D29:E29"/>
    <mergeCell ref="D30:E30"/>
    <mergeCell ref="D39:E39"/>
    <mergeCell ref="D34:E34"/>
    <mergeCell ref="A1:B1"/>
    <mergeCell ref="D8:E8"/>
    <mergeCell ref="B6:I6"/>
    <mergeCell ref="H2:I2"/>
    <mergeCell ref="E4:F4"/>
    <mergeCell ref="E5:F5"/>
    <mergeCell ref="C4:D4"/>
    <mergeCell ref="C5:D5"/>
    <mergeCell ref="A2:E2"/>
    <mergeCell ref="A9:E9"/>
    <mergeCell ref="A12:A13"/>
    <mergeCell ref="D13:E13"/>
    <mergeCell ref="D12:E12"/>
    <mergeCell ref="D28:E28"/>
    <mergeCell ref="D23:E23"/>
    <mergeCell ref="D19:E19"/>
    <mergeCell ref="D17:E17"/>
    <mergeCell ref="D22:E22"/>
    <mergeCell ref="D24:E24"/>
    <mergeCell ref="D11:E11"/>
    <mergeCell ref="A26:A30"/>
    <mergeCell ref="A14:A15"/>
    <mergeCell ref="D53:E53"/>
    <mergeCell ref="D54:E54"/>
    <mergeCell ref="D55:E55"/>
    <mergeCell ref="D52:E52"/>
    <mergeCell ref="D40:E40"/>
    <mergeCell ref="D45:E45"/>
    <mergeCell ref="D46:E46"/>
    <mergeCell ref="D41:E41"/>
    <mergeCell ref="D43:E43"/>
    <mergeCell ref="D47:E47"/>
    <mergeCell ref="D48:E48"/>
    <mergeCell ref="D49:E49"/>
    <mergeCell ref="D50:E50"/>
    <mergeCell ref="D44:E44"/>
    <mergeCell ref="D62:E62"/>
    <mergeCell ref="D60:E60"/>
    <mergeCell ref="D61:E61"/>
    <mergeCell ref="D56:E56"/>
    <mergeCell ref="D57:E57"/>
    <mergeCell ref="D59:E59"/>
    <mergeCell ref="D58:E58"/>
  </mergeCells>
  <phoneticPr fontId="3" type="noConversion"/>
  <printOptions horizontalCentered="1"/>
  <pageMargins left="0.39370078740157483" right="0.39370078740157483" top="0.59055118110236227" bottom="0.59055118110236227" header="0.51181102362204722" footer="0.51181102362204722"/>
  <pageSetup paperSize="9" scale="52" firstPageNumber="0" fitToHeight="0" orientation="portrait" r:id="rId1"/>
  <rowBreaks count="1" manualBreakCount="1">
    <brk id="25" max="9" man="1"/>
  </rowBreaks>
  <colBreaks count="1" manualBreakCount="1">
    <brk id="9" max="7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CF270-8082-421F-B7FA-F5DB3076253B}">
  <sheetPr>
    <pageSetUpPr fitToPage="1"/>
  </sheetPr>
  <dimension ref="A1:N32"/>
  <sheetViews>
    <sheetView view="pageBreakPreview" zoomScale="40" zoomScaleNormal="100" zoomScaleSheetLayoutView="40" zoomScalePageLayoutView="50" workbookViewId="0">
      <selection activeCell="BH12" sqref="BH12"/>
    </sheetView>
  </sheetViews>
  <sheetFormatPr defaultColWidth="8.7109375" defaultRowHeight="12.75"/>
  <cols>
    <col min="1" max="1" width="19.7109375" style="3" customWidth="1"/>
    <col min="2" max="2" width="15.7109375" style="1" customWidth="1"/>
    <col min="3" max="3" width="15.7109375" style="2" customWidth="1"/>
    <col min="4" max="4" width="20.140625" style="1" customWidth="1"/>
    <col min="5" max="5" width="23.28515625" style="1" customWidth="1"/>
    <col min="6" max="6" width="16.7109375" style="2" customWidth="1"/>
    <col min="7" max="7" width="21.28515625" style="2" customWidth="1"/>
    <col min="8" max="8" width="17.7109375" style="88" customWidth="1"/>
    <col min="9" max="9" width="17.7109375" style="2" customWidth="1"/>
    <col min="10" max="10" width="18" style="1" customWidth="1"/>
    <col min="11" max="11" width="8.7109375" style="1"/>
    <col min="12" max="17" width="0" style="1" hidden="1" customWidth="1"/>
    <col min="18" max="16384" width="8.7109375" style="1"/>
  </cols>
  <sheetData>
    <row r="1" spans="1:14" ht="21.6" customHeight="1">
      <c r="A1" s="130" t="s">
        <v>9</v>
      </c>
      <c r="B1" s="131"/>
      <c r="C1" s="39"/>
      <c r="D1"/>
      <c r="E1"/>
      <c r="F1"/>
      <c r="G1" s="9"/>
      <c r="H1" s="82"/>
      <c r="I1" s="9" t="s">
        <v>14</v>
      </c>
      <c r="J1" s="9" t="s">
        <v>0</v>
      </c>
    </row>
    <row r="2" spans="1:14" ht="42" customHeight="1" thickBot="1">
      <c r="A2" s="138" t="str">
        <f>Rozpiska!A20</f>
        <v>TABULKA VOLNÉHO NÁBYTKU</v>
      </c>
      <c r="B2" s="139"/>
      <c r="C2" s="139"/>
      <c r="D2" s="139"/>
      <c r="E2" s="139"/>
      <c r="F2" s="41"/>
      <c r="G2" s="42"/>
      <c r="H2" s="134" t="str">
        <f>Rozpiska!$G$23</f>
        <v>27.05.2025</v>
      </c>
      <c r="I2" s="135"/>
      <c r="J2" s="42" t="str">
        <f>Rozpiska!$D$23</f>
        <v>00</v>
      </c>
    </row>
    <row r="3" spans="1:14" ht="11.45" customHeight="1" thickTop="1">
      <c r="A3" s="4"/>
      <c r="B3" s="5"/>
      <c r="C3" s="6"/>
      <c r="D3"/>
      <c r="E3"/>
      <c r="F3" s="6"/>
      <c r="G3" s="6"/>
      <c r="H3" s="82"/>
      <c r="I3" s="6"/>
      <c r="J3" s="6"/>
    </row>
    <row r="4" spans="1:14" ht="25.35" customHeight="1">
      <c r="A4" s="8" t="s">
        <v>16</v>
      </c>
      <c r="B4" s="8" t="s">
        <v>39</v>
      </c>
      <c r="C4" s="130"/>
      <c r="D4" s="130"/>
      <c r="E4" s="136"/>
      <c r="F4" s="136"/>
      <c r="G4" s="9" t="s">
        <v>8</v>
      </c>
      <c r="H4" s="81" t="s">
        <v>17</v>
      </c>
      <c r="I4" s="9" t="s">
        <v>18</v>
      </c>
      <c r="J4" s="9" t="s">
        <v>11</v>
      </c>
    </row>
    <row r="5" spans="1:14" ht="29.45" customHeight="1">
      <c r="A5" s="38" t="str">
        <f>Rozpiska!$A$23</f>
        <v>KOL</v>
      </c>
      <c r="B5" s="13" t="str">
        <f>Rozpiska!$B$23</f>
        <v>TD</v>
      </c>
      <c r="C5" s="13"/>
      <c r="D5" s="13"/>
      <c r="E5" s="137"/>
      <c r="F5" s="137"/>
      <c r="G5" s="10">
        <f>Rozpiska!$C$23</f>
        <v>801</v>
      </c>
      <c r="H5" s="83" t="s">
        <v>6</v>
      </c>
      <c r="I5" s="10" t="s">
        <v>1</v>
      </c>
      <c r="J5" s="74" t="s">
        <v>164</v>
      </c>
    </row>
    <row r="6" spans="1:14" ht="126.6" customHeight="1">
      <c r="A6" s="24" t="s">
        <v>19</v>
      </c>
      <c r="B6" s="132" t="s">
        <v>20</v>
      </c>
      <c r="C6" s="132"/>
      <c r="D6" s="133"/>
      <c r="E6" s="133"/>
      <c r="F6" s="133"/>
      <c r="G6" s="133"/>
      <c r="H6" s="133"/>
      <c r="I6" s="133"/>
      <c r="J6" s="11"/>
    </row>
    <row r="7" spans="1:14" ht="23.45" customHeight="1">
      <c r="A7" s="12"/>
      <c r="B7" s="13"/>
      <c r="C7" s="12"/>
      <c r="D7" s="12"/>
      <c r="E7" s="12"/>
      <c r="F7" s="12"/>
      <c r="G7" s="8"/>
      <c r="H7" s="84"/>
      <c r="I7" s="12"/>
      <c r="J7" s="14"/>
    </row>
    <row r="8" spans="1:14" ht="21" customHeight="1">
      <c r="A8" s="15" t="s">
        <v>2</v>
      </c>
      <c r="B8" s="16" t="s">
        <v>15</v>
      </c>
      <c r="C8" s="16" t="s">
        <v>3</v>
      </c>
      <c r="D8" s="130" t="s">
        <v>4</v>
      </c>
      <c r="E8" s="130"/>
      <c r="F8" s="16" t="s">
        <v>10</v>
      </c>
      <c r="G8" s="16" t="s">
        <v>7</v>
      </c>
      <c r="H8" s="81" t="s">
        <v>12</v>
      </c>
      <c r="I8" s="16" t="s">
        <v>13</v>
      </c>
      <c r="J8" s="17" t="s">
        <v>5</v>
      </c>
    </row>
    <row r="9" spans="1:14" s="7" customFormat="1" ht="22.35" customHeight="1" thickBot="1">
      <c r="A9" s="124" t="s">
        <v>143</v>
      </c>
      <c r="B9" s="124"/>
      <c r="C9" s="124"/>
      <c r="D9" s="124"/>
      <c r="E9" s="124"/>
      <c r="F9" s="18"/>
      <c r="G9" s="18"/>
      <c r="H9" s="85"/>
      <c r="I9" s="25"/>
      <c r="J9" s="19"/>
    </row>
    <row r="10" spans="1:14" ht="141.75" customHeight="1">
      <c r="A10" s="22" t="s">
        <v>227</v>
      </c>
      <c r="B10" s="33"/>
      <c r="C10" s="22" t="s">
        <v>228</v>
      </c>
      <c r="D10" s="119" t="s">
        <v>229</v>
      </c>
      <c r="E10" s="119"/>
      <c r="F10" s="117">
        <v>4</v>
      </c>
      <c r="G10" s="118"/>
      <c r="H10" s="86"/>
      <c r="I10" s="112">
        <f t="shared" ref="I10:I25" si="0">H10*F10</f>
        <v>0</v>
      </c>
      <c r="J10" s="22"/>
      <c r="L10" s="1" t="s">
        <v>180</v>
      </c>
    </row>
    <row r="11" spans="1:14" ht="163.5" customHeight="1">
      <c r="A11" s="22" t="s">
        <v>230</v>
      </c>
      <c r="B11" s="33"/>
      <c r="C11" s="22" t="s">
        <v>231</v>
      </c>
      <c r="D11" s="119" t="s">
        <v>232</v>
      </c>
      <c r="E11" s="119"/>
      <c r="F11" s="22">
        <v>2</v>
      </c>
      <c r="G11" s="118"/>
      <c r="H11" s="86"/>
      <c r="I11" s="112">
        <f t="shared" si="0"/>
        <v>0</v>
      </c>
      <c r="J11" s="22"/>
      <c r="L11" s="1" t="s">
        <v>179</v>
      </c>
    </row>
    <row r="12" spans="1:14" ht="121.5" customHeight="1">
      <c r="A12" s="22" t="s">
        <v>233</v>
      </c>
      <c r="B12" s="33"/>
      <c r="C12" s="22" t="s">
        <v>234</v>
      </c>
      <c r="D12" s="119" t="s">
        <v>235</v>
      </c>
      <c r="E12" s="119"/>
      <c r="F12" s="22">
        <v>2</v>
      </c>
      <c r="G12" s="118"/>
      <c r="H12" s="86"/>
      <c r="I12" s="112">
        <f t="shared" si="0"/>
        <v>0</v>
      </c>
      <c r="J12" s="22"/>
      <c r="L12" s="1" t="s">
        <v>178</v>
      </c>
    </row>
    <row r="13" spans="1:14" ht="69.75" customHeight="1">
      <c r="A13" s="22" t="s">
        <v>236</v>
      </c>
      <c r="B13" s="33"/>
      <c r="C13" s="22" t="s">
        <v>237</v>
      </c>
      <c r="D13" s="119" t="s">
        <v>274</v>
      </c>
      <c r="E13" s="119"/>
      <c r="F13" s="22">
        <v>4</v>
      </c>
      <c r="G13" s="118"/>
      <c r="H13" s="86"/>
      <c r="I13" s="116">
        <f t="shared" si="0"/>
        <v>0</v>
      </c>
      <c r="J13" s="22"/>
      <c r="L13" s="1" t="s">
        <v>181</v>
      </c>
      <c r="M13" s="1" t="s">
        <v>182</v>
      </c>
      <c r="N13" s="1" t="s">
        <v>183</v>
      </c>
    </row>
    <row r="14" spans="1:14" ht="111" customHeight="1">
      <c r="A14" s="22" t="s">
        <v>238</v>
      </c>
      <c r="B14" s="33"/>
      <c r="C14" s="22" t="s">
        <v>239</v>
      </c>
      <c r="D14" s="119" t="s">
        <v>240</v>
      </c>
      <c r="E14" s="119"/>
      <c r="F14" s="43">
        <v>2</v>
      </c>
      <c r="G14" s="118"/>
      <c r="H14" s="86"/>
      <c r="I14" s="112">
        <f>H14*F14</f>
        <v>0</v>
      </c>
      <c r="J14" s="22"/>
      <c r="L14" s="1" t="s">
        <v>185</v>
      </c>
      <c r="M14" s="1" t="s">
        <v>184</v>
      </c>
      <c r="N14" s="1" t="s">
        <v>183</v>
      </c>
    </row>
    <row r="15" spans="1:14" ht="114" customHeight="1">
      <c r="A15" s="22" t="s">
        <v>241</v>
      </c>
      <c r="B15" s="33"/>
      <c r="C15" s="22" t="s">
        <v>242</v>
      </c>
      <c r="D15" s="119" t="s">
        <v>243</v>
      </c>
      <c r="E15" s="119"/>
      <c r="F15" s="22">
        <v>4</v>
      </c>
      <c r="G15" s="118"/>
      <c r="H15" s="86"/>
      <c r="I15" s="112">
        <f t="shared" si="0"/>
        <v>0</v>
      </c>
      <c r="J15" s="22"/>
      <c r="L15" s="1" t="s">
        <v>186</v>
      </c>
    </row>
    <row r="16" spans="1:14" ht="101.25" customHeight="1">
      <c r="A16" s="22" t="s">
        <v>244</v>
      </c>
      <c r="B16" s="33"/>
      <c r="C16" s="22" t="s">
        <v>245</v>
      </c>
      <c r="D16" s="119" t="s">
        <v>246</v>
      </c>
      <c r="E16" s="119"/>
      <c r="F16" s="22">
        <f>2*4</f>
        <v>8</v>
      </c>
      <c r="G16" s="118"/>
      <c r="H16" s="86"/>
      <c r="I16" s="112">
        <f t="shared" si="0"/>
        <v>0</v>
      </c>
      <c r="J16" s="22"/>
      <c r="L16" s="1" t="s">
        <v>187</v>
      </c>
    </row>
    <row r="17" spans="1:12" ht="68.25" customHeight="1">
      <c r="A17" s="22" t="s">
        <v>247</v>
      </c>
      <c r="B17" s="33"/>
      <c r="C17" s="22" t="s">
        <v>248</v>
      </c>
      <c r="D17" s="119" t="s">
        <v>249</v>
      </c>
      <c r="E17" s="119"/>
      <c r="F17" s="22">
        <v>1</v>
      </c>
      <c r="G17" s="118"/>
      <c r="H17" s="86"/>
      <c r="I17" s="112">
        <f t="shared" si="0"/>
        <v>0</v>
      </c>
      <c r="J17" s="22"/>
      <c r="L17" s="1" t="s">
        <v>188</v>
      </c>
    </row>
    <row r="18" spans="1:12" ht="67.5" customHeight="1">
      <c r="A18" s="22" t="s">
        <v>250</v>
      </c>
      <c r="B18" s="33"/>
      <c r="C18" s="22" t="s">
        <v>251</v>
      </c>
      <c r="D18" s="119" t="s">
        <v>252</v>
      </c>
      <c r="E18" s="119"/>
      <c r="F18" s="22">
        <v>4</v>
      </c>
      <c r="G18" s="118"/>
      <c r="H18" s="86"/>
      <c r="I18" s="112">
        <f t="shared" si="0"/>
        <v>0</v>
      </c>
      <c r="J18" s="22"/>
    </row>
    <row r="19" spans="1:12" ht="119.25" customHeight="1">
      <c r="A19" s="22" t="s">
        <v>253</v>
      </c>
      <c r="B19" s="33"/>
      <c r="C19" s="22" t="s">
        <v>254</v>
      </c>
      <c r="D19" s="119" t="s">
        <v>255</v>
      </c>
      <c r="E19" s="119"/>
      <c r="F19" s="22">
        <v>2</v>
      </c>
      <c r="G19" s="118"/>
      <c r="H19" s="86"/>
      <c r="I19" s="112">
        <f t="shared" si="0"/>
        <v>0</v>
      </c>
      <c r="J19" s="22"/>
    </row>
    <row r="20" spans="1:12" ht="92.25" customHeight="1">
      <c r="A20" s="22" t="s">
        <v>256</v>
      </c>
      <c r="B20" s="33"/>
      <c r="C20" s="22" t="s">
        <v>257</v>
      </c>
      <c r="D20" s="119" t="s">
        <v>258</v>
      </c>
      <c r="E20" s="119"/>
      <c r="F20" s="22">
        <v>2</v>
      </c>
      <c r="G20" s="118"/>
      <c r="H20" s="86"/>
      <c r="I20" s="112">
        <f t="shared" si="0"/>
        <v>0</v>
      </c>
      <c r="J20" s="22"/>
    </row>
    <row r="21" spans="1:12" ht="92.25" customHeight="1">
      <c r="A21" s="22" t="s">
        <v>259</v>
      </c>
      <c r="B21" s="33"/>
      <c r="C21" s="22" t="s">
        <v>260</v>
      </c>
      <c r="D21" s="119" t="s">
        <v>261</v>
      </c>
      <c r="E21" s="119"/>
      <c r="F21" s="22">
        <v>1</v>
      </c>
      <c r="G21" s="118"/>
      <c r="H21" s="86"/>
      <c r="I21" s="112">
        <f t="shared" si="0"/>
        <v>0</v>
      </c>
      <c r="J21" s="22"/>
    </row>
    <row r="22" spans="1:12" ht="103.5" customHeight="1">
      <c r="A22" s="22" t="s">
        <v>262</v>
      </c>
      <c r="B22" s="33"/>
      <c r="C22" s="22" t="s">
        <v>263</v>
      </c>
      <c r="D22" s="119" t="s">
        <v>264</v>
      </c>
      <c r="E22" s="119"/>
      <c r="F22" s="22">
        <v>4</v>
      </c>
      <c r="G22" s="118"/>
      <c r="H22" s="86"/>
      <c r="I22" s="112">
        <f t="shared" si="0"/>
        <v>0</v>
      </c>
      <c r="J22" s="22"/>
    </row>
    <row r="23" spans="1:12" ht="117" customHeight="1">
      <c r="A23" s="22" t="s">
        <v>265</v>
      </c>
      <c r="B23" s="33"/>
      <c r="C23" s="22" t="s">
        <v>266</v>
      </c>
      <c r="D23" s="119" t="s">
        <v>267</v>
      </c>
      <c r="E23" s="119"/>
      <c r="F23" s="22">
        <v>10</v>
      </c>
      <c r="G23" s="118"/>
      <c r="H23" s="86"/>
      <c r="I23" s="112">
        <f t="shared" si="0"/>
        <v>0</v>
      </c>
      <c r="J23" s="22"/>
    </row>
    <row r="24" spans="1:12" ht="119.25" customHeight="1">
      <c r="A24" s="22" t="s">
        <v>268</v>
      </c>
      <c r="B24" s="33"/>
      <c r="C24" s="22" t="s">
        <v>269</v>
      </c>
      <c r="D24" s="119" t="s">
        <v>270</v>
      </c>
      <c r="E24" s="119"/>
      <c r="F24" s="22">
        <v>10</v>
      </c>
      <c r="G24" s="118"/>
      <c r="H24" s="86"/>
      <c r="I24" s="112">
        <f t="shared" si="0"/>
        <v>0</v>
      </c>
      <c r="J24" s="22"/>
    </row>
    <row r="25" spans="1:12" ht="205.5" customHeight="1">
      <c r="A25" s="22" t="s">
        <v>271</v>
      </c>
      <c r="B25" s="33"/>
      <c r="C25" s="22" t="s">
        <v>272</v>
      </c>
      <c r="D25" s="119" t="s">
        <v>273</v>
      </c>
      <c r="E25" s="119"/>
      <c r="F25" s="22">
        <v>1</v>
      </c>
      <c r="G25" s="118"/>
      <c r="H25" s="86"/>
      <c r="I25" s="112">
        <f t="shared" si="0"/>
        <v>0</v>
      </c>
      <c r="J25" s="22"/>
    </row>
    <row r="26" spans="1:12" ht="16.5" customHeight="1">
      <c r="A26" s="17"/>
      <c r="C26" s="17"/>
      <c r="D26" s="110"/>
      <c r="E26" s="110"/>
      <c r="F26" s="17"/>
    </row>
    <row r="27" spans="1:12" ht="18" customHeight="1">
      <c r="D27" s="152"/>
      <c r="E27" s="152"/>
      <c r="H27" s="108" t="s">
        <v>225</v>
      </c>
      <c r="I27" s="109">
        <f>SUM(I10:I25)</f>
        <v>0</v>
      </c>
    </row>
    <row r="28" spans="1:12" ht="20.25" customHeight="1"/>
    <row r="29" spans="1:12" ht="80.099999999999994" customHeight="1"/>
    <row r="30" spans="1:12" ht="80.099999999999994" customHeight="1"/>
    <row r="31" spans="1:12" ht="80.099999999999994" customHeight="1"/>
    <row r="32" spans="1:12" ht="80.099999999999994" customHeight="1"/>
  </sheetData>
  <mergeCells count="26">
    <mergeCell ref="D27:E27"/>
    <mergeCell ref="D18:E18"/>
    <mergeCell ref="D15:E15"/>
    <mergeCell ref="D16:E16"/>
    <mergeCell ref="D17:E17"/>
    <mergeCell ref="D25:E25"/>
    <mergeCell ref="D22:E22"/>
    <mergeCell ref="D23:E23"/>
    <mergeCell ref="D24:E24"/>
    <mergeCell ref="A1:B1"/>
    <mergeCell ref="A2:E2"/>
    <mergeCell ref="H2:I2"/>
    <mergeCell ref="E4:F4"/>
    <mergeCell ref="E5:F5"/>
    <mergeCell ref="B6:I6"/>
    <mergeCell ref="C4:D4"/>
    <mergeCell ref="D19:E19"/>
    <mergeCell ref="D20:E20"/>
    <mergeCell ref="D21:E21"/>
    <mergeCell ref="D8:E8"/>
    <mergeCell ref="A9:E9"/>
    <mergeCell ref="D13:E13"/>
    <mergeCell ref="D12:E12"/>
    <mergeCell ref="D14:E14"/>
    <mergeCell ref="D10:E10"/>
    <mergeCell ref="D11:E11"/>
  </mergeCells>
  <printOptions horizontalCentered="1"/>
  <pageMargins left="0.39370078740157483" right="0.39370078740157483" top="0.59055118110236227" bottom="0.59055118110236227" header="0.51181102362204722" footer="0.51181102362204722"/>
  <pageSetup paperSize="9" scale="52" firstPageNumber="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B6F9-4BE7-4314-AA0E-4948B1BC1C82}">
  <sheetPr>
    <pageSetUpPr fitToPage="1"/>
  </sheetPr>
  <dimension ref="A1:J52"/>
  <sheetViews>
    <sheetView view="pageBreakPreview" topLeftCell="A11" zoomScaleNormal="100" zoomScaleSheetLayoutView="100" zoomScalePageLayoutView="50" workbookViewId="0">
      <selection activeCell="D24" sqref="D24:E24"/>
    </sheetView>
  </sheetViews>
  <sheetFormatPr defaultColWidth="8.7109375" defaultRowHeight="12.75"/>
  <cols>
    <col min="1" max="1" width="19.7109375" style="3" customWidth="1"/>
    <col min="2" max="2" width="15.7109375" style="1" customWidth="1"/>
    <col min="3" max="3" width="15.7109375" style="2" customWidth="1"/>
    <col min="4" max="4" width="20.140625" style="1" customWidth="1"/>
    <col min="5" max="5" width="23.28515625" style="1" customWidth="1"/>
    <col min="6" max="6" width="16.7109375" style="2" customWidth="1"/>
    <col min="7" max="7" width="21.28515625" style="2" customWidth="1"/>
    <col min="8" max="9" width="17.7109375" style="2" customWidth="1"/>
    <col min="10" max="10" width="18" style="1" customWidth="1"/>
    <col min="11" max="15" width="8.7109375" style="1"/>
    <col min="16" max="16" width="10.42578125" style="1" bestFit="1" customWidth="1"/>
    <col min="17" max="17" width="8.7109375" style="1"/>
    <col min="18" max="18" width="9.42578125" style="1" bestFit="1" customWidth="1"/>
    <col min="19" max="16384" width="8.7109375" style="1"/>
  </cols>
  <sheetData>
    <row r="1" spans="1:10" ht="21.6" customHeight="1">
      <c r="A1" s="130" t="s">
        <v>9</v>
      </c>
      <c r="B1" s="131"/>
      <c r="C1" s="39"/>
      <c r="D1"/>
      <c r="E1"/>
      <c r="F1"/>
      <c r="G1" s="9"/>
      <c r="H1" s="40"/>
      <c r="I1" s="9" t="s">
        <v>14</v>
      </c>
      <c r="J1" s="9" t="s">
        <v>0</v>
      </c>
    </row>
    <row r="2" spans="1:10" ht="42" customHeight="1" thickBot="1">
      <c r="A2" s="138" t="str">
        <f>Rozpiska!A20</f>
        <v>TABULKA VOLNÉHO NÁBYTKU</v>
      </c>
      <c r="B2" s="139"/>
      <c r="C2" s="139"/>
      <c r="D2" s="139"/>
      <c r="E2" s="139"/>
      <c r="F2" s="41"/>
      <c r="G2" s="42"/>
      <c r="H2" s="134" t="str">
        <f>Rozpiska!$G$23</f>
        <v>27.05.2025</v>
      </c>
      <c r="I2" s="135"/>
      <c r="J2" s="42" t="str">
        <f>Rozpiska!$D$23</f>
        <v>00</v>
      </c>
    </row>
    <row r="3" spans="1:10" ht="11.45" customHeight="1" thickTop="1">
      <c r="A3" s="4"/>
      <c r="B3" s="5"/>
      <c r="C3" s="6"/>
      <c r="D3"/>
      <c r="E3"/>
      <c r="F3" s="6"/>
      <c r="G3" s="6"/>
      <c r="H3" s="6"/>
      <c r="I3" s="6"/>
      <c r="J3" s="6"/>
    </row>
    <row r="4" spans="1:10" ht="25.35" customHeight="1">
      <c r="A4" s="8" t="s">
        <v>16</v>
      </c>
      <c r="B4" s="8" t="s">
        <v>39</v>
      </c>
      <c r="C4" s="130"/>
      <c r="D4" s="130"/>
      <c r="E4" s="136"/>
      <c r="F4" s="136"/>
      <c r="G4" s="9" t="s">
        <v>8</v>
      </c>
      <c r="H4" s="9" t="s">
        <v>17</v>
      </c>
      <c r="I4" s="9" t="s">
        <v>18</v>
      </c>
      <c r="J4" s="9" t="s">
        <v>11</v>
      </c>
    </row>
    <row r="5" spans="1:10" ht="29.45" customHeight="1">
      <c r="A5" s="38" t="str">
        <f>Rozpiska!$A$23</f>
        <v>KOL</v>
      </c>
      <c r="B5" s="13" t="str">
        <f>Rozpiska!$B$23</f>
        <v>TD</v>
      </c>
      <c r="C5" s="13"/>
      <c r="D5" s="13"/>
      <c r="E5" s="137"/>
      <c r="F5" s="137"/>
      <c r="G5" s="10">
        <f>Rozpiska!$C$23</f>
        <v>801</v>
      </c>
      <c r="H5" s="10" t="s">
        <v>6</v>
      </c>
      <c r="I5" s="10" t="s">
        <v>1</v>
      </c>
      <c r="J5" s="74" t="s">
        <v>163</v>
      </c>
    </row>
    <row r="6" spans="1:10" ht="126.6" customHeight="1">
      <c r="A6" s="24" t="s">
        <v>19</v>
      </c>
      <c r="B6" s="132" t="s">
        <v>20</v>
      </c>
      <c r="C6" s="132"/>
      <c r="D6" s="133"/>
      <c r="E6" s="133"/>
      <c r="F6" s="133"/>
      <c r="G6" s="133"/>
      <c r="H6" s="133"/>
      <c r="I6" s="133"/>
      <c r="J6" s="11"/>
    </row>
    <row r="7" spans="1:10" ht="23.45" customHeight="1">
      <c r="A7" s="12"/>
      <c r="B7" s="13"/>
      <c r="C7" s="12"/>
      <c r="D7" s="12"/>
      <c r="E7" s="12"/>
      <c r="F7" s="12"/>
      <c r="G7" s="8"/>
      <c r="H7" s="12"/>
      <c r="I7" s="12"/>
      <c r="J7" s="14"/>
    </row>
    <row r="8" spans="1:10" ht="21" customHeight="1">
      <c r="A8" s="15" t="s">
        <v>2</v>
      </c>
      <c r="B8" s="16" t="s">
        <v>15</v>
      </c>
      <c r="C8" s="16" t="s">
        <v>3</v>
      </c>
      <c r="D8" s="130" t="s">
        <v>4</v>
      </c>
      <c r="E8" s="130"/>
      <c r="F8" s="16" t="s">
        <v>10</v>
      </c>
      <c r="G8" s="16" t="s">
        <v>7</v>
      </c>
      <c r="H8" s="16"/>
      <c r="I8" s="16"/>
      <c r="J8" s="17" t="s">
        <v>5</v>
      </c>
    </row>
    <row r="9" spans="1:10" s="7" customFormat="1" ht="22.35" customHeight="1" thickBot="1">
      <c r="A9" s="124" t="s">
        <v>158</v>
      </c>
      <c r="B9" s="124"/>
      <c r="C9" s="124"/>
      <c r="D9" s="124"/>
      <c r="E9" s="124"/>
      <c r="F9" s="18"/>
      <c r="G9" s="18"/>
      <c r="H9" s="25"/>
      <c r="I9" s="25"/>
      <c r="J9" s="19"/>
    </row>
    <row r="10" spans="1:10" ht="209.25" customHeight="1">
      <c r="A10" s="43" t="s">
        <v>167</v>
      </c>
      <c r="B10" s="34"/>
      <c r="C10" s="71" t="s">
        <v>172</v>
      </c>
      <c r="D10" s="151" t="s">
        <v>177</v>
      </c>
      <c r="E10" s="151"/>
      <c r="F10" s="43">
        <v>4</v>
      </c>
      <c r="G10" s="43" t="e" vm="40">
        <v>#VALUE!</v>
      </c>
      <c r="H10" s="87"/>
      <c r="I10" s="87">
        <f>H10*F10</f>
        <v>0</v>
      </c>
      <c r="J10" s="34"/>
    </row>
    <row r="11" spans="1:10" ht="209.25" customHeight="1">
      <c r="A11" s="43" t="s">
        <v>168</v>
      </c>
      <c r="B11" s="34"/>
      <c r="C11" s="71" t="s">
        <v>173</v>
      </c>
      <c r="D11" s="151" t="s">
        <v>177</v>
      </c>
      <c r="E11" s="151"/>
      <c r="F11" s="43">
        <v>19</v>
      </c>
      <c r="G11" s="43" t="e" vm="40">
        <v>#VALUE!</v>
      </c>
      <c r="H11" s="87"/>
      <c r="I11" s="87">
        <f t="shared" ref="I11:I14" si="0">H11*F11</f>
        <v>0</v>
      </c>
      <c r="J11" s="34"/>
    </row>
    <row r="12" spans="1:10" ht="209.25" customHeight="1">
      <c r="A12" s="43" t="s">
        <v>169</v>
      </c>
      <c r="B12" s="34"/>
      <c r="C12" s="71" t="s">
        <v>174</v>
      </c>
      <c r="D12" s="151" t="s">
        <v>177</v>
      </c>
      <c r="E12" s="151"/>
      <c r="F12" s="43">
        <v>2</v>
      </c>
      <c r="G12" s="43" t="e" vm="40">
        <v>#VALUE!</v>
      </c>
      <c r="H12" s="87"/>
      <c r="I12" s="87">
        <f t="shared" si="0"/>
        <v>0</v>
      </c>
      <c r="J12" s="34"/>
    </row>
    <row r="13" spans="1:10" ht="209.25" customHeight="1">
      <c r="A13" s="43" t="s">
        <v>170</v>
      </c>
      <c r="B13" s="34"/>
      <c r="C13" s="71" t="s">
        <v>175</v>
      </c>
      <c r="D13" s="151" t="s">
        <v>177</v>
      </c>
      <c r="E13" s="151"/>
      <c r="F13" s="43">
        <v>4</v>
      </c>
      <c r="G13" s="43" t="e" vm="40">
        <v>#VALUE!</v>
      </c>
      <c r="H13" s="87"/>
      <c r="I13" s="87">
        <f t="shared" si="0"/>
        <v>0</v>
      </c>
      <c r="J13" s="34"/>
    </row>
    <row r="14" spans="1:10" ht="209.25" customHeight="1">
      <c r="A14" s="43" t="s">
        <v>171</v>
      </c>
      <c r="B14" s="34"/>
      <c r="C14" s="71" t="s">
        <v>176</v>
      </c>
      <c r="D14" s="151" t="s">
        <v>177</v>
      </c>
      <c r="E14" s="151"/>
      <c r="F14" s="43">
        <v>1</v>
      </c>
      <c r="G14" s="43" t="e" vm="40">
        <v>#VALUE!</v>
      </c>
      <c r="H14" s="87"/>
      <c r="I14" s="87">
        <f t="shared" si="0"/>
        <v>0</v>
      </c>
      <c r="J14" s="34"/>
    </row>
    <row r="16" spans="1:10">
      <c r="H16" s="108" t="s">
        <v>225</v>
      </c>
      <c r="I16" s="109">
        <f>SUM(I10:I14)</f>
        <v>0</v>
      </c>
    </row>
    <row r="51" spans="4:4" ht="409.5">
      <c r="D51" s="1" t="s">
        <v>277</v>
      </c>
    </row>
    <row r="52" spans="4:4" ht="409.5">
      <c r="D52" s="1" t="s">
        <v>276</v>
      </c>
    </row>
  </sheetData>
  <mergeCells count="14">
    <mergeCell ref="D14:E14"/>
    <mergeCell ref="H2:I2"/>
    <mergeCell ref="E4:F4"/>
    <mergeCell ref="E5:F5"/>
    <mergeCell ref="B6:I6"/>
    <mergeCell ref="C4:D4"/>
    <mergeCell ref="D10:E10"/>
    <mergeCell ref="D8:E8"/>
    <mergeCell ref="A9:E9"/>
    <mergeCell ref="A1:B1"/>
    <mergeCell ref="A2:E2"/>
    <mergeCell ref="D11:E11"/>
    <mergeCell ref="D12:E12"/>
    <mergeCell ref="D13:E13"/>
  </mergeCells>
  <printOptions horizontalCentered="1"/>
  <pageMargins left="0.39370078740157483" right="0.39370078740157483" top="0.59055118110236227" bottom="0.59055118110236227" header="0.51181102362204722" footer="0.51181102362204722"/>
  <pageSetup paperSize="9" scale="52" firstPageNumber="0" fitToHeight="0" orientation="portrait" r:id="rId1"/>
  <rowBreaks count="1" manualBreakCount="1">
    <brk id="25"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Template/>
  <TotalTime>148</TotalTime>
  <Application>Microsoft Excel</Application>
  <DocSecurity>0</DocSecurity>
  <ScaleCrop>false</ScaleCrop>
  <HeadingPairs>
    <vt:vector size="4" baseType="variant">
      <vt:variant>
        <vt:lpstr>Listy</vt:lpstr>
      </vt:variant>
      <vt:variant>
        <vt:i4>4</vt:i4>
      </vt:variant>
      <vt:variant>
        <vt:lpstr>Pojmenované oblasti</vt:lpstr>
      </vt:variant>
      <vt:variant>
        <vt:i4>4</vt:i4>
      </vt:variant>
    </vt:vector>
  </HeadingPairs>
  <TitlesOfParts>
    <vt:vector size="8" baseType="lpstr">
      <vt:lpstr>Rozpiska</vt:lpstr>
      <vt:lpstr>vybavení učeben a kabinetů</vt:lpstr>
      <vt:lpstr>vybavení tělcovičny </vt:lpstr>
      <vt:lpstr>osvětlení lobby, světlíky</vt:lpstr>
      <vt:lpstr>'osvětlení lobby, světlíky'!Oblast_tisku</vt:lpstr>
      <vt:lpstr>Rozpiska!Oblast_tisku</vt:lpstr>
      <vt:lpstr>'vybavení tělcovičny '!Oblast_tisku</vt:lpstr>
      <vt:lpstr>'vybavení učeben a kabinetů'!Oblast_tisku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Barbora Kubíčková</dc:creator>
  <cp:lastModifiedBy>Ivana VRBOVÁ</cp:lastModifiedBy>
  <cp:revision>8</cp:revision>
  <cp:lastPrinted>2026-02-06T11:51:42Z</cp:lastPrinted>
  <dcterms:created xsi:type="dcterms:W3CDTF">2017-01-14T13:34:21Z</dcterms:created>
  <dcterms:modified xsi:type="dcterms:W3CDTF">2026-02-23T17:52:59Z</dcterms:modified>
  <dc:language>cs-CZ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