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e7f18f079a765f/zakázky/Mikroregion Krnovsko/01 ZD/"/>
    </mc:Choice>
  </mc:AlternateContent>
  <xr:revisionPtr revIDLastSave="607" documentId="8_{9CE32D66-DE4E-42B1-9B18-AF9D04FD6B7D}" xr6:coauthVersionLast="47" xr6:coauthVersionMax="47" xr10:uidLastSave="{91C9D512-D978-4F01-B614-A19ABFADC78B}"/>
  <bookViews>
    <workbookView xWindow="14295" yWindow="0" windowWidth="14610" windowHeight="17385" xr2:uid="{00000000-000D-0000-FFFF-FFFF00000000}"/>
  </bookViews>
  <sheets>
    <sheet name="Technická specifikace" sheetId="1" r:id="rId1"/>
    <sheet name="Položkový rozpoče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D27" i="3"/>
  <c r="E27" i="3"/>
  <c r="F27" i="3" s="1"/>
  <c r="D28" i="3"/>
  <c r="E28" i="3"/>
  <c r="F28" i="3"/>
  <c r="D29" i="3"/>
  <c r="E29" i="3"/>
  <c r="F29" i="3" s="1"/>
  <c r="A29" i="3"/>
  <c r="A28" i="3"/>
  <c r="A27" i="3"/>
  <c r="A26" i="3"/>
  <c r="A25" i="3"/>
  <c r="A24" i="3"/>
  <c r="E26" i="3"/>
  <c r="F26" i="3" s="1"/>
  <c r="D26" i="3"/>
  <c r="E25" i="3"/>
  <c r="F25" i="3" s="1"/>
  <c r="D25" i="3"/>
  <c r="D22" i="3"/>
  <c r="E22" i="3"/>
  <c r="F22" i="3" s="1"/>
  <c r="A22" i="3"/>
  <c r="A21" i="3"/>
  <c r="A20" i="3"/>
  <c r="D13" i="3" l="1"/>
  <c r="E13" i="3"/>
  <c r="F13" i="3" s="1"/>
  <c r="D14" i="3"/>
  <c r="E14" i="3"/>
  <c r="F14" i="3" s="1"/>
  <c r="D15" i="3"/>
  <c r="E15" i="3"/>
  <c r="F15" i="3" s="1"/>
  <c r="D16" i="3"/>
  <c r="E16" i="3"/>
  <c r="F16" i="3" s="1"/>
  <c r="D17" i="3"/>
  <c r="E17" i="3"/>
  <c r="F17" i="3"/>
  <c r="D18" i="3"/>
  <c r="E18" i="3"/>
  <c r="F18" i="3" s="1"/>
  <c r="A18" i="3"/>
  <c r="A17" i="3"/>
  <c r="A16" i="3"/>
  <c r="A15" i="3"/>
  <c r="A14" i="3"/>
  <c r="A13" i="3"/>
  <c r="A12" i="3"/>
  <c r="A11" i="3"/>
  <c r="E12" i="3"/>
  <c r="F12" i="3" s="1"/>
  <c r="D12" i="3"/>
  <c r="D9" i="3"/>
  <c r="E9" i="3"/>
  <c r="F9" i="3" s="1"/>
  <c r="A9" i="3"/>
  <c r="A7" i="3"/>
  <c r="F19" i="3" l="1"/>
  <c r="E21" i="3"/>
  <c r="F21" i="3" s="1"/>
  <c r="F23" i="3" s="1"/>
  <c r="D21" i="3"/>
  <c r="A5" i="3"/>
  <c r="A3" i="3"/>
  <c r="A8" i="3"/>
  <c r="A6" i="3"/>
  <c r="A4" i="3"/>
  <c r="D6" i="3"/>
  <c r="E6" i="3"/>
  <c r="F6" i="3" s="1"/>
  <c r="D8" i="3"/>
  <c r="E8" i="3"/>
  <c r="F8" i="3" s="1"/>
  <c r="F10" i="3" s="1"/>
  <c r="E4" i="3"/>
  <c r="F4" i="3" s="1"/>
  <c r="D4" i="3"/>
</calcChain>
</file>

<file path=xl/sharedStrings.xml><?xml version="1.0" encoding="utf-8"?>
<sst xmlns="http://schemas.openxmlformats.org/spreadsheetml/2006/main" count="380" uniqueCount="196">
  <si>
    <t>Zadavatel stanovuje minimální technické parametry požadované dodávky. V případě, že je u minimálně požadovaných parametrů uvedeno Ano, má se za to, že daná funkce je v dodávce obsažena a je zároveň součástí dodávky a kupní ceny.</t>
  </si>
  <si>
    <t>Nabízené hodnoty</t>
  </si>
  <si>
    <t>Příloha č. 1: Technická specifikace</t>
  </si>
  <si>
    <t>Objem</t>
  </si>
  <si>
    <t>Materiál</t>
  </si>
  <si>
    <t>Dno</t>
  </si>
  <si>
    <t>Bez dna</t>
  </si>
  <si>
    <t>Vyjímatelnost kompostu</t>
  </si>
  <si>
    <t>Větrací otvory</t>
  </si>
  <si>
    <t>Ve všech stěnách kompostérů</t>
  </si>
  <si>
    <t>Záruka</t>
  </si>
  <si>
    <t>Min. 5 let</t>
  </si>
  <si>
    <t>Položkový rozpočet</t>
  </si>
  <si>
    <t>Název položky</t>
  </si>
  <si>
    <t>Počet ks (kpl)</t>
  </si>
  <si>
    <t>Cena bez DPH/ks</t>
  </si>
  <si>
    <t>DPH/ks</t>
  </si>
  <si>
    <t>Cena vč. DPH/ks</t>
  </si>
  <si>
    <t>Cena celkem vč. DPH</t>
  </si>
  <si>
    <t xml:space="preserve">Součástí ceny je i doprava, podružný materiál apod. </t>
  </si>
  <si>
    <t>tl. Stěny</t>
  </si>
  <si>
    <t>min. 6 mm</t>
  </si>
  <si>
    <t>Plast, 100 % recyklovatelný, UV stabilizace, min. 70 % hmotnosti z recyklátu</t>
  </si>
  <si>
    <t>certifikace</t>
  </si>
  <si>
    <t>vydané posouzení shody v souladu se zákonem č. 22/1997 Sb., o technických požadavcích na výrobky, v platném znění,
ověřené tzv. vlastní environmentální tvrzení podle ČSN EN ISO 14021 s auditní zprávou o hodnocení výrobku nebo řady výrobků, splňující normu ČSN EN 15343 nebo některou z dalších EN norem pro sledování kvality plastových výrobků s obsahem recyklátu řady ČSN EN 1534 platných v rámci Evropského společenství a v ČR</t>
  </si>
  <si>
    <t>část 1: Kompostéry</t>
  </si>
  <si>
    <t xml:space="preserve">Komposter </t>
  </si>
  <si>
    <t xml:space="preserve">min. 1400 l </t>
  </si>
  <si>
    <t>část 2: Štěpkovač</t>
  </si>
  <si>
    <t>Štěpkovač</t>
  </si>
  <si>
    <t>motor</t>
  </si>
  <si>
    <t>průměr štěpkované dřeviny</t>
  </si>
  <si>
    <t>benzín</t>
  </si>
  <si>
    <t xml:space="preserve"> </t>
  </si>
  <si>
    <t>počítadlo motohodin</t>
  </si>
  <si>
    <t>ano</t>
  </si>
  <si>
    <t>typ</t>
  </si>
  <si>
    <t>mobilní (např. za tažné zařízení)</t>
  </si>
  <si>
    <t>příslušenství</t>
  </si>
  <si>
    <t>plachta na zakrytí</t>
  </si>
  <si>
    <t>hmotnost</t>
  </si>
  <si>
    <t>Min. 2 roky</t>
  </si>
  <si>
    <t>délka cyklu mytí</t>
  </si>
  <si>
    <t>kapacita</t>
  </si>
  <si>
    <t>požadavky na média</t>
  </si>
  <si>
    <t>pouze přívod studené vody a mycí přípravek</t>
  </si>
  <si>
    <t>oplach</t>
  </si>
  <si>
    <t>pouze po stlačení  oplachování; zároveň s oplachováním bude docházet k přítoku čisté vody do mycí nádoby</t>
  </si>
  <si>
    <t>určení</t>
  </si>
  <si>
    <t>sklo, porcelán, tvrzený plast</t>
  </si>
  <si>
    <t>kompatibilita</t>
  </si>
  <si>
    <t>s tvrzenými kelímky - vhodná pro mytí těchto kelímků vč. potisku (viz část 3)</t>
  </si>
  <si>
    <t>záruka</t>
  </si>
  <si>
    <t>min. 2 roky</t>
  </si>
  <si>
    <t>Automatická myčka na sklo</t>
  </si>
  <si>
    <t>Mechanická myčka na sklo</t>
  </si>
  <si>
    <t xml:space="preserve">profesionální mechanická </t>
  </si>
  <si>
    <t>Vratné kelímky se sponou vč. etikety</t>
  </si>
  <si>
    <t>kalibrovaný (metrologicky ověřené míry) – 0,3 l; 0,4 l; 0,5 l - viditelná zvenčí a s průhledem na množství čepovaného nápoje</t>
  </si>
  <si>
    <t>Polypropylen PP, zdravotně a hygienicky nezávadný, zvýšená odolnost</t>
  </si>
  <si>
    <t>Barva</t>
  </si>
  <si>
    <t>transparentní</t>
  </si>
  <si>
    <t>zavěšení</t>
  </si>
  <si>
    <t>se systémem zavěšení pevně spojeným s kelímkem - možnost zaháknutí na oděv nebo do jiného kelímku</t>
  </si>
  <si>
    <t>Mytí</t>
  </si>
  <si>
    <t>Ruční i automatické mytí</t>
  </si>
  <si>
    <t>stohovatelnost</t>
  </si>
  <si>
    <t>ano, do sebe</t>
  </si>
  <si>
    <t xml:space="preserve">potisk </t>
  </si>
  <si>
    <t>Přepravní box na vratné kelímky</t>
  </si>
  <si>
    <t>použitelnost</t>
  </si>
  <si>
    <t>opakovaně použitelná</t>
  </si>
  <si>
    <t>Sada nádobí</t>
  </si>
  <si>
    <t>Hluboký talíř</t>
  </si>
  <si>
    <t>průměr</t>
  </si>
  <si>
    <t>materiál</t>
  </si>
  <si>
    <t>barva</t>
  </si>
  <si>
    <t>min. 20 cm</t>
  </si>
  <si>
    <t>tvrzené sklo</t>
  </si>
  <si>
    <t>bílá</t>
  </si>
  <si>
    <t>vhodný do myčky a mikrovlnné trouby</t>
  </si>
  <si>
    <t>Mělký talíř</t>
  </si>
  <si>
    <t>min. 25 cm</t>
  </si>
  <si>
    <t>Dezertní talíř</t>
  </si>
  <si>
    <t>min. 18 cm</t>
  </si>
  <si>
    <t>část 4: Jednorázové nádobí</t>
  </si>
  <si>
    <t>část 3: Vratné kelímky</t>
  </si>
  <si>
    <t>část 5: Myčky na sklo</t>
  </si>
  <si>
    <t>Celkem</t>
  </si>
  <si>
    <t xml:space="preserve">Střední talíře </t>
  </si>
  <si>
    <t xml:space="preserve">Dezertní vidličky </t>
  </si>
  <si>
    <t xml:space="preserve">Sady příborů </t>
  </si>
  <si>
    <t xml:space="preserve">Servírovací tácy/podtácy </t>
  </si>
  <si>
    <t xml:space="preserve">Polévkové mísy </t>
  </si>
  <si>
    <t xml:space="preserve">Salátové mísy </t>
  </si>
  <si>
    <t>min. 24 cm</t>
  </si>
  <si>
    <t>nerezavějící ocel</t>
  </si>
  <si>
    <t xml:space="preserve">vhodný do myčky </t>
  </si>
  <si>
    <t>1 ks vidličky + 1 ks lžíce + 1 ks nůž + 1 ks čajová/kávová lžička</t>
  </si>
  <si>
    <t>1 ks hluboký talíř + 1 ks mělký talíř + 1 ks dezertní talíř</t>
  </si>
  <si>
    <t>Vidlička</t>
  </si>
  <si>
    <t>Lžíce</t>
  </si>
  <si>
    <t>Čajová/kávová lžička</t>
  </si>
  <si>
    <t>rozměr</t>
  </si>
  <si>
    <t>min. 25 x 35 cm</t>
  </si>
  <si>
    <t>nerez</t>
  </si>
  <si>
    <t>objem</t>
  </si>
  <si>
    <t>min. 3 l</t>
  </si>
  <si>
    <t>porcelán</t>
  </si>
  <si>
    <t>vhodný do myčky</t>
  </si>
  <si>
    <t>ze všech stran</t>
  </si>
  <si>
    <t>část 6: Sběrné nádobí komunální odpad</t>
  </si>
  <si>
    <t>Sběrná nádoba papír</t>
  </si>
  <si>
    <t xml:space="preserve">objem </t>
  </si>
  <si>
    <t>norma</t>
  </si>
  <si>
    <t>ČSN EN 13071-1:2008 + ČSN EN 13071-1  (zadavatel výslovně uvádí, že dodavatelé mohou dodat výrobky splňující i jiné než uvedené normy, pokud vyžadované technické parametry jsou odpovídají požadovaným normám)</t>
  </si>
  <si>
    <t>nosnost</t>
  </si>
  <si>
    <t>min. 600 kg</t>
  </si>
  <si>
    <t>tělo nádoby polyethylen (HDPE), kovové díly žárově zinkovaná ocel</t>
  </si>
  <si>
    <t>odolnost</t>
  </si>
  <si>
    <t>chemická, biologická, povětrnostní (min. -30°C - + 50°C), UV záření</t>
  </si>
  <si>
    <t>modrá</t>
  </si>
  <si>
    <t>vnitřní stěny</t>
  </si>
  <si>
    <t>hladké</t>
  </si>
  <si>
    <t>rozměr základny</t>
  </si>
  <si>
    <t>max. 1250 x 1250 mm</t>
  </si>
  <si>
    <t>výsyp</t>
  </si>
  <si>
    <t>spodní výsyp</t>
  </si>
  <si>
    <t>mechanismus zdvihu</t>
  </si>
  <si>
    <t>dvojhák</t>
  </si>
  <si>
    <t>prázdná - min. 70 kg</t>
  </si>
  <si>
    <t>označení</t>
  </si>
  <si>
    <t>min. nálepkou (informace o uložitelném odpadu, rozměr min. A4) - odolná povětrnostním vlivům, UV stálá</t>
  </si>
  <si>
    <t>Sběrná nádoba sklo</t>
  </si>
  <si>
    <t>žlutá</t>
  </si>
  <si>
    <t>Kontejner na textil</t>
  </si>
  <si>
    <t>max. 1150 x 1150 mm</t>
  </si>
  <si>
    <t>výška</t>
  </si>
  <si>
    <t>max. 2200 mm</t>
  </si>
  <si>
    <t>pozinkovaný plech, tl. min. 1 mm</t>
  </si>
  <si>
    <t>vhoz</t>
  </si>
  <si>
    <t>bezpečnostní šachta pro vhoz s přepážkou a madlem ve výšce v rozmezí 1100 - 1500 mm, tlumené dorazy, zamezení vtékání dešťové vody, vykrádání</t>
  </si>
  <si>
    <t>dveře</t>
  </si>
  <si>
    <t>opatřeny zámkem - univerzální klíč, zámek překrytý (zamezení vypáčení, přestřihnutí)</t>
  </si>
  <si>
    <t>Designovaný kontejner na plast</t>
  </si>
  <si>
    <t>min. 240 l (max. 300 l)</t>
  </si>
  <si>
    <t>vnější část</t>
  </si>
  <si>
    <t>polyethylen, tl. Stěny min. 6 mm</t>
  </si>
  <si>
    <t>tvar</t>
  </si>
  <si>
    <t>válcový - průměr 1 000 mm (+- 50 mm)</t>
  </si>
  <si>
    <t>kotvení</t>
  </si>
  <si>
    <t>do podloží</t>
  </si>
  <si>
    <t>obložení nadzemní části</t>
  </si>
  <si>
    <t>dvířka</t>
  </si>
  <si>
    <t>uzamykatelná</t>
  </si>
  <si>
    <t>vnitřní část</t>
  </si>
  <si>
    <t>plastnová nádoba</t>
  </si>
  <si>
    <t>dle EN 840 (či odpovídající normy)</t>
  </si>
  <si>
    <t>vrchlích kontejneru</t>
  </si>
  <si>
    <t>kovový (informace o uložitelném odpadu, rozměr min. A4) - odolná povětrnostním vlivům, UV stálá</t>
  </si>
  <si>
    <t>vhazovací otvor</t>
  </si>
  <si>
    <t>v barvě separovaného odpadu</t>
  </si>
  <si>
    <t>Výška plnícího otvoru</t>
  </si>
  <si>
    <t>max. 1250 mm</t>
  </si>
  <si>
    <t>probarevnost materiálu</t>
  </si>
  <si>
    <t>100 % tl. Stěn, barevně stálý</t>
  </si>
  <si>
    <t>min. 30 kg</t>
  </si>
  <si>
    <t>zelená</t>
  </si>
  <si>
    <t>zámek stěn</t>
  </si>
  <si>
    <t xml:space="preserve">propojení jendotlivých částí kompostérů např. tyčemi apod. </t>
  </si>
  <si>
    <t xml:space="preserve">min. schopnost štěpkovat průměr až do 150 mm a více </t>
  </si>
  <si>
    <t>velikost plnícího otvoru</t>
  </si>
  <si>
    <t>min. 160 x 160 mm</t>
  </si>
  <si>
    <t>max. 650 kg</t>
  </si>
  <si>
    <t>nože</t>
  </si>
  <si>
    <t>min. 2 oboustranné, snado přístupné</t>
  </si>
  <si>
    <t>mazací místa</t>
  </si>
  <si>
    <t>snadno přístupná</t>
  </si>
  <si>
    <t>výkon</t>
  </si>
  <si>
    <t>min. 3,5 t/hod.</t>
  </si>
  <si>
    <t>individuální (5 variant - 1 varianta =  1 obec; 3 x metodou IML, 2 x metodou sítotisk)</t>
  </si>
  <si>
    <t>200 - 300 ks kelímků (každá obec obdrží počet boxů odpovídající počtu odebraných vratných kelímků)</t>
  </si>
  <si>
    <t xml:space="preserve">min. 1500 l </t>
  </si>
  <si>
    <t xml:space="preserve">užitečný min. 2500 l </t>
  </si>
  <si>
    <t>Sběrná nádoba plast</t>
  </si>
  <si>
    <t>plast</t>
  </si>
  <si>
    <t>13 sad nádobí (sadou se rozumí obvyklá sestava - mělký talíř, hluboký talíř, dezertní talířek, čajový šálek, malý talířek, sklenice, vidlička, nůž, polévková lžíce, čajová lžička, dezertní lžička)</t>
  </si>
  <si>
    <t xml:space="preserve">spotřeba vody </t>
  </si>
  <si>
    <t>max. 10 l/cyklus</t>
  </si>
  <si>
    <t>spotřeba energie</t>
  </si>
  <si>
    <t>ECO na 100 cyklů - max. 75 kWh</t>
  </si>
  <si>
    <t>Eco - max. 280 min.</t>
  </si>
  <si>
    <t>funkce</t>
  </si>
  <si>
    <t>hladina hluku</t>
  </si>
  <si>
    <t>max. 45 dB(A) re 1 pW</t>
  </si>
  <si>
    <t>aqua stop, intenzivní program, zásukvy na příbory, odložený start, přední panel, šetrné mytí skla, typ myčky vestaná (rozměry max. 82 x 60 x 55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</si>
</sst>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</cellStyleXfs>
  <cellXfs count="41">
    <xf numFmtId="0" fontId="0" fillId="0" borderId="0" xfId="0"/>
    <xf numFmtId="0" fontId="0" fillId="0" borderId="1" xfId="1" applyFont="1" applyBorder="1" applyAlignment="1" applyProtection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/>
    <xf numFmtId="0" fontId="9" fillId="0" borderId="0" xfId="4"/>
    <xf numFmtId="0" fontId="11" fillId="0" borderId="0" xfId="4" applyFont="1"/>
    <xf numFmtId="0" fontId="10" fillId="0" borderId="0" xfId="4" applyFont="1"/>
    <xf numFmtId="0" fontId="11" fillId="0" borderId="0" xfId="4" applyFont="1" applyAlignment="1">
      <alignment vertical="top" wrapText="1"/>
    </xf>
    <xf numFmtId="0" fontId="0" fillId="0" borderId="1" xfId="0" applyBorder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 applyProtection="1">
      <alignment vertical="top" wrapText="1"/>
    </xf>
    <xf numFmtId="0" fontId="5" fillId="0" borderId="1" xfId="0" applyFont="1" applyBorder="1"/>
    <xf numFmtId="0" fontId="5" fillId="0" borderId="0" xfId="0" applyFont="1"/>
    <xf numFmtId="0" fontId="5" fillId="2" borderId="5" xfId="0" applyFont="1" applyFill="1" applyBorder="1" applyAlignment="1">
      <alignment vertical="top" wrapText="1"/>
    </xf>
    <xf numFmtId="0" fontId="0" fillId="0" borderId="7" xfId="1" applyFont="1" applyBorder="1" applyAlignment="1" applyProtection="1">
      <alignment wrapText="1"/>
    </xf>
    <xf numFmtId="0" fontId="0" fillId="0" borderId="8" xfId="0" applyBorder="1" applyAlignment="1">
      <alignment horizontal="left" wrapText="1"/>
    </xf>
    <xf numFmtId="0" fontId="1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1" fillId="0" borderId="0" xfId="4" applyFont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wrapText="1"/>
    </xf>
    <xf numFmtId="0" fontId="5" fillId="0" borderId="4" xfId="1" applyFont="1" applyBorder="1" applyAlignment="1" applyProtection="1">
      <alignment wrapText="1"/>
    </xf>
    <xf numFmtId="0" fontId="0" fillId="0" borderId="5" xfId="0" applyBorder="1" applyAlignment="1">
      <alignment horizontal="left" wrapText="1"/>
    </xf>
    <xf numFmtId="0" fontId="5" fillId="0" borderId="6" xfId="1" applyFont="1" applyBorder="1" applyAlignment="1" applyProtection="1"/>
    <xf numFmtId="0" fontId="1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5" fillId="0" borderId="1" xfId="1" applyFont="1" applyBorder="1" applyAlignment="1" applyProtection="1">
      <alignment wrapText="1"/>
    </xf>
    <xf numFmtId="0" fontId="5" fillId="0" borderId="7" xfId="0" applyFont="1" applyBorder="1"/>
    <xf numFmtId="0" fontId="5" fillId="0" borderId="7" xfId="1" applyFont="1" applyFill="1" applyBorder="1" applyAlignment="1" applyProtection="1">
      <alignment wrapText="1"/>
    </xf>
    <xf numFmtId="0" fontId="2" fillId="0" borderId="1" xfId="0" applyFont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1" fillId="0" borderId="3" xfId="4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5"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5"/>
  <sheetViews>
    <sheetView tabSelected="1" view="pageBreakPreview" topLeftCell="A108" zoomScaleNormal="100" zoomScaleSheetLayoutView="100" workbookViewId="0">
      <selection activeCell="B124" sqref="B124"/>
    </sheetView>
  </sheetViews>
  <sheetFormatPr defaultColWidth="8.85546875" defaultRowHeight="15" x14ac:dyDescent="0.25"/>
  <cols>
    <col min="1" max="1" width="19" customWidth="1"/>
    <col min="2" max="2" width="50.28515625" customWidth="1"/>
    <col min="3" max="3" width="20.42578125" customWidth="1"/>
  </cols>
  <sheetData>
    <row r="1" spans="1:5" x14ac:dyDescent="0.25">
      <c r="A1" s="6" t="s">
        <v>2</v>
      </c>
      <c r="B1" s="4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53.25" customHeight="1" x14ac:dyDescent="0.25">
      <c r="A3" s="36" t="s">
        <v>0</v>
      </c>
      <c r="B3" s="36"/>
      <c r="C3" s="36"/>
      <c r="D3" s="7"/>
      <c r="E3" s="7"/>
    </row>
    <row r="4" spans="1:5" x14ac:dyDescent="0.25">
      <c r="A4" s="22" t="s">
        <v>25</v>
      </c>
      <c r="B4" s="21"/>
      <c r="C4" s="21"/>
      <c r="D4" s="7"/>
      <c r="E4" s="7"/>
    </row>
    <row r="5" spans="1:5" ht="14.25" customHeight="1" x14ac:dyDescent="0.25">
      <c r="A5" s="34" t="s">
        <v>26</v>
      </c>
      <c r="B5" s="35"/>
      <c r="C5" s="16" t="s">
        <v>1</v>
      </c>
    </row>
    <row r="6" spans="1:5" x14ac:dyDescent="0.25">
      <c r="A6" s="19" t="s">
        <v>3</v>
      </c>
      <c r="B6" s="23" t="s">
        <v>27</v>
      </c>
      <c r="C6" s="8"/>
    </row>
    <row r="7" spans="1:5" ht="25.5" x14ac:dyDescent="0.25">
      <c r="A7" s="19" t="s">
        <v>4</v>
      </c>
      <c r="B7" s="20" t="s">
        <v>22</v>
      </c>
      <c r="C7" s="8"/>
    </row>
    <row r="8" spans="1:5" x14ac:dyDescent="0.25">
      <c r="A8" s="33" t="s">
        <v>76</v>
      </c>
      <c r="B8" s="33" t="s">
        <v>167</v>
      </c>
      <c r="C8" s="8"/>
    </row>
    <row r="9" spans="1:5" x14ac:dyDescent="0.25">
      <c r="A9" s="19" t="s">
        <v>20</v>
      </c>
      <c r="B9" s="19" t="s">
        <v>21</v>
      </c>
      <c r="C9" s="8"/>
    </row>
    <row r="10" spans="1:5" ht="25.5" x14ac:dyDescent="0.25">
      <c r="A10" s="33" t="s">
        <v>168</v>
      </c>
      <c r="B10" s="33" t="s">
        <v>169</v>
      </c>
      <c r="C10" s="8"/>
    </row>
    <row r="11" spans="1:5" x14ac:dyDescent="0.25">
      <c r="A11" s="33" t="s">
        <v>40</v>
      </c>
      <c r="B11" s="33" t="s">
        <v>166</v>
      </c>
      <c r="C11" s="8"/>
    </row>
    <row r="12" spans="1:5" x14ac:dyDescent="0.25">
      <c r="A12" s="19" t="s">
        <v>5</v>
      </c>
      <c r="B12" s="19" t="s">
        <v>6</v>
      </c>
      <c r="C12" s="8"/>
    </row>
    <row r="13" spans="1:5" ht="25.5" x14ac:dyDescent="0.25">
      <c r="A13" s="19" t="s">
        <v>7</v>
      </c>
      <c r="B13" s="23" t="s">
        <v>110</v>
      </c>
      <c r="C13" s="8"/>
    </row>
    <row r="14" spans="1:5" x14ac:dyDescent="0.25">
      <c r="A14" s="19" t="s">
        <v>8</v>
      </c>
      <c r="B14" s="19" t="s">
        <v>9</v>
      </c>
      <c r="C14" s="8"/>
    </row>
    <row r="15" spans="1:5" x14ac:dyDescent="0.25">
      <c r="A15" s="19" t="s">
        <v>10</v>
      </c>
      <c r="B15" s="19" t="s">
        <v>11</v>
      </c>
      <c r="C15" s="8"/>
    </row>
    <row r="16" spans="1:5" ht="114.75" x14ac:dyDescent="0.25">
      <c r="A16" s="20" t="s">
        <v>23</v>
      </c>
      <c r="B16" s="20" t="s">
        <v>24</v>
      </c>
      <c r="C16" s="8"/>
    </row>
    <row r="17" spans="1:6" x14ac:dyDescent="0.25">
      <c r="A17" s="17"/>
      <c r="B17" s="18"/>
      <c r="C17" s="3"/>
    </row>
    <row r="18" spans="1:6" x14ac:dyDescent="0.25">
      <c r="A18" s="25" t="s">
        <v>28</v>
      </c>
      <c r="B18" s="24"/>
    </row>
    <row r="19" spans="1:6" ht="14.25" customHeight="1" x14ac:dyDescent="0.25">
      <c r="A19" s="34" t="s">
        <v>29</v>
      </c>
      <c r="B19" s="35"/>
      <c r="C19" s="16" t="s">
        <v>1</v>
      </c>
    </row>
    <row r="20" spans="1:6" x14ac:dyDescent="0.25">
      <c r="A20" s="23" t="s">
        <v>30</v>
      </c>
      <c r="B20" s="23" t="s">
        <v>32</v>
      </c>
      <c r="C20" s="8"/>
    </row>
    <row r="21" spans="1:6" ht="25.5" x14ac:dyDescent="0.25">
      <c r="A21" s="23" t="s">
        <v>31</v>
      </c>
      <c r="B21" s="33" t="s">
        <v>170</v>
      </c>
      <c r="C21" s="8"/>
      <c r="F21" t="s">
        <v>33</v>
      </c>
    </row>
    <row r="22" spans="1:6" ht="25.5" x14ac:dyDescent="0.25">
      <c r="A22" s="33" t="s">
        <v>171</v>
      </c>
      <c r="B22" s="33" t="s">
        <v>172</v>
      </c>
      <c r="C22" s="8"/>
    </row>
    <row r="23" spans="1:6" x14ac:dyDescent="0.25">
      <c r="A23" s="33" t="s">
        <v>174</v>
      </c>
      <c r="B23" s="33" t="s">
        <v>175</v>
      </c>
      <c r="C23" s="8"/>
    </row>
    <row r="24" spans="1:6" x14ac:dyDescent="0.25">
      <c r="A24" s="33" t="s">
        <v>178</v>
      </c>
      <c r="B24" s="33" t="s">
        <v>179</v>
      </c>
      <c r="C24" s="8"/>
    </row>
    <row r="25" spans="1:6" x14ac:dyDescent="0.25">
      <c r="A25" s="23" t="s">
        <v>34</v>
      </c>
      <c r="B25" s="23" t="s">
        <v>35</v>
      </c>
      <c r="C25" s="8"/>
    </row>
    <row r="26" spans="1:6" x14ac:dyDescent="0.25">
      <c r="A26" s="23" t="s">
        <v>36</v>
      </c>
      <c r="B26" s="23" t="s">
        <v>37</v>
      </c>
      <c r="C26" s="8"/>
    </row>
    <row r="27" spans="1:6" x14ac:dyDescent="0.25">
      <c r="A27" s="23" t="s">
        <v>40</v>
      </c>
      <c r="B27" s="33" t="s">
        <v>173</v>
      </c>
      <c r="C27" s="8"/>
    </row>
    <row r="28" spans="1:6" x14ac:dyDescent="0.25">
      <c r="A28" s="33" t="s">
        <v>176</v>
      </c>
      <c r="B28" s="33" t="s">
        <v>177</v>
      </c>
      <c r="C28" s="8"/>
    </row>
    <row r="29" spans="1:6" x14ac:dyDescent="0.25">
      <c r="A29" s="23" t="s">
        <v>38</v>
      </c>
      <c r="B29" s="23" t="s">
        <v>39</v>
      </c>
      <c r="C29" s="8"/>
    </row>
    <row r="30" spans="1:6" x14ac:dyDescent="0.25">
      <c r="A30" s="19" t="s">
        <v>10</v>
      </c>
      <c r="B30" s="23" t="s">
        <v>41</v>
      </c>
      <c r="C30" s="8"/>
    </row>
    <row r="31" spans="1:6" ht="14.25" customHeight="1" x14ac:dyDescent="0.25">
      <c r="A31" s="1"/>
      <c r="B31" s="2"/>
      <c r="C31" s="3"/>
    </row>
    <row r="32" spans="1:6" x14ac:dyDescent="0.25">
      <c r="A32" s="27" t="s">
        <v>86</v>
      </c>
      <c r="B32" s="26"/>
    </row>
    <row r="33" spans="1:3" ht="14.25" customHeight="1" x14ac:dyDescent="0.25">
      <c r="A33" s="34" t="s">
        <v>57</v>
      </c>
      <c r="B33" s="35"/>
      <c r="C33" s="16" t="s">
        <v>1</v>
      </c>
    </row>
    <row r="34" spans="1:3" ht="38.25" x14ac:dyDescent="0.25">
      <c r="A34" s="23" t="s">
        <v>3</v>
      </c>
      <c r="B34" s="23" t="s">
        <v>58</v>
      </c>
      <c r="C34" s="8"/>
    </row>
    <row r="35" spans="1:3" ht="25.5" x14ac:dyDescent="0.25">
      <c r="A35" s="23" t="s">
        <v>4</v>
      </c>
      <c r="B35" s="23" t="s">
        <v>59</v>
      </c>
      <c r="C35" s="8"/>
    </row>
    <row r="36" spans="1:3" x14ac:dyDescent="0.25">
      <c r="A36" s="23" t="s">
        <v>60</v>
      </c>
      <c r="B36" s="23" t="s">
        <v>61</v>
      </c>
      <c r="C36" s="8"/>
    </row>
    <row r="37" spans="1:3" ht="25.5" x14ac:dyDescent="0.25">
      <c r="A37" s="23" t="s">
        <v>62</v>
      </c>
      <c r="B37" s="23" t="s">
        <v>63</v>
      </c>
      <c r="C37" s="8"/>
    </row>
    <row r="38" spans="1:3" x14ac:dyDescent="0.25">
      <c r="A38" s="23" t="s">
        <v>64</v>
      </c>
      <c r="B38" s="23" t="s">
        <v>65</v>
      </c>
      <c r="C38" s="8"/>
    </row>
    <row r="39" spans="1:3" x14ac:dyDescent="0.25">
      <c r="A39" s="23" t="s">
        <v>66</v>
      </c>
      <c r="B39" s="23" t="s">
        <v>67</v>
      </c>
      <c r="C39" s="8"/>
    </row>
    <row r="40" spans="1:3" x14ac:dyDescent="0.25">
      <c r="A40" s="23" t="s">
        <v>52</v>
      </c>
      <c r="B40" s="23" t="s">
        <v>41</v>
      </c>
      <c r="C40" s="8"/>
    </row>
    <row r="41" spans="1:3" ht="25.5" x14ac:dyDescent="0.25">
      <c r="A41" s="23" t="s">
        <v>68</v>
      </c>
      <c r="B41" s="33" t="s">
        <v>180</v>
      </c>
      <c r="C41" s="8"/>
    </row>
    <row r="42" spans="1:3" x14ac:dyDescent="0.25">
      <c r="A42" s="1"/>
      <c r="B42" s="2"/>
      <c r="C42" s="3"/>
    </row>
    <row r="43" spans="1:3" ht="14.25" customHeight="1" x14ac:dyDescent="0.25">
      <c r="A43" s="34" t="s">
        <v>69</v>
      </c>
      <c r="B43" s="35"/>
      <c r="C43" s="16" t="s">
        <v>1</v>
      </c>
    </row>
    <row r="44" spans="1:3" ht="27" customHeight="1" x14ac:dyDescent="0.25">
      <c r="A44" s="23" t="s">
        <v>43</v>
      </c>
      <c r="B44" s="33" t="s">
        <v>181</v>
      </c>
      <c r="C44" s="8"/>
    </row>
    <row r="45" spans="1:3" x14ac:dyDescent="0.25">
      <c r="A45" s="23" t="s">
        <v>70</v>
      </c>
      <c r="B45" s="23" t="s">
        <v>71</v>
      </c>
      <c r="C45" s="8"/>
    </row>
    <row r="46" spans="1:3" x14ac:dyDescent="0.25">
      <c r="A46" s="23" t="s">
        <v>52</v>
      </c>
      <c r="B46" s="23" t="s">
        <v>41</v>
      </c>
      <c r="C46" s="8"/>
    </row>
    <row r="47" spans="1:3" x14ac:dyDescent="0.25">
      <c r="A47" s="1"/>
      <c r="B47" s="2"/>
      <c r="C47" s="3"/>
    </row>
    <row r="48" spans="1:3" x14ac:dyDescent="0.25">
      <c r="A48" s="27" t="s">
        <v>85</v>
      </c>
      <c r="B48" s="26"/>
    </row>
    <row r="49" spans="1:3" ht="14.25" customHeight="1" x14ac:dyDescent="0.25">
      <c r="A49" s="34" t="s">
        <v>72</v>
      </c>
      <c r="B49" s="35"/>
      <c r="C49" s="16" t="s">
        <v>1</v>
      </c>
    </row>
    <row r="50" spans="1:3" x14ac:dyDescent="0.25">
      <c r="A50" s="23" t="s">
        <v>72</v>
      </c>
      <c r="B50" s="23" t="s">
        <v>99</v>
      </c>
      <c r="C50" s="8"/>
    </row>
    <row r="51" spans="1:3" x14ac:dyDescent="0.25">
      <c r="A51" s="28" t="s">
        <v>73</v>
      </c>
      <c r="B51" s="23"/>
      <c r="C51" s="8"/>
    </row>
    <row r="52" spans="1:3" x14ac:dyDescent="0.25">
      <c r="A52" s="23" t="s">
        <v>74</v>
      </c>
      <c r="B52" s="23" t="s">
        <v>77</v>
      </c>
      <c r="C52" s="8"/>
    </row>
    <row r="53" spans="1:3" x14ac:dyDescent="0.25">
      <c r="A53" s="23" t="s">
        <v>75</v>
      </c>
      <c r="B53" s="23" t="s">
        <v>78</v>
      </c>
      <c r="C53" s="8"/>
    </row>
    <row r="54" spans="1:3" x14ac:dyDescent="0.25">
      <c r="A54" s="23" t="s">
        <v>76</v>
      </c>
      <c r="B54" s="23" t="s">
        <v>79</v>
      </c>
      <c r="C54" s="8"/>
    </row>
    <row r="55" spans="1:3" x14ac:dyDescent="0.25">
      <c r="A55" s="23" t="s">
        <v>48</v>
      </c>
      <c r="B55" s="23" t="s">
        <v>80</v>
      </c>
      <c r="C55" s="8"/>
    </row>
    <row r="56" spans="1:3" x14ac:dyDescent="0.25">
      <c r="A56" s="23" t="s">
        <v>52</v>
      </c>
      <c r="B56" s="23" t="s">
        <v>41</v>
      </c>
      <c r="C56" s="8"/>
    </row>
    <row r="57" spans="1:3" x14ac:dyDescent="0.25">
      <c r="A57" s="23"/>
      <c r="B57" s="23"/>
      <c r="C57" s="8"/>
    </row>
    <row r="58" spans="1:3" x14ac:dyDescent="0.25">
      <c r="A58" s="28" t="s">
        <v>81</v>
      </c>
      <c r="B58" s="23"/>
      <c r="C58" s="8"/>
    </row>
    <row r="59" spans="1:3" x14ac:dyDescent="0.25">
      <c r="A59" s="23" t="s">
        <v>74</v>
      </c>
      <c r="B59" s="23" t="s">
        <v>82</v>
      </c>
      <c r="C59" s="8"/>
    </row>
    <row r="60" spans="1:3" x14ac:dyDescent="0.25">
      <c r="A60" s="23" t="s">
        <v>75</v>
      </c>
      <c r="B60" s="23" t="s">
        <v>78</v>
      </c>
      <c r="C60" s="8"/>
    </row>
    <row r="61" spans="1:3" x14ac:dyDescent="0.25">
      <c r="A61" s="23" t="s">
        <v>76</v>
      </c>
      <c r="B61" s="23" t="s">
        <v>79</v>
      </c>
      <c r="C61" s="8"/>
    </row>
    <row r="62" spans="1:3" x14ac:dyDescent="0.25">
      <c r="A62" s="23" t="s">
        <v>48</v>
      </c>
      <c r="B62" s="23" t="s">
        <v>80</v>
      </c>
      <c r="C62" s="8"/>
    </row>
    <row r="63" spans="1:3" x14ac:dyDescent="0.25">
      <c r="A63" s="23" t="s">
        <v>52</v>
      </c>
      <c r="B63" s="23" t="s">
        <v>41</v>
      </c>
      <c r="C63" s="8"/>
    </row>
    <row r="64" spans="1:3" x14ac:dyDescent="0.25">
      <c r="A64" s="23"/>
      <c r="B64" s="23"/>
      <c r="C64" s="8"/>
    </row>
    <row r="65" spans="1:3" x14ac:dyDescent="0.25">
      <c r="A65" s="28" t="s">
        <v>83</v>
      </c>
      <c r="B65" s="23"/>
      <c r="C65" s="8"/>
    </row>
    <row r="66" spans="1:3" x14ac:dyDescent="0.25">
      <c r="A66" s="23" t="s">
        <v>74</v>
      </c>
      <c r="B66" s="23" t="s">
        <v>84</v>
      </c>
      <c r="C66" s="8"/>
    </row>
    <row r="67" spans="1:3" x14ac:dyDescent="0.25">
      <c r="A67" s="23" t="s">
        <v>75</v>
      </c>
      <c r="B67" s="23" t="s">
        <v>78</v>
      </c>
      <c r="C67" s="8"/>
    </row>
    <row r="68" spans="1:3" x14ac:dyDescent="0.25">
      <c r="A68" s="23" t="s">
        <v>76</v>
      </c>
      <c r="B68" s="23" t="s">
        <v>79</v>
      </c>
      <c r="C68" s="8"/>
    </row>
    <row r="69" spans="1:3" x14ac:dyDescent="0.25">
      <c r="A69" s="23" t="s">
        <v>48</v>
      </c>
      <c r="B69" s="23" t="s">
        <v>80</v>
      </c>
      <c r="C69" s="8"/>
    </row>
    <row r="70" spans="1:3" x14ac:dyDescent="0.25">
      <c r="A70" s="23" t="s">
        <v>52</v>
      </c>
      <c r="B70" s="23" t="s">
        <v>41</v>
      </c>
      <c r="C70" s="8"/>
    </row>
    <row r="71" spans="1:3" x14ac:dyDescent="0.25">
      <c r="A71" s="23"/>
      <c r="B71" s="23"/>
      <c r="C71" s="8"/>
    </row>
    <row r="72" spans="1:3" ht="14.25" customHeight="1" x14ac:dyDescent="0.25">
      <c r="A72" s="34" t="s">
        <v>89</v>
      </c>
      <c r="B72" s="35"/>
      <c r="C72" s="16" t="s">
        <v>1</v>
      </c>
    </row>
    <row r="73" spans="1:3" x14ac:dyDescent="0.25">
      <c r="A73" s="23" t="s">
        <v>74</v>
      </c>
      <c r="B73" s="23" t="s">
        <v>95</v>
      </c>
      <c r="C73" s="8"/>
    </row>
    <row r="74" spans="1:3" x14ac:dyDescent="0.25">
      <c r="A74" s="23" t="s">
        <v>75</v>
      </c>
      <c r="B74" s="23" t="s">
        <v>78</v>
      </c>
      <c r="C74" s="8"/>
    </row>
    <row r="75" spans="1:3" x14ac:dyDescent="0.25">
      <c r="A75" s="23" t="s">
        <v>76</v>
      </c>
      <c r="B75" s="23" t="s">
        <v>79</v>
      </c>
      <c r="C75" s="8"/>
    </row>
    <row r="76" spans="1:3" x14ac:dyDescent="0.25">
      <c r="A76" s="23" t="s">
        <v>48</v>
      </c>
      <c r="B76" s="23" t="s">
        <v>80</v>
      </c>
      <c r="C76" s="8"/>
    </row>
    <row r="77" spans="1:3" x14ac:dyDescent="0.25">
      <c r="A77" s="23" t="s">
        <v>52</v>
      </c>
      <c r="B77" s="23" t="s">
        <v>41</v>
      </c>
      <c r="C77" s="8"/>
    </row>
    <row r="78" spans="1:3" x14ac:dyDescent="0.25">
      <c r="A78" s="23"/>
      <c r="B78" s="23"/>
      <c r="C78" s="8"/>
    </row>
    <row r="79" spans="1:3" ht="14.25" customHeight="1" x14ac:dyDescent="0.25">
      <c r="A79" s="34" t="s">
        <v>90</v>
      </c>
      <c r="B79" s="35"/>
      <c r="C79" s="16" t="s">
        <v>1</v>
      </c>
    </row>
    <row r="80" spans="1:3" x14ac:dyDescent="0.25">
      <c r="A80" s="23" t="s">
        <v>75</v>
      </c>
      <c r="B80" s="23" t="s">
        <v>96</v>
      </c>
      <c r="C80" s="8"/>
    </row>
    <row r="81" spans="1:3" x14ac:dyDescent="0.25">
      <c r="A81" s="23" t="s">
        <v>48</v>
      </c>
      <c r="B81" s="23" t="s">
        <v>97</v>
      </c>
      <c r="C81" s="8"/>
    </row>
    <row r="82" spans="1:3" x14ac:dyDescent="0.25">
      <c r="A82" s="23" t="s">
        <v>52</v>
      </c>
      <c r="B82" s="23" t="s">
        <v>41</v>
      </c>
      <c r="C82" s="8"/>
    </row>
    <row r="83" spans="1:3" x14ac:dyDescent="0.25">
      <c r="A83" s="23"/>
      <c r="B83" s="23"/>
      <c r="C83" s="8"/>
    </row>
    <row r="84" spans="1:3" ht="14.25" customHeight="1" x14ac:dyDescent="0.25">
      <c r="A84" s="34" t="s">
        <v>91</v>
      </c>
      <c r="B84" s="35"/>
      <c r="C84" s="16" t="s">
        <v>1</v>
      </c>
    </row>
    <row r="85" spans="1:3" ht="25.5" x14ac:dyDescent="0.25">
      <c r="A85" s="23" t="s">
        <v>91</v>
      </c>
      <c r="B85" s="23" t="s">
        <v>98</v>
      </c>
      <c r="C85" s="8"/>
    </row>
    <row r="86" spans="1:3" x14ac:dyDescent="0.25">
      <c r="A86" s="28" t="s">
        <v>100</v>
      </c>
      <c r="B86" s="23"/>
      <c r="C86" s="8"/>
    </row>
    <row r="87" spans="1:3" x14ac:dyDescent="0.25">
      <c r="A87" s="23" t="s">
        <v>75</v>
      </c>
      <c r="B87" s="23" t="s">
        <v>96</v>
      </c>
      <c r="C87" s="8"/>
    </row>
    <row r="88" spans="1:3" x14ac:dyDescent="0.25">
      <c r="A88" s="23" t="s">
        <v>48</v>
      </c>
      <c r="B88" s="23" t="s">
        <v>97</v>
      </c>
      <c r="C88" s="8"/>
    </row>
    <row r="89" spans="1:3" x14ac:dyDescent="0.25">
      <c r="A89" s="23" t="s">
        <v>52</v>
      </c>
      <c r="B89" s="23" t="s">
        <v>41</v>
      </c>
      <c r="C89" s="8"/>
    </row>
    <row r="90" spans="1:3" x14ac:dyDescent="0.25">
      <c r="A90" s="23"/>
      <c r="B90" s="23"/>
      <c r="C90" s="8"/>
    </row>
    <row r="91" spans="1:3" x14ac:dyDescent="0.25">
      <c r="A91" s="28" t="s">
        <v>101</v>
      </c>
      <c r="B91" s="23"/>
      <c r="C91" s="8"/>
    </row>
    <row r="92" spans="1:3" x14ac:dyDescent="0.25">
      <c r="A92" s="23" t="s">
        <v>75</v>
      </c>
      <c r="B92" s="23" t="s">
        <v>96</v>
      </c>
      <c r="C92" s="8"/>
    </row>
    <row r="93" spans="1:3" x14ac:dyDescent="0.25">
      <c r="A93" s="23" t="s">
        <v>48</v>
      </c>
      <c r="B93" s="23" t="s">
        <v>97</v>
      </c>
      <c r="C93" s="8"/>
    </row>
    <row r="94" spans="1:3" x14ac:dyDescent="0.25">
      <c r="A94" s="23" t="s">
        <v>52</v>
      </c>
      <c r="B94" s="23" t="s">
        <v>41</v>
      </c>
      <c r="C94" s="8"/>
    </row>
    <row r="95" spans="1:3" x14ac:dyDescent="0.25">
      <c r="A95" s="23"/>
      <c r="B95" s="23"/>
      <c r="C95" s="8"/>
    </row>
    <row r="96" spans="1:3" x14ac:dyDescent="0.25">
      <c r="A96" s="28" t="s">
        <v>102</v>
      </c>
      <c r="B96" s="23"/>
      <c r="C96" s="8"/>
    </row>
    <row r="97" spans="1:3" x14ac:dyDescent="0.25">
      <c r="A97" s="23" t="s">
        <v>75</v>
      </c>
      <c r="B97" s="23" t="s">
        <v>96</v>
      </c>
      <c r="C97" s="8"/>
    </row>
    <row r="98" spans="1:3" x14ac:dyDescent="0.25">
      <c r="A98" s="23" t="s">
        <v>48</v>
      </c>
      <c r="B98" s="23" t="s">
        <v>97</v>
      </c>
      <c r="C98" s="8"/>
    </row>
    <row r="99" spans="1:3" x14ac:dyDescent="0.25">
      <c r="A99" s="23" t="s">
        <v>52</v>
      </c>
      <c r="B99" s="23" t="s">
        <v>41</v>
      </c>
      <c r="C99" s="8"/>
    </row>
    <row r="100" spans="1:3" x14ac:dyDescent="0.25">
      <c r="A100" s="23"/>
      <c r="B100" s="23"/>
      <c r="C100" s="8"/>
    </row>
    <row r="101" spans="1:3" ht="14.25" customHeight="1" x14ac:dyDescent="0.25">
      <c r="A101" s="34" t="s">
        <v>92</v>
      </c>
      <c r="B101" s="35"/>
      <c r="C101" s="16" t="s">
        <v>1</v>
      </c>
    </row>
    <row r="102" spans="1:3" x14ac:dyDescent="0.25">
      <c r="A102" s="23" t="s">
        <v>103</v>
      </c>
      <c r="B102" s="23" t="s">
        <v>104</v>
      </c>
      <c r="C102" s="8"/>
    </row>
    <row r="103" spans="1:3" x14ac:dyDescent="0.25">
      <c r="A103" s="23" t="s">
        <v>75</v>
      </c>
      <c r="B103" s="23" t="s">
        <v>105</v>
      </c>
      <c r="C103" s="8"/>
    </row>
    <row r="104" spans="1:3" x14ac:dyDescent="0.25">
      <c r="A104" s="23" t="s">
        <v>48</v>
      </c>
      <c r="B104" s="23" t="s">
        <v>97</v>
      </c>
      <c r="C104" s="8"/>
    </row>
    <row r="105" spans="1:3" x14ac:dyDescent="0.25">
      <c r="A105" s="23" t="s">
        <v>52</v>
      </c>
      <c r="B105" s="23" t="s">
        <v>41</v>
      </c>
      <c r="C105" s="8"/>
    </row>
    <row r="106" spans="1:3" x14ac:dyDescent="0.25">
      <c r="A106" s="23"/>
      <c r="B106" s="23"/>
      <c r="C106" s="8"/>
    </row>
    <row r="107" spans="1:3" ht="14.25" customHeight="1" x14ac:dyDescent="0.25">
      <c r="A107" s="34" t="s">
        <v>93</v>
      </c>
      <c r="B107" s="35"/>
      <c r="C107" s="16" t="s">
        <v>1</v>
      </c>
    </row>
    <row r="108" spans="1:3" x14ac:dyDescent="0.25">
      <c r="A108" s="23" t="s">
        <v>106</v>
      </c>
      <c r="B108" s="23" t="s">
        <v>107</v>
      </c>
      <c r="C108" s="8"/>
    </row>
    <row r="109" spans="1:3" x14ac:dyDescent="0.25">
      <c r="A109" s="23" t="s">
        <v>75</v>
      </c>
      <c r="B109" s="23" t="s">
        <v>78</v>
      </c>
      <c r="C109" s="8"/>
    </row>
    <row r="110" spans="1:3" x14ac:dyDescent="0.25">
      <c r="A110" s="23" t="s">
        <v>76</v>
      </c>
      <c r="B110" s="23" t="s">
        <v>79</v>
      </c>
      <c r="C110" s="8"/>
    </row>
    <row r="111" spans="1:3" x14ac:dyDescent="0.25">
      <c r="A111" s="23" t="s">
        <v>48</v>
      </c>
      <c r="B111" s="23" t="s">
        <v>97</v>
      </c>
      <c r="C111" s="8"/>
    </row>
    <row r="112" spans="1:3" x14ac:dyDescent="0.25">
      <c r="A112" s="23" t="s">
        <v>52</v>
      </c>
      <c r="B112" s="23" t="s">
        <v>41</v>
      </c>
      <c r="C112" s="8"/>
    </row>
    <row r="113" spans="1:3" x14ac:dyDescent="0.25">
      <c r="A113" s="23"/>
      <c r="B113" s="23"/>
      <c r="C113" s="8"/>
    </row>
    <row r="114" spans="1:3" ht="14.25" customHeight="1" x14ac:dyDescent="0.25">
      <c r="A114" s="34" t="s">
        <v>94</v>
      </c>
      <c r="B114" s="35"/>
      <c r="C114" s="16" t="s">
        <v>1</v>
      </c>
    </row>
    <row r="115" spans="1:3" x14ac:dyDescent="0.25">
      <c r="A115" s="23" t="s">
        <v>75</v>
      </c>
      <c r="B115" s="23" t="s">
        <v>108</v>
      </c>
      <c r="C115" s="8"/>
    </row>
    <row r="116" spans="1:3" x14ac:dyDescent="0.25">
      <c r="A116" s="23" t="s">
        <v>106</v>
      </c>
      <c r="B116" s="23" t="s">
        <v>107</v>
      </c>
      <c r="C116" s="8"/>
    </row>
    <row r="117" spans="1:3" x14ac:dyDescent="0.25">
      <c r="A117" s="23" t="s">
        <v>76</v>
      </c>
      <c r="B117" s="23" t="s">
        <v>79</v>
      </c>
      <c r="C117" s="8"/>
    </row>
    <row r="118" spans="1:3" x14ac:dyDescent="0.25">
      <c r="A118" s="23" t="s">
        <v>48</v>
      </c>
      <c r="B118" s="23" t="s">
        <v>109</v>
      </c>
      <c r="C118" s="8"/>
    </row>
    <row r="119" spans="1:3" x14ac:dyDescent="0.25">
      <c r="A119" s="23" t="s">
        <v>52</v>
      </c>
      <c r="B119" s="23" t="s">
        <v>41</v>
      </c>
      <c r="C119" s="8"/>
    </row>
    <row r="120" spans="1:3" x14ac:dyDescent="0.25">
      <c r="A120" s="23"/>
      <c r="B120" s="23"/>
      <c r="C120" s="8"/>
    </row>
    <row r="121" spans="1:3" x14ac:dyDescent="0.25">
      <c r="A121" s="27" t="s">
        <v>87</v>
      </c>
      <c r="B121" s="26"/>
    </row>
    <row r="122" spans="1:3" ht="14.25" customHeight="1" x14ac:dyDescent="0.25">
      <c r="A122" s="34" t="s">
        <v>54</v>
      </c>
      <c r="B122" s="35"/>
      <c r="C122" s="16" t="s">
        <v>1</v>
      </c>
    </row>
    <row r="123" spans="1:3" ht="38.25" x14ac:dyDescent="0.25">
      <c r="A123" s="40" t="s">
        <v>192</v>
      </c>
      <c r="B123" s="40" t="s">
        <v>195</v>
      </c>
      <c r="C123" s="8"/>
    </row>
    <row r="124" spans="1:3" x14ac:dyDescent="0.25">
      <c r="A124" s="23" t="s">
        <v>42</v>
      </c>
      <c r="B124" s="40" t="s">
        <v>191</v>
      </c>
      <c r="C124" s="8"/>
    </row>
    <row r="125" spans="1:3" ht="51" x14ac:dyDescent="0.25">
      <c r="A125" s="23" t="s">
        <v>43</v>
      </c>
      <c r="B125" s="40" t="s">
        <v>186</v>
      </c>
      <c r="C125" s="8"/>
    </row>
    <row r="126" spans="1:3" x14ac:dyDescent="0.25">
      <c r="A126" s="40" t="s">
        <v>193</v>
      </c>
      <c r="B126" s="40" t="s">
        <v>194</v>
      </c>
      <c r="C126" s="8"/>
    </row>
    <row r="127" spans="1:3" x14ac:dyDescent="0.25">
      <c r="A127" s="40" t="s">
        <v>187</v>
      </c>
      <c r="B127" s="40" t="s">
        <v>188</v>
      </c>
      <c r="C127" s="8"/>
    </row>
    <row r="128" spans="1:3" x14ac:dyDescent="0.25">
      <c r="A128" s="40" t="s">
        <v>189</v>
      </c>
      <c r="B128" s="40" t="s">
        <v>190</v>
      </c>
      <c r="C128" s="8"/>
    </row>
    <row r="129" spans="1:3" x14ac:dyDescent="0.25">
      <c r="A129" s="23" t="s">
        <v>48</v>
      </c>
      <c r="B129" s="23" t="s">
        <v>49</v>
      </c>
      <c r="C129" s="8"/>
    </row>
    <row r="130" spans="1:3" ht="25.5" x14ac:dyDescent="0.25">
      <c r="A130" s="23" t="s">
        <v>50</v>
      </c>
      <c r="B130" s="23" t="s">
        <v>51</v>
      </c>
      <c r="C130" s="8"/>
    </row>
    <row r="131" spans="1:3" x14ac:dyDescent="0.25">
      <c r="A131" s="23" t="s">
        <v>52</v>
      </c>
      <c r="B131" s="23" t="s">
        <v>53</v>
      </c>
      <c r="C131" s="8"/>
    </row>
    <row r="132" spans="1:3" x14ac:dyDescent="0.25">
      <c r="A132" s="1"/>
      <c r="B132" s="2"/>
      <c r="C132" s="3"/>
    </row>
    <row r="133" spans="1:3" ht="14.25" customHeight="1" x14ac:dyDescent="0.25">
      <c r="A133" s="34" t="s">
        <v>55</v>
      </c>
      <c r="B133" s="35"/>
      <c r="C133" s="16" t="s">
        <v>1</v>
      </c>
    </row>
    <row r="134" spans="1:3" x14ac:dyDescent="0.25">
      <c r="A134" s="23" t="s">
        <v>36</v>
      </c>
      <c r="B134" s="23" t="s">
        <v>56</v>
      </c>
      <c r="C134" s="8"/>
    </row>
    <row r="135" spans="1:3" x14ac:dyDescent="0.25">
      <c r="A135" s="23" t="s">
        <v>44</v>
      </c>
      <c r="B135" s="23" t="s">
        <v>45</v>
      </c>
      <c r="C135" s="8"/>
    </row>
    <row r="136" spans="1:3" ht="25.5" x14ac:dyDescent="0.25">
      <c r="A136" s="23" t="s">
        <v>46</v>
      </c>
      <c r="B136" s="23" t="s">
        <v>47</v>
      </c>
      <c r="C136" s="8"/>
    </row>
    <row r="137" spans="1:3" x14ac:dyDescent="0.25">
      <c r="A137" s="23" t="s">
        <v>48</v>
      </c>
      <c r="B137" s="23" t="s">
        <v>49</v>
      </c>
      <c r="C137" s="8"/>
    </row>
    <row r="138" spans="1:3" ht="25.5" x14ac:dyDescent="0.25">
      <c r="A138" s="23" t="s">
        <v>50</v>
      </c>
      <c r="B138" s="23" t="s">
        <v>51</v>
      </c>
      <c r="C138" s="8"/>
    </row>
    <row r="139" spans="1:3" x14ac:dyDescent="0.25">
      <c r="A139" s="23" t="s">
        <v>52</v>
      </c>
      <c r="B139" s="23" t="s">
        <v>53</v>
      </c>
      <c r="C139" s="8"/>
    </row>
    <row r="140" spans="1:3" x14ac:dyDescent="0.25">
      <c r="A140" s="1"/>
      <c r="B140" s="2"/>
      <c r="C140" s="3"/>
    </row>
    <row r="141" spans="1:3" x14ac:dyDescent="0.25">
      <c r="A141" s="27" t="s">
        <v>111</v>
      </c>
      <c r="B141" s="26"/>
    </row>
    <row r="142" spans="1:3" ht="14.25" customHeight="1" x14ac:dyDescent="0.25">
      <c r="A142" s="34" t="s">
        <v>112</v>
      </c>
      <c r="B142" s="35"/>
      <c r="C142" s="16" t="s">
        <v>1</v>
      </c>
    </row>
    <row r="143" spans="1:3" x14ac:dyDescent="0.25">
      <c r="A143" s="23" t="s">
        <v>113</v>
      </c>
      <c r="B143" s="33" t="s">
        <v>182</v>
      </c>
      <c r="C143" s="8"/>
    </row>
    <row r="144" spans="1:3" x14ac:dyDescent="0.25">
      <c r="A144" s="23" t="s">
        <v>124</v>
      </c>
      <c r="B144" s="23" t="s">
        <v>125</v>
      </c>
      <c r="C144" s="8"/>
    </row>
    <row r="145" spans="1:3" x14ac:dyDescent="0.25">
      <c r="A145" s="23" t="s">
        <v>116</v>
      </c>
      <c r="B145" s="23" t="s">
        <v>117</v>
      </c>
      <c r="C145" s="8"/>
    </row>
    <row r="146" spans="1:3" x14ac:dyDescent="0.25">
      <c r="A146" s="23" t="s">
        <v>40</v>
      </c>
      <c r="B146" s="23" t="s">
        <v>130</v>
      </c>
      <c r="C146" s="8"/>
    </row>
    <row r="147" spans="1:3" x14ac:dyDescent="0.25">
      <c r="A147" s="23" t="s">
        <v>126</v>
      </c>
      <c r="B147" s="23" t="s">
        <v>127</v>
      </c>
      <c r="C147" s="8"/>
    </row>
    <row r="148" spans="1:3" ht="25.5" x14ac:dyDescent="0.25">
      <c r="A148" s="23" t="s">
        <v>75</v>
      </c>
      <c r="B148" s="23" t="s">
        <v>118</v>
      </c>
      <c r="C148" s="8"/>
    </row>
    <row r="149" spans="1:3" x14ac:dyDescent="0.25">
      <c r="A149" s="23" t="s">
        <v>122</v>
      </c>
      <c r="B149" s="23" t="s">
        <v>123</v>
      </c>
      <c r="C149" s="8"/>
    </row>
    <row r="150" spans="1:3" x14ac:dyDescent="0.25">
      <c r="A150" s="23" t="s">
        <v>128</v>
      </c>
      <c r="B150" s="23" t="s">
        <v>129</v>
      </c>
      <c r="C150" s="8"/>
    </row>
    <row r="151" spans="1:3" ht="25.5" x14ac:dyDescent="0.25">
      <c r="A151" s="23" t="s">
        <v>119</v>
      </c>
      <c r="B151" s="23" t="s">
        <v>120</v>
      </c>
      <c r="C151" s="8"/>
    </row>
    <row r="152" spans="1:3" ht="25.5" x14ac:dyDescent="0.25">
      <c r="A152" s="23" t="s">
        <v>131</v>
      </c>
      <c r="B152" s="23" t="s">
        <v>132</v>
      </c>
      <c r="C152" s="8"/>
    </row>
    <row r="153" spans="1:3" ht="63.75" x14ac:dyDescent="0.25">
      <c r="A153" s="23" t="s">
        <v>114</v>
      </c>
      <c r="B153" s="23" t="s">
        <v>115</v>
      </c>
      <c r="C153" s="8"/>
    </row>
    <row r="154" spans="1:3" x14ac:dyDescent="0.25">
      <c r="A154" s="23" t="s">
        <v>76</v>
      </c>
      <c r="B154" s="23" t="s">
        <v>121</v>
      </c>
      <c r="C154" s="8"/>
    </row>
    <row r="155" spans="1:3" x14ac:dyDescent="0.25">
      <c r="A155" s="23" t="s">
        <v>52</v>
      </c>
      <c r="B155" s="23" t="s">
        <v>53</v>
      </c>
      <c r="C155" s="8"/>
    </row>
    <row r="156" spans="1:3" x14ac:dyDescent="0.25">
      <c r="A156" s="1"/>
      <c r="B156" s="2"/>
      <c r="C156" s="3"/>
    </row>
    <row r="157" spans="1:3" ht="14.25" customHeight="1" x14ac:dyDescent="0.25">
      <c r="A157" s="34" t="s">
        <v>133</v>
      </c>
      <c r="B157" s="35"/>
      <c r="C157" s="16" t="s">
        <v>1</v>
      </c>
    </row>
    <row r="158" spans="1:3" x14ac:dyDescent="0.25">
      <c r="A158" s="23" t="s">
        <v>113</v>
      </c>
      <c r="B158" s="33" t="s">
        <v>182</v>
      </c>
      <c r="C158" s="8"/>
    </row>
    <row r="159" spans="1:3" x14ac:dyDescent="0.25">
      <c r="A159" s="23" t="s">
        <v>124</v>
      </c>
      <c r="B159" s="23" t="s">
        <v>125</v>
      </c>
      <c r="C159" s="8"/>
    </row>
    <row r="160" spans="1:3" x14ac:dyDescent="0.25">
      <c r="A160" s="23" t="s">
        <v>116</v>
      </c>
      <c r="B160" s="23" t="s">
        <v>117</v>
      </c>
      <c r="C160" s="8"/>
    </row>
    <row r="161" spans="1:3" x14ac:dyDescent="0.25">
      <c r="A161" s="23" t="s">
        <v>40</v>
      </c>
      <c r="B161" s="23" t="s">
        <v>130</v>
      </c>
      <c r="C161" s="8"/>
    </row>
    <row r="162" spans="1:3" x14ac:dyDescent="0.25">
      <c r="A162" s="23" t="s">
        <v>126</v>
      </c>
      <c r="B162" s="23" t="s">
        <v>127</v>
      </c>
      <c r="C162" s="8"/>
    </row>
    <row r="163" spans="1:3" ht="25.5" x14ac:dyDescent="0.25">
      <c r="A163" s="23" t="s">
        <v>75</v>
      </c>
      <c r="B163" s="23" t="s">
        <v>118</v>
      </c>
      <c r="C163" s="8"/>
    </row>
    <row r="164" spans="1:3" x14ac:dyDescent="0.25">
      <c r="A164" s="23" t="s">
        <v>122</v>
      </c>
      <c r="B164" s="23" t="s">
        <v>123</v>
      </c>
      <c r="C164" s="8"/>
    </row>
    <row r="165" spans="1:3" x14ac:dyDescent="0.25">
      <c r="A165" s="23" t="s">
        <v>128</v>
      </c>
      <c r="B165" s="23" t="s">
        <v>129</v>
      </c>
      <c r="C165" s="8"/>
    </row>
    <row r="166" spans="1:3" ht="25.5" x14ac:dyDescent="0.25">
      <c r="A166" s="23" t="s">
        <v>119</v>
      </c>
      <c r="B166" s="23" t="s">
        <v>120</v>
      </c>
      <c r="C166" s="8"/>
    </row>
    <row r="167" spans="1:3" ht="25.5" x14ac:dyDescent="0.25">
      <c r="A167" s="23" t="s">
        <v>131</v>
      </c>
      <c r="B167" s="23" t="s">
        <v>132</v>
      </c>
      <c r="C167" s="8"/>
    </row>
    <row r="168" spans="1:3" ht="63.75" x14ac:dyDescent="0.25">
      <c r="A168" s="23" t="s">
        <v>114</v>
      </c>
      <c r="B168" s="23" t="s">
        <v>115</v>
      </c>
      <c r="C168" s="8"/>
    </row>
    <row r="169" spans="1:3" x14ac:dyDescent="0.25">
      <c r="A169" s="23" t="s">
        <v>76</v>
      </c>
      <c r="B169" s="33" t="s">
        <v>167</v>
      </c>
      <c r="C169" s="8"/>
    </row>
    <row r="170" spans="1:3" x14ac:dyDescent="0.25">
      <c r="A170" s="23" t="s">
        <v>52</v>
      </c>
      <c r="B170" s="23" t="s">
        <v>53</v>
      </c>
      <c r="C170" s="8"/>
    </row>
    <row r="171" spans="1:3" x14ac:dyDescent="0.25">
      <c r="A171" s="1"/>
      <c r="B171" s="2"/>
      <c r="C171" s="3"/>
    </row>
    <row r="172" spans="1:3" ht="14.25" customHeight="1" x14ac:dyDescent="0.25">
      <c r="A172" s="34" t="s">
        <v>184</v>
      </c>
      <c r="B172" s="35"/>
      <c r="C172" s="16" t="s">
        <v>1</v>
      </c>
    </row>
    <row r="173" spans="1:3" x14ac:dyDescent="0.25">
      <c r="A173" s="23" t="s">
        <v>113</v>
      </c>
      <c r="B173" s="33" t="s">
        <v>182</v>
      </c>
      <c r="C173" s="8"/>
    </row>
    <row r="174" spans="1:3" x14ac:dyDescent="0.25">
      <c r="A174" s="23" t="s">
        <v>124</v>
      </c>
      <c r="B174" s="23" t="s">
        <v>125</v>
      </c>
      <c r="C174" s="8"/>
    </row>
    <row r="175" spans="1:3" x14ac:dyDescent="0.25">
      <c r="A175" s="23" t="s">
        <v>116</v>
      </c>
      <c r="B175" s="23" t="s">
        <v>117</v>
      </c>
      <c r="C175" s="8"/>
    </row>
    <row r="176" spans="1:3" x14ac:dyDescent="0.25">
      <c r="A176" s="23" t="s">
        <v>40</v>
      </c>
      <c r="B176" s="23" t="s">
        <v>130</v>
      </c>
      <c r="C176" s="8"/>
    </row>
    <row r="177" spans="1:3" x14ac:dyDescent="0.25">
      <c r="A177" s="23" t="s">
        <v>126</v>
      </c>
      <c r="B177" s="23" t="s">
        <v>127</v>
      </c>
      <c r="C177" s="8"/>
    </row>
    <row r="178" spans="1:3" ht="25.5" x14ac:dyDescent="0.25">
      <c r="A178" s="23" t="s">
        <v>75</v>
      </c>
      <c r="B178" s="23" t="s">
        <v>118</v>
      </c>
      <c r="C178" s="8"/>
    </row>
    <row r="179" spans="1:3" x14ac:dyDescent="0.25">
      <c r="A179" s="23" t="s">
        <v>122</v>
      </c>
      <c r="B179" s="23" t="s">
        <v>123</v>
      </c>
      <c r="C179" s="8"/>
    </row>
    <row r="180" spans="1:3" x14ac:dyDescent="0.25">
      <c r="A180" s="23" t="s">
        <v>128</v>
      </c>
      <c r="B180" s="23" t="s">
        <v>129</v>
      </c>
      <c r="C180" s="8"/>
    </row>
    <row r="181" spans="1:3" ht="25.5" x14ac:dyDescent="0.25">
      <c r="A181" s="23" t="s">
        <v>119</v>
      </c>
      <c r="B181" s="23" t="s">
        <v>120</v>
      </c>
      <c r="C181" s="8"/>
    </row>
    <row r="182" spans="1:3" ht="25.5" x14ac:dyDescent="0.25">
      <c r="A182" s="23" t="s">
        <v>131</v>
      </c>
      <c r="B182" s="23" t="s">
        <v>132</v>
      </c>
      <c r="C182" s="8"/>
    </row>
    <row r="183" spans="1:3" ht="63.75" x14ac:dyDescent="0.25">
      <c r="A183" s="23" t="s">
        <v>114</v>
      </c>
      <c r="B183" s="23" t="s">
        <v>115</v>
      </c>
      <c r="C183" s="8"/>
    </row>
    <row r="184" spans="1:3" x14ac:dyDescent="0.25">
      <c r="A184" s="23" t="s">
        <v>76</v>
      </c>
      <c r="B184" s="23" t="s">
        <v>134</v>
      </c>
      <c r="C184" s="8"/>
    </row>
    <row r="185" spans="1:3" x14ac:dyDescent="0.25">
      <c r="A185" s="23" t="s">
        <v>52</v>
      </c>
      <c r="B185" s="23" t="s">
        <v>53</v>
      </c>
      <c r="C185" s="8"/>
    </row>
    <row r="186" spans="1:3" x14ac:dyDescent="0.25">
      <c r="A186" s="1"/>
      <c r="B186" s="2"/>
      <c r="C186" s="3"/>
    </row>
    <row r="187" spans="1:3" ht="14.25" customHeight="1" x14ac:dyDescent="0.25">
      <c r="A187" s="34" t="s">
        <v>135</v>
      </c>
      <c r="B187" s="35"/>
      <c r="C187" s="16" t="s">
        <v>1</v>
      </c>
    </row>
    <row r="188" spans="1:3" x14ac:dyDescent="0.25">
      <c r="A188" s="23" t="s">
        <v>113</v>
      </c>
      <c r="B188" s="33" t="s">
        <v>183</v>
      </c>
      <c r="C188" s="8"/>
    </row>
    <row r="189" spans="1:3" x14ac:dyDescent="0.25">
      <c r="A189" s="23" t="s">
        <v>124</v>
      </c>
      <c r="B189" s="23" t="s">
        <v>136</v>
      </c>
      <c r="C189" s="8"/>
    </row>
    <row r="190" spans="1:3" x14ac:dyDescent="0.25">
      <c r="A190" s="23" t="s">
        <v>137</v>
      </c>
      <c r="B190" s="23" t="s">
        <v>138</v>
      </c>
      <c r="C190" s="8"/>
    </row>
    <row r="191" spans="1:3" ht="38.25" x14ac:dyDescent="0.25">
      <c r="A191" s="23" t="s">
        <v>140</v>
      </c>
      <c r="B191" s="23" t="s">
        <v>141</v>
      </c>
      <c r="C191" s="8"/>
    </row>
    <row r="192" spans="1:3" x14ac:dyDescent="0.25">
      <c r="A192" s="23" t="s">
        <v>75</v>
      </c>
      <c r="B192" s="23" t="s">
        <v>139</v>
      </c>
      <c r="C192" s="8"/>
    </row>
    <row r="193" spans="1:3" ht="25.5" x14ac:dyDescent="0.25">
      <c r="A193" s="23" t="s">
        <v>142</v>
      </c>
      <c r="B193" s="23" t="s">
        <v>143</v>
      </c>
      <c r="C193" s="8"/>
    </row>
    <row r="194" spans="1:3" x14ac:dyDescent="0.25">
      <c r="A194" s="23" t="s">
        <v>52</v>
      </c>
      <c r="B194" s="23" t="s">
        <v>53</v>
      </c>
      <c r="C194" s="8"/>
    </row>
    <row r="195" spans="1:3" x14ac:dyDescent="0.25">
      <c r="A195" s="1"/>
      <c r="B195" s="2"/>
      <c r="C195" s="3"/>
    </row>
    <row r="196" spans="1:3" ht="14.25" customHeight="1" x14ac:dyDescent="0.25">
      <c r="A196" s="34" t="s">
        <v>144</v>
      </c>
      <c r="B196" s="35"/>
      <c r="C196" s="16" t="s">
        <v>1</v>
      </c>
    </row>
    <row r="197" spans="1:3" x14ac:dyDescent="0.25">
      <c r="A197" s="23" t="s">
        <v>113</v>
      </c>
      <c r="B197" s="23" t="s">
        <v>145</v>
      </c>
      <c r="C197" s="8"/>
    </row>
    <row r="198" spans="1:3" x14ac:dyDescent="0.25">
      <c r="A198" s="28" t="s">
        <v>146</v>
      </c>
      <c r="C198" s="8"/>
    </row>
    <row r="199" spans="1:3" x14ac:dyDescent="0.25">
      <c r="A199" s="23" t="s">
        <v>75</v>
      </c>
      <c r="B199" s="23" t="s">
        <v>147</v>
      </c>
      <c r="C199" s="8"/>
    </row>
    <row r="200" spans="1:3" x14ac:dyDescent="0.25">
      <c r="A200" s="23" t="s">
        <v>148</v>
      </c>
      <c r="B200" s="23" t="s">
        <v>149</v>
      </c>
      <c r="C200" s="8"/>
    </row>
    <row r="201" spans="1:3" x14ac:dyDescent="0.25">
      <c r="A201" s="23" t="s">
        <v>150</v>
      </c>
      <c r="B201" s="23" t="s">
        <v>151</v>
      </c>
      <c r="C201" s="8"/>
    </row>
    <row r="202" spans="1:3" ht="25.5" x14ac:dyDescent="0.25">
      <c r="A202" s="23" t="s">
        <v>152</v>
      </c>
      <c r="B202" s="39" t="s">
        <v>185</v>
      </c>
      <c r="C202" s="8"/>
    </row>
    <row r="203" spans="1:3" x14ac:dyDescent="0.25">
      <c r="A203" s="23" t="s">
        <v>153</v>
      </c>
      <c r="B203" s="23" t="s">
        <v>154</v>
      </c>
      <c r="C203" s="8"/>
    </row>
    <row r="204" spans="1:3" x14ac:dyDescent="0.25">
      <c r="A204" s="28" t="s">
        <v>155</v>
      </c>
      <c r="B204" s="23"/>
      <c r="C204" s="8"/>
    </row>
    <row r="205" spans="1:3" x14ac:dyDescent="0.25">
      <c r="A205" s="23" t="s">
        <v>156</v>
      </c>
      <c r="B205" s="38" t="s">
        <v>157</v>
      </c>
      <c r="C205" s="8"/>
    </row>
    <row r="206" spans="1:3" x14ac:dyDescent="0.25">
      <c r="A206" s="23" t="s">
        <v>113</v>
      </c>
      <c r="B206" s="23" t="s">
        <v>145</v>
      </c>
      <c r="C206" s="8"/>
    </row>
    <row r="207" spans="1:3" x14ac:dyDescent="0.25">
      <c r="A207" s="28" t="s">
        <v>158</v>
      </c>
      <c r="B207" s="29"/>
      <c r="C207" s="8"/>
    </row>
    <row r="208" spans="1:3" x14ac:dyDescent="0.25">
      <c r="A208" s="23" t="s">
        <v>75</v>
      </c>
      <c r="B208" s="23" t="s">
        <v>147</v>
      </c>
      <c r="C208" s="8"/>
    </row>
    <row r="209" spans="1:3" ht="25.5" x14ac:dyDescent="0.25">
      <c r="A209" s="23" t="s">
        <v>131</v>
      </c>
      <c r="B209" s="23" t="s">
        <v>159</v>
      </c>
      <c r="C209" s="8"/>
    </row>
    <row r="210" spans="1:3" x14ac:dyDescent="0.25">
      <c r="A210" s="23" t="s">
        <v>160</v>
      </c>
      <c r="B210" s="29" t="s">
        <v>161</v>
      </c>
      <c r="C210" s="8"/>
    </row>
    <row r="211" spans="1:3" x14ac:dyDescent="0.25">
      <c r="A211" s="23" t="s">
        <v>162</v>
      </c>
      <c r="B211" s="29" t="s">
        <v>163</v>
      </c>
      <c r="C211" s="8"/>
    </row>
    <row r="212" spans="1:3" ht="25.5" x14ac:dyDescent="0.25">
      <c r="A212" s="23" t="s">
        <v>164</v>
      </c>
      <c r="B212" s="29" t="s">
        <v>165</v>
      </c>
      <c r="C212" s="8"/>
    </row>
    <row r="213" spans="1:3" ht="25.5" x14ac:dyDescent="0.25">
      <c r="A213" s="23" t="s">
        <v>119</v>
      </c>
      <c r="B213" s="23" t="s">
        <v>120</v>
      </c>
      <c r="C213" s="8"/>
    </row>
    <row r="214" spans="1:3" x14ac:dyDescent="0.25">
      <c r="A214" s="23"/>
      <c r="B214" s="29"/>
      <c r="C214" s="8"/>
    </row>
    <row r="215" spans="1:3" x14ac:dyDescent="0.25">
      <c r="A215" s="1" t="s">
        <v>52</v>
      </c>
      <c r="B215" s="2" t="s">
        <v>53</v>
      </c>
      <c r="C215" s="8"/>
    </row>
  </sheetData>
  <mergeCells count="19">
    <mergeCell ref="A3:C3"/>
    <mergeCell ref="A5:B5"/>
    <mergeCell ref="A19:B19"/>
    <mergeCell ref="A33:B33"/>
    <mergeCell ref="A122:B122"/>
    <mergeCell ref="A133:B133"/>
    <mergeCell ref="A43:B43"/>
    <mergeCell ref="A49:B49"/>
    <mergeCell ref="A72:B72"/>
    <mergeCell ref="A79:B79"/>
    <mergeCell ref="A84:B84"/>
    <mergeCell ref="A101:B101"/>
    <mergeCell ref="A107:B107"/>
    <mergeCell ref="A114:B114"/>
    <mergeCell ref="A142:B142"/>
    <mergeCell ref="A172:B172"/>
    <mergeCell ref="A157:B157"/>
    <mergeCell ref="A187:B187"/>
    <mergeCell ref="A196:B196"/>
  </mergeCells>
  <pageMargins left="0.7" right="0.7" top="0.78740157499999996" bottom="0.78740157499999996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view="pageBreakPreview" topLeftCell="A9" zoomScaleNormal="100" zoomScaleSheetLayoutView="100" workbookViewId="0">
      <selection activeCell="F31" sqref="F31"/>
    </sheetView>
  </sheetViews>
  <sheetFormatPr defaultColWidth="8.85546875" defaultRowHeight="15" x14ac:dyDescent="0.25"/>
  <cols>
    <col min="1" max="1" width="36.42578125" customWidth="1"/>
    <col min="2" max="2" width="24" customWidth="1"/>
    <col min="3" max="3" width="16.140625" customWidth="1"/>
    <col min="4" max="4" width="14.140625" customWidth="1"/>
    <col min="5" max="5" width="17.140625" customWidth="1"/>
    <col min="6" max="6" width="18.28515625" customWidth="1"/>
  </cols>
  <sheetData>
    <row r="1" spans="1:10" x14ac:dyDescent="0.25">
      <c r="A1" s="15" t="s">
        <v>12</v>
      </c>
    </row>
    <row r="2" spans="1:10" s="10" customFormat="1" x14ac:dyDescent="0.25">
      <c r="A2" s="9" t="s">
        <v>13</v>
      </c>
      <c r="B2" s="9" t="s">
        <v>14</v>
      </c>
      <c r="C2" s="9" t="s">
        <v>15</v>
      </c>
      <c r="D2" s="9" t="s">
        <v>16</v>
      </c>
      <c r="E2" s="9" t="s">
        <v>17</v>
      </c>
      <c r="F2" s="9" t="s">
        <v>18</v>
      </c>
    </row>
    <row r="3" spans="1:10" s="10" customFormat="1" x14ac:dyDescent="0.25">
      <c r="A3" s="9" t="str">
        <f>'Technická specifikace'!A4</f>
        <v>část 1: Kompostéry</v>
      </c>
      <c r="B3" s="9"/>
      <c r="C3" s="9"/>
      <c r="D3" s="9"/>
      <c r="E3" s="9"/>
      <c r="F3" s="9"/>
    </row>
    <row r="4" spans="1:10" ht="30.75" customHeight="1" x14ac:dyDescent="0.25">
      <c r="A4" s="11" t="str">
        <f>'Technická specifikace'!A5</f>
        <v xml:space="preserve">Komposter </v>
      </c>
      <c r="B4" s="12">
        <v>200</v>
      </c>
      <c r="C4" s="11"/>
      <c r="D4" s="13">
        <f t="shared" ref="D4" si="0">C4*0.21</f>
        <v>0</v>
      </c>
      <c r="E4" s="8">
        <f t="shared" ref="E4" si="1">C4*1.21</f>
        <v>0</v>
      </c>
      <c r="F4" s="1">
        <f t="shared" ref="F4" si="2">E4*B4</f>
        <v>0</v>
      </c>
      <c r="G4" s="10"/>
      <c r="H4" s="10"/>
      <c r="I4" s="10"/>
      <c r="J4" s="10"/>
    </row>
    <row r="5" spans="1:10" ht="30.75" customHeight="1" x14ac:dyDescent="0.25">
      <c r="A5" s="11" t="str">
        <f>'Technická specifikace'!A18</f>
        <v>část 2: Štěpkovač</v>
      </c>
      <c r="B5" s="12"/>
      <c r="C5" s="11"/>
      <c r="D5" s="13"/>
      <c r="E5" s="8"/>
      <c r="F5" s="1"/>
      <c r="G5" s="10"/>
      <c r="H5" s="10"/>
      <c r="I5" s="10"/>
      <c r="J5" s="10"/>
    </row>
    <row r="6" spans="1:10" ht="15" customHeight="1" x14ac:dyDescent="0.25">
      <c r="A6" s="11" t="str">
        <f>'Technická specifikace'!A19</f>
        <v>Štěpkovač</v>
      </c>
      <c r="B6" s="12">
        <v>1</v>
      </c>
      <c r="C6" s="11"/>
      <c r="D6" s="13">
        <f t="shared" ref="D6:D8" si="3">C6*0.21</f>
        <v>0</v>
      </c>
      <c r="E6" s="8">
        <f t="shared" ref="E6:E8" si="4">C6*1.21</f>
        <v>0</v>
      </c>
      <c r="F6" s="1">
        <f t="shared" ref="F6:F8" si="5">E6*B6</f>
        <v>0</v>
      </c>
      <c r="G6" s="10"/>
      <c r="H6" s="10"/>
      <c r="I6" s="10"/>
      <c r="J6" s="10"/>
    </row>
    <row r="7" spans="1:10" ht="15" customHeight="1" x14ac:dyDescent="0.25">
      <c r="A7" s="11" t="str">
        <f>'Technická specifikace'!A32</f>
        <v>část 3: Vratné kelímky</v>
      </c>
      <c r="B7" s="12"/>
      <c r="C7" s="11"/>
      <c r="D7" s="13"/>
      <c r="E7" s="8"/>
      <c r="F7" s="1"/>
      <c r="G7" s="10"/>
      <c r="H7" s="10"/>
      <c r="I7" s="10"/>
      <c r="J7" s="10"/>
    </row>
    <row r="8" spans="1:10" ht="29.25" customHeight="1" x14ac:dyDescent="0.25">
      <c r="A8" s="11" t="str">
        <f>'Technická specifikace'!A33</f>
        <v>Vratné kelímky se sponou vč. etikety</v>
      </c>
      <c r="B8" s="12">
        <v>4000</v>
      </c>
      <c r="C8" s="11"/>
      <c r="D8" s="13">
        <f t="shared" si="3"/>
        <v>0</v>
      </c>
      <c r="E8" s="8">
        <f t="shared" si="4"/>
        <v>0</v>
      </c>
      <c r="F8" s="1">
        <f t="shared" si="5"/>
        <v>0</v>
      </c>
      <c r="G8" s="10"/>
      <c r="H8" s="10"/>
      <c r="I8" s="10"/>
      <c r="J8" s="10"/>
    </row>
    <row r="9" spans="1:10" ht="29.25" customHeight="1" x14ac:dyDescent="0.25">
      <c r="A9" s="11" t="str">
        <f>'Technická specifikace'!A43</f>
        <v>Přepravní box na vratné kelímky</v>
      </c>
      <c r="B9" s="12">
        <v>20</v>
      </c>
      <c r="C9" s="11"/>
      <c r="D9" s="13">
        <f t="shared" ref="D9" si="6">C9*0.21</f>
        <v>0</v>
      </c>
      <c r="E9" s="8">
        <f t="shared" ref="E9" si="7">C9*1.21</f>
        <v>0</v>
      </c>
      <c r="F9" s="1">
        <f t="shared" ref="F9" si="8">E9*B9</f>
        <v>0</v>
      </c>
      <c r="G9" s="10"/>
      <c r="H9" s="10"/>
      <c r="I9" s="10"/>
      <c r="J9" s="10"/>
    </row>
    <row r="10" spans="1:10" ht="29.25" customHeight="1" x14ac:dyDescent="0.25">
      <c r="A10" s="11"/>
      <c r="B10" s="12"/>
      <c r="C10" s="11"/>
      <c r="D10" s="13"/>
      <c r="E10" s="14" t="s">
        <v>88</v>
      </c>
      <c r="F10" s="30">
        <f>F8+F9</f>
        <v>0</v>
      </c>
      <c r="G10" s="10"/>
      <c r="H10" s="10"/>
      <c r="I10" s="10"/>
      <c r="J10" s="10"/>
    </row>
    <row r="11" spans="1:10" ht="15" customHeight="1" x14ac:dyDescent="0.25">
      <c r="A11" s="11" t="str">
        <f>'Technická specifikace'!A48</f>
        <v>část 4: Jednorázové nádobí</v>
      </c>
      <c r="B11" s="12"/>
      <c r="C11" s="11"/>
      <c r="D11" s="13"/>
      <c r="E11" s="8"/>
      <c r="F11" s="1"/>
      <c r="G11" s="10"/>
      <c r="H11" s="10"/>
      <c r="I11" s="10"/>
      <c r="J11" s="10"/>
    </row>
    <row r="12" spans="1:10" ht="29.25" customHeight="1" x14ac:dyDescent="0.25">
      <c r="A12" s="11" t="str">
        <f>'Technická specifikace'!A49</f>
        <v>Sada nádobí</v>
      </c>
      <c r="B12" s="12">
        <v>200</v>
      </c>
      <c r="C12" s="11"/>
      <c r="D12" s="13">
        <f t="shared" ref="D12" si="9">C12*0.21</f>
        <v>0</v>
      </c>
      <c r="E12" s="8">
        <f t="shared" ref="E12" si="10">C12*1.21</f>
        <v>0</v>
      </c>
      <c r="F12" s="1">
        <f t="shared" ref="F12" si="11">E12*B12</f>
        <v>0</v>
      </c>
      <c r="G12" s="10"/>
      <c r="H12" s="10"/>
      <c r="I12" s="10"/>
      <c r="J12" s="10"/>
    </row>
    <row r="13" spans="1:10" ht="29.25" customHeight="1" x14ac:dyDescent="0.25">
      <c r="A13" s="11" t="str">
        <f>'Technická specifikace'!A72</f>
        <v xml:space="preserve">Střední talíře </v>
      </c>
      <c r="B13" s="12">
        <v>150</v>
      </c>
      <c r="C13" s="11"/>
      <c r="D13" s="13">
        <f t="shared" ref="D13:D18" si="12">C13*0.21</f>
        <v>0</v>
      </c>
      <c r="E13" s="8">
        <f t="shared" ref="E13:E18" si="13">C13*1.21</f>
        <v>0</v>
      </c>
      <c r="F13" s="1">
        <f t="shared" ref="F13:F18" si="14">E13*B13</f>
        <v>0</v>
      </c>
      <c r="G13" s="10"/>
      <c r="H13" s="10"/>
      <c r="I13" s="10"/>
      <c r="J13" s="10"/>
    </row>
    <row r="14" spans="1:10" ht="29.25" customHeight="1" x14ac:dyDescent="0.25">
      <c r="A14" s="11" t="str">
        <f>'Technická specifikace'!A79</f>
        <v xml:space="preserve">Dezertní vidličky </v>
      </c>
      <c r="B14" s="12">
        <v>150</v>
      </c>
      <c r="C14" s="11"/>
      <c r="D14" s="13">
        <f t="shared" si="12"/>
        <v>0</v>
      </c>
      <c r="E14" s="8">
        <f t="shared" si="13"/>
        <v>0</v>
      </c>
      <c r="F14" s="1">
        <f t="shared" si="14"/>
        <v>0</v>
      </c>
      <c r="G14" s="10"/>
      <c r="H14" s="10"/>
      <c r="I14" s="10"/>
      <c r="J14" s="10"/>
    </row>
    <row r="15" spans="1:10" ht="29.25" customHeight="1" x14ac:dyDescent="0.25">
      <c r="A15" s="11" t="str">
        <f>'Technická specifikace'!A84</f>
        <v xml:space="preserve">Sady příborů </v>
      </c>
      <c r="B15" s="12">
        <v>200</v>
      </c>
      <c r="C15" s="11"/>
      <c r="D15" s="13">
        <f t="shared" si="12"/>
        <v>0</v>
      </c>
      <c r="E15" s="8">
        <f t="shared" si="13"/>
        <v>0</v>
      </c>
      <c r="F15" s="1">
        <f t="shared" si="14"/>
        <v>0</v>
      </c>
      <c r="G15" s="10"/>
      <c r="H15" s="10"/>
      <c r="I15" s="10"/>
      <c r="J15" s="10"/>
    </row>
    <row r="16" spans="1:10" ht="29.25" customHeight="1" x14ac:dyDescent="0.25">
      <c r="A16" s="11" t="str">
        <f>'Technická specifikace'!A101</f>
        <v xml:space="preserve">Servírovací tácy/podtácy </v>
      </c>
      <c r="B16" s="12">
        <v>30</v>
      </c>
      <c r="C16" s="11"/>
      <c r="D16" s="13">
        <f t="shared" si="12"/>
        <v>0</v>
      </c>
      <c r="E16" s="8">
        <f t="shared" si="13"/>
        <v>0</v>
      </c>
      <c r="F16" s="1">
        <f t="shared" si="14"/>
        <v>0</v>
      </c>
      <c r="G16" s="10"/>
      <c r="H16" s="10"/>
      <c r="I16" s="10"/>
      <c r="J16" s="10"/>
    </row>
    <row r="17" spans="1:10" ht="29.25" customHeight="1" x14ac:dyDescent="0.25">
      <c r="A17" s="11" t="str">
        <f>'Technická specifikace'!A107</f>
        <v xml:space="preserve">Polévkové mísy </v>
      </c>
      <c r="B17" s="12">
        <v>20</v>
      </c>
      <c r="C17" s="11"/>
      <c r="D17" s="13">
        <f t="shared" si="12"/>
        <v>0</v>
      </c>
      <c r="E17" s="8">
        <f t="shared" si="13"/>
        <v>0</v>
      </c>
      <c r="F17" s="1">
        <f t="shared" si="14"/>
        <v>0</v>
      </c>
      <c r="G17" s="10"/>
      <c r="H17" s="10"/>
      <c r="I17" s="10"/>
      <c r="J17" s="10"/>
    </row>
    <row r="18" spans="1:10" ht="29.25" customHeight="1" x14ac:dyDescent="0.25">
      <c r="A18" s="11" t="str">
        <f>'Technická specifikace'!A114</f>
        <v xml:space="preserve">Salátové mísy </v>
      </c>
      <c r="B18" s="12">
        <v>10</v>
      </c>
      <c r="C18" s="11"/>
      <c r="D18" s="13">
        <f t="shared" si="12"/>
        <v>0</v>
      </c>
      <c r="E18" s="8">
        <f t="shared" si="13"/>
        <v>0</v>
      </c>
      <c r="F18" s="1">
        <f t="shared" si="14"/>
        <v>0</v>
      </c>
      <c r="G18" s="10"/>
      <c r="H18" s="10"/>
      <c r="I18" s="10"/>
      <c r="J18" s="10"/>
    </row>
    <row r="19" spans="1:10" ht="29.25" customHeight="1" x14ac:dyDescent="0.25">
      <c r="A19" s="11"/>
      <c r="B19" s="12"/>
      <c r="C19" s="11"/>
      <c r="D19" s="13"/>
      <c r="E19" s="14" t="s">
        <v>88</v>
      </c>
      <c r="F19" s="1">
        <f>F12+F13+F14+F15+F16+F17+F18</f>
        <v>0</v>
      </c>
      <c r="G19" s="10"/>
      <c r="H19" s="10"/>
      <c r="I19" s="10"/>
      <c r="J19" s="10"/>
    </row>
    <row r="20" spans="1:10" ht="15" customHeight="1" x14ac:dyDescent="0.25">
      <c r="A20" s="11" t="str">
        <f>'Technická specifikace'!A121</f>
        <v>část 5: Myčky na sklo</v>
      </c>
      <c r="B20" s="12"/>
      <c r="C20" s="11"/>
      <c r="D20" s="13"/>
      <c r="E20" s="8"/>
      <c r="F20" s="1"/>
      <c r="G20" s="10"/>
      <c r="H20" s="10"/>
      <c r="I20" s="10"/>
      <c r="J20" s="10"/>
    </row>
    <row r="21" spans="1:10" ht="29.25" customHeight="1" x14ac:dyDescent="0.25">
      <c r="A21" s="11" t="str">
        <f>'Technická specifikace'!A122</f>
        <v>Automatická myčka na sklo</v>
      </c>
      <c r="B21" s="12">
        <v>1</v>
      </c>
      <c r="C21" s="11"/>
      <c r="D21" s="13">
        <f t="shared" ref="D21" si="15">C21*0.21</f>
        <v>0</v>
      </c>
      <c r="E21" s="8">
        <f t="shared" ref="E21" si="16">C21*1.21</f>
        <v>0</v>
      </c>
      <c r="F21" s="1">
        <f t="shared" ref="F21" si="17">E21*B21</f>
        <v>0</v>
      </c>
      <c r="G21" s="10"/>
      <c r="H21" s="10"/>
      <c r="I21" s="10"/>
      <c r="J21" s="10"/>
    </row>
    <row r="22" spans="1:10" ht="29.25" customHeight="1" x14ac:dyDescent="0.25">
      <c r="A22" s="11" t="str">
        <f>'Technická specifikace'!A133</f>
        <v>Mechanická myčka na sklo</v>
      </c>
      <c r="B22" s="12">
        <v>6</v>
      </c>
      <c r="C22" s="11"/>
      <c r="D22" s="13">
        <f t="shared" ref="D22" si="18">C22*0.21</f>
        <v>0</v>
      </c>
      <c r="E22" s="8">
        <f t="shared" ref="E22" si="19">C22*1.21</f>
        <v>0</v>
      </c>
      <c r="F22" s="1">
        <f t="shared" ref="F22" si="20">E22*B22</f>
        <v>0</v>
      </c>
      <c r="G22" s="10"/>
      <c r="H22" s="10"/>
      <c r="I22" s="10"/>
      <c r="J22" s="10"/>
    </row>
    <row r="23" spans="1:10" ht="15.75" customHeight="1" x14ac:dyDescent="0.25">
      <c r="E23" s="31" t="s">
        <v>88</v>
      </c>
      <c r="F23" s="32">
        <f>F21+F22</f>
        <v>0</v>
      </c>
      <c r="H23" s="10"/>
      <c r="J23" s="10"/>
    </row>
    <row r="24" spans="1:10" ht="15" customHeight="1" x14ac:dyDescent="0.25">
      <c r="A24" s="11" t="str">
        <f>'Technická specifikace'!A141</f>
        <v>část 6: Sběrné nádobí komunální odpad</v>
      </c>
      <c r="B24" s="12"/>
      <c r="C24" s="11"/>
      <c r="D24" s="13"/>
      <c r="E24" s="8"/>
      <c r="F24" s="1"/>
      <c r="G24" s="10"/>
      <c r="H24" s="10"/>
      <c r="I24" s="10"/>
      <c r="J24" s="10"/>
    </row>
    <row r="25" spans="1:10" ht="29.25" customHeight="1" x14ac:dyDescent="0.25">
      <c r="A25" s="11" t="str">
        <f>'Technická specifikace'!A142</f>
        <v>Sběrná nádoba papír</v>
      </c>
      <c r="B25" s="12">
        <v>7</v>
      </c>
      <c r="C25" s="11"/>
      <c r="D25" s="13">
        <f t="shared" ref="D25:D26" si="21">C25*0.21</f>
        <v>0</v>
      </c>
      <c r="E25" s="8">
        <f t="shared" ref="E25:E26" si="22">C25*1.21</f>
        <v>0</v>
      </c>
      <c r="F25" s="1">
        <f t="shared" ref="F25:F26" si="23">E25*B25</f>
        <v>0</v>
      </c>
      <c r="G25" s="10"/>
      <c r="H25" s="10"/>
      <c r="I25" s="10"/>
      <c r="J25" s="10"/>
    </row>
    <row r="26" spans="1:10" ht="29.25" customHeight="1" x14ac:dyDescent="0.25">
      <c r="A26" s="11" t="str">
        <f>'Technická specifikace'!A157</f>
        <v>Sběrná nádoba sklo</v>
      </c>
      <c r="B26" s="12">
        <v>16</v>
      </c>
      <c r="C26" s="11"/>
      <c r="D26" s="13">
        <f t="shared" si="21"/>
        <v>0</v>
      </c>
      <c r="E26" s="8">
        <f t="shared" si="22"/>
        <v>0</v>
      </c>
      <c r="F26" s="1">
        <f t="shared" si="23"/>
        <v>0</v>
      </c>
      <c r="G26" s="10"/>
      <c r="H26" s="10"/>
      <c r="I26" s="10"/>
      <c r="J26" s="10"/>
    </row>
    <row r="27" spans="1:10" ht="29.25" customHeight="1" x14ac:dyDescent="0.25">
      <c r="A27" s="11" t="str">
        <f>'Technická specifikace'!A172</f>
        <v>Sběrná nádoba plast</v>
      </c>
      <c r="B27" s="12">
        <v>10</v>
      </c>
      <c r="C27" s="11"/>
      <c r="D27" s="13">
        <f t="shared" ref="D27:D29" si="24">C27*0.21</f>
        <v>0</v>
      </c>
      <c r="E27" s="8">
        <f t="shared" ref="E27:E29" si="25">C27*1.21</f>
        <v>0</v>
      </c>
      <c r="F27" s="1">
        <f t="shared" ref="F27:F29" si="26">E27*B27</f>
        <v>0</v>
      </c>
      <c r="G27" s="10"/>
      <c r="H27" s="10"/>
      <c r="I27" s="10"/>
      <c r="J27" s="10"/>
    </row>
    <row r="28" spans="1:10" ht="29.25" customHeight="1" x14ac:dyDescent="0.25">
      <c r="A28" s="11" t="str">
        <f>'Technická specifikace'!A187</f>
        <v>Kontejner na textil</v>
      </c>
      <c r="B28" s="12">
        <v>3</v>
      </c>
      <c r="C28" s="11"/>
      <c r="D28" s="13">
        <f t="shared" si="24"/>
        <v>0</v>
      </c>
      <c r="E28" s="8">
        <f t="shared" si="25"/>
        <v>0</v>
      </c>
      <c r="F28" s="1">
        <f t="shared" si="26"/>
        <v>0</v>
      </c>
      <c r="G28" s="10"/>
      <c r="H28" s="10"/>
      <c r="I28" s="10"/>
      <c r="J28" s="10"/>
    </row>
    <row r="29" spans="1:10" ht="29.25" customHeight="1" x14ac:dyDescent="0.25">
      <c r="A29" s="11" t="str">
        <f>'Technická specifikace'!A196</f>
        <v>Designovaný kontejner na plast</v>
      </c>
      <c r="B29" s="12">
        <v>3</v>
      </c>
      <c r="C29" s="11"/>
      <c r="D29" s="13">
        <f t="shared" si="24"/>
        <v>0</v>
      </c>
      <c r="E29" s="8">
        <f t="shared" si="25"/>
        <v>0</v>
      </c>
      <c r="F29" s="1">
        <f t="shared" si="26"/>
        <v>0</v>
      </c>
      <c r="G29" s="10"/>
      <c r="H29" s="10"/>
      <c r="I29" s="10"/>
      <c r="J29" s="10"/>
    </row>
    <row r="30" spans="1:10" ht="15.75" customHeight="1" x14ac:dyDescent="0.25">
      <c r="E30" s="31" t="s">
        <v>88</v>
      </c>
      <c r="F30" s="32">
        <f>F25+F26+F27+F28+F29</f>
        <v>0</v>
      </c>
      <c r="H30" s="10"/>
      <c r="J30" s="10"/>
    </row>
    <row r="31" spans="1:10" ht="15.75" customHeight="1" x14ac:dyDescent="0.25">
      <c r="A31" s="37" t="s">
        <v>19</v>
      </c>
      <c r="B31" s="37"/>
      <c r="C31" s="37"/>
      <c r="H31" s="10"/>
      <c r="J31" s="10"/>
    </row>
    <row r="32" spans="1:10" ht="15.75" customHeight="1" x14ac:dyDescent="0.25"/>
  </sheetData>
  <mergeCells count="1">
    <mergeCell ref="A31:C31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Technická specifikace</vt:lpstr>
      <vt:lpstr>Položkový rozpočet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Jiří Zapletal</cp:lastModifiedBy>
  <cp:lastPrinted>2019-12-13T07:47:58Z</cp:lastPrinted>
  <dcterms:created xsi:type="dcterms:W3CDTF">2019-02-04T09:17:10Z</dcterms:created>
  <dcterms:modified xsi:type="dcterms:W3CDTF">2023-08-09T13:33:39Z</dcterms:modified>
</cp:coreProperties>
</file>