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laufcz-my.sharepoint.com/personal/jiraskova_jplegal_cz/Documents/PODĚBRADY/8 Chodník Husova/"/>
    </mc:Choice>
  </mc:AlternateContent>
  <xr:revisionPtr revIDLastSave="0" documentId="8_{39340885-BC60-41BB-9271-DD8185B6D2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33893409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5" i="1" l="1"/>
  <c r="K66" i="1" l="1"/>
  <c r="K67" i="1" s="1"/>
</calcChain>
</file>

<file path=xl/sharedStrings.xml><?xml version="1.0" encoding="utf-8"?>
<sst xmlns="http://schemas.openxmlformats.org/spreadsheetml/2006/main" count="227" uniqueCount="178">
  <si>
    <t>m2</t>
  </si>
  <si>
    <t>m3</t>
  </si>
  <si>
    <t>t</t>
  </si>
  <si>
    <t>m</t>
  </si>
  <si>
    <t>kpl</t>
  </si>
  <si>
    <t>Č.</t>
  </si>
  <si>
    <t>Kód položky</t>
  </si>
  <si>
    <t>Popis položky</t>
  </si>
  <si>
    <t>Množství</t>
  </si>
  <si>
    <t>Jednotková cena</t>
  </si>
  <si>
    <t>Cena celkem (Kč)</t>
  </si>
  <si>
    <t>Cena celkem bez DPH:</t>
  </si>
  <si>
    <t>Příplatek k vodorovnému přemístění výkopku/sypaniny z horniny třídy těžitelnosti I skupiny 1 až 3 ZKD 1000 m přes 10000 m</t>
  </si>
  <si>
    <t>001</t>
  </si>
  <si>
    <t>002</t>
  </si>
  <si>
    <t>003</t>
  </si>
  <si>
    <t>004</t>
  </si>
  <si>
    <t>005</t>
  </si>
  <si>
    <t>006</t>
  </si>
  <si>
    <t>008</t>
  </si>
  <si>
    <t>011</t>
  </si>
  <si>
    <t>021</t>
  </si>
  <si>
    <t xml:space="preserve">Vodorovné přemístění přes 9 000 do 10000 m výkopku/sypaniny z horniny třídy těžitelnosti I skupiny 1 až 3 </t>
  </si>
  <si>
    <t>023</t>
  </si>
  <si>
    <t>Poplatek za uložení odpadu ze zeminy a zahliněného kameniva na skládce (skládkovné)</t>
  </si>
  <si>
    <t xml:space="preserve">Úprava pláně v hornině třídy těžitelnosti I skupiny 1 až 2 se zhutněním ručně </t>
  </si>
  <si>
    <t>024</t>
  </si>
  <si>
    <t>025</t>
  </si>
  <si>
    <t>026</t>
  </si>
  <si>
    <t xml:space="preserve">Stavba: </t>
  </si>
  <si>
    <t>012</t>
  </si>
  <si>
    <t>013</t>
  </si>
  <si>
    <t>014</t>
  </si>
  <si>
    <t>016</t>
  </si>
  <si>
    <t>017</t>
  </si>
  <si>
    <t>018</t>
  </si>
  <si>
    <t>019</t>
  </si>
  <si>
    <t>Účast stavbyvedoucího při geodetickém zaměření</t>
  </si>
  <si>
    <t>Doprava osob - geodetické zaměření</t>
  </si>
  <si>
    <t>022</t>
  </si>
  <si>
    <t>020</t>
  </si>
  <si>
    <t>027</t>
  </si>
  <si>
    <t>Cena celkem :</t>
  </si>
  <si>
    <t>DPH 21 %</t>
  </si>
  <si>
    <t>009</t>
  </si>
  <si>
    <t>010</t>
  </si>
  <si>
    <t>015</t>
  </si>
  <si>
    <t>tkm</t>
  </si>
  <si>
    <t>012303000</t>
  </si>
  <si>
    <t>Zeměměřičské práce při provádění stavby</t>
  </si>
  <si>
    <t>030001000</t>
  </si>
  <si>
    <t>Zařízení staveniště (vč.přepravy strojů a osob)</t>
  </si>
  <si>
    <t>072103000</t>
  </si>
  <si>
    <t>Projednání DIO a zajištění DIR</t>
  </si>
  <si>
    <t>Zajištění DIO (dočasné dopravní značení stavby během výstavby)</t>
  </si>
  <si>
    <t>072203000</t>
  </si>
  <si>
    <t>012164000</t>
  </si>
  <si>
    <t>Vyjádření,  vytýčení podzemních inženýrských sítí (vč. příp. kopaných sond)</t>
  </si>
  <si>
    <t>997221655</t>
  </si>
  <si>
    <t>113202111a</t>
  </si>
  <si>
    <t>113203111</t>
  </si>
  <si>
    <t>979024443a</t>
  </si>
  <si>
    <t>979024443b</t>
  </si>
  <si>
    <t>Očištění  obrubníků ( o. žulových velkých š. 24 cm - vybouraných před opětovným osazením)</t>
  </si>
  <si>
    <t>979071122</t>
  </si>
  <si>
    <t>Vytrhání obrub z dlažebních kostek (dvoulinka podél  obrubníků z kostek žulových 10x10x8 cm)</t>
  </si>
  <si>
    <t>113106111</t>
  </si>
  <si>
    <t>113203111b</t>
  </si>
  <si>
    <t>979071131</t>
  </si>
  <si>
    <t>Vytrhání obrubníků chodníkových  ( 4,5 +2,3 m pro výměnu stávajích obrubníků betonových zapuštěných š. do 15 cm , stávajícídožilé  betonové obrubníky budou odvezeny na skládku )  4,5 +2,3</t>
  </si>
  <si>
    <t>Vytrhání obrub z dlažebních kostek (vjezd u č.p. 62/22 podél  vjezdu z "kočičích hlav", pro opětovné použití)</t>
  </si>
  <si>
    <t>Vytrhání silniční přídlažby ( z pásků betonových - přídlažba silniční betonová 500x250mm tl 100mm -  osazených do lože z betonu) 3,4 x 2x 0,25, pro odvoz na skládku)</t>
  </si>
  <si>
    <t>Očištění dlažebních kostek drobných s původním spárováním  MC (kostky žulové 10x10x8cm z přídlažby u obrub, pro opětovné použití) 9,8 + 0,8</t>
  </si>
  <si>
    <r>
      <t xml:space="preserve">Rozebrání dlažeb z mozaiky komunikací pro pěší </t>
    </r>
    <r>
      <rPr>
        <b/>
        <sz val="10"/>
        <rFont val="Arial"/>
        <family val="2"/>
        <charset val="238"/>
      </rPr>
      <t>ručně</t>
    </r>
    <r>
      <rPr>
        <sz val="10"/>
        <rFont val="Arial"/>
        <family val="2"/>
        <charset val="238"/>
      </rPr>
      <t xml:space="preserve"> (rozebrání vč. třídění mozaikových kostek dle barev - 3 barvy, pro opětovné použití)</t>
    </r>
  </si>
  <si>
    <t>Rozebrání dlažeb vozovek z velkých kostek s ložem z betonu (dlažba z kočičích hlav před č.p. 62/22, pro dvoz na skládku objednatele - bez skládkovného )</t>
  </si>
  <si>
    <t>Očištění dlažebních kostek mozaikových (od stáv. spárování kamenivem těženým nebo MC)</t>
  </si>
  <si>
    <t>129001101</t>
  </si>
  <si>
    <t>Příplatek za ztížení odkopávky nebo prokopávky v blízkosti inženýrských sítí</t>
  </si>
  <si>
    <t>113107222</t>
  </si>
  <si>
    <t>Odstranění podkladu z kameniva  tl  do 200 mm strojně pl přes 200 m2</t>
  </si>
  <si>
    <t>919726121</t>
  </si>
  <si>
    <t>Geotextilie pro ochranu, separaci a filtraci netkaná měrná hm 200 g/m2</t>
  </si>
  <si>
    <t>567122111</t>
  </si>
  <si>
    <t>Podklad ze směsi stmelené cementem SC C 8/10 (KSC I) tl 120 mm</t>
  </si>
  <si>
    <t>564841113</t>
  </si>
  <si>
    <t>Podklad ze štěrkodrtě ŠD plochy přes 100 m2 tl 140 mm</t>
  </si>
  <si>
    <t>591412111</t>
  </si>
  <si>
    <t>065103000</t>
  </si>
  <si>
    <t>919791811</t>
  </si>
  <si>
    <t>ks</t>
  </si>
  <si>
    <t>591211111</t>
  </si>
  <si>
    <t>Kladení dlažby z kostek drobných z kamene do lože z kameniva drceného  (před č.p. 62/22  - stávající plocha z kočičích hlav, žulové kostky 10x10x8 cm dodá do stavby bezplatně objednatel)</t>
  </si>
  <si>
    <t>451457777a</t>
  </si>
  <si>
    <t>Podklad nebo lože pod dlažbu vodorovný nebo do sklonu 1:5 z kameniva drceného (2/5, 4/8) tl přes 30 do 50 mm</t>
  </si>
  <si>
    <t>Kladení dlažby z mozaiky dvou a vícebarevné komunikací pro pěší lože z kameniva drceného - (3 barvy - šedá, černá, růžová - zachování stávajícího ornamentu. Bude použit materiál získaný ze stavby s doplněním z majetku objednatele. Objednatel poskytne doplňované kamenné prvky do stavby bezplatně. Zhotovitel zajistí jejich třídění, manipulaci a dopravu ze skládky Města Poděbrady ve vzdálenosti do 2 km od místa stavby.)</t>
  </si>
  <si>
    <t>Řezání betonových konstrukcí (zaříznotí stávající dobetonávky u podezdívek - prevence jejich poškození při bourání dobetonávky)</t>
  </si>
  <si>
    <t>113107130</t>
  </si>
  <si>
    <t>Odstranění podkladu z betonu prostého tl do 100 mm ručně (dobetonávky u podezdívek)</t>
  </si>
  <si>
    <t xml:space="preserve"> Provedení izolace proti zemní vlhkosti svislé z nopové fólie  (89x0,5)</t>
  </si>
  <si>
    <t>Osazení obruby z drobných kostek bez boční opěry do lože z betonu prostého: linka podél obruby stávající 49 +4,5 linka podél obruby žulové příčné nové + 3x(0,7+1+0,7) niky stromů  +8m  ohraničení vstupu u č.p. 62/22 zapuštěnou linkou z kostek osaz do lože z bet + 2,3m náhrada dožilého podélného obrubn. bet. , kostky z majetku objednatele do stavby bezplatně</t>
  </si>
  <si>
    <t xml:space="preserve">Osazení obrubníku chodníkového stojatého s boční opěrou do lože z betonu prostého - obr. žulový velký 49 + 4,5 </t>
  </si>
  <si>
    <t>184911161</t>
  </si>
  <si>
    <t>Mulčování záhonů kačírkem tl vrstvy  do 0,1 m v rovině a svahu do 1:5 (obsypání kmenů stromů ve vnitřním prostoru nik vymezených obrubou z kostek žulových)</t>
  </si>
  <si>
    <t>966006132</t>
  </si>
  <si>
    <t>Vybourání patky dopravní značky  (patka betonová bez sloupku - zbylá po  dříve odstraněné dopravní značce)</t>
  </si>
  <si>
    <t>Úprava betonové patky stávající značky do pravidelného tvaru (obříznutí a pohledový beton)</t>
  </si>
  <si>
    <t>899132212</t>
  </si>
  <si>
    <t>899133111</t>
  </si>
  <si>
    <t xml:space="preserve">Výšková úprava pevného poklopu kolektoru ( poklop litinový 1mx1m) </t>
  </si>
  <si>
    <t>56241027b</t>
  </si>
  <si>
    <t>871273120</t>
  </si>
  <si>
    <t>Montáž kanalizačního potrubí hladkého plnostěnného SN 4 z PVC-U DN 125</t>
  </si>
  <si>
    <t>Bourání stávajícího potrubí z PVC nebo PP DN 125 (stávající podzemní svod dešťové vody ze střešního svodu, který bude zcela jistě poškozen při provádění stavby)</t>
  </si>
  <si>
    <t xml:space="preserve">	28611740</t>
  </si>
  <si>
    <t>spojka dvouhrdlá kanalizační PVC DN 125</t>
  </si>
  <si>
    <t>PPL.1253</t>
  </si>
  <si>
    <t>KG trubka PipelifeSN4 DN125x3m KOEX odpadní potrubí s napěněnou střední vrstvou z PVC</t>
  </si>
  <si>
    <t xml:space="preserve">	899623151</t>
  </si>
  <si>
    <t>Obetonování potrubí nebo zdiva stok betonem prostým tř. C 16/20 v otevřeném výkopu</t>
  </si>
  <si>
    <t>916991121</t>
  </si>
  <si>
    <t>Lože pro žlaby z betonu prostého  C 16/20</t>
  </si>
  <si>
    <t>Lože pod obrubníky, krajníky nebo obruby z dlažebních kostek z betonu prostého C 16/20</t>
  </si>
  <si>
    <t>Osazení odvodňovacího žlabu betonového s krycím roštem š. do 200 mm  (podchycení deťové vody ze střešních svodů)</t>
  </si>
  <si>
    <t>Poplatek za uložení na skládce  stavebního odpadu betonového    3,4 +0,6+ 2,3 + 0,8+ 0,9= 8t + rez 5%= 8,4t</t>
  </si>
  <si>
    <t>Mimostaveništní doprava materiálů  (třídění, naložení a doprava doplňovaných kamenných prvků nezbytných k provedení stavby ze skládky Města Poděbrady  - umístění Kluk, ul. Kolínská, ve vzdálenosti do 2 km od místa stavby. Materiál poskytne dostavby objednatel bezplatně)) - předpokládané nutné doplnění kamenných prvků stavby  v rozsahu 7 % plochy.</t>
  </si>
  <si>
    <t>007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</si>
  <si>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</si>
  <si>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</si>
  <si>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</si>
  <si>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</si>
  <si>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</si>
  <si>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</si>
  <si>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</si>
  <si>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</si>
  <si>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</si>
  <si>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</si>
  <si>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</si>
  <si>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</si>
  <si>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</si>
  <si>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</si>
  <si>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</si>
  <si>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</si>
  <si>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</si>
  <si>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</si>
  <si>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</si>
  <si>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</si>
  <si>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</si>
  <si>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</si>
  <si>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</si>
  <si>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</si>
  <si>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</si>
  <si>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</si>
  <si>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</si>
  <si>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113201112a</t>
  </si>
  <si>
    <t>Vytrhání obrub silničních  (49 m pro lokální výškové a směrové opravy obruby z obrubníkú velkých žulových š. 24 cm)</t>
  </si>
  <si>
    <t>113201112b</t>
  </si>
  <si>
    <t>Očištění  obrubníků ( o. žulových velkých š. 24 cm - ve stávajícím osazení, vč. opravy spárování z MC)</t>
  </si>
  <si>
    <t>Odstranění ochrany stromů v komunikacipro pěší s vnitřní výplní plochy do 1 m2</t>
  </si>
  <si>
    <t>113106152a</t>
  </si>
  <si>
    <t>132151252</t>
  </si>
  <si>
    <t>Hloubení rýh nezapažených  v hornině třídy těžitelnosti I skupiny 3 objem do 50 m3 strojně</t>
  </si>
  <si>
    <t>914511112a</t>
  </si>
  <si>
    <t>Výšková úprava poklopu vodovodního pevného šoupátkového</t>
  </si>
  <si>
    <t>91973512</t>
  </si>
  <si>
    <t>711161274</t>
  </si>
  <si>
    <t>916231213</t>
  </si>
  <si>
    <t>916111122</t>
  </si>
  <si>
    <t>162751117</t>
  </si>
  <si>
    <t>Geodetické práce  po výstavbě  (zaměření bude předáno v papírové a digitální formě ve formátu JVF  jako podklad pro vedení Digitální technické mapy  - obsahuje geometrické, polohové a výškové určení dokončené stavby - v souladu s prafrafem 5 a ve struktuře dle příloh č. 3 a 4 vyhlášky č. 393/2020 Sb. o digitální technické mapě, výměnný formát dle paragrafu 6 vyhlášky o DTM.</t>
  </si>
  <si>
    <t>Poděbrady - ul. Husova od č.p. 90/18 po č.p. 58/30  - Oprava chodníku z mozaiky kamenné, ornament                                                              ( 3 barvy, občasný přejezd a stání dodávkových automobilů do 3,5t</t>
  </si>
  <si>
    <t>Žlab betonový s mříží litinovou  D400, šířka do 200 mm, hloubka do 150 mm, délka 1000 mm - přejezdy  zásobování, … )</t>
  </si>
  <si>
    <t xml:space="preserve">	090001000</t>
  </si>
  <si>
    <t>055</t>
  </si>
  <si>
    <t>Ostatní náklady spojené s provedením stavby jinde neuvedené (dočasná ochrana dřevin v obvodu staveniště 3 ks, náklady na meziskládky materiálu, uvedení ploch dotčených stavbou do původního stavu)</t>
  </si>
  <si>
    <t>Řezání obrubníků žulových velkých o šíři 240mm, hl. řezu do 300 mm  (zřízení prostupu pro osazení odvodňovacího žlabu s mříží) 4 x2x 0,24</t>
  </si>
  <si>
    <t>056</t>
  </si>
  <si>
    <t xml:space="preserve">Jednotka </t>
  </si>
  <si>
    <t xml:space="preserve">Příloha č. 2 Výkaz výměr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</si>
</sst>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9" tint="-0.249977111117893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FFC000"/>
      <name val="Arial"/>
      <family val="2"/>
      <charset val="238"/>
    </font>
    <font>
      <sz val="10"/>
      <color rgb="FFFFC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center"/>
      <protection locked="0"/>
    </xf>
    <xf numFmtId="43" fontId="3" fillId="2" borderId="0" xfId="1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49" fontId="4" fillId="2" borderId="0" xfId="0" applyNumberFormat="1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1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49" fontId="4" fillId="2" borderId="0" xfId="0" applyNumberFormat="1" applyFont="1" applyFill="1" applyAlignment="1" applyProtection="1">
      <alignment vertical="top" wrapText="1"/>
      <protection locked="0"/>
    </xf>
    <xf numFmtId="0" fontId="5" fillId="2" borderId="1" xfId="0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43" fontId="4" fillId="2" borderId="0" xfId="1" applyFont="1" applyFill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right" vertical="top"/>
      <protection locked="0"/>
    </xf>
    <xf numFmtId="43" fontId="4" fillId="2" borderId="0" xfId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horizontal="center" vertical="top"/>
      <protection locked="0"/>
    </xf>
    <xf numFmtId="43" fontId="4" fillId="2" borderId="1" xfId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49" fontId="7" fillId="2" borderId="0" xfId="0" applyNumberFormat="1" applyFont="1" applyFill="1" applyAlignment="1" applyProtection="1">
      <alignment horizontal="left" vertical="top"/>
      <protection locked="0"/>
    </xf>
    <xf numFmtId="0" fontId="7" fillId="2" borderId="0" xfId="0" applyFont="1" applyFill="1" applyAlignment="1" applyProtection="1">
      <alignment vertical="top" wrapText="1"/>
      <protection locked="0"/>
    </xf>
    <xf numFmtId="0" fontId="7" fillId="2" borderId="0" xfId="0" applyFont="1" applyFill="1" applyAlignment="1" applyProtection="1">
      <alignment horizontal="right" vertical="top"/>
      <protection locked="0"/>
    </xf>
    <xf numFmtId="0" fontId="7" fillId="2" borderId="0" xfId="0" applyFont="1" applyFill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horizontal="center" vertical="top"/>
      <protection locked="0"/>
    </xf>
    <xf numFmtId="43" fontId="9" fillId="2" borderId="0" xfId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vertical="top"/>
      <protection locked="0"/>
    </xf>
    <xf numFmtId="49" fontId="13" fillId="2" borderId="0" xfId="0" applyNumberFormat="1" applyFont="1" applyFill="1" applyAlignment="1" applyProtection="1">
      <alignment horizontal="left" vertical="top"/>
      <protection locked="0"/>
    </xf>
    <xf numFmtId="0" fontId="13" fillId="2" borderId="0" xfId="0" applyFont="1" applyFill="1" applyAlignment="1" applyProtection="1">
      <alignment horizontal="center" vertical="top"/>
      <protection locked="0"/>
    </xf>
    <xf numFmtId="43" fontId="13" fillId="2" borderId="0" xfId="1" applyFont="1" applyFill="1" applyBorder="1" applyAlignment="1" applyProtection="1">
      <alignment horizontal="right"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49" fontId="3" fillId="2" borderId="0" xfId="0" applyNumberFormat="1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43" fontId="3" fillId="2" borderId="0" xfId="1" applyFont="1" applyFill="1" applyBorder="1" applyAlignment="1" applyProtection="1">
      <alignment horizontal="right" vertical="top"/>
      <protection locked="0"/>
    </xf>
    <xf numFmtId="43" fontId="3" fillId="2" borderId="0" xfId="1" applyFont="1" applyFill="1" applyBorder="1" applyAlignment="1" applyProtection="1">
      <alignment horizontal="center" vertical="top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49" fontId="5" fillId="2" borderId="0" xfId="0" applyNumberFormat="1" applyFont="1" applyFill="1" applyAlignment="1">
      <alignment horizontal="left" vertical="top"/>
    </xf>
    <xf numFmtId="49" fontId="4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49" fontId="4" fillId="2" borderId="0" xfId="0" applyNumberFormat="1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/>
    </xf>
    <xf numFmtId="49" fontId="4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>
      <alignment vertical="top" wrapText="1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14" fillId="2" borderId="0" xfId="0" applyFont="1" applyFill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tabSelected="1" zoomScale="115" zoomScaleNormal="115" workbookViewId="0">
      <selection activeCell="J14" sqref="J14"/>
    </sheetView>
  </sheetViews>
  <sheetFormatPr defaultColWidth="9.28515625" defaultRowHeight="12.75" x14ac:dyDescent="0.2"/>
  <cols>
    <col min="1" max="1" width="4.7109375" style="8" customWidth="1"/>
    <col min="2" max="2" width="14.28515625" style="25" customWidth="1"/>
    <col min="3" max="4" width="12.28515625" style="8" customWidth="1"/>
    <col min="5" max="5" width="13.5703125" style="8" customWidth="1"/>
    <col min="6" max="6" width="12.28515625" style="8" customWidth="1"/>
    <col min="7" max="7" width="13.7109375" style="8" customWidth="1"/>
    <col min="8" max="8" width="8.28515625" style="8" customWidth="1"/>
    <col min="9" max="9" width="9.7109375" style="50" customWidth="1"/>
    <col min="10" max="10" width="14.7109375" style="52" customWidth="1"/>
    <col min="11" max="11" width="16.85546875" style="53" customWidth="1"/>
    <col min="12" max="16384" width="9.28515625" style="8"/>
  </cols>
  <sheetData>
    <row r="1" spans="1:11" ht="15.4" customHeight="1" x14ac:dyDescent="0.2">
      <c r="A1" s="1"/>
      <c r="B1" s="2"/>
      <c r="C1" s="1"/>
      <c r="D1" s="1"/>
      <c r="E1" s="1"/>
      <c r="F1" s="3" t="s">
        <v>177</v>
      </c>
      <c r="G1" s="4"/>
      <c r="H1" s="4"/>
      <c r="I1" s="5"/>
      <c r="J1" s="6"/>
      <c r="K1" s="7"/>
    </row>
    <row r="2" spans="1:11" ht="15.4" customHeight="1" x14ac:dyDescent="0.2">
      <c r="B2" s="9"/>
      <c r="C2" s="4"/>
      <c r="D2" s="4"/>
      <c r="E2" s="4"/>
      <c r="F2" s="4"/>
      <c r="G2" s="4"/>
      <c r="H2" s="4"/>
      <c r="I2" s="10"/>
      <c r="J2" s="11"/>
      <c r="K2" s="7"/>
    </row>
    <row r="3" spans="1:11" s="12" customFormat="1" ht="31.15" customHeight="1" x14ac:dyDescent="0.25">
      <c r="A3" s="12" t="s">
        <v>29</v>
      </c>
      <c r="B3" s="13"/>
      <c r="C3" s="68" t="s">
        <v>169</v>
      </c>
      <c r="D3" s="68"/>
      <c r="E3" s="68"/>
      <c r="F3" s="68"/>
      <c r="G3" s="68"/>
      <c r="H3" s="68"/>
      <c r="I3" s="68"/>
      <c r="J3" s="68"/>
      <c r="K3" s="68"/>
    </row>
    <row r="4" spans="1:11" ht="16.899999999999999" customHeight="1" x14ac:dyDescent="0.2">
      <c r="A4" s="14"/>
      <c r="B4" s="15"/>
      <c r="C4" s="70"/>
      <c r="D4" s="70"/>
      <c r="E4" s="70"/>
      <c r="F4" s="70"/>
      <c r="G4" s="70"/>
      <c r="H4" s="70"/>
      <c r="I4" s="70"/>
      <c r="J4" s="70"/>
      <c r="K4" s="70"/>
    </row>
    <row r="5" spans="1:11" s="21" customFormat="1" ht="24.95" customHeight="1" x14ac:dyDescent="0.25">
      <c r="A5" s="16" t="s">
        <v>5</v>
      </c>
      <c r="B5" s="17" t="s">
        <v>6</v>
      </c>
      <c r="C5" s="18" t="s">
        <v>7</v>
      </c>
      <c r="D5" s="18"/>
      <c r="E5" s="18"/>
      <c r="F5" s="18"/>
      <c r="G5" s="18"/>
      <c r="H5" s="18" t="s">
        <v>8</v>
      </c>
      <c r="I5" s="19" t="s">
        <v>176</v>
      </c>
      <c r="J5" s="18" t="s">
        <v>9</v>
      </c>
      <c r="K5" s="20" t="s">
        <v>10</v>
      </c>
    </row>
    <row r="6" spans="1:11" s="21" customFormat="1" ht="4.9000000000000004" customHeight="1" x14ac:dyDescent="0.25">
      <c r="B6" s="22"/>
      <c r="C6" s="23"/>
      <c r="D6" s="23"/>
      <c r="E6" s="23"/>
      <c r="F6" s="23"/>
      <c r="G6" s="23"/>
      <c r="H6" s="23"/>
      <c r="I6" s="10"/>
      <c r="J6" s="23"/>
      <c r="K6" s="24"/>
    </row>
    <row r="7" spans="1:11" s="12" customFormat="1" ht="21.4" customHeight="1" x14ac:dyDescent="0.25">
      <c r="A7" s="54" t="s">
        <v>13</v>
      </c>
      <c r="B7" s="55" t="s">
        <v>48</v>
      </c>
      <c r="C7" s="69" t="s">
        <v>49</v>
      </c>
      <c r="D7" s="69"/>
      <c r="E7" s="69"/>
      <c r="F7" s="69"/>
      <c r="G7" s="69"/>
      <c r="H7" s="56">
        <v>1</v>
      </c>
      <c r="I7" s="57" t="s">
        <v>4</v>
      </c>
      <c r="J7" s="10"/>
      <c r="K7" s="27"/>
    </row>
    <row r="8" spans="1:11" s="12" customFormat="1" ht="21.4" customHeight="1" x14ac:dyDescent="0.25">
      <c r="A8" s="54" t="s">
        <v>14</v>
      </c>
      <c r="B8" s="55" t="s">
        <v>50</v>
      </c>
      <c r="C8" s="69" t="s">
        <v>51</v>
      </c>
      <c r="D8" s="69"/>
      <c r="E8" s="69"/>
      <c r="F8" s="69"/>
      <c r="G8" s="69"/>
      <c r="H8" s="56">
        <v>1</v>
      </c>
      <c r="I8" s="57" t="s">
        <v>4</v>
      </c>
      <c r="J8" s="10"/>
      <c r="K8" s="27">
        <f t="shared" ref="K8:K62" si="0">H8*J8</f>
        <v>0</v>
      </c>
    </row>
    <row r="9" spans="1:11" s="12" customFormat="1" ht="21.4" customHeight="1" x14ac:dyDescent="0.25">
      <c r="A9" s="54" t="s">
        <v>15</v>
      </c>
      <c r="B9" s="55" t="s">
        <v>52</v>
      </c>
      <c r="C9" s="69" t="s">
        <v>53</v>
      </c>
      <c r="D9" s="69"/>
      <c r="E9" s="69"/>
      <c r="F9" s="69"/>
      <c r="G9" s="69"/>
      <c r="H9" s="58">
        <v>1</v>
      </c>
      <c r="I9" s="57" t="s">
        <v>4</v>
      </c>
      <c r="J9" s="10"/>
      <c r="K9" s="27">
        <f t="shared" si="0"/>
        <v>0</v>
      </c>
    </row>
    <row r="10" spans="1:11" s="12" customFormat="1" ht="21.4" customHeight="1" x14ac:dyDescent="0.25">
      <c r="A10" s="54" t="s">
        <v>16</v>
      </c>
      <c r="B10" s="55" t="s">
        <v>55</v>
      </c>
      <c r="C10" s="69" t="s">
        <v>54</v>
      </c>
      <c r="D10" s="69"/>
      <c r="E10" s="69"/>
      <c r="F10" s="69"/>
      <c r="G10" s="69"/>
      <c r="H10" s="58">
        <v>1</v>
      </c>
      <c r="I10" s="57" t="s">
        <v>4</v>
      </c>
      <c r="J10" s="10"/>
      <c r="K10" s="27">
        <f t="shared" si="0"/>
        <v>0</v>
      </c>
    </row>
    <row r="11" spans="1:11" s="12" customFormat="1" ht="21.4" customHeight="1" x14ac:dyDescent="0.25">
      <c r="A11" s="54" t="s">
        <v>17</v>
      </c>
      <c r="B11" s="55" t="s">
        <v>56</v>
      </c>
      <c r="C11" s="69" t="s">
        <v>57</v>
      </c>
      <c r="D11" s="69"/>
      <c r="E11" s="69"/>
      <c r="F11" s="69"/>
      <c r="G11" s="69"/>
      <c r="H11" s="56">
        <v>1</v>
      </c>
      <c r="I11" s="57" t="s">
        <v>4</v>
      </c>
      <c r="J11" s="10"/>
      <c r="K11" s="27">
        <f t="shared" si="0"/>
        <v>0</v>
      </c>
    </row>
    <row r="12" spans="1:11" s="12" customFormat="1" ht="50.65" customHeight="1" x14ac:dyDescent="0.25">
      <c r="A12" s="54" t="s">
        <v>18</v>
      </c>
      <c r="B12" s="55" t="s">
        <v>171</v>
      </c>
      <c r="C12" s="69" t="s">
        <v>173</v>
      </c>
      <c r="D12" s="69"/>
      <c r="E12" s="69"/>
      <c r="F12" s="69"/>
      <c r="G12" s="69"/>
      <c r="H12" s="56">
        <v>1</v>
      </c>
      <c r="I12" s="57" t="s">
        <v>4</v>
      </c>
      <c r="J12" s="10"/>
      <c r="K12" s="27">
        <f t="shared" si="0"/>
        <v>0</v>
      </c>
    </row>
    <row r="13" spans="1:11" s="12" customFormat="1" ht="67.150000000000006" customHeight="1" x14ac:dyDescent="0.25">
      <c r="A13" s="54" t="s">
        <v>125</v>
      </c>
      <c r="B13" s="55" t="s">
        <v>87</v>
      </c>
      <c r="C13" s="69" t="s">
        <v>124</v>
      </c>
      <c r="D13" s="69"/>
      <c r="E13" s="69"/>
      <c r="F13" s="69"/>
      <c r="G13" s="69"/>
      <c r="H13" s="56">
        <v>1</v>
      </c>
      <c r="I13" s="57" t="s">
        <v>4</v>
      </c>
      <c r="J13" s="10"/>
      <c r="K13" s="27">
        <f t="shared" si="0"/>
        <v>0</v>
      </c>
    </row>
    <row r="14" spans="1:11" s="12" customFormat="1" ht="29.25" customHeight="1" x14ac:dyDescent="0.25">
      <c r="A14" s="54" t="s">
        <v>19</v>
      </c>
      <c r="B14" s="55" t="s">
        <v>58</v>
      </c>
      <c r="C14" s="69" t="s">
        <v>24</v>
      </c>
      <c r="D14" s="69"/>
      <c r="E14" s="69"/>
      <c r="F14" s="69"/>
      <c r="G14" s="69"/>
      <c r="H14" s="56">
        <v>159.80000000000001</v>
      </c>
      <c r="I14" s="57" t="s">
        <v>2</v>
      </c>
      <c r="J14" s="10"/>
      <c r="K14" s="27">
        <f t="shared" si="0"/>
        <v>0</v>
      </c>
    </row>
    <row r="15" spans="1:11" s="12" customFormat="1" ht="28.9" customHeight="1" x14ac:dyDescent="0.25">
      <c r="A15" s="54" t="s">
        <v>44</v>
      </c>
      <c r="B15" s="55">
        <v>997221615</v>
      </c>
      <c r="C15" s="69" t="s">
        <v>123</v>
      </c>
      <c r="D15" s="69"/>
      <c r="E15" s="69"/>
      <c r="F15" s="69"/>
      <c r="G15" s="69"/>
      <c r="H15" s="56">
        <v>8.4</v>
      </c>
      <c r="I15" s="57" t="s">
        <v>2</v>
      </c>
      <c r="J15" s="10"/>
      <c r="K15" s="27">
        <f t="shared" si="0"/>
        <v>0</v>
      </c>
    </row>
    <row r="16" spans="1:11" s="12" customFormat="1" ht="28.15" customHeight="1" x14ac:dyDescent="0.25">
      <c r="A16" s="54" t="s">
        <v>45</v>
      </c>
      <c r="B16" s="55" t="s">
        <v>153</v>
      </c>
      <c r="C16" s="69" t="s">
        <v>154</v>
      </c>
      <c r="D16" s="69"/>
      <c r="E16" s="69"/>
      <c r="F16" s="69"/>
      <c r="G16" s="69"/>
      <c r="H16" s="58">
        <v>49</v>
      </c>
      <c r="I16" s="57" t="s">
        <v>3</v>
      </c>
      <c r="J16" s="10"/>
      <c r="K16" s="27">
        <f t="shared" si="0"/>
        <v>0</v>
      </c>
    </row>
    <row r="17" spans="1:11" s="12" customFormat="1" ht="40.9" customHeight="1" x14ac:dyDescent="0.25">
      <c r="A17" s="54" t="s">
        <v>20</v>
      </c>
      <c r="B17" s="55" t="s">
        <v>59</v>
      </c>
      <c r="C17" s="69" t="s">
        <v>69</v>
      </c>
      <c r="D17" s="69"/>
      <c r="E17" s="69"/>
      <c r="F17" s="69"/>
      <c r="G17" s="69"/>
      <c r="H17" s="58">
        <v>6.8</v>
      </c>
      <c r="I17" s="57" t="s">
        <v>3</v>
      </c>
      <c r="J17" s="10"/>
      <c r="K17" s="27">
        <f t="shared" si="0"/>
        <v>0</v>
      </c>
    </row>
    <row r="18" spans="1:11" s="12" customFormat="1" ht="28.15" customHeight="1" x14ac:dyDescent="0.25">
      <c r="A18" s="54" t="s">
        <v>30</v>
      </c>
      <c r="B18" s="55" t="s">
        <v>60</v>
      </c>
      <c r="C18" s="69" t="s">
        <v>65</v>
      </c>
      <c r="D18" s="69"/>
      <c r="E18" s="69"/>
      <c r="F18" s="69"/>
      <c r="G18" s="69"/>
      <c r="H18" s="58">
        <v>49</v>
      </c>
      <c r="I18" s="57" t="s">
        <v>3</v>
      </c>
      <c r="J18" s="10"/>
      <c r="K18" s="27">
        <f t="shared" si="0"/>
        <v>0</v>
      </c>
    </row>
    <row r="19" spans="1:11" s="12" customFormat="1" ht="28.15" customHeight="1" x14ac:dyDescent="0.25">
      <c r="A19" s="54" t="s">
        <v>31</v>
      </c>
      <c r="B19" s="55" t="s">
        <v>67</v>
      </c>
      <c r="C19" s="69" t="s">
        <v>70</v>
      </c>
      <c r="D19" s="69"/>
      <c r="E19" s="69"/>
      <c r="F19" s="69"/>
      <c r="G19" s="69"/>
      <c r="H19" s="58">
        <v>8</v>
      </c>
      <c r="I19" s="57" t="s">
        <v>3</v>
      </c>
      <c r="J19" s="10"/>
      <c r="K19" s="27">
        <f t="shared" si="0"/>
        <v>0</v>
      </c>
    </row>
    <row r="20" spans="1:11" s="12" customFormat="1" ht="43.5" customHeight="1" x14ac:dyDescent="0.25">
      <c r="A20" s="54" t="s">
        <v>32</v>
      </c>
      <c r="B20" s="55" t="s">
        <v>155</v>
      </c>
      <c r="C20" s="69" t="s">
        <v>71</v>
      </c>
      <c r="D20" s="69"/>
      <c r="E20" s="69"/>
      <c r="F20" s="69"/>
      <c r="G20" s="69"/>
      <c r="H20" s="58">
        <v>6.4</v>
      </c>
      <c r="I20" s="57" t="s">
        <v>3</v>
      </c>
      <c r="J20" s="10"/>
      <c r="K20" s="27">
        <f t="shared" si="0"/>
        <v>0</v>
      </c>
    </row>
    <row r="21" spans="1:11" s="12" customFormat="1" ht="28.5" customHeight="1" x14ac:dyDescent="0.25">
      <c r="A21" s="54" t="s">
        <v>46</v>
      </c>
      <c r="B21" s="55" t="s">
        <v>61</v>
      </c>
      <c r="C21" s="69" t="s">
        <v>63</v>
      </c>
      <c r="D21" s="69"/>
      <c r="E21" s="69"/>
      <c r="F21" s="69"/>
      <c r="G21" s="69"/>
      <c r="H21" s="58">
        <v>49</v>
      </c>
      <c r="I21" s="57" t="s">
        <v>3</v>
      </c>
      <c r="J21" s="10"/>
      <c r="K21" s="27">
        <f t="shared" si="0"/>
        <v>0</v>
      </c>
    </row>
    <row r="22" spans="1:11" s="12" customFormat="1" ht="29.65" customHeight="1" x14ac:dyDescent="0.25">
      <c r="A22" s="54" t="s">
        <v>33</v>
      </c>
      <c r="B22" s="55" t="s">
        <v>62</v>
      </c>
      <c r="C22" s="69" t="s">
        <v>156</v>
      </c>
      <c r="D22" s="69"/>
      <c r="E22" s="69"/>
      <c r="F22" s="69"/>
      <c r="G22" s="69"/>
      <c r="H22" s="58">
        <v>43</v>
      </c>
      <c r="I22" s="57" t="s">
        <v>3</v>
      </c>
      <c r="J22" s="10"/>
      <c r="K22" s="27">
        <f t="shared" si="0"/>
        <v>0</v>
      </c>
    </row>
    <row r="23" spans="1:11" s="12" customFormat="1" ht="30.4" customHeight="1" x14ac:dyDescent="0.25">
      <c r="A23" s="54" t="s">
        <v>34</v>
      </c>
      <c r="B23" s="59" t="s">
        <v>64</v>
      </c>
      <c r="C23" s="69" t="s">
        <v>72</v>
      </c>
      <c r="D23" s="69"/>
      <c r="E23" s="69"/>
      <c r="F23" s="69"/>
      <c r="G23" s="69"/>
      <c r="H23" s="58">
        <v>10.6</v>
      </c>
      <c r="I23" s="57" t="s">
        <v>0</v>
      </c>
      <c r="J23" s="10"/>
      <c r="K23" s="27">
        <f t="shared" si="0"/>
        <v>0</v>
      </c>
    </row>
    <row r="24" spans="1:11" s="12" customFormat="1" ht="19.5" customHeight="1" x14ac:dyDescent="0.25">
      <c r="A24" s="54" t="s">
        <v>35</v>
      </c>
      <c r="B24" s="55" t="s">
        <v>88</v>
      </c>
      <c r="C24" s="69" t="s">
        <v>157</v>
      </c>
      <c r="D24" s="69"/>
      <c r="E24" s="69"/>
      <c r="F24" s="69"/>
      <c r="G24" s="69"/>
      <c r="H24" s="58">
        <v>3</v>
      </c>
      <c r="I24" s="57" t="s">
        <v>89</v>
      </c>
      <c r="J24" s="10"/>
      <c r="K24" s="27">
        <f t="shared" si="0"/>
        <v>0</v>
      </c>
    </row>
    <row r="25" spans="1:11" s="12" customFormat="1" ht="28.9" customHeight="1" x14ac:dyDescent="0.25">
      <c r="A25" s="54" t="s">
        <v>36</v>
      </c>
      <c r="B25" s="55" t="s">
        <v>66</v>
      </c>
      <c r="C25" s="69" t="s">
        <v>73</v>
      </c>
      <c r="D25" s="69"/>
      <c r="E25" s="69"/>
      <c r="F25" s="69"/>
      <c r="G25" s="69"/>
      <c r="H25" s="58">
        <v>295.10000000000002</v>
      </c>
      <c r="I25" s="57" t="s">
        <v>0</v>
      </c>
      <c r="J25" s="10"/>
      <c r="K25" s="27">
        <f t="shared" si="0"/>
        <v>0</v>
      </c>
    </row>
    <row r="26" spans="1:11" s="12" customFormat="1" ht="28.9" customHeight="1" x14ac:dyDescent="0.25">
      <c r="A26" s="54" t="s">
        <v>40</v>
      </c>
      <c r="B26" s="55" t="s">
        <v>158</v>
      </c>
      <c r="C26" s="69" t="s">
        <v>74</v>
      </c>
      <c r="D26" s="69"/>
      <c r="E26" s="69"/>
      <c r="F26" s="69"/>
      <c r="G26" s="69"/>
      <c r="H26" s="58">
        <v>9.8000000000000007</v>
      </c>
      <c r="I26" s="57" t="s">
        <v>0</v>
      </c>
      <c r="J26" s="10"/>
      <c r="K26" s="27">
        <f t="shared" si="0"/>
        <v>0</v>
      </c>
    </row>
    <row r="27" spans="1:11" s="12" customFormat="1" ht="28.9" customHeight="1" x14ac:dyDescent="0.25">
      <c r="A27" s="54" t="s">
        <v>21</v>
      </c>
      <c r="B27" s="55" t="s">
        <v>68</v>
      </c>
      <c r="C27" s="69" t="s">
        <v>75</v>
      </c>
      <c r="D27" s="69"/>
      <c r="E27" s="69"/>
      <c r="F27" s="69"/>
      <c r="G27" s="69"/>
      <c r="H27" s="58">
        <v>295.10000000000002</v>
      </c>
      <c r="I27" s="57" t="s">
        <v>0</v>
      </c>
      <c r="J27" s="10"/>
      <c r="K27" s="27">
        <f t="shared" si="0"/>
        <v>0</v>
      </c>
    </row>
    <row r="28" spans="1:11" s="12" customFormat="1" ht="20.65" customHeight="1" x14ac:dyDescent="0.25">
      <c r="A28" s="54" t="s">
        <v>39</v>
      </c>
      <c r="B28" s="55" t="s">
        <v>78</v>
      </c>
      <c r="C28" s="69" t="s">
        <v>79</v>
      </c>
      <c r="D28" s="69"/>
      <c r="E28" s="69"/>
      <c r="F28" s="69"/>
      <c r="G28" s="69"/>
      <c r="H28" s="56">
        <v>312.39999999999998</v>
      </c>
      <c r="I28" s="57" t="s">
        <v>0</v>
      </c>
      <c r="J28" s="10"/>
      <c r="K28" s="27">
        <f t="shared" si="0"/>
        <v>0</v>
      </c>
    </row>
    <row r="29" spans="1:11" s="12" customFormat="1" ht="31.9" customHeight="1" x14ac:dyDescent="0.25">
      <c r="A29" s="54" t="s">
        <v>23</v>
      </c>
      <c r="B29" s="55" t="s">
        <v>159</v>
      </c>
      <c r="C29" s="69" t="s">
        <v>160</v>
      </c>
      <c r="D29" s="69"/>
      <c r="E29" s="69"/>
      <c r="F29" s="69"/>
      <c r="G29" s="69"/>
      <c r="H29" s="56">
        <v>31.2</v>
      </c>
      <c r="I29" s="57" t="s">
        <v>1</v>
      </c>
      <c r="J29" s="10"/>
      <c r="K29" s="27">
        <f t="shared" si="0"/>
        <v>0</v>
      </c>
    </row>
    <row r="30" spans="1:11" s="12" customFormat="1" ht="18.95" customHeight="1" x14ac:dyDescent="0.25">
      <c r="A30" s="54" t="s">
        <v>26</v>
      </c>
      <c r="B30" s="55" t="s">
        <v>76</v>
      </c>
      <c r="C30" s="69" t="s">
        <v>77</v>
      </c>
      <c r="D30" s="69"/>
      <c r="E30" s="69"/>
      <c r="F30" s="69"/>
      <c r="G30" s="69"/>
      <c r="H30" s="56">
        <v>93.7</v>
      </c>
      <c r="I30" s="57" t="s">
        <v>1</v>
      </c>
      <c r="J30" s="10"/>
      <c r="K30" s="27">
        <f t="shared" si="0"/>
        <v>0</v>
      </c>
    </row>
    <row r="31" spans="1:11" s="12" customFormat="1" ht="34.15" customHeight="1" x14ac:dyDescent="0.25">
      <c r="A31" s="54" t="s">
        <v>27</v>
      </c>
      <c r="B31" s="55" t="s">
        <v>103</v>
      </c>
      <c r="C31" s="69" t="s">
        <v>104</v>
      </c>
      <c r="D31" s="69"/>
      <c r="E31" s="69"/>
      <c r="F31" s="69"/>
      <c r="G31" s="69"/>
      <c r="H31" s="58">
        <v>1</v>
      </c>
      <c r="I31" s="57" t="s">
        <v>89</v>
      </c>
      <c r="J31" s="10"/>
      <c r="K31" s="27">
        <f t="shared" si="0"/>
        <v>0</v>
      </c>
    </row>
    <row r="32" spans="1:11" s="12" customFormat="1" ht="34.15" customHeight="1" x14ac:dyDescent="0.25">
      <c r="A32" s="54" t="s">
        <v>28</v>
      </c>
      <c r="B32" s="55" t="s">
        <v>161</v>
      </c>
      <c r="C32" s="69" t="s">
        <v>105</v>
      </c>
      <c r="D32" s="69"/>
      <c r="E32" s="69"/>
      <c r="F32" s="69"/>
      <c r="G32" s="69"/>
      <c r="H32" s="58">
        <v>4</v>
      </c>
      <c r="I32" s="57" t="s">
        <v>89</v>
      </c>
      <c r="J32" s="10"/>
      <c r="K32" s="27">
        <f t="shared" si="0"/>
        <v>0</v>
      </c>
    </row>
    <row r="33" spans="1:11" s="12" customFormat="1" ht="19.149999999999999" customHeight="1" x14ac:dyDescent="0.25">
      <c r="A33" s="54" t="s">
        <v>41</v>
      </c>
      <c r="B33" s="55" t="s">
        <v>106</v>
      </c>
      <c r="C33" s="69" t="s">
        <v>162</v>
      </c>
      <c r="D33" s="69"/>
      <c r="E33" s="69"/>
      <c r="F33" s="69"/>
      <c r="G33" s="69"/>
      <c r="H33" s="58">
        <v>3</v>
      </c>
      <c r="I33" s="57" t="s">
        <v>89</v>
      </c>
      <c r="J33" s="10"/>
      <c r="K33" s="27">
        <f t="shared" si="0"/>
        <v>0</v>
      </c>
    </row>
    <row r="34" spans="1:11" s="12" customFormat="1" ht="19.149999999999999" customHeight="1" x14ac:dyDescent="0.25">
      <c r="A34" s="54" t="s">
        <v>126</v>
      </c>
      <c r="B34" s="55" t="s">
        <v>107</v>
      </c>
      <c r="C34" s="69" t="s">
        <v>108</v>
      </c>
      <c r="D34" s="69"/>
      <c r="E34" s="69"/>
      <c r="F34" s="69"/>
      <c r="G34" s="69"/>
      <c r="H34" s="58">
        <v>1</v>
      </c>
      <c r="I34" s="57" t="s">
        <v>89</v>
      </c>
      <c r="J34" s="10"/>
      <c r="K34" s="27">
        <f t="shared" si="0"/>
        <v>0</v>
      </c>
    </row>
    <row r="35" spans="1:11" s="12" customFormat="1" ht="17.649999999999999" customHeight="1" x14ac:dyDescent="0.25">
      <c r="A35" s="54" t="s">
        <v>127</v>
      </c>
      <c r="B35" s="55">
        <v>181911102</v>
      </c>
      <c r="C35" s="69" t="s">
        <v>25</v>
      </c>
      <c r="D35" s="69"/>
      <c r="E35" s="69"/>
      <c r="F35" s="69"/>
      <c r="G35" s="69"/>
      <c r="H35" s="58">
        <v>312.39999999999998</v>
      </c>
      <c r="I35" s="57" t="s">
        <v>0</v>
      </c>
      <c r="J35" s="10"/>
      <c r="K35" s="27">
        <f t="shared" si="0"/>
        <v>0</v>
      </c>
    </row>
    <row r="36" spans="1:11" s="12" customFormat="1" ht="21.95" customHeight="1" x14ac:dyDescent="0.25">
      <c r="A36" s="54" t="s">
        <v>128</v>
      </c>
      <c r="B36" s="59" t="s">
        <v>80</v>
      </c>
      <c r="C36" s="69" t="s">
        <v>81</v>
      </c>
      <c r="D36" s="69"/>
      <c r="E36" s="69"/>
      <c r="F36" s="69"/>
      <c r="G36" s="69"/>
      <c r="H36" s="56">
        <v>312.39999999999998</v>
      </c>
      <c r="I36" s="57" t="s">
        <v>0</v>
      </c>
      <c r="J36" s="10"/>
      <c r="K36" s="27">
        <f t="shared" si="0"/>
        <v>0</v>
      </c>
    </row>
    <row r="37" spans="1:11" s="12" customFormat="1" ht="21.95" customHeight="1" x14ac:dyDescent="0.25">
      <c r="A37" s="54" t="s">
        <v>129</v>
      </c>
      <c r="B37" s="55" t="s">
        <v>84</v>
      </c>
      <c r="C37" s="69" t="s">
        <v>85</v>
      </c>
      <c r="D37" s="69"/>
      <c r="E37" s="69"/>
      <c r="F37" s="69"/>
      <c r="G37" s="69"/>
      <c r="H37" s="56">
        <v>312.39999999999998</v>
      </c>
      <c r="I37" s="57" t="s">
        <v>0</v>
      </c>
      <c r="J37" s="10"/>
      <c r="K37" s="27">
        <f t="shared" si="0"/>
        <v>0</v>
      </c>
    </row>
    <row r="38" spans="1:11" s="12" customFormat="1" ht="21.95" customHeight="1" x14ac:dyDescent="0.25">
      <c r="A38" s="54" t="s">
        <v>130</v>
      </c>
      <c r="B38" s="55" t="s">
        <v>82</v>
      </c>
      <c r="C38" s="69" t="s">
        <v>83</v>
      </c>
      <c r="D38" s="69"/>
      <c r="E38" s="69"/>
      <c r="F38" s="69"/>
      <c r="G38" s="69"/>
      <c r="H38" s="56">
        <v>312.39999999999998</v>
      </c>
      <c r="I38" s="57" t="s">
        <v>0</v>
      </c>
      <c r="J38" s="10"/>
      <c r="K38" s="27">
        <f t="shared" si="0"/>
        <v>0</v>
      </c>
    </row>
    <row r="39" spans="1:11" s="12" customFormat="1" ht="31.9" customHeight="1" x14ac:dyDescent="0.25">
      <c r="A39" s="54" t="s">
        <v>131</v>
      </c>
      <c r="B39" s="55" t="s">
        <v>92</v>
      </c>
      <c r="C39" s="69" t="s">
        <v>93</v>
      </c>
      <c r="D39" s="69"/>
      <c r="E39" s="69"/>
      <c r="F39" s="69"/>
      <c r="G39" s="69"/>
      <c r="H39" s="56">
        <v>312.39999999999998</v>
      </c>
      <c r="I39" s="57" t="s">
        <v>0</v>
      </c>
      <c r="J39" s="10"/>
      <c r="K39" s="27">
        <f t="shared" si="0"/>
        <v>0</v>
      </c>
    </row>
    <row r="40" spans="1:11" s="12" customFormat="1" ht="81.400000000000006" customHeight="1" x14ac:dyDescent="0.25">
      <c r="A40" s="54" t="s">
        <v>132</v>
      </c>
      <c r="B40" s="55" t="s">
        <v>86</v>
      </c>
      <c r="C40" s="69" t="s">
        <v>94</v>
      </c>
      <c r="D40" s="69"/>
      <c r="E40" s="69"/>
      <c r="F40" s="69"/>
      <c r="G40" s="69"/>
      <c r="H40" s="58">
        <v>302.60000000000002</v>
      </c>
      <c r="I40" s="57" t="s">
        <v>0</v>
      </c>
      <c r="J40" s="10"/>
      <c r="K40" s="27">
        <f t="shared" si="0"/>
        <v>0</v>
      </c>
    </row>
    <row r="41" spans="1:11" s="12" customFormat="1" ht="46.5" customHeight="1" x14ac:dyDescent="0.25">
      <c r="A41" s="54" t="s">
        <v>133</v>
      </c>
      <c r="B41" s="55" t="s">
        <v>90</v>
      </c>
      <c r="C41" s="69" t="s">
        <v>91</v>
      </c>
      <c r="D41" s="69"/>
      <c r="E41" s="69"/>
      <c r="F41" s="69"/>
      <c r="G41" s="69"/>
      <c r="H41" s="58">
        <v>9.8000000000000007</v>
      </c>
      <c r="I41" s="57" t="s">
        <v>0</v>
      </c>
      <c r="J41" s="10"/>
      <c r="K41" s="27">
        <f t="shared" si="0"/>
        <v>0</v>
      </c>
    </row>
    <row r="42" spans="1:11" s="12" customFormat="1" ht="31.5" customHeight="1" x14ac:dyDescent="0.25">
      <c r="A42" s="54" t="s">
        <v>134</v>
      </c>
      <c r="B42" s="55" t="s">
        <v>163</v>
      </c>
      <c r="C42" s="69" t="s">
        <v>95</v>
      </c>
      <c r="D42" s="69"/>
      <c r="E42" s="69"/>
      <c r="F42" s="69"/>
      <c r="G42" s="69"/>
      <c r="H42" s="58">
        <v>20</v>
      </c>
      <c r="I42" s="57" t="s">
        <v>3</v>
      </c>
      <c r="J42" s="10"/>
      <c r="K42" s="27">
        <f t="shared" si="0"/>
        <v>0</v>
      </c>
    </row>
    <row r="43" spans="1:11" s="12" customFormat="1" ht="33.4" customHeight="1" x14ac:dyDescent="0.25">
      <c r="A43" s="54" t="s">
        <v>135</v>
      </c>
      <c r="B43" s="55" t="s">
        <v>96</v>
      </c>
      <c r="C43" s="69" t="s">
        <v>97</v>
      </c>
      <c r="D43" s="69"/>
      <c r="E43" s="69"/>
      <c r="F43" s="69"/>
      <c r="G43" s="69"/>
      <c r="H43" s="58">
        <v>4</v>
      </c>
      <c r="I43" s="57" t="s">
        <v>0</v>
      </c>
      <c r="J43" s="10"/>
      <c r="K43" s="27">
        <f t="shared" si="0"/>
        <v>0</v>
      </c>
    </row>
    <row r="44" spans="1:11" s="12" customFormat="1" ht="19.149999999999999" customHeight="1" x14ac:dyDescent="0.25">
      <c r="A44" s="54" t="s">
        <v>136</v>
      </c>
      <c r="B44" s="55" t="s">
        <v>164</v>
      </c>
      <c r="C44" s="69" t="s">
        <v>98</v>
      </c>
      <c r="D44" s="69"/>
      <c r="E44" s="69"/>
      <c r="F44" s="69"/>
      <c r="G44" s="69"/>
      <c r="H44" s="58">
        <v>44.5</v>
      </c>
      <c r="I44" s="57" t="s">
        <v>0</v>
      </c>
      <c r="J44" s="10"/>
      <c r="K44" s="27">
        <f t="shared" si="0"/>
        <v>0</v>
      </c>
    </row>
    <row r="45" spans="1:11" s="12" customFormat="1" ht="30.4" customHeight="1" x14ac:dyDescent="0.25">
      <c r="A45" s="54" t="s">
        <v>137</v>
      </c>
      <c r="B45" s="55" t="s">
        <v>119</v>
      </c>
      <c r="C45" s="69" t="s">
        <v>121</v>
      </c>
      <c r="D45" s="69"/>
      <c r="E45" s="69"/>
      <c r="F45" s="69"/>
      <c r="G45" s="69"/>
      <c r="H45" s="58">
        <v>3.7</v>
      </c>
      <c r="I45" s="57" t="s">
        <v>1</v>
      </c>
      <c r="J45" s="10"/>
      <c r="K45" s="27">
        <f t="shared" si="0"/>
        <v>0</v>
      </c>
    </row>
    <row r="46" spans="1:11" s="12" customFormat="1" ht="31.5" customHeight="1" x14ac:dyDescent="0.25">
      <c r="A46" s="54" t="s">
        <v>138</v>
      </c>
      <c r="B46" s="55" t="s">
        <v>165</v>
      </c>
      <c r="C46" s="69" t="s">
        <v>100</v>
      </c>
      <c r="D46" s="69"/>
      <c r="E46" s="69"/>
      <c r="F46" s="69"/>
      <c r="G46" s="69"/>
      <c r="H46" s="58">
        <v>53.5</v>
      </c>
      <c r="I46" s="57" t="s">
        <v>3</v>
      </c>
      <c r="J46" s="10"/>
      <c r="K46" s="27">
        <f t="shared" si="0"/>
        <v>0</v>
      </c>
    </row>
    <row r="47" spans="1:11" s="12" customFormat="1" ht="64.5" customHeight="1" x14ac:dyDescent="0.25">
      <c r="A47" s="54" t="s">
        <v>139</v>
      </c>
      <c r="B47" s="55" t="s">
        <v>166</v>
      </c>
      <c r="C47" s="69" t="s">
        <v>99</v>
      </c>
      <c r="D47" s="69"/>
      <c r="E47" s="69"/>
      <c r="F47" s="69"/>
      <c r="G47" s="69"/>
      <c r="H47" s="58">
        <v>71</v>
      </c>
      <c r="I47" s="57" t="s">
        <v>3</v>
      </c>
      <c r="J47" s="10"/>
      <c r="K47" s="27">
        <f t="shared" si="0"/>
        <v>0</v>
      </c>
    </row>
    <row r="48" spans="1:11" s="29" customFormat="1" ht="34.5" customHeight="1" x14ac:dyDescent="0.25">
      <c r="A48" s="54" t="s">
        <v>140</v>
      </c>
      <c r="B48" s="60">
        <v>977211132</v>
      </c>
      <c r="C48" s="71" t="s">
        <v>174</v>
      </c>
      <c r="D48" s="71"/>
      <c r="E48" s="71"/>
      <c r="F48" s="71"/>
      <c r="G48" s="71"/>
      <c r="H48" s="61">
        <v>1.9</v>
      </c>
      <c r="I48" s="62" t="s">
        <v>3</v>
      </c>
      <c r="J48" s="30"/>
      <c r="K48" s="27">
        <f t="shared" si="0"/>
        <v>0</v>
      </c>
    </row>
    <row r="49" spans="1:11" s="29" customFormat="1" ht="34.5" customHeight="1" x14ac:dyDescent="0.25">
      <c r="A49" s="54" t="s">
        <v>141</v>
      </c>
      <c r="B49" s="60" t="s">
        <v>109</v>
      </c>
      <c r="C49" s="71" t="s">
        <v>170</v>
      </c>
      <c r="D49" s="71"/>
      <c r="E49" s="71"/>
      <c r="F49" s="71"/>
      <c r="G49" s="71"/>
      <c r="H49" s="61">
        <v>15</v>
      </c>
      <c r="I49" s="62" t="s">
        <v>89</v>
      </c>
      <c r="J49" s="30"/>
      <c r="K49" s="27">
        <f t="shared" si="0"/>
        <v>0</v>
      </c>
    </row>
    <row r="50" spans="1:11" s="29" customFormat="1" ht="31.5" customHeight="1" x14ac:dyDescent="0.25">
      <c r="A50" s="54" t="s">
        <v>142</v>
      </c>
      <c r="B50" s="60">
        <v>935113211</v>
      </c>
      <c r="C50" s="71" t="s">
        <v>122</v>
      </c>
      <c r="D50" s="71"/>
      <c r="E50" s="71"/>
      <c r="F50" s="71"/>
      <c r="G50" s="71"/>
      <c r="H50" s="61">
        <v>14.2</v>
      </c>
      <c r="I50" s="62" t="s">
        <v>3</v>
      </c>
      <c r="J50" s="30"/>
      <c r="K50" s="27">
        <f t="shared" si="0"/>
        <v>0</v>
      </c>
    </row>
    <row r="51" spans="1:11" s="29" customFormat="1" ht="21.4" customHeight="1" x14ac:dyDescent="0.25">
      <c r="A51" s="54" t="s">
        <v>143</v>
      </c>
      <c r="B51" s="60">
        <v>916991121</v>
      </c>
      <c r="C51" s="71" t="s">
        <v>120</v>
      </c>
      <c r="D51" s="71"/>
      <c r="E51" s="71"/>
      <c r="F51" s="71"/>
      <c r="G51" s="71"/>
      <c r="H51" s="61">
        <v>0.8</v>
      </c>
      <c r="I51" s="62" t="s">
        <v>1</v>
      </c>
      <c r="J51" s="30"/>
      <c r="K51" s="27">
        <f t="shared" si="0"/>
        <v>0</v>
      </c>
    </row>
    <row r="52" spans="1:11" s="12" customFormat="1" ht="40.9" customHeight="1" x14ac:dyDescent="0.25">
      <c r="A52" s="54" t="s">
        <v>144</v>
      </c>
      <c r="B52" s="55" t="s">
        <v>101</v>
      </c>
      <c r="C52" s="69" t="s">
        <v>102</v>
      </c>
      <c r="D52" s="69"/>
      <c r="E52" s="69"/>
      <c r="F52" s="69"/>
      <c r="G52" s="69"/>
      <c r="H52" s="58">
        <v>2.1</v>
      </c>
      <c r="I52" s="57" t="s">
        <v>0</v>
      </c>
      <c r="J52" s="10"/>
      <c r="K52" s="27">
        <f t="shared" si="0"/>
        <v>0</v>
      </c>
    </row>
    <row r="53" spans="1:11" s="29" customFormat="1" ht="49.9" customHeight="1" x14ac:dyDescent="0.25">
      <c r="A53" s="54" t="s">
        <v>145</v>
      </c>
      <c r="B53" s="63">
        <v>871275811</v>
      </c>
      <c r="C53" s="71" t="s">
        <v>112</v>
      </c>
      <c r="D53" s="71"/>
      <c r="E53" s="71"/>
      <c r="F53" s="71"/>
      <c r="G53" s="71"/>
      <c r="H53" s="61">
        <v>3.2</v>
      </c>
      <c r="I53" s="62" t="s">
        <v>3</v>
      </c>
      <c r="J53" s="30"/>
      <c r="K53" s="27">
        <f t="shared" si="0"/>
        <v>0</v>
      </c>
    </row>
    <row r="54" spans="1:11" s="12" customFormat="1" ht="22.9" customHeight="1" x14ac:dyDescent="0.25">
      <c r="A54" s="54" t="s">
        <v>146</v>
      </c>
      <c r="B54" s="55" t="s">
        <v>110</v>
      </c>
      <c r="C54" s="69" t="s">
        <v>111</v>
      </c>
      <c r="D54" s="69"/>
      <c r="E54" s="69"/>
      <c r="F54" s="69"/>
      <c r="G54" s="69"/>
      <c r="H54" s="58">
        <v>3.2</v>
      </c>
      <c r="I54" s="57" t="s">
        <v>3</v>
      </c>
      <c r="J54" s="10"/>
      <c r="K54" s="27">
        <f t="shared" si="0"/>
        <v>0</v>
      </c>
    </row>
    <row r="55" spans="1:11" s="12" customFormat="1" ht="22.9" customHeight="1" x14ac:dyDescent="0.25">
      <c r="A55" s="54" t="s">
        <v>147</v>
      </c>
      <c r="B55" s="55" t="s">
        <v>115</v>
      </c>
      <c r="C55" s="69" t="s">
        <v>116</v>
      </c>
      <c r="D55" s="69"/>
      <c r="E55" s="69"/>
      <c r="F55" s="69"/>
      <c r="G55" s="69"/>
      <c r="H55" s="58">
        <v>1</v>
      </c>
      <c r="I55" s="57" t="s">
        <v>89</v>
      </c>
      <c r="J55" s="10"/>
      <c r="K55" s="27">
        <f t="shared" si="0"/>
        <v>0</v>
      </c>
    </row>
    <row r="56" spans="1:11" s="12" customFormat="1" ht="22.9" customHeight="1" x14ac:dyDescent="0.25">
      <c r="A56" s="54" t="s">
        <v>148</v>
      </c>
      <c r="B56" s="55" t="s">
        <v>113</v>
      </c>
      <c r="C56" s="69" t="s">
        <v>114</v>
      </c>
      <c r="D56" s="69"/>
      <c r="E56" s="69"/>
      <c r="F56" s="69"/>
      <c r="G56" s="69"/>
      <c r="H56" s="58">
        <v>2</v>
      </c>
      <c r="I56" s="57" t="s">
        <v>89</v>
      </c>
      <c r="J56" s="10"/>
      <c r="K56" s="27">
        <f t="shared" si="0"/>
        <v>0</v>
      </c>
    </row>
    <row r="57" spans="1:11" s="12" customFormat="1" ht="30.4" customHeight="1" x14ac:dyDescent="0.25">
      <c r="A57" s="54" t="s">
        <v>149</v>
      </c>
      <c r="B57" s="55" t="s">
        <v>117</v>
      </c>
      <c r="C57" s="69" t="s">
        <v>118</v>
      </c>
      <c r="D57" s="69"/>
      <c r="E57" s="69"/>
      <c r="F57" s="69"/>
      <c r="G57" s="69"/>
      <c r="H57" s="58">
        <v>0.3</v>
      </c>
      <c r="I57" s="57" t="s">
        <v>1</v>
      </c>
      <c r="J57" s="10"/>
      <c r="K57" s="27">
        <f t="shared" si="0"/>
        <v>0</v>
      </c>
    </row>
    <row r="58" spans="1:11" s="12" customFormat="1" ht="29.25" customHeight="1" x14ac:dyDescent="0.25">
      <c r="A58" s="54" t="s">
        <v>150</v>
      </c>
      <c r="B58" s="55" t="s">
        <v>167</v>
      </c>
      <c r="C58" s="69" t="s">
        <v>22</v>
      </c>
      <c r="D58" s="69"/>
      <c r="E58" s="69"/>
      <c r="F58" s="69"/>
      <c r="G58" s="69"/>
      <c r="H58" s="58">
        <v>168.2</v>
      </c>
      <c r="I58" s="57" t="s">
        <v>2</v>
      </c>
      <c r="J58" s="10"/>
      <c r="K58" s="27">
        <f t="shared" si="0"/>
        <v>0</v>
      </c>
    </row>
    <row r="59" spans="1:11" s="12" customFormat="1" ht="31.15" customHeight="1" x14ac:dyDescent="0.25">
      <c r="A59" s="54" t="s">
        <v>151</v>
      </c>
      <c r="B59" s="55">
        <v>162751119</v>
      </c>
      <c r="C59" s="69" t="s">
        <v>12</v>
      </c>
      <c r="D59" s="69"/>
      <c r="E59" s="69"/>
      <c r="F59" s="69"/>
      <c r="G59" s="69"/>
      <c r="H59" s="58">
        <v>672.8</v>
      </c>
      <c r="I59" s="57" t="s">
        <v>47</v>
      </c>
      <c r="J59" s="10"/>
      <c r="K59" s="27">
        <f t="shared" si="0"/>
        <v>0</v>
      </c>
    </row>
    <row r="60" spans="1:11" s="12" customFormat="1" ht="66.400000000000006" customHeight="1" x14ac:dyDescent="0.25">
      <c r="A60" s="54" t="s">
        <v>152</v>
      </c>
      <c r="B60" s="55">
        <v>12303000</v>
      </c>
      <c r="C60" s="73" t="s">
        <v>168</v>
      </c>
      <c r="D60" s="73"/>
      <c r="E60" s="73"/>
      <c r="F60" s="73"/>
      <c r="G60" s="73"/>
      <c r="H60" s="56">
        <v>1</v>
      </c>
      <c r="I60" s="57" t="s">
        <v>4</v>
      </c>
      <c r="J60" s="10"/>
      <c r="K60" s="27">
        <f t="shared" si="0"/>
        <v>0</v>
      </c>
    </row>
    <row r="61" spans="1:11" s="12" customFormat="1" ht="21.4" customHeight="1" x14ac:dyDescent="0.25">
      <c r="A61" s="54" t="s">
        <v>172</v>
      </c>
      <c r="B61" s="55">
        <v>45002000</v>
      </c>
      <c r="C61" s="73" t="s">
        <v>37</v>
      </c>
      <c r="D61" s="73"/>
      <c r="E61" s="73"/>
      <c r="F61" s="73"/>
      <c r="G61" s="73"/>
      <c r="H61" s="58">
        <v>1</v>
      </c>
      <c r="I61" s="57" t="s">
        <v>4</v>
      </c>
      <c r="J61" s="10"/>
      <c r="K61" s="27">
        <f t="shared" si="0"/>
        <v>0</v>
      </c>
    </row>
    <row r="62" spans="1:11" s="12" customFormat="1" ht="21.4" customHeight="1" x14ac:dyDescent="0.25">
      <c r="A62" s="64" t="s">
        <v>175</v>
      </c>
      <c r="B62" s="65">
        <v>81002000</v>
      </c>
      <c r="C62" s="72" t="s">
        <v>38</v>
      </c>
      <c r="D62" s="72"/>
      <c r="E62" s="72"/>
      <c r="F62" s="72"/>
      <c r="G62" s="72"/>
      <c r="H62" s="66">
        <v>1</v>
      </c>
      <c r="I62" s="67" t="s">
        <v>4</v>
      </c>
      <c r="J62" s="19"/>
      <c r="K62" s="31">
        <f t="shared" si="0"/>
        <v>0</v>
      </c>
    </row>
    <row r="63" spans="1:11" s="12" customFormat="1" ht="6" customHeight="1" x14ac:dyDescent="0.25">
      <c r="A63" s="25"/>
      <c r="B63" s="9"/>
      <c r="C63" s="32"/>
      <c r="D63" s="32"/>
      <c r="E63" s="32"/>
      <c r="F63" s="32"/>
      <c r="G63" s="32"/>
      <c r="H63" s="26"/>
      <c r="I63" s="10"/>
      <c r="J63" s="10"/>
      <c r="K63" s="27"/>
    </row>
    <row r="64" spans="1:11" s="12" customFormat="1" ht="7.35" customHeight="1" x14ac:dyDescent="0.25">
      <c r="A64" s="33"/>
      <c r="B64" s="34"/>
      <c r="C64" s="35"/>
      <c r="D64" s="35"/>
      <c r="E64" s="35"/>
      <c r="F64" s="35"/>
      <c r="G64" s="35"/>
      <c r="H64" s="36"/>
      <c r="I64" s="37"/>
      <c r="J64" s="38"/>
      <c r="K64" s="39"/>
    </row>
    <row r="65" spans="1:11" s="28" customFormat="1" x14ac:dyDescent="0.25">
      <c r="A65" s="40" t="s">
        <v>11</v>
      </c>
      <c r="B65" s="9"/>
      <c r="I65" s="10"/>
      <c r="J65" s="10"/>
      <c r="K65" s="27">
        <f>SUM(K7:K62)</f>
        <v>0</v>
      </c>
    </row>
    <row r="66" spans="1:11" s="28" customFormat="1" x14ac:dyDescent="0.25">
      <c r="A66" s="28" t="s">
        <v>43</v>
      </c>
      <c r="B66" s="9"/>
      <c r="I66" s="10"/>
      <c r="J66" s="10"/>
      <c r="K66" s="27">
        <f>K65*0.21</f>
        <v>0</v>
      </c>
    </row>
    <row r="67" spans="1:11" s="41" customFormat="1" x14ac:dyDescent="0.25">
      <c r="A67" s="41" t="s">
        <v>42</v>
      </c>
      <c r="B67" s="42"/>
      <c r="I67" s="43"/>
      <c r="J67" s="43"/>
      <c r="K67" s="44">
        <f>K65+K66</f>
        <v>0</v>
      </c>
    </row>
    <row r="68" spans="1:11" s="45" customFormat="1" x14ac:dyDescent="0.25">
      <c r="B68" s="46"/>
      <c r="I68" s="47"/>
      <c r="J68" s="47"/>
      <c r="K68" s="48"/>
    </row>
    <row r="69" spans="1:11" s="28" customFormat="1" x14ac:dyDescent="0.25">
      <c r="A69" s="45"/>
      <c r="B69" s="46"/>
      <c r="C69" s="45"/>
      <c r="D69" s="45"/>
      <c r="E69" s="45"/>
      <c r="F69" s="45"/>
      <c r="G69" s="45"/>
      <c r="H69" s="45"/>
      <c r="I69" s="47"/>
      <c r="J69" s="47"/>
      <c r="K69" s="49"/>
    </row>
    <row r="70" spans="1:11" s="12" customFormat="1" x14ac:dyDescent="0.25">
      <c r="B70" s="25"/>
      <c r="I70" s="50"/>
      <c r="J70" s="38"/>
      <c r="K70" s="5"/>
    </row>
    <row r="71" spans="1:11" s="12" customFormat="1" x14ac:dyDescent="0.25">
      <c r="B71" s="51"/>
      <c r="I71" s="50"/>
      <c r="J71" s="38"/>
      <c r="K71" s="5"/>
    </row>
    <row r="72" spans="1:11" s="12" customFormat="1" x14ac:dyDescent="0.25">
      <c r="B72" s="25"/>
      <c r="I72" s="50"/>
      <c r="J72" s="38"/>
      <c r="K72" s="5"/>
    </row>
    <row r="73" spans="1:11" s="12" customFormat="1" x14ac:dyDescent="0.25">
      <c r="B73" s="25"/>
      <c r="I73" s="50"/>
      <c r="J73" s="38"/>
      <c r="K73" s="5"/>
    </row>
    <row r="74" spans="1:11" s="12" customFormat="1" x14ac:dyDescent="0.25">
      <c r="B74" s="25"/>
      <c r="I74" s="50"/>
      <c r="J74" s="38"/>
      <c r="K74" s="5"/>
    </row>
  </sheetData>
  <sheetProtection sheet="1" objects="1" scenarios="1"/>
  <mergeCells count="58">
    <mergeCell ref="C62:G62"/>
    <mergeCell ref="C61:G61"/>
    <mergeCell ref="C60:G60"/>
    <mergeCell ref="C9:G9"/>
    <mergeCell ref="C16:G16"/>
    <mergeCell ref="C17:G17"/>
    <mergeCell ref="C22:G22"/>
    <mergeCell ref="C21:G21"/>
    <mergeCell ref="C18:G18"/>
    <mergeCell ref="C25:G25"/>
    <mergeCell ref="C19:G19"/>
    <mergeCell ref="C29:G29"/>
    <mergeCell ref="C28:G28"/>
    <mergeCell ref="C37:G37"/>
    <mergeCell ref="C36:G36"/>
    <mergeCell ref="C35:G35"/>
    <mergeCell ref="C39:G39"/>
    <mergeCell ref="C44:G44"/>
    <mergeCell ref="C23:G23"/>
    <mergeCell ref="C41:G41"/>
    <mergeCell ref="C26:G26"/>
    <mergeCell ref="C38:G38"/>
    <mergeCell ref="C43:G43"/>
    <mergeCell ref="C24:G24"/>
    <mergeCell ref="C40:G40"/>
    <mergeCell ref="C42:G42"/>
    <mergeCell ref="C34:G34"/>
    <mergeCell ref="C31:G31"/>
    <mergeCell ref="C33:G33"/>
    <mergeCell ref="C32:G32"/>
    <mergeCell ref="C59:G59"/>
    <mergeCell ref="C45:G45"/>
    <mergeCell ref="C58:G58"/>
    <mergeCell ref="C46:G46"/>
    <mergeCell ref="C57:G57"/>
    <mergeCell ref="C47:G47"/>
    <mergeCell ref="C49:G49"/>
    <mergeCell ref="C53:G53"/>
    <mergeCell ref="C51:G51"/>
    <mergeCell ref="C52:G52"/>
    <mergeCell ref="C54:G54"/>
    <mergeCell ref="C55:G55"/>
    <mergeCell ref="C56:G56"/>
    <mergeCell ref="C50:G50"/>
    <mergeCell ref="C48:G48"/>
    <mergeCell ref="C3:K3"/>
    <mergeCell ref="C30:G30"/>
    <mergeCell ref="C7:G7"/>
    <mergeCell ref="C10:G10"/>
    <mergeCell ref="C13:G13"/>
    <mergeCell ref="C14:G14"/>
    <mergeCell ref="C4:K4"/>
    <mergeCell ref="C20:G20"/>
    <mergeCell ref="C27:G27"/>
    <mergeCell ref="C8:G8"/>
    <mergeCell ref="C12:G12"/>
    <mergeCell ref="C11:G11"/>
    <mergeCell ref="C15:G15"/>
  </mergeCells>
  <phoneticPr fontId="2" type="noConversion"/>
  <pageMargins left="0.70866141732283472" right="0.70866141732283472" top="0.55118110236220474" bottom="0.19685039370078741" header="0.15748031496062992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Táňa Jirásková</dc:creator>
  <cp:lastModifiedBy>JUDr. Tatiana Jirásková</cp:lastModifiedBy>
  <cp:lastPrinted>2025-05-04T14:23:38Z</cp:lastPrinted>
  <dcterms:created xsi:type="dcterms:W3CDTF">2020-02-29T18:15:22Z</dcterms:created>
  <dcterms:modified xsi:type="dcterms:W3CDTF">2025-05-12T08:54:47Z</dcterms:modified>
</cp:coreProperties>
</file>